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efaultThemeVersion="124226"/>
  <mc:AlternateContent xmlns:mc="http://schemas.openxmlformats.org/markup-compatibility/2006">
    <mc:Choice Requires="x15">
      <x15ac:absPath xmlns:x15ac="http://schemas.microsoft.com/office/spreadsheetml/2010/11/ac" url="/Users/nwalker/Documents/Personal/Capstone/"/>
    </mc:Choice>
  </mc:AlternateContent>
  <xr:revisionPtr revIDLastSave="0" documentId="13_ncr:1_{F09CE8E3-E3FB-2744-B1A6-74AA56CA4D08}" xr6:coauthVersionLast="36" xr6:coauthVersionMax="36" xr10:uidLastSave="{00000000-0000-0000-0000-000000000000}"/>
  <bookViews>
    <workbookView xWindow="3020" yWindow="1840" windowWidth="26680" windowHeight="14320" tabRatio="500" activeTab="1" xr2:uid="{00000000-000D-0000-FFFF-FFFF00000000}"/>
  </bookViews>
  <sheets>
    <sheet name="Introduction" sheetId="1" r:id="rId1"/>
    <sheet name="Crash File Specification" sheetId="2" r:id="rId2"/>
    <sheet name="Unit File Specification" sheetId="3" r:id="rId3"/>
    <sheet name="Person File Specification" sheetId="4" r:id="rId4"/>
    <sheet name="Charges File Specification" sheetId="5" r:id="rId5"/>
    <sheet name="PrimaryPerson File Spec." sheetId="6" r:id="rId6"/>
    <sheet name="CDL Endorsements File Spec." sheetId="7" r:id="rId7"/>
    <sheet name="DL Restrictions File Spec." sheetId="8" r:id="rId8"/>
    <sheet name="Damages File Specification" sheetId="9" r:id="rId9"/>
    <sheet name="Lookup File Specification" sheetId="10" r:id="rId10"/>
    <sheet name="VEH_MAKE_LKP" sheetId="11" r:id="rId11"/>
    <sheet name="VEH_MOD_LKP" sheetId="12" r:id="rId12"/>
    <sheet name="VEH_YEAR_LKP" sheetId="13" r:id="rId13"/>
    <sheet name="VEH_UNIT_DESC_LKP" sheetId="14" r:id="rId14"/>
    <sheet name="VEH_BODY_STYL_LKP" sheetId="15" r:id="rId15"/>
    <sheet name="YES_NO_CHOICE_LKP" sheetId="16" r:id="rId16"/>
    <sheet name="STATE_LKP" sheetId="17" r:id="rId17"/>
    <sheet name="INJRY_SEV_LKP" sheetId="18" r:id="rId18"/>
    <sheet name="DRVR_ETHNCTY_LKP" sheetId="19" r:id="rId19"/>
    <sheet name="GNDR_LKP" sheetId="20" r:id="rId20"/>
    <sheet name="EJCT_LKP" sheetId="21" r:id="rId21"/>
    <sheet name="REST_LKP" sheetId="22" r:id="rId22"/>
    <sheet name="AIRBAG_LKP" sheetId="23" r:id="rId23"/>
    <sheet name="HELMET_LKP" sheetId="24" r:id="rId24"/>
    <sheet name="SPECIMEN_TYPE_LKP" sheetId="25" r:id="rId25"/>
    <sheet name="SUBSTNC_TST_RESULT_LKP" sheetId="26" r:id="rId26"/>
    <sheet name="SUBSTNC_CAT_LKP" sheetId="27" r:id="rId27"/>
    <sheet name="INSURANCE_PROOF_LKP" sheetId="28" r:id="rId28"/>
    <sheet name="CONTRIB_FACTR_LKP" sheetId="29" r:id="rId29"/>
    <sheet name="VEH_DFCT_LKP" sheetId="30" r:id="rId30"/>
    <sheet name="TRVL_DIR_LKP" sheetId="31" r:id="rId31"/>
    <sheet name="OCCPNT_POS_LKP" sheetId="32" r:id="rId32"/>
    <sheet name="CNTY_LKP" sheetId="33" r:id="rId33"/>
    <sheet name="CITY_LKP" sheetId="34" r:id="rId34"/>
    <sheet name="RWY_SYS_LKP" sheetId="35" r:id="rId35"/>
    <sheet name="ROAD_PART_LKP" sheetId="36" r:id="rId36"/>
    <sheet name="WTHR_COND_LKP" sheetId="37" r:id="rId37"/>
    <sheet name="LIGHT_COND_LKP" sheetId="38" r:id="rId38"/>
    <sheet name="ROAD_ALGN_LKP" sheetId="39" r:id="rId39"/>
    <sheet name="SURF_COND_LKP" sheetId="40" r:id="rId40"/>
    <sheet name="TRAFFIC_CNTL_LKP" sheetId="41" r:id="rId41"/>
    <sheet name="BRIDGE_DETAIL_LKP" sheetId="42" r:id="rId42"/>
    <sheet name="HARM_EVNT_LKP" sheetId="43" r:id="rId43"/>
    <sheet name="INTRSCT_RELAT_LKP" sheetId="44" r:id="rId44"/>
    <sheet name="COLLSN_LKP" sheetId="45" r:id="rId45"/>
    <sheet name="OBJ_STRUCK_LKP" sheetId="46" r:id="rId46"/>
    <sheet name="OTHR_FACTR_LKP" sheetId="47" r:id="rId47"/>
    <sheet name="ROAD_CLS_LKP" sheetId="48" r:id="rId48"/>
    <sheet name="ROAD_RELAT_LKP" sheetId="49" r:id="rId49"/>
    <sheet name="PHYS_FEATR_LKP" sheetId="50" r:id="rId50"/>
    <sheet name="ENTR_ROAD_LKP" sheetId="51" r:id="rId51"/>
    <sheet name="CRASH_SEV_LKP" sheetId="52" r:id="rId52"/>
    <sheet name="POP_GROUP_LKP" sheetId="53" r:id="rId53"/>
    <sheet name="HWY_DSGN_LANE_LKP" sheetId="54" r:id="rId54"/>
    <sheet name="HWY_DSGN_HRT_LKP" sheetId="55" r:id="rId55"/>
    <sheet name="BASE_TYPE_LKP" sheetId="56" r:id="rId56"/>
    <sheet name="SURF_TYPE_LKP" sheetId="57" r:id="rId57"/>
    <sheet name="CURB_TYPE_LKP" sheetId="58" r:id="rId58"/>
    <sheet name="SHLDR_TYPE_LKP" sheetId="59" r:id="rId59"/>
    <sheet name="SHLDR_USE_LKP" sheetId="60" r:id="rId60"/>
    <sheet name="MEDIAN_TYPE_LKP" sheetId="61" r:id="rId61"/>
    <sheet name="RURAL_URBAN_TYPE_LKP" sheetId="62" r:id="rId62"/>
    <sheet name="FUNC_SYS_LKP" sheetId="63" r:id="rId63"/>
    <sheet name="CURVE_TYPE_LKP" sheetId="64" r:id="rId64"/>
    <sheet name="DELTA_LEFT_RIGHT_LKP" sheetId="65" r:id="rId65"/>
    <sheet name="BRIDGE_MEDIAN_LKP" sheetId="66" r:id="rId66"/>
    <sheet name="BRIDGE_LOADING_TYPE_LKP" sheetId="67" r:id="rId67"/>
    <sheet name="BRIDGE_SRVC_TYPE_ON_LKP" sheetId="68" r:id="rId68"/>
    <sheet name="BRIDGE_SRVC_TYPE_UNDER_LKP" sheetId="69" r:id="rId69"/>
    <sheet name="CULVERT_TYPE_LKP" sheetId="70" r:id="rId70"/>
    <sheet name="BRIDGE_DIR_OF_TRAFFIC_LKP" sheetId="71" r:id="rId71"/>
    <sheet name="BRIDGE_RTE_STRUCT_FUNC_LKP" sheetId="72" r:id="rId72"/>
    <sheet name="POSCROSSING_LKP" sheetId="73" r:id="rId73"/>
    <sheet name="WDCODE_LKP" sheetId="74" r:id="rId74"/>
    <sheet name="CHARGE_CAT_LKP" sheetId="75" r:id="rId75"/>
    <sheet name="CNTL_SECT_LKP" sheetId="76" r:id="rId76"/>
    <sheet name="NSEW_DIR_LKP" sheetId="77" r:id="rId77"/>
    <sheet name="STREET_SFX_LKP" sheetId="78" r:id="rId78"/>
    <sheet name="UOM_LKP" sheetId="79" r:id="rId79"/>
    <sheet name="REF_MARK_NBR_LKP" sheetId="80" r:id="rId80"/>
    <sheet name="HWY_SYS_LKP" sheetId="81" r:id="rId81"/>
    <sheet name="INV_NOTIFY_METH_LKP" sheetId="82" r:id="rId82"/>
    <sheet name="ROAD_TYPE_LKP" sheetId="83" r:id="rId83"/>
    <sheet name="VEH_COLOR_LKP" sheetId="84" r:id="rId84"/>
    <sheet name="DRVR_LIC_CLS_LKP" sheetId="85" r:id="rId85"/>
    <sheet name="INSURANCE_TYPE_LKP" sheetId="86" r:id="rId86"/>
    <sheet name="INS_CO_NAME_LKP" sheetId="87" r:id="rId87"/>
    <sheet name="VEH_DMAG_AREA_LKP" sheetId="88" r:id="rId88"/>
    <sheet name="VEH_DMAG_SCL_LKP" sheetId="89" r:id="rId89"/>
    <sheet name="FORCE_DIR_LKP" sheetId="90" r:id="rId90"/>
    <sheet name="CMV_ROAD_ACC_LKP" sheetId="91" r:id="rId91"/>
    <sheet name="CMV_VEH_OPER_LKP" sheetId="92" r:id="rId92"/>
    <sheet name="CARRIER_ID_TYPE_LKP" sheetId="93" r:id="rId93"/>
    <sheet name="CMV_VEH_TYPE_LKP" sheetId="94" r:id="rId94"/>
    <sheet name="HAZMAT_CLS_LKP" sheetId="95" r:id="rId95"/>
    <sheet name="HAZMAT_IDNBR_LKP" sheetId="96" r:id="rId96"/>
    <sheet name="CMV_CARGO_BODY_LKP" sheetId="97" r:id="rId97"/>
    <sheet name="TRLR_TYPE_LKP" sheetId="98" r:id="rId98"/>
    <sheet name="CMV_EVNT_LKP" sheetId="99" r:id="rId99"/>
    <sheet name="HWY_SFX_LKP" sheetId="100" r:id="rId100"/>
    <sheet name="PRSN_TYPE_LKP" sheetId="101" r:id="rId101"/>
    <sheet name="CAS_TRANSP_LOCAT_LKP" sheetId="102" r:id="rId102"/>
    <sheet name="CAS_TRANSP_NAME_LKP" sheetId="103" r:id="rId103"/>
    <sheet name="DRVR_LIC_ENDORS_LKP" sheetId="104" r:id="rId104"/>
    <sheet name="DRVR_LIC_RESTRIC_LKP" sheetId="105" r:id="rId105"/>
    <sheet name="DRVR_LIC_TYPE_LKP" sheetId="106" r:id="rId106"/>
    <sheet name="AGENCY_LKP" sheetId="107" r:id="rId107"/>
    <sheet name="MPO_LKP" sheetId="108" r:id="rId108"/>
    <sheet name="BUS_TYPE_LKP" sheetId="109" r:id="rId109"/>
  </sheets>
  <definedNames>
    <definedName name="_Toc225556212" localSheetId="108">#REF!</definedName>
    <definedName name="_Toc225556212" localSheetId="5">#REF!</definedName>
    <definedName name="_Toc225556212">#REF!</definedName>
    <definedName name="_Toc225556212_1" localSheetId="108">#REF!</definedName>
    <definedName name="_Toc225556212_1" localSheetId="5">#REF!</definedName>
    <definedName name="_Toc225556212_1">#REF!</definedName>
    <definedName name="_Toc225556212_2" localSheetId="108">#REF!</definedName>
    <definedName name="_Toc225556212_2" localSheetId="5">#REF!</definedName>
    <definedName name="_Toc225556212_2">#REF!</definedName>
    <definedName name="_Toc225556212_3" localSheetId="108">#REF!</definedName>
    <definedName name="_Toc225556212_3">#REF!</definedName>
    <definedName name="_Toc225556212_4" localSheetId="108">#REF!</definedName>
    <definedName name="_Toc225556212_4">#REF!</definedName>
    <definedName name="_Toc225556212_5" localSheetId="108">#REF!</definedName>
    <definedName name="_Toc225556212_5">#REF!</definedName>
    <definedName name="_Toc225556212_6" localSheetId="108">#REF!</definedName>
    <definedName name="_Toc225556212_6">#REF!</definedName>
    <definedName name="_Toc225556212_7" localSheetId="108">#REF!</definedName>
    <definedName name="_Toc225556212_7">#REF!</definedName>
    <definedName name="_Toc225556213" localSheetId="108">#REF!</definedName>
    <definedName name="_Toc225556213">#REF!</definedName>
    <definedName name="_Toc225556213_1" localSheetId="108">#REF!</definedName>
    <definedName name="_Toc225556213_1">#REF!</definedName>
    <definedName name="_Toc225556213_2" localSheetId="108">#REF!</definedName>
    <definedName name="_Toc225556213_2">#REF!</definedName>
    <definedName name="_Toc225556213_3" localSheetId="108">#REF!</definedName>
    <definedName name="_Toc225556213_3">#REF!</definedName>
    <definedName name="_Toc225556213_4" localSheetId="108">#REF!</definedName>
    <definedName name="_Toc225556213_4">#REF!</definedName>
    <definedName name="_Toc225556213_5" localSheetId="108">#REF!</definedName>
    <definedName name="_Toc225556213_5">#REF!</definedName>
    <definedName name="_Toc225556213_6" localSheetId="108">#REF!</definedName>
    <definedName name="_Toc225556213_6">#REF!</definedName>
    <definedName name="_Toc225556213_7" localSheetId="108">#REF!</definedName>
    <definedName name="_Toc225556213_7">#REF!</definedName>
    <definedName name="_Toc225556214" localSheetId="108">#REF!</definedName>
    <definedName name="_Toc225556214">#REF!</definedName>
    <definedName name="_Toc225556214_1" localSheetId="108">#REF!</definedName>
    <definedName name="_Toc225556214_1">#REF!</definedName>
    <definedName name="_Toc225556214_2" localSheetId="108">#REF!</definedName>
    <definedName name="_Toc225556214_2">#REF!</definedName>
    <definedName name="_Toc225556214_3" localSheetId="108">#REF!</definedName>
    <definedName name="_Toc225556214_3">#REF!</definedName>
    <definedName name="_Toc225556214_4" localSheetId="108">#REF!</definedName>
    <definedName name="_Toc225556214_4">#REF!</definedName>
    <definedName name="_Toc225556214_5" localSheetId="108">#REF!</definedName>
    <definedName name="_Toc225556214_5">#REF!</definedName>
    <definedName name="_Toc225556214_6" localSheetId="108">#REF!</definedName>
    <definedName name="_Toc225556214_6">#REF!</definedName>
    <definedName name="_Toc225556214_7" localSheetId="108">#REF!</definedName>
    <definedName name="_Toc225556214_7">#REF!</definedName>
    <definedName name="_Toc225556215" localSheetId="108">#REF!</definedName>
    <definedName name="_Toc225556215">#REF!</definedName>
    <definedName name="_Toc225556215_1" localSheetId="108">#REF!</definedName>
    <definedName name="_Toc225556215_1">#REF!</definedName>
    <definedName name="_Toc225556215_2" localSheetId="108">#REF!</definedName>
    <definedName name="_Toc225556215_2">#REF!</definedName>
    <definedName name="_Toc225556215_3" localSheetId="108">#REF!</definedName>
    <definedName name="_Toc225556215_3">#REF!</definedName>
    <definedName name="_Toc225556215_4" localSheetId="108">#REF!</definedName>
    <definedName name="_Toc225556215_4">#REF!</definedName>
    <definedName name="_Toc225556215_5" localSheetId="108">#REF!</definedName>
    <definedName name="_Toc225556215_5">#REF!</definedName>
    <definedName name="_Toc225556215_6" localSheetId="108">#REF!</definedName>
    <definedName name="_Toc225556215_6">#REF!</definedName>
    <definedName name="_Toc225556215_7" localSheetId="108">#REF!</definedName>
    <definedName name="_Toc225556215_7">#REF!</definedName>
    <definedName name="_Toc225556216" localSheetId="108">#REF!</definedName>
    <definedName name="_Toc225556216">#REF!</definedName>
    <definedName name="_Toc225556216_1" localSheetId="108">#REF!</definedName>
    <definedName name="_Toc225556216_1">#REF!</definedName>
    <definedName name="_Toc225556216_2" localSheetId="108">#REF!</definedName>
    <definedName name="_Toc225556216_2">#REF!</definedName>
    <definedName name="_Toc225556216_3" localSheetId="108">#REF!</definedName>
    <definedName name="_Toc225556216_3">#REF!</definedName>
    <definedName name="_Toc225556216_4" localSheetId="108">#REF!</definedName>
    <definedName name="_Toc225556216_4">#REF!</definedName>
    <definedName name="_Toc225556216_5" localSheetId="108">#REF!</definedName>
    <definedName name="_Toc225556216_5">#REF!</definedName>
    <definedName name="_Toc225556216_6" localSheetId="108">#REF!</definedName>
    <definedName name="_Toc225556216_6">#REF!</definedName>
    <definedName name="_Toc225556216_7" localSheetId="108">#REF!</definedName>
    <definedName name="_Toc225556216_7">#REF!</definedName>
    <definedName name="_Toc225556217" localSheetId="108">#REF!</definedName>
    <definedName name="_Toc225556217">#REF!</definedName>
    <definedName name="_Toc225556217_1" localSheetId="108">#REF!</definedName>
    <definedName name="_Toc225556217_1">#REF!</definedName>
    <definedName name="_Toc225556217_2" localSheetId="108">#REF!</definedName>
    <definedName name="_Toc225556217_2">#REF!</definedName>
    <definedName name="_Toc225556217_3" localSheetId="108">#REF!</definedName>
    <definedName name="_Toc225556217_3">#REF!</definedName>
    <definedName name="_Toc225556217_4" localSheetId="108">#REF!</definedName>
    <definedName name="_Toc225556217_4">#REF!</definedName>
    <definedName name="_Toc225556217_5" localSheetId="108">#REF!</definedName>
    <definedName name="_Toc225556217_5">#REF!</definedName>
    <definedName name="_Toc225556217_6" localSheetId="108">#REF!</definedName>
    <definedName name="_Toc225556217_6">#REF!</definedName>
    <definedName name="_Toc225556217_7" localSheetId="108">#REF!</definedName>
    <definedName name="_Toc225556217_7">#REF!</definedName>
    <definedName name="_Toc225556218" localSheetId="108">#REF!</definedName>
    <definedName name="_Toc225556218">#REF!</definedName>
    <definedName name="_Toc225556218_1" localSheetId="108">#REF!</definedName>
    <definedName name="_Toc225556218_1">#REF!</definedName>
    <definedName name="_Toc225556218_2" localSheetId="108">#REF!</definedName>
    <definedName name="_Toc225556218_2">#REF!</definedName>
    <definedName name="_Toc225556218_3" localSheetId="108">#REF!</definedName>
    <definedName name="_Toc225556218_3">#REF!</definedName>
    <definedName name="_Toc225556218_4" localSheetId="108">#REF!</definedName>
    <definedName name="_Toc225556218_4">#REF!</definedName>
    <definedName name="_Toc225556218_5" localSheetId="108">#REF!</definedName>
    <definedName name="_Toc225556218_5">#REF!</definedName>
    <definedName name="_Toc225556218_6" localSheetId="108">#REF!</definedName>
    <definedName name="_Toc225556218_6">#REF!</definedName>
    <definedName name="_Toc225556218_7" localSheetId="108">#REF!</definedName>
    <definedName name="_Toc225556218_7">#REF!</definedName>
    <definedName name="_Toc225556219" localSheetId="108">#REF!</definedName>
    <definedName name="_Toc225556219">#REF!</definedName>
    <definedName name="_Toc225556219_1" localSheetId="108">#REF!</definedName>
    <definedName name="_Toc225556219_1">#REF!</definedName>
    <definedName name="_Toc225556219_2" localSheetId="108">#REF!</definedName>
    <definedName name="_Toc225556219_2">#REF!</definedName>
    <definedName name="_Toc225556219_3" localSheetId="108">#REF!</definedName>
    <definedName name="_Toc225556219_3">#REF!</definedName>
    <definedName name="_Toc225556219_4" localSheetId="108">#REF!</definedName>
    <definedName name="_Toc225556219_4">#REF!</definedName>
    <definedName name="_Toc225556219_5" localSheetId="108">#REF!</definedName>
    <definedName name="_Toc225556219_5">#REF!</definedName>
    <definedName name="_Toc225556219_6" localSheetId="108">#REF!</definedName>
    <definedName name="_Toc225556219_6">#REF!</definedName>
    <definedName name="_Toc225556219_7" localSheetId="108">#REF!</definedName>
    <definedName name="_Toc225556219_7">#REF!</definedName>
    <definedName name="_Toc225556220" localSheetId="108">#REF!</definedName>
    <definedName name="_Toc225556220">#REF!</definedName>
    <definedName name="_Toc225556220_1" localSheetId="108">#REF!</definedName>
    <definedName name="_Toc225556220_1">#REF!</definedName>
    <definedName name="_Toc225556220_2" localSheetId="108">#REF!</definedName>
    <definedName name="_Toc225556220_2">#REF!</definedName>
    <definedName name="_Toc225556220_3" localSheetId="108">#REF!</definedName>
    <definedName name="_Toc225556220_3">#REF!</definedName>
    <definedName name="_Toc225556220_4" localSheetId="108">#REF!</definedName>
    <definedName name="_Toc225556220_4">#REF!</definedName>
    <definedName name="_Toc225556220_5" localSheetId="108">#REF!</definedName>
    <definedName name="_Toc225556220_5">#REF!</definedName>
    <definedName name="_Toc225556220_6" localSheetId="108">#REF!</definedName>
    <definedName name="_Toc225556220_6">#REF!</definedName>
    <definedName name="_Toc225556220_7" localSheetId="108">#REF!</definedName>
    <definedName name="_Toc225556220_7">#REF!</definedName>
    <definedName name="_Toc225556221" localSheetId="108">#REF!</definedName>
    <definedName name="_Toc225556221">#REF!</definedName>
    <definedName name="_Toc225556221_1" localSheetId="108">#REF!</definedName>
    <definedName name="_Toc225556221_1">#REF!</definedName>
    <definedName name="_Toc225556221_2" localSheetId="108">#REF!</definedName>
    <definedName name="_Toc225556221_2">#REF!</definedName>
    <definedName name="_Toc225556221_3" localSheetId="108">#REF!</definedName>
    <definedName name="_Toc225556221_3">#REF!</definedName>
    <definedName name="_Toc225556221_4" localSheetId="108">#REF!</definedName>
    <definedName name="_Toc225556221_4">#REF!</definedName>
    <definedName name="_Toc225556221_5" localSheetId="108">#REF!</definedName>
    <definedName name="_Toc225556221_5">#REF!</definedName>
    <definedName name="_Toc225556221_6" localSheetId="108">#REF!</definedName>
    <definedName name="_Toc225556221_6">#REF!</definedName>
    <definedName name="_Toc225556221_7" localSheetId="108">#REF!</definedName>
    <definedName name="_Toc225556221_7">#REF!</definedName>
    <definedName name="_Toc225556222" localSheetId="108">#REF!</definedName>
    <definedName name="_Toc225556222">#REF!</definedName>
    <definedName name="_Toc225556222_1" localSheetId="108">#REF!</definedName>
    <definedName name="_Toc225556222_1">#REF!</definedName>
    <definedName name="_Toc225556222_2" localSheetId="108">#REF!</definedName>
    <definedName name="_Toc225556222_2">#REF!</definedName>
    <definedName name="_Toc225556222_3" localSheetId="108">#REF!</definedName>
    <definedName name="_Toc225556222_3">#REF!</definedName>
    <definedName name="_Toc225556222_4" localSheetId="108">#REF!</definedName>
    <definedName name="_Toc225556222_4">#REF!</definedName>
    <definedName name="_Toc225556222_5" localSheetId="108">#REF!</definedName>
    <definedName name="_Toc225556222_5">#REF!</definedName>
    <definedName name="_Toc225556222_6" localSheetId="108">#REF!</definedName>
    <definedName name="_Toc225556222_6">#REF!</definedName>
    <definedName name="_Toc225556222_7" localSheetId="108">#REF!</definedName>
    <definedName name="_Toc225556222_7">#REF!</definedName>
    <definedName name="_Toc225556223" localSheetId="108">#REF!</definedName>
    <definedName name="_Toc225556223">#REF!</definedName>
    <definedName name="_Toc225556223_1" localSheetId="108">#REF!</definedName>
    <definedName name="_Toc225556223_1">#REF!</definedName>
    <definedName name="_Toc225556223_2" localSheetId="108">#REF!</definedName>
    <definedName name="_Toc225556223_2">#REF!</definedName>
    <definedName name="_Toc225556223_3" localSheetId="108">#REF!</definedName>
    <definedName name="_Toc225556223_3">#REF!</definedName>
    <definedName name="_Toc225556223_4" localSheetId="108">#REF!</definedName>
    <definedName name="_Toc225556223_4">#REF!</definedName>
    <definedName name="_Toc225556223_5" localSheetId="108">#REF!</definedName>
    <definedName name="_Toc225556223_5">#REF!</definedName>
    <definedName name="_Toc225556223_6" localSheetId="108">#REF!</definedName>
    <definedName name="_Toc225556223_6">#REF!</definedName>
    <definedName name="_Toc225556223_7" localSheetId="108">#REF!</definedName>
    <definedName name="_Toc225556223_7">#REF!</definedName>
    <definedName name="_Toc225556224" localSheetId="108">#REF!</definedName>
    <definedName name="_Toc225556224">#REF!</definedName>
    <definedName name="_Toc225556224_1" localSheetId="108">#REF!</definedName>
    <definedName name="_Toc225556224_1">#REF!</definedName>
    <definedName name="_Toc225556224_2" localSheetId="108">#REF!</definedName>
    <definedName name="_Toc225556224_2">#REF!</definedName>
    <definedName name="_Toc225556224_3" localSheetId="108">#REF!</definedName>
    <definedName name="_Toc225556224_3">#REF!</definedName>
    <definedName name="_Toc225556224_4" localSheetId="108">#REF!</definedName>
    <definedName name="_Toc225556224_4">#REF!</definedName>
    <definedName name="_Toc225556224_5" localSheetId="108">#REF!</definedName>
    <definedName name="_Toc225556224_5">#REF!</definedName>
    <definedName name="_Toc225556224_6" localSheetId="108">#REF!</definedName>
    <definedName name="_Toc225556224_6">#REF!</definedName>
    <definedName name="_Toc225556224_7" localSheetId="108">#REF!</definedName>
    <definedName name="_Toc225556224_7">#REF!</definedName>
    <definedName name="Excel_BuiltIn_Print_Titles" localSheetId="6">'CDL Endorsements File Spec.'!$7:$7</definedName>
    <definedName name="Excel_BuiltIn_Print_Titles" localSheetId="4">'Charges File Specification'!$7:$7</definedName>
    <definedName name="Excel_BuiltIn_Print_Titles" localSheetId="1">'Crash File Specification'!$7:$7</definedName>
    <definedName name="Excel_BuiltIn_Print_Titles" localSheetId="8">'Damages File Specification'!$7:$7</definedName>
    <definedName name="Excel_BuiltIn_Print_Titles" localSheetId="7">'DL Restrictions File Spec.'!$7:$7</definedName>
    <definedName name="Excel_BuiltIn_Print_Titles" localSheetId="9">'Lookup File Specification'!$7:$7</definedName>
    <definedName name="Excel_BuiltIn_Print_Titles" localSheetId="3">'Person File Specification'!$7:$7</definedName>
    <definedName name="Excel_BuiltIn_Print_Titles" localSheetId="2">'Unit File Specification'!$7:$7</definedName>
    <definedName name="SHARED_FORMULA_9_9_9_9_1">HYPERLINK("#'YES_NO_CHOICE_LKP'!A1","YES_NO_CHOICE_LKP")</definedName>
  </definedNames>
  <calcPr calcId="181029"/>
  <extLst>
    <ext xmlns:loext="http://schemas.libreoffice.org/" uri="{7626C862-2A13-11E5-B345-FEFF819CDC9F}">
      <loext:extCalcPr stringRefSyntax="ExcelA1"/>
    </ext>
  </extLst>
</workbook>
</file>

<file path=xl/calcChain.xml><?xml version="1.0" encoding="utf-8"?>
<calcChain xmlns="http://schemas.openxmlformats.org/spreadsheetml/2006/main">
  <c r="J17" i="9" l="1"/>
  <c r="J14" i="9"/>
  <c r="J12" i="9"/>
  <c r="J10" i="8"/>
  <c r="J10" i="7"/>
  <c r="J54" i="6"/>
  <c r="J51" i="6"/>
  <c r="J49" i="6"/>
  <c r="J46" i="6"/>
  <c r="J44" i="6"/>
  <c r="J43" i="6"/>
  <c r="J33" i="6"/>
  <c r="J32" i="6"/>
  <c r="J31" i="6"/>
  <c r="J30" i="6"/>
  <c r="J29" i="6"/>
  <c r="J27" i="6"/>
  <c r="J26" i="6"/>
  <c r="J24" i="6"/>
  <c r="J23" i="6"/>
  <c r="J22" i="6"/>
  <c r="J21" i="6"/>
  <c r="J20" i="6"/>
  <c r="J19" i="6"/>
  <c r="J17" i="6"/>
  <c r="J11" i="6"/>
  <c r="J10" i="6"/>
  <c r="J11" i="5"/>
  <c r="J34" i="4"/>
  <c r="J33" i="4"/>
  <c r="J32" i="4"/>
  <c r="J31" i="4"/>
  <c r="J29" i="4"/>
  <c r="J28" i="4"/>
  <c r="J26" i="4"/>
  <c r="J25" i="4"/>
  <c r="J24" i="4"/>
  <c r="J23" i="4"/>
  <c r="J22" i="4"/>
  <c r="J21" i="4"/>
  <c r="J19" i="4"/>
  <c r="J13" i="4"/>
  <c r="J12" i="4"/>
  <c r="J101" i="3"/>
  <c r="J100" i="3"/>
  <c r="J98" i="3"/>
  <c r="J97" i="3"/>
  <c r="J96" i="3"/>
  <c r="J95" i="3"/>
  <c r="J94" i="3"/>
  <c r="J93" i="3"/>
  <c r="J92" i="3"/>
  <c r="J91" i="3"/>
  <c r="J90" i="3"/>
  <c r="J89" i="3"/>
  <c r="J86" i="3"/>
  <c r="J85" i="3"/>
  <c r="J84" i="3"/>
  <c r="J83" i="3"/>
  <c r="J82" i="3"/>
  <c r="J79" i="3"/>
  <c r="J76" i="3"/>
  <c r="J75" i="3"/>
  <c r="J74" i="3"/>
  <c r="J73" i="3"/>
  <c r="J72" i="3"/>
  <c r="J71" i="3"/>
  <c r="J68" i="3"/>
  <c r="J67" i="3"/>
  <c r="J65" i="3"/>
  <c r="J62" i="3"/>
  <c r="J59" i="3"/>
  <c r="J56" i="3"/>
  <c r="J55" i="3"/>
  <c r="J54" i="3"/>
  <c r="J53" i="3"/>
  <c r="J52" i="3"/>
  <c r="J51" i="3"/>
  <c r="J48" i="3"/>
  <c r="J47" i="3"/>
  <c r="J46" i="3"/>
  <c r="J45" i="3"/>
  <c r="J44" i="3"/>
  <c r="J43" i="3"/>
  <c r="J42" i="3"/>
  <c r="J39" i="3"/>
  <c r="J38" i="3"/>
  <c r="J37" i="3"/>
  <c r="J35" i="3"/>
  <c r="J32" i="3"/>
  <c r="J30" i="3"/>
  <c r="J22" i="3"/>
  <c r="J21" i="3"/>
  <c r="J20" i="3"/>
  <c r="J19" i="3"/>
  <c r="J18" i="3"/>
  <c r="J17" i="3"/>
  <c r="J14" i="3"/>
  <c r="J13" i="3"/>
  <c r="J12" i="3"/>
  <c r="J11" i="3"/>
  <c r="J174" i="2"/>
  <c r="J171" i="2"/>
  <c r="J170" i="2"/>
  <c r="J167" i="2"/>
  <c r="J166" i="2"/>
  <c r="J165" i="2"/>
  <c r="J162" i="2"/>
  <c r="J161" i="2"/>
  <c r="J160" i="2"/>
  <c r="J158" i="2"/>
  <c r="J157" i="2"/>
  <c r="J151" i="2"/>
  <c r="J148" i="2"/>
  <c r="J141" i="2"/>
  <c r="J140" i="2"/>
  <c r="J138" i="2"/>
  <c r="J137" i="2"/>
  <c r="J135" i="2"/>
  <c r="J134" i="2"/>
  <c r="J132" i="2"/>
  <c r="J131" i="2"/>
  <c r="J130" i="2"/>
  <c r="J129" i="2"/>
  <c r="J124" i="2"/>
  <c r="J120" i="2"/>
  <c r="J119" i="2"/>
  <c r="J116" i="2"/>
  <c r="J115" i="2"/>
  <c r="J114" i="2"/>
  <c r="J113" i="2"/>
  <c r="J112" i="2"/>
  <c r="J111" i="2"/>
  <c r="J109" i="2"/>
  <c r="J108" i="2"/>
  <c r="J105" i="2"/>
  <c r="J103" i="2"/>
  <c r="J101" i="2"/>
  <c r="J99" i="2"/>
  <c r="J98" i="2"/>
  <c r="J94" i="2"/>
  <c r="J92" i="2"/>
  <c r="J89" i="2"/>
  <c r="J88" i="2"/>
  <c r="J86" i="2"/>
  <c r="J85" i="2"/>
  <c r="J84" i="2"/>
  <c r="J83" i="2"/>
  <c r="J82" i="2"/>
  <c r="J81" i="2"/>
  <c r="J80" i="2"/>
  <c r="J79" i="2"/>
  <c r="J78" i="2"/>
  <c r="J77" i="2"/>
  <c r="J76" i="2"/>
  <c r="J71" i="2"/>
  <c r="J67" i="2"/>
  <c r="J64" i="2"/>
  <c r="J62" i="2"/>
  <c r="J61" i="2"/>
  <c r="J60" i="2"/>
  <c r="J59" i="2"/>
  <c r="J57" i="2"/>
  <c r="J56" i="2"/>
  <c r="J53" i="2"/>
  <c r="J52" i="2"/>
  <c r="J51" i="2"/>
  <c r="J49" i="2"/>
  <c r="J47" i="2"/>
  <c r="J45" i="2"/>
  <c r="J44" i="2"/>
  <c r="J42" i="2"/>
  <c r="J41" i="2"/>
  <c r="J39" i="2"/>
  <c r="J38" i="2"/>
  <c r="J36" i="2"/>
  <c r="J35" i="2"/>
  <c r="J34" i="2"/>
  <c r="J32" i="2"/>
  <c r="J30" i="2"/>
  <c r="J29" i="2"/>
  <c r="J27" i="2"/>
  <c r="J24" i="2"/>
  <c r="J23" i="2"/>
  <c r="J22" i="2"/>
  <c r="J21" i="2"/>
  <c r="J16" i="2"/>
  <c r="J15" i="2"/>
  <c r="J14" i="2"/>
  <c r="J13" i="2"/>
  <c r="J12" i="2"/>
  <c r="J11" i="2"/>
  <c r="J10" i="2"/>
</calcChain>
</file>

<file path=xl/sharedStrings.xml><?xml version="1.0" encoding="utf-8"?>
<sst xmlns="http://schemas.openxmlformats.org/spreadsheetml/2006/main" count="37002" uniqueCount="20850">
  <si>
    <t>2010 and Greater, Standard File Extract Specification</t>
  </si>
  <si>
    <t>Each request to generate a 2010 and greater, Standard extract file results in the creation of a single zip file that contains eight individual comma-separated value (csv) files.  Seven of these csv files contain a header row, with column names, followed by rows of data from crashes that meet the request criteria.  The eighth file contains lookup values so that recipients of the extract can convert numeric ID values from the other data files to human readable text.</t>
  </si>
  <si>
    <t>The name of the extract zip file will follow the following convention:</t>
  </si>
  <si>
    <t>extract_{dateTime}_{dateFilter}_{locationFilter}.zip</t>
  </si>
  <si>
    <t>where,</t>
  </si>
  <si>
    <t>{dateTime} is the date and time of the request to generate the extract.  The date and time is in the following format: “yyyyMMddHHmmss”,</t>
  </si>
  <si>
    <t>{dateFilter} is the specific date filter used for generating the extract, including the specific date ranges or years specified for the request, and</t>
  </si>
  <si>
    <t>{locationFilter} is the specific location filter used for generating the extract, including the name of each agency, county or city specified for the request.  Note that the full agency, county or city name will be provided for up to the first three entries in the filter, after which only three characters for each entry will be provided.</t>
  </si>
  <si>
    <t>This remaining worksheets in this document detail the individual file specifications that make up the 2010 and greater Standard File Extract.  Each file specification provides information describing each column of data provided in that extract file, including the column header name, description, data type, maximum character size and any appropriate notes.  Each file specification also includes the file "extractType" specifier that will be included in that extracts filename. The general extract file name will following the following convention, similar to the zip file name convention:</t>
  </si>
  <si>
    <t>extract_{dateTime}_{extractType}_{dateFilter}_{locationFilter}.csv</t>
  </si>
  <si>
    <t>Crash Extraction File Specification</t>
  </si>
  <si>
    <t>Filename extractType: crash</t>
  </si>
  <si>
    <t>Column Header</t>
  </si>
  <si>
    <t>Description</t>
  </si>
  <si>
    <t>Associated
Internal/Derived/Adjusted
Field</t>
  </si>
  <si>
    <t>Associated
Internal/Derived/Adjusted
Field Name</t>
  </si>
  <si>
    <t>Database Data Type</t>
  </si>
  <si>
    <t>Extract File Data Type</t>
  </si>
  <si>
    <t>Max Characters</t>
  </si>
  <si>
    <t>Source</t>
  </si>
  <si>
    <t>Years Available</t>
  </si>
  <si>
    <t>Data Values with Valid Years if Applicable</t>
  </si>
  <si>
    <t>Notes</t>
  </si>
  <si>
    <t>Xpath</t>
  </si>
  <si>
    <t>CR-3 Reported Data Fields</t>
  </si>
  <si>
    <t>Crash_ID</t>
  </si>
  <si>
    <t>Crash ID – System-generated unique identifying number for a crash</t>
  </si>
  <si>
    <t>INTEGER</t>
  </si>
  <si>
    <t>Integer</t>
  </si>
  <si>
    <t>CRASH_FACT.CRASH_ID</t>
  </si>
  <si>
    <t>2003 forward</t>
  </si>
  <si>
    <t>/CrashData/CrashID</t>
  </si>
  <si>
    <t>Crash_Fatal_Fl</t>
  </si>
  <si>
    <t>Fatal Crash Identifier - Indicates that the crash involved one or more fatalities</t>
  </si>
  <si>
    <t>CHAR(1)</t>
  </si>
  <si>
    <t>String</t>
  </si>
  <si>
    <t>CRASH_FACT.CRASH_FATAL_FL</t>
  </si>
  <si>
    <t>/CrashData/FatalFlag</t>
  </si>
  <si>
    <t>Cmv_Involv_Fl</t>
  </si>
  <si>
    <t>CMV Crash Identifier</t>
  </si>
  <si>
    <t>CRASH_FACT.CRASH_CMV_FL</t>
  </si>
  <si>
    <t>/CrashData/CMVFlag</t>
  </si>
  <si>
    <t>Schl_Bus_Fl</t>
  </si>
  <si>
    <t>School Bus Crash Identifier - Indicates whether the crash involved a school bus</t>
  </si>
  <si>
    <t>CRASH_FACT.CRASH_SCHOOL_BUS_FL</t>
  </si>
  <si>
    <t>/CrashData/SchoolBusFlag</t>
  </si>
  <si>
    <t>Rr_Relat_Fl</t>
  </si>
  <si>
    <t>Railroad Crash Identifier  - Indicates whether the crash involved a train or railroad crossing.</t>
  </si>
  <si>
    <t>CRASH_FACT.CRASH_RR_RELAT_FL</t>
  </si>
  <si>
    <t>/CrashData/RailroadFlag</t>
  </si>
  <si>
    <t>Medical_Advisory_Fl</t>
  </si>
  <si>
    <t>Medical Advisory Board (MAB) Crash Identifier</t>
  </si>
  <si>
    <t>CRASH_FACT.CRASH_MEDICAL_ADVISORY_FL</t>
  </si>
  <si>
    <t>/CrashData/MedicalAdvisoryFlag</t>
  </si>
  <si>
    <t>Amend_Supp_Fl</t>
  </si>
  <si>
    <t>Supplement Crash Identifier</t>
  </si>
  <si>
    <t>CRASH_FACT.CRASH_AMEND_SUPP_FL</t>
  </si>
  <si>
    <t>/CrashData/AmendmentFlag</t>
  </si>
  <si>
    <t>Active_School_Zone_Fl</t>
  </si>
  <si>
    <t>Active School Zone Crash Identifier - Indicates whether the crash involved a school zone.</t>
  </si>
  <si>
    <t>YES_NO_CHOICE_LKP.YES_NO_CHOICE_SHORT_DESC</t>
  </si>
  <si>
    <t>/CrashData/ActiveSchoolZoneFlag</t>
  </si>
  <si>
    <t>Crash_Date</t>
  </si>
  <si>
    <t>Crash Date - Date on which crash occurred</t>
  </si>
  <si>
    <t>DATE</t>
  </si>
  <si>
    <t>CRASH_FACT.CRASH_DATE</t>
  </si>
  <si>
    <t>Format: MM/DD/YYYY</t>
  </si>
  <si>
    <t>/CrashData/CrashDate</t>
  </si>
  <si>
    <t>Crash_Time</t>
  </si>
  <si>
    <t>Crash Time - Time crash occurred</t>
  </si>
  <si>
    <t>TIME</t>
  </si>
  <si>
    <t>CRASH_FACT.CRASH_TIME</t>
  </si>
  <si>
    <t>Format: HH:MM:SS</t>
  </si>
  <si>
    <t>/CrashData/CrashTime</t>
  </si>
  <si>
    <t>Case_ID</t>
  </si>
  <si>
    <t>Case ID</t>
  </si>
  <si>
    <t>VARCHAR(20)</t>
  </si>
  <si>
    <t>CRASH_FACT.CASE_ID</t>
  </si>
  <si>
    <t>/CrashData/CaseID</t>
  </si>
  <si>
    <t>Local_Use</t>
  </si>
  <si>
    <t>Local Use</t>
  </si>
  <si>
    <t>CRASH_FACT.LOCAL_USE</t>
  </si>
  <si>
    <t>/CrashData/LocalUse</t>
  </si>
  <si>
    <t>Rpt_CRIS_Cnty_ID</t>
  </si>
  <si>
    <t>County Name - The county in which the crash was located.</t>
  </si>
  <si>
    <t>Yes</t>
  </si>
  <si>
    <t>CRASH_FACT.RPT_CRIS_CNTY_ID</t>
  </si>
  <si>
    <t>Lookup Column Name: CNTY_ID</t>
  </si>
  <si>
    <t>/CrashData/Reported/County/@ID</t>
  </si>
  <si>
    <t>Rpt_City_iD</t>
  </si>
  <si>
    <t>City Name - The city in which the crash was located if applicable.</t>
  </si>
  <si>
    <t>CRASH_FACT.RPT_CITY_ID</t>
  </si>
  <si>
    <t>Lookup Column Name: CITY_ID</t>
  </si>
  <si>
    <t>/CrashData/Reported/City/@ID</t>
  </si>
  <si>
    <t>Rpt_Outside_City_Limit_Fl</t>
  </si>
  <si>
    <t>Outside City Limit - Indicates if the officer reported the crash location outside a city's limits</t>
  </si>
  <si>
    <t>CRASH_FACT.RPT_OUTSIDE_CITY_LIMIT_FL</t>
  </si>
  <si>
    <t>/CrashData/Reported/OutsideCityLimitsFlag</t>
  </si>
  <si>
    <t>Thousand_Damage_Fl</t>
  </si>
  <si>
    <t>$1,000 Damage to any One Person’s Property</t>
  </si>
  <si>
    <t>CRASH_FACT.CRASH_THOUSAND_DMAG_FL</t>
  </si>
  <si>
    <t>/CrashData/PropertyDamageExceed1000Flag</t>
  </si>
  <si>
    <t>Rpt_Latitude</t>
  </si>
  <si>
    <t>Latitude</t>
  </si>
  <si>
    <t>DECIMAL(11,8)</t>
  </si>
  <si>
    <t>Decimal(8)</t>
  </si>
  <si>
    <t>POINT_LKP.LATITUDE</t>
  </si>
  <si>
    <t>2010 forward</t>
  </si>
  <si>
    <t>/CrashData/Reported/Latitude</t>
  </si>
  <si>
    <t>Rpt_Longitude</t>
  </si>
  <si>
    <t>Longitude</t>
  </si>
  <si>
    <t>POINT_LKP.LONGITUDE</t>
  </si>
  <si>
    <t>/CrashData/Reported/Longitude</t>
  </si>
  <si>
    <t>Rpt_Rdwy_Sys_ID</t>
  </si>
  <si>
    <t>Roadway System (road on which crash occurred)</t>
  </si>
  <si>
    <t>CRASH_FACT.RPT_RWY_SYS_ID</t>
  </si>
  <si>
    <t>Lookup Column Name: RWY_SYS_ID</t>
  </si>
  <si>
    <t>/CrashData/Reported/RoadCrashOccurred/RoadwaySystem/@ID</t>
  </si>
  <si>
    <t>Rpt_Hwy_Num</t>
  </si>
  <si>
    <t>Highway Number (road on which crash occurred)</t>
  </si>
  <si>
    <t>VARCHAR(4)</t>
  </si>
  <si>
    <t>CRASH_FACT.RPT_HWY_NBR</t>
  </si>
  <si>
    <t>/CrashData/Reported/RoadCrashOccurred/HighwayNumber</t>
  </si>
  <si>
    <t>Rpt_Hwy_Sfx</t>
  </si>
  <si>
    <t>Reported Hwy Suffix - Alpha character in right-most position of some highway numbers</t>
  </si>
  <si>
    <t>HWY_SFX_LKP.HWY_SFX_DESC</t>
  </si>
  <si>
    <t>Rpt_Road_Part_ID</t>
  </si>
  <si>
    <r>
      <rPr>
        <sz val="12"/>
        <rFont val="Arial"/>
        <family val="2"/>
        <charset val="1"/>
      </rPr>
      <t>Roadway Part</t>
    </r>
    <r>
      <rPr>
        <b/>
        <sz val="12"/>
        <rFont val="Arial"/>
        <family val="2"/>
        <charset val="1"/>
      </rPr>
      <t xml:space="preserve"> </t>
    </r>
    <r>
      <rPr>
        <sz val="12"/>
        <rFont val="Arial"/>
        <family val="2"/>
        <charset val="1"/>
      </rPr>
      <t>(road on which crash occurred)</t>
    </r>
  </si>
  <si>
    <t>CRASH_FACT.ROAD_PART_ID</t>
  </si>
  <si>
    <t>Lookup Column Name: ROAD_PART_ID</t>
  </si>
  <si>
    <t>/CrashData/Reported/RoadCrashOccurred/RoadwayPart/@ID</t>
  </si>
  <si>
    <t>Rpt_Block_Num</t>
  </si>
  <si>
    <t>Block Number (road on which crash occurred)</t>
  </si>
  <si>
    <t>VARCHAR(64)</t>
  </si>
  <si>
    <t>ROAD_BLK_NBR_LKP.ROAD_BLK_NBR_DESC</t>
  </si>
  <si>
    <t>/CrashData/Reported/RoadCrashOccurred/Street/StreetNumber</t>
  </si>
  <si>
    <t>Rpt_Street_Pfx</t>
  </si>
  <si>
    <t>Street Prefix (road on which crash occurred)</t>
  </si>
  <si>
    <t>NSEW_DIR_LKP.NSEW_DIR_SHORT_DESC</t>
  </si>
  <si>
    <t>/CrashData/Reported/RoadCrashOccurred/Street/Prefix</t>
  </si>
  <si>
    <t>Rpt_Street_Name</t>
  </si>
  <si>
    <t>Street Name (road on which crash occurred)</t>
  </si>
  <si>
    <t>VARCHAR(254)</t>
  </si>
  <si>
    <t>ROAD_NAME_LKP.ROAD_NAME_DESC</t>
  </si>
  <si>
    <t>/CrashData/Reported/RoadCrashOccurred/Street/StreetName</t>
  </si>
  <si>
    <t>Rpt_Street_Sfx</t>
  </si>
  <si>
    <t>Street Suffix (road on which crash occurred)</t>
  </si>
  <si>
    <t>STREET_SFX_LKP.STREET_SFX_SHORT_DESC</t>
  </si>
  <si>
    <t>/CrashData/Reported/RoadCrashOccurred/Street/Suffix</t>
  </si>
  <si>
    <t>Private_Dr_Fl</t>
  </si>
  <si>
    <t>Crash Occurred on a Private Drive or Road/Private Property/Parking Lot</t>
  </si>
  <si>
    <t>/CrashData/Reported/PrivateDriveFlag</t>
  </si>
  <si>
    <t>Toll_Road_Fl</t>
  </si>
  <si>
    <t>Toll Road/Toll Lane</t>
  </si>
  <si>
    <t>/CrashData/Reported/TollRoadFlag</t>
  </si>
  <si>
    <t>Crash_Speed_Limit</t>
  </si>
  <si>
    <t>Speed Limit</t>
  </si>
  <si>
    <t>CRASH_FACT.CRASH_SPEED_LIMIT</t>
  </si>
  <si>
    <t>/CrashData/Reported/SpeedLimit</t>
  </si>
  <si>
    <t>Road_Constr_Zone_Fl</t>
  </si>
  <si>
    <t>Construction Zone - Indicates whether the crash occurred in or was related to a construction, maintenance, or utility work zone, regardless of whether or not workers were actually present at the time of the crash</t>
  </si>
  <si>
    <t>CRASH_FACT.CRASH_CONSTR_ZONE_FL</t>
  </si>
  <si>
    <t>/CrashData/Reported/ConstructionZoneFlag</t>
  </si>
  <si>
    <t>Road_Constr_Zone_Wrkr_Fl</t>
  </si>
  <si>
    <t>Workers Present - Indicates whether workers were present in the road construction zone at the time of the crash</t>
  </si>
  <si>
    <t>CRASH_FACT.CRASH_WORKER_PRESENT_FL</t>
  </si>
  <si>
    <t>/CrashData/Reported/WorkersPresentFlag</t>
  </si>
  <si>
    <t>Rpt_Street_Desc</t>
  </si>
  <si>
    <t>Street Description (road on which crash occurred)</t>
  </si>
  <si>
    <t>STREET_DESC_LKP.STREET_DESC_DESC</t>
  </si>
  <si>
    <t>/CrashData/Reported/RoadCrashOccurred/StreetDescripion</t>
  </si>
  <si>
    <t>At_Intrsct_Fl</t>
  </si>
  <si>
    <t>At Intersection - Indicates if the crash occurred at an intersection.</t>
  </si>
  <si>
    <t>/CrashData/Reported/AtIntersectionFlag</t>
  </si>
  <si>
    <t>Rpt_Sec_Rdwy_Sys_ID</t>
  </si>
  <si>
    <t>Roadway System (intersection road, or if crash not at intersection, nearest intersecting road or reference marker)</t>
  </si>
  <si>
    <t>CRASH_FACT.RPT_SEC_RWY_SYS_ID</t>
  </si>
  <si>
    <t>/CrashData/Reported/IntersectingRoadway/RoadwaySystem/@ID</t>
  </si>
  <si>
    <t>Rpt_Sec_Hwy_Num</t>
  </si>
  <si>
    <t>Highway Number (intersection road, or if crash not at intersection, nearest intersecting road or reference marker)</t>
  </si>
  <si>
    <t>CRASH_FACT.RPT_SEC_HWY_NBR</t>
  </si>
  <si>
    <t>/CrashData/Reported/IntersectingRoadway/HighwayNumber</t>
  </si>
  <si>
    <t>Rpt_Sec_Hwy_Sfx</t>
  </si>
  <si>
    <t>Reported Secondary Hwy Suffix - Alpha character in right-most position of some highway numbers</t>
  </si>
  <si>
    <t>Rpt_Sec_Road_Part_ID</t>
  </si>
  <si>
    <r>
      <rPr>
        <sz val="12"/>
        <rFont val="Arial"/>
        <family val="2"/>
        <charset val="1"/>
      </rPr>
      <t>Roadway Part</t>
    </r>
    <r>
      <rPr>
        <b/>
        <sz val="12"/>
        <rFont val="Arial"/>
        <family val="2"/>
        <charset val="1"/>
      </rPr>
      <t xml:space="preserve"> </t>
    </r>
    <r>
      <rPr>
        <sz val="12"/>
        <rFont val="Arial"/>
        <family val="2"/>
        <charset val="1"/>
      </rPr>
      <t>(intersection road, or if crash not at intersection, nearest intersecting road or reference marker)</t>
    </r>
  </si>
  <si>
    <t>CRASH_FACT.SEC_ROAD_PART_ID</t>
  </si>
  <si>
    <t>/CrashData/Reported/IntersectingRoadway/RoadwayPart/@ID</t>
  </si>
  <si>
    <t>Rpt_Sec_Block_Num</t>
  </si>
  <si>
    <t>Block Number (intersection road, or if crash not at intersection, nearest intersecting road or reference marker)</t>
  </si>
  <si>
    <t>/CrashData/Reported/IntersectingRoadway/Street/StreetNumber</t>
  </si>
  <si>
    <t>Rpt_Sec_Street_Pfx</t>
  </si>
  <si>
    <t>Street Prefix (intersection road, or if crash not at intersection, nearest intersecting road or reference marker)</t>
  </si>
  <si>
    <t>/CrashData/Reported/IntersectingRoadway/Street/Prefix</t>
  </si>
  <si>
    <t>Rpt_Sec_Street_Name</t>
  </si>
  <si>
    <t>Street Name (intersection road, or if crash not at intersection, nearest intersecting road or reference marker)</t>
  </si>
  <si>
    <t>/CrashData/Reported/IntersectingRoadway/Street/StreetName</t>
  </si>
  <si>
    <t>Rpt_Sec_Street_Sfx</t>
  </si>
  <si>
    <t>Street Suffix (intersection road, or if crash not at intersection, nearest intersecting road or reference marker)</t>
  </si>
  <si>
    <t>/CrashData/Reported/IntersectingRoadway/Street/Suffix</t>
  </si>
  <si>
    <t>Rpt_Ref_Mark_Offset_Amt</t>
  </si>
  <si>
    <t>Distance from Intersection or Reference Marker</t>
  </si>
  <si>
    <t>DECIMAL(7,3)</t>
  </si>
  <si>
    <t>Decimal(2)</t>
  </si>
  <si>
    <t>CRASH_FACT.RPT_REF_MARK_OFFSET_AMT</t>
  </si>
  <si>
    <t>/CrashData/Reported/NearestPointOfReference/ReferenceMarker/ReferenceMarkerNumber</t>
  </si>
  <si>
    <t>Rpt_Ref_Mark_Dist_Uom</t>
  </si>
  <si>
    <t>Feet or Miles (unit of measure)</t>
  </si>
  <si>
    <t>UOM_LKP.UOM_SHORT_DESC</t>
  </si>
  <si>
    <t>/CrashData/Reported/NearestPointOfReference/Offset/UnitOfMeasure</t>
  </si>
  <si>
    <t>Rpt_Ref_Mark_Dir</t>
  </si>
  <si>
    <t>Direction from Intersection or Reference Marker</t>
  </si>
  <si>
    <t>/CrashData/Reported/NearestPointOfReference/Offset/Direction</t>
  </si>
  <si>
    <t>Rpt_Ref_Mark_Nbr</t>
  </si>
  <si>
    <t>Reference Marker - Reference marker number on the primary highway nearest the crash location</t>
  </si>
  <si>
    <t>REF_MARK_NBR_LKP.REF_MARK_NBR_DESC</t>
  </si>
  <si>
    <t>/CrashData/Reported/NearestPointOfReference/Offset/Distance</t>
  </si>
  <si>
    <t>Rpt_Sec_Street_Desc</t>
  </si>
  <si>
    <t>Street Description (intersection road, or if crash not at intersection, nearest intersecting road or reference marker)</t>
  </si>
  <si>
    <t>CHAR(7)</t>
  </si>
  <si>
    <t>/CrashData/Reported/IntersectingRoadway/StreetDescripion</t>
  </si>
  <si>
    <t>Rpt_CrossingNumber</t>
  </si>
  <si>
    <t>Railroad Crossing Number - Unique DOT highway-rail crossing identification number. Serves as master identifier for the crossing.</t>
  </si>
  <si>
    <t>CROSSINGNUMBER</t>
  </si>
  <si>
    <t>RR_CROSSING_LKP.CROSSINGNUMBER</t>
  </si>
  <si>
    <t>/CrashData/Reported/RailroadCrossing</t>
  </si>
  <si>
    <t>Wthr_Cond_ID</t>
  </si>
  <si>
    <t>Weather Condition - The prevailing atmospheric condition reported by the officer at the time of the crash</t>
  </si>
  <si>
    <t>CRASH_FACT.WTHR_COND_ID</t>
  </si>
  <si>
    <t>Lookup Column Name: WTHR_COND_ID</t>
  </si>
  <si>
    <t>/CrashData/EnvironmentalFactors/WeatherCondition/@ID</t>
  </si>
  <si>
    <t>Light_Cond_ID</t>
  </si>
  <si>
    <t>Light Condition - The type and level of light that existed at the time of the crash</t>
  </si>
  <si>
    <t>CRASH_FACT.LIGHT_COND_ID</t>
  </si>
  <si>
    <t>Lookup Column Name: LIGHT_COND_ID</t>
  </si>
  <si>
    <t>/CrashData/EnvironmentalFactors/LightCondition/@ID</t>
  </si>
  <si>
    <t>Entr_Road_ID</t>
  </si>
  <si>
    <t>Entering Roads</t>
  </si>
  <si>
    <t>YES</t>
  </si>
  <si>
    <t>CRASH_FACT.ENTR_ROAD_ID</t>
  </si>
  <si>
    <t>Lookup Column Name: ENTR_ROAD_ID</t>
  </si>
  <si>
    <t>/CrashData/EnvironmentalFactors/EnteringRoads/@ID</t>
  </si>
  <si>
    <t>Road_Type_ID</t>
  </si>
  <si>
    <t>Roadway Type</t>
  </si>
  <si>
    <t>CRASH_FACT.ROAD_TYPE_ID</t>
  </si>
  <si>
    <t>Lookup Column Name: ROAD_TYPE_ID</t>
  </si>
  <si>
    <t>/CrashData/EnvironmentalFactors/RoadwayType/@ID</t>
  </si>
  <si>
    <t>Road_Algn_ID</t>
  </si>
  <si>
    <t>Roadway Alignment - The geometric characteristics of the roadway at the crash site</t>
  </si>
  <si>
    <t>CRASH_FACT.ROAD_ALGN_ID</t>
  </si>
  <si>
    <t>Lookup Column Name: ROAD_ALGN_ID</t>
  </si>
  <si>
    <t>/CrashData/EnvironmentalFactors/RoadwayAlignment/@ID</t>
  </si>
  <si>
    <t>Surf_Cond_ID</t>
  </si>
  <si>
    <t>Surface Condition - The surface condition (wet, dry, etc) present at the time and place of the crash</t>
  </si>
  <si>
    <t>CRASH_FACT.SURF_COND_ID</t>
  </si>
  <si>
    <t>Lookup Column Name: SURF_COND_ID</t>
  </si>
  <si>
    <t>/CrashData/EnvironmentalFactors/SurfaceCondition/@ID</t>
  </si>
  <si>
    <t>Traffic_Cntl_ID</t>
  </si>
  <si>
    <t>Traffic Control - Type of traffic control at the scene of the crash</t>
  </si>
  <si>
    <t>CRASH_FACT.TRAFFIC_CNTL_ID</t>
  </si>
  <si>
    <t>Lookup Column Name: TRAFFIC_CNTL_ID</t>
  </si>
  <si>
    <t>/CrashData/EnvironmentalFactors/TrafficControl/@ID</t>
  </si>
  <si>
    <t>Investigat_Notify_Time</t>
  </si>
  <si>
    <t>Time Notified</t>
  </si>
  <si>
    <t>TIME_OF_DAY_LKP.TIME_OF_DAY</t>
  </si>
  <si>
    <t>/CrashData/Investigator/TimeNotified</t>
  </si>
  <si>
    <t>Investigat_Notify_Meth</t>
  </si>
  <si>
    <t>How Notified</t>
  </si>
  <si>
    <t>INV_NOTIFY_METH_LKP.INV_NOTIFY_METH_DESC</t>
  </si>
  <si>
    <t>/CrashData/Investigator/HowNotified</t>
  </si>
  <si>
    <t>Investigat_Arrv_Time</t>
  </si>
  <si>
    <t>Time Arrived</t>
  </si>
  <si>
    <t>/CrashData/Investigator/TimeArrived</t>
  </si>
  <si>
    <t>Report_Date</t>
  </si>
  <si>
    <t>Report Date</t>
  </si>
  <si>
    <t>DAY_LKP.DAY_DATE</t>
  </si>
  <si>
    <t>/CrashData/Investigator/ReportDate</t>
  </si>
  <si>
    <t>Investigat_Comp_Fl</t>
  </si>
  <si>
    <t>Investigation Complete</t>
  </si>
  <si>
    <t>/CrashData/Investigator/InvestigationComplete</t>
  </si>
  <si>
    <t>Investigator_Name</t>
  </si>
  <si>
    <t>Investigator Name (First and Last)</t>
  </si>
  <si>
    <t>VARCHAR(40), VARCHAR(40)</t>
  </si>
  <si>
    <t>PERSON_NAME_ADDRESS.FIRST_NAME,  PERSON_NAME_ADDRESS.LAST_NAME</t>
  </si>
  <si>
    <t>/CrashData/Investigator/InvestigatorName</t>
  </si>
  <si>
    <t>ID_Number</t>
  </si>
  <si>
    <t>Investigator ID Number</t>
  </si>
  <si>
    <t>INV_IDNBR_LKP.INV_IDNBR_DESC</t>
  </si>
  <si>
    <t>/CrashData/Investigator/@IDNumber</t>
  </si>
  <si>
    <t>ORI_Number</t>
  </si>
  <si>
    <t>ORI Number</t>
  </si>
  <si>
    <t>CRASH_FACT.ORI_NBR</t>
  </si>
  <si>
    <t>/CrashData/Investigator/ORINumber</t>
  </si>
  <si>
    <t>Investigat_Agency_ID</t>
  </si>
  <si>
    <t>Investigator Agency - Type of Law Enforcement Agency to which the investigating officer was assigned</t>
  </si>
  <si>
    <t>CRASH_FACT.INV_AGENCY_ID</t>
  </si>
  <si>
    <t>Lookup Column Name: AGENCY_ID</t>
  </si>
  <si>
    <t>/CrashData/Investigator/Agency/@ID</t>
  </si>
  <si>
    <t>Investigat_Area_ID</t>
  </si>
  <si>
    <t>Investigator Area</t>
  </si>
  <si>
    <t>CRASH_FACT.INV_AREA_ID</t>
  </si>
  <si>
    <t>Dynamic</t>
  </si>
  <si>
    <t>Lookup Column Name: INV_AREA_ID</t>
  </si>
  <si>
    <t>/CrashData/Investigator/Area/@ID</t>
  </si>
  <si>
    <t>Investigat_District_ID</t>
  </si>
  <si>
    <t>Investigator DPS District</t>
  </si>
  <si>
    <t>CRASH_FACT.INV_DISTRICT_ID</t>
  </si>
  <si>
    <t>Lookup Column Name: INV_DISTRICT_ID</t>
  </si>
  <si>
    <t>/CrashData/Investigator/District/@ID</t>
  </si>
  <si>
    <t>Investigat_Region_ID</t>
  </si>
  <si>
    <t>Investigator DPS Region</t>
  </si>
  <si>
    <t>CRASH_FACT.INV_REGION_ID</t>
  </si>
  <si>
    <t>Lookup Column Name: INV_REGION_ID</t>
  </si>
  <si>
    <t>/CrashData/Investigator/Region/@ID</t>
  </si>
  <si>
    <t>Interpreted Fields</t>
  </si>
  <si>
    <t>Bridge_Detail_ID</t>
  </si>
  <si>
    <t>IF- Bridge Detail - What the vehicle did in relation to the bridge or bridge-related structure, when the bridge was directly or indirectly related to a crash</t>
  </si>
  <si>
    <t>√</t>
  </si>
  <si>
    <t>CRASH_FACT.BRIDGE_DETAIL_ID</t>
  </si>
  <si>
    <t>Lookup Column Name: BRIDGE_DETAIL_ID</t>
  </si>
  <si>
    <t>/CrashData/InterpretedFields/BridgeDetail/@ID</t>
  </si>
  <si>
    <t>Harm_Evnt_Id</t>
  </si>
  <si>
    <t>IF- First Harmful Event - First Injury or damage producing event</t>
  </si>
  <si>
    <t>CRASH_FACT.FHE_HARM_EVNT_ID</t>
  </si>
  <si>
    <t>Lookup Column Name: HARM_EVNT_ID</t>
  </si>
  <si>
    <t>/CrashData/InterpretedFields/FirstHarmfulEvent/@ID</t>
  </si>
  <si>
    <t>Intrsct_Relat_ID</t>
  </si>
  <si>
    <t>IF- Intersection Related - Specifies whether a crash occurred at an intersection, not at an intersection, or  if the presence of an intersection contributed to the crash</t>
  </si>
  <si>
    <t>CRASH_FACT.INTRSCT_RELAT_ID</t>
  </si>
  <si>
    <t>Lookup Column Name: INTRSCT_RELAT_ID</t>
  </si>
  <si>
    <t>/CrashData/InterpretedFields/IntersectionRelated/@ID</t>
  </si>
  <si>
    <t>FHE_Collsn_ID</t>
  </si>
  <si>
    <t>IF- Manner of Collision - The manner in which the vehicle(s) were moving prior to the first harmful event.</t>
  </si>
  <si>
    <t>CRASH_FACT.FHE_COLLSN_ID</t>
  </si>
  <si>
    <t>Lookup Column Name: COLLSN_ID</t>
  </si>
  <si>
    <t>/CrashData/InterpretedFields/MannerOfCollision/@ID</t>
  </si>
  <si>
    <t>Obj_Struck_Id</t>
  </si>
  <si>
    <t>IF- Object Struck - Object Struck is an obstruction in, on, or around a road that a motor vehicle involved in a crash has made contact with.</t>
  </si>
  <si>
    <t>CRASH_FACT.FHE_OBJ_STRUCK_ID</t>
  </si>
  <si>
    <t>Lookup Column Name: OBJ_STRUCK_ID</t>
  </si>
  <si>
    <t>/CrashData/InterpretedFields/ObjectStruck/@ID</t>
  </si>
  <si>
    <t>Othr_Factr_ID</t>
  </si>
  <si>
    <t>IF- Other Factor - Additional detail of events/circumstances concerning the crash</t>
  </si>
  <si>
    <t>CRASH_FACT.FHE_OTHR_FACTR_ID</t>
  </si>
  <si>
    <t>Lookup Column Name: OTHR_FACTR_ID</t>
  </si>
  <si>
    <t>/CrashData/InterpretedFields/OtherFactor/@ID</t>
  </si>
  <si>
    <t>Road_Part_Adj_ID</t>
  </si>
  <si>
    <t>IF- Roadway Part - The part of the roadway on which the vehicle(s) was traveling prior to the crash.</t>
  </si>
  <si>
    <t>CRASH_FACT.ROAD_PART_ADJUSTED_ID</t>
  </si>
  <si>
    <t>/CrashData/InterpretedFields/RoadwayPart/@ID</t>
  </si>
  <si>
    <t>Road_Cls_ID</t>
  </si>
  <si>
    <t>IF- Road Class - The functional classification group of the priority road the motor vehicle(s) was traveling on before the First Harmful Event (FHE) occurred</t>
  </si>
  <si>
    <t>CRASH_FACT.ROAD_CLS_ID</t>
  </si>
  <si>
    <t>Lookup Column Name: ROAD_CLS_ID</t>
  </si>
  <si>
    <t>/CrashData/InterpretedFields/RoadClass/@ID</t>
  </si>
  <si>
    <t>Road_Relat_ID</t>
  </si>
  <si>
    <t>IF- Roadway Relation - Roadway Relation refers to where the First Harmful Event (point of impact) occurred in relation to the roadway.</t>
  </si>
  <si>
    <t>CRASH_FACT.ROAD_RELAT_ID</t>
  </si>
  <si>
    <t>Lookup Column Name: ROAD_RELAT_ID</t>
  </si>
  <si>
    <t>/CrashData/InterpretedFields/RoadwayRelation/@ID</t>
  </si>
  <si>
    <t>Phys_Featr_1_ID</t>
  </si>
  <si>
    <t>IF- Physical Features - Physical Features fields 1 and 2 describe roadway features which were a factor in the crash</t>
  </si>
  <si>
    <t>CRASH_FACT.PHYS_FEATR_1_ID</t>
  </si>
  <si>
    <t>Lookup Column Name: PHYS_FEATR_ID</t>
  </si>
  <si>
    <t>/CrashData/InterpretedFields/PhysicalFeature1/@ID</t>
  </si>
  <si>
    <t>Phys_Featr_2_ID</t>
  </si>
  <si>
    <t>CRASH_FACT.PHYS_FEATR_2_ID</t>
  </si>
  <si>
    <t>/CrashData/InterpretedFields/PhysicalFeature2/@ID</t>
  </si>
  <si>
    <t>System Generated Field</t>
  </si>
  <si>
    <t>Cnty_ID</t>
  </si>
  <si>
    <t>County ID – The county in which the crash was located.</t>
  </si>
  <si>
    <t>CRASH_FACT.CRIS_CNTY_ID</t>
  </si>
  <si>
    <t>/CrashData/Derived/County/@ID</t>
  </si>
  <si>
    <t>City_ID</t>
  </si>
  <si>
    <t>City ID - The city in which the crash was located if applicable.</t>
  </si>
  <si>
    <t>CRASH_FACT.CITY_ID</t>
  </si>
  <si>
    <t>/CrashData/Derived/City/@ID</t>
  </si>
  <si>
    <t>Latitude map coordinate of the crash</t>
  </si>
  <si>
    <t>/CrashData/Derived/Latitude</t>
  </si>
  <si>
    <t>Longitude map coordinate of the crash</t>
  </si>
  <si>
    <t>/CrashData/Derived/Longitude</t>
  </si>
  <si>
    <t>Hwy_Sys</t>
  </si>
  <si>
    <t>Hwy System 1 - The state highway designation for the primary highway on which the crash occurred</t>
  </si>
  <si>
    <t>CHAR(10)</t>
  </si>
  <si>
    <t>HWY_SYS_LKP.HWY_SYS_SHORT_DESC</t>
  </si>
  <si>
    <t>/CrashData/Derived/RoadCrashOccurred/HighwaySystem</t>
  </si>
  <si>
    <t>Hwy_Nbr</t>
  </si>
  <si>
    <t>Hwy Number 1 - The highway number for the primary highway on which the crash occurred</t>
  </si>
  <si>
    <t>CHAR(4)</t>
  </si>
  <si>
    <t>ON_SYS_HWY_LKP.HWY_NBR</t>
  </si>
  <si>
    <t>/CrashData/Derived/RoadCrashOccurred/HighwayNumber</t>
  </si>
  <si>
    <t>Hwy_Sfx</t>
  </si>
  <si>
    <t>Hwy Suffix 1 - Alpha character in right-most position of some highway numbers</t>
  </si>
  <si>
    <t>CHAR(40)</t>
  </si>
  <si>
    <t>/CrashData/Derived/RoadCrashOccurred/HighwaySuffix</t>
  </si>
  <si>
    <t>Dfo</t>
  </si>
  <si>
    <t>DFO - The distance from the origin of the highway to the spot where the crash occurred</t>
  </si>
  <si>
    <t>Decimal(3)</t>
  </si>
  <si>
    <t>CRASH_FACT.DFO</t>
  </si>
  <si>
    <t>/CrashData/Derived/DFO</t>
  </si>
  <si>
    <t>Street_Name</t>
  </si>
  <si>
    <t>Street Name - Name of the road crash occurred on, as determined by the Locator application.</t>
  </si>
  <si>
    <t>/CrashData/Derived/RoadCrashOccurred/Street/StreetName</t>
  </si>
  <si>
    <t>Street_Nbr</t>
  </si>
  <si>
    <t>Street Number - Block number of primary street where crash occurred as determined by the Locator application</t>
  </si>
  <si>
    <t>/CrashData/Derived/RoadCrashOccurred/Street/StreetNumber</t>
  </si>
  <si>
    <t>Control</t>
  </si>
  <si>
    <t>Control 1 - Unique number assigned to the roadway segment of the primary highway</t>
  </si>
  <si>
    <t>CNTL_SECT_LKP.CNTL_ID</t>
  </si>
  <si>
    <t>/CrashData/Derived/RoadCrashOccurred/ControlID</t>
  </si>
  <si>
    <t>Section</t>
  </si>
  <si>
    <t>Section 1 - Unique number (when joined with the Control) assigned to the roadway segment of the primary highway</t>
  </si>
  <si>
    <t>CNTL_SECT_LKP.SECT_ID</t>
  </si>
  <si>
    <t>/CrashData/Derived/RoadCrashOccurred/SectionID</t>
  </si>
  <si>
    <t>Milepoint</t>
  </si>
  <si>
    <t>Milepoint 1 - Unique number (when used in conjunction with the control-section) assigned to the roadway segment of the primary highway. Calculated in 1/1000th. This represents the point on the control-section that the crash occurred.</t>
  </si>
  <si>
    <t>CRASH_FACT.MILEPOINT</t>
  </si>
  <si>
    <t>/CrashData/Derived/RoadCrashOccurred/Milepoint</t>
  </si>
  <si>
    <t>Ref_Mark_Nbr</t>
  </si>
  <si>
    <t>Ref. Marker Nbr - Reference marker number on the primary highway nearest the crash location</t>
  </si>
  <si>
    <t>VARCHAR(5)</t>
  </si>
  <si>
    <t>REF_MARK_LKP.REF_MARK_NBR</t>
  </si>
  <si>
    <t>/CrashData/Derived/NearestPointOfReference/ReferenceMarker/ReferenceMarkerNumber</t>
  </si>
  <si>
    <t>Ref_Mark_Displ</t>
  </si>
  <si>
    <t>Ref. Marker Displ. - The distance from the reference marker to crash location</t>
  </si>
  <si>
    <t>CRASH_FACT.CRASH_REF_MARK_DISP</t>
  </si>
  <si>
    <t>/CrashData/Derived/NearestPointOfReference/Offset/UnitOfMeasure</t>
  </si>
  <si>
    <t>Hwy_Sys_2</t>
  </si>
  <si>
    <t>Hwy System 2 - The state highway designation for the secondary highway related to the crash location (If applicable)</t>
  </si>
  <si>
    <t>/CrashData/Derived/Intersecting/HighwaySystem</t>
  </si>
  <si>
    <t>Hwy_Nbr_2</t>
  </si>
  <si>
    <t>Hwy Number 2 - The highway number for the secondary highway related to the crash location (If applicable)</t>
  </si>
  <si>
    <t>/CrashData/Derived/Intersecting/HighwayNumber</t>
  </si>
  <si>
    <t>Hwy_Sfx_2</t>
  </si>
  <si>
    <t>Hwy Suffix 2 - Appended alpha character at the end of the intersecting highway number</t>
  </si>
  <si>
    <t>/CrashData/Derived/Intersecting/HighwaySuffix</t>
  </si>
  <si>
    <t>Street_Name_2</t>
  </si>
  <si>
    <t>Street Name 2 - The road name for the secondary road related to the crash location (If applicable)</t>
  </si>
  <si>
    <t>/CrashData/Derived/Intersecting/Street/StreetName</t>
  </si>
  <si>
    <t>Street_Nbr_2</t>
  </si>
  <si>
    <t>Street Number 2 - Block number of secondary street related to the crash location as determined by the Locator application  (If applicable)</t>
  </si>
  <si>
    <t>/CrashData/Derived/Intersecting/Street/StreetNumber</t>
  </si>
  <si>
    <t>Control_2</t>
  </si>
  <si>
    <t>Control 2 - Unique number assigned to the roadway segment of the secondary highway</t>
  </si>
  <si>
    <t>/CrashData/Derived/Intersecting/ControlID</t>
  </si>
  <si>
    <t>Section_2</t>
  </si>
  <si>
    <t>Section 2 - Unique number (when joined with the Control) assigned to the roadway segment of the secondary highway</t>
  </si>
  <si>
    <t>/CrashData/Derived/Intersecting/SectionID</t>
  </si>
  <si>
    <t>Milepoint_2</t>
  </si>
  <si>
    <t>Milepoint 2 - Unique number (when used in conjunction with the control-section) assigned to the roadway segment of the secondary highway. Calculated in 1/1000th. This represents the point on the control-section that the crash occurred.</t>
  </si>
  <si>
    <t>CRASH_FACT.SEC_MILEPOINT</t>
  </si>
  <si>
    <t>/CrashData/Derived/Intersecting/Milepoint</t>
  </si>
  <si>
    <t>Txdot_Rptable_Fl</t>
  </si>
  <si>
    <t>TxDOT Repotable Flag - Indicates whether a crash occurred on a trafficway and resulted in injury or death or $1,000 damage</t>
  </si>
  <si>
    <t>CRASH_FACT.TXDOT_RPTABLE_FL</t>
  </si>
  <si>
    <t>/CrashData/Derived/TxDOTReportableFlag</t>
  </si>
  <si>
    <t>Onsys_Fl</t>
  </si>
  <si>
    <t>On System Flag - Indicates whether primary road of crash was on the TxDOT highway system</t>
  </si>
  <si>
    <t>CRASH_FACT.ONSYS_FL</t>
  </si>
  <si>
    <t>/CrashData/Derived/OnSystemFlag</t>
  </si>
  <si>
    <t>Rural_Fl</t>
  </si>
  <si>
    <t>Rural Flag - Indicates if the officer reported the crash location outside a city's limits</t>
  </si>
  <si>
    <t>CRASH_FACT.RURAL_FL</t>
  </si>
  <si>
    <t>/CrashData/Derived/RuralFlag</t>
  </si>
  <si>
    <t>Crash_Sev_ID</t>
  </si>
  <si>
    <t>Crash Severity - Most severe injury suffered by any one person involved in the crash</t>
  </si>
  <si>
    <t>CRASH_FACT.CRASH_SEV_ID</t>
  </si>
  <si>
    <t>Lookup Column Name: CRASH_SEV_ID</t>
  </si>
  <si>
    <t>/CrashData/Derived/CrashSeverity/@ID</t>
  </si>
  <si>
    <t>Pop_Group_ID</t>
  </si>
  <si>
    <t>Population Group - Population group of the location where the crash was located</t>
  </si>
  <si>
    <t>CRASH_FACT.POP_GROUP_ID</t>
  </si>
  <si>
    <t>Lookup Column Name: POP_GROUP_ID</t>
  </si>
  <si>
    <t>/CrashData/Derived/PopulationGroup/@ID</t>
  </si>
  <si>
    <t>Located_Fl</t>
  </si>
  <si>
    <t>Located Flag - Indicates whether the CRIS locator application was able to locate the crash</t>
  </si>
  <si>
    <t>CRASH_FACT.LOCATED_FL</t>
  </si>
  <si>
    <t>/CrashData/Derived/LocatedFlag</t>
  </si>
  <si>
    <t>Day_of_Week</t>
  </si>
  <si>
    <t>Day of Week - The day of the week that the crash occurred</t>
  </si>
  <si>
    <t>CHAR(3)</t>
  </si>
  <si>
    <t>DAY_LKP.DAY_SHORT_DESC</t>
  </si>
  <si>
    <t>/CrashData/Derived/DayOfWeek</t>
  </si>
  <si>
    <t>Appended Roadway Attributes</t>
  </si>
  <si>
    <t>Hwy_Dsgn_Lane_ID</t>
  </si>
  <si>
    <t>Hwy_Dsgn_Lane_ID - Describes the lane design on the applicable section of highway for crashes located on the state highway system</t>
  </si>
  <si>
    <t>CRASH_ROAD_FACT.HWY_DSGN_LANE_ID</t>
  </si>
  <si>
    <t>Lookup Column Name: HWY_DSGN_LANE_ID</t>
  </si>
  <si>
    <t>/CrashData/RoadwayAttributes/HighwayDesignLane/@ID</t>
  </si>
  <si>
    <t>Hwy_Dsgn_Hrt_ID</t>
  </si>
  <si>
    <t>Hwy_Dsgn_Hrt_ID - Describes the part of the Highway Design Code indicating HOV (High Occupancy Vehicle), railroads, and toll roads (HRT) for crashes located on the state highway system</t>
  </si>
  <si>
    <t>CRASH_ROAD_FACT.HWY_DSGN_HRT_ID</t>
  </si>
  <si>
    <t>Lookup Column Name: HWY_DSGN_HRT_ID</t>
  </si>
  <si>
    <t>/CrashData/RoadwayAttributes/HighwayDesignHRT/@ID</t>
  </si>
  <si>
    <t>Hp_Shldr_Left</t>
  </si>
  <si>
    <t>Hp_Shldr_Left - Width of inside shoulder on divided sections, or width of shoulder traveling in descending marker direction, measured in feet, for crashes located on the state highway system</t>
  </si>
  <si>
    <t>CRASH_ROAD_FACT.HP_SHLDR_LEFT</t>
  </si>
  <si>
    <t>/CrashData/RoadwayAttributes/HPShoulderLeft</t>
  </si>
  <si>
    <t>Hp_Shldr_Right</t>
  </si>
  <si>
    <t>Hp_Shldr_Right - Width of outside shoulder on divided sections, or width of shoulder traveling in ascending marker direction, measured in feet, for crashes located on the state highway system</t>
  </si>
  <si>
    <t>CRASH_ROAD_FACT.HP_SHLDR_RIGHT</t>
  </si>
  <si>
    <t>/CrashData/RoadwayAttributes/HPShoulderRight</t>
  </si>
  <si>
    <t>Hp_Median_Width</t>
  </si>
  <si>
    <t>Hp_Median_Width - Median width plus both inside shoulders, measured in feet, for crashes located on the state highway system</t>
  </si>
  <si>
    <t>CRASH_ROAD_FACT.HP_MEDIAN_WIDTH</t>
  </si>
  <si>
    <t>/CrashData/RoadwayAttributes/HPMedianWidth</t>
  </si>
  <si>
    <t>Base_Type_ID</t>
  </si>
  <si>
    <t>Base_Type_ID - Type of material that makes up the road base, for crashes located on the state highway system</t>
  </si>
  <si>
    <t>CRASH_ROAD_FACT.BASE_TYPE_ID</t>
  </si>
  <si>
    <t>Lookup Column Name: BASE_TYPE_ID</t>
  </si>
  <si>
    <t>/CrashData/RoadwayAttributes/BaseType/@ID</t>
  </si>
  <si>
    <t>Nbr_Of_Lane</t>
  </si>
  <si>
    <t>Nbr_Of_Lane - Number of lanes, not including turning and climbing lanes, for crashes located on the state highway system</t>
  </si>
  <si>
    <t>CRASH_ROAD_FACT.NBR_OF_LANE</t>
  </si>
  <si>
    <t>/CrashData/RoadwayAttributes/NumberOfLanes</t>
  </si>
  <si>
    <t>Row_Width_Usual</t>
  </si>
  <si>
    <t>Row_Width_Usual - Usual width of the right-of-way, measured in feet, for crashes located on the state highway system</t>
  </si>
  <si>
    <t>CRASH_ROAD_FACT.ROW_WIDTH_USUAL</t>
  </si>
  <si>
    <t>/CrashData/RoadwayAttributes/RowWidthUsual</t>
  </si>
  <si>
    <t>Roadbed_Width</t>
  </si>
  <si>
    <t>Roadbed_Width - Width of roadbed including surface and shoulders, measured in feet, for crashes located on the state highway system</t>
  </si>
  <si>
    <t>CRASH_ROAD_FACT.ROADBED_WIDTH</t>
  </si>
  <si>
    <t>/CrashData/RoadwayAttributes/RoadbedWidth</t>
  </si>
  <si>
    <t>Surf_Width</t>
  </si>
  <si>
    <t>Surf_Width - Width of the road surface, measured in feet, not including shoulder widths, for crashes located on the state highway system</t>
  </si>
  <si>
    <t>CRASH_ROAD_FACT.SURF_WIDTH</t>
  </si>
  <si>
    <t>/CrashData/RoadwayAttributes/SurfaceWidth</t>
  </si>
  <si>
    <t>Surf_Type_ID</t>
  </si>
  <si>
    <t>Surf_Type_ID - The road surface type (concrete, blacktop, etc) at the location of the crash, for crashes located on the state highway system</t>
  </si>
  <si>
    <t>CRASH_ROAD_FACT.SURF_TYPE_ID</t>
  </si>
  <si>
    <t>Lookup Column Name: SURF_TYPE_ID</t>
  </si>
  <si>
    <t>/CrashData/RoadwayAttributes/SurfaceType/@ID</t>
  </si>
  <si>
    <t>Curb_Type_Left_ID</t>
  </si>
  <si>
    <t>Curb_Type_Left_ID - Type of curb used on the left side of the road, for crashes located on the state highway system</t>
  </si>
  <si>
    <t>CRASH_ROAD_FACT.CURB_TYPE_LEFT_ID</t>
  </si>
  <si>
    <t>Lookup Column Name: CURB_TYPE_ID</t>
  </si>
  <si>
    <t>/CrashData/RoadwayAttributes/CurbTypeLeft/@ID</t>
  </si>
  <si>
    <t>Curb_Type_Right_ID</t>
  </si>
  <si>
    <t>Curb_Type_Right_ID - Type of curb used on the right side of the road, for crashes located on the state highway system</t>
  </si>
  <si>
    <t>CRASH_ROAD_FACT.CURB_TYPE_RIGHT_ID</t>
  </si>
  <si>
    <t>/CrashData/RoadwayAttributes/CurbTypeRight/@ID</t>
  </si>
  <si>
    <t>Shldr_Type_Left_ID</t>
  </si>
  <si>
    <t>Shldr_Type_Left_ID - Type of shoulder on the left side of the road, for crashes located on the state highway system</t>
  </si>
  <si>
    <t>CRASH_ROAD_FACT.SHLDR_TYPE_LEFT_ID</t>
  </si>
  <si>
    <t>Lookup Column Name: SHLDR_TYPE_ID</t>
  </si>
  <si>
    <t>/CrashData/RoadwayAttributes/ShoulderTypeLeft/@ID</t>
  </si>
  <si>
    <t>Shldr_Width_Left</t>
  </si>
  <si>
    <t>Shldr_Width_Left - Width of the left shoulder, measured in feet, for crashes located on the state highway system</t>
  </si>
  <si>
    <t>CRASH_ROAD_FACT.SHLDR_WIDTH_LEFT</t>
  </si>
  <si>
    <t>/CrashData/RoadwayAttributes/ShoulderWidthLeft</t>
  </si>
  <si>
    <t>Shldr_Use_Left_ID</t>
  </si>
  <si>
    <t>Shldr_Use_Left_ID - Identifies the use of the left shoulder, for crashes located on the state highway system</t>
  </si>
  <si>
    <t>CRASH_ROAD_FACT.SHLDR_USE_LEFT_ID</t>
  </si>
  <si>
    <t>Lookup Column Name: SHLDR_USE_ID</t>
  </si>
  <si>
    <t>/CrashData/RoadwayAttributes/ShoulderUseLeft/@ID</t>
  </si>
  <si>
    <t>Shldr_Type_Right_ID</t>
  </si>
  <si>
    <t>Shldr_Type_Right_ID - Type of shoulder on the right side of the road,  for crashes located on the state highway system</t>
  </si>
  <si>
    <t>CRASH_ROAD_FACT.SHLDR_TYPE_RIGHT_ID</t>
  </si>
  <si>
    <t>/CrashData/RoadwayAttributes/ShoulderTypeRight/@ID</t>
  </si>
  <si>
    <t>Shldr_Width_Right</t>
  </si>
  <si>
    <t>Shldr_Width_Right - Width of the right shoulder, measured in feet, for crashes located on the state highway system</t>
  </si>
  <si>
    <t>CRASH_ROAD_FACT.SHLDR_WIDTH_RIGHT</t>
  </si>
  <si>
    <t>/CrashData/RoadwayAttributes/ShoulderWidthRight</t>
  </si>
  <si>
    <t>Shldr_Use_Right_ID</t>
  </si>
  <si>
    <t>Shldr_Use_Right_ID - Identifies the use of the right shoulder, for crashes located on the state highway system</t>
  </si>
  <si>
    <t>CRASH_ROAD_FACT.SHLDR_USE_RIGHT_ID</t>
  </si>
  <si>
    <t>/CrashData/RoadwayAttributes/ShoulderUseRight/@ID</t>
  </si>
  <si>
    <t>Median_Type_ID</t>
  </si>
  <si>
    <t>Median_Type_ID - Median type description, for crashes located on the state highway system</t>
  </si>
  <si>
    <t>CRASH_ROAD_FACT.MEDIAN_TYPE_ID</t>
  </si>
  <si>
    <t>Lookup Column Name: MEDIAN_TYPE_ID</t>
  </si>
  <si>
    <t>/CrashData/RoadwayAttributes/MedianType/@ID</t>
  </si>
  <si>
    <t>Median_Width</t>
  </si>
  <si>
    <t>Median_Width - Width of the median not including inside shoulder widths, measured in feet, for crashes located on the state highway system</t>
  </si>
  <si>
    <t>CRASH_ROAD_FACT.MEDIAN_WIDTH</t>
  </si>
  <si>
    <t>/CrashData/RoadwayAttributes/MedianWidth</t>
  </si>
  <si>
    <t>Rural_Urban_Type_ID</t>
  </si>
  <si>
    <t>Rural_Urban_Type_ID - Description of whether the crash location was rural, small urban, large urban, or urbanized, for crashes located on the state highway system</t>
  </si>
  <si>
    <t>CRASH_ROAD_FACT.RURAL_URBAN_ID</t>
  </si>
  <si>
    <t>Lookup Column Name: RURAL_URBAN_ID</t>
  </si>
  <si>
    <t>/CrashData/RoadwayAttributes/RuralUrbanType/@ID</t>
  </si>
  <si>
    <t>Func_Sys_ID</t>
  </si>
  <si>
    <t>Func_Sys_ID - Roadway function for crashes located on the state highway system</t>
  </si>
  <si>
    <t>CRASH_ROAD_FACT.FUNC_SYS_ID</t>
  </si>
  <si>
    <t>Lookup Column Name: FUNC_SYS_ID</t>
  </si>
  <si>
    <t>/CrashData/RoadwayAttributes/FuncSys/@ID</t>
  </si>
  <si>
    <t>Adt_Curnt_Amt</t>
  </si>
  <si>
    <t>Adt_Curnt_Amt - Average daily traffic amount for a given road segment and year for crashes located on the state highway system</t>
  </si>
  <si>
    <t>CRASH_ROAD_FACT.ADT_CURNT_AMT</t>
  </si>
  <si>
    <t>/CrashData/RoadwayAttributes/AdtCurntAmt</t>
  </si>
  <si>
    <t>Adt_Curnt_Year</t>
  </si>
  <si>
    <t>Adt_Curnt_Year - Year identifier for the average daily traffic for crashes located on the state highway system</t>
  </si>
  <si>
    <t>CRASH_ROAD_FACT.ADT_CURNT_YEAR_ID</t>
  </si>
  <si>
    <t>/CrashData/RoadwayAttributes/AdtCurntYear</t>
  </si>
  <si>
    <t>Adt_Adj_Curnt_Amt</t>
  </si>
  <si>
    <t>Adt_Adj_Curnt_Amt - Adjusted average daily traffic for the current year for crashes located on the state highway system</t>
  </si>
  <si>
    <t>CRASH_ROAD_FACT.ADT_ADJ_CURNT_AMT</t>
  </si>
  <si>
    <t>/CrashData/RoadwayAttributes/AdtAdjCurntAmt</t>
  </si>
  <si>
    <t>Pct_Single_Trk_Adt</t>
  </si>
  <si>
    <t>Pct_Single_Trk_Adt - Percentage of average daily traffic that is single-unit truck traffic for crashes located on the state highway system</t>
  </si>
  <si>
    <t>DECIMAL(3,1)</t>
  </si>
  <si>
    <t>Decimal(1)</t>
  </si>
  <si>
    <t>CRASH_ROAD_FACT.PCT_SINGLE_TRK_ADT</t>
  </si>
  <si>
    <t>/CrashData/RoadwayAttributes/PctSingleTrkAdt</t>
  </si>
  <si>
    <t>Pct_Combo_Trk_Adt</t>
  </si>
  <si>
    <t>Pct_Combo_Trk_Adt - Percentage of average daily traffic that is combo truck traffic for crashes located on the state highway system</t>
  </si>
  <si>
    <t>CRASH_ROAD_FACT.PCT_COMBO_TRK_ADT</t>
  </si>
  <si>
    <t>/CrashData/RoadwayAttributes/PctComboTrkAdt</t>
  </si>
  <si>
    <t>Trk_Aadt_Pct</t>
  </si>
  <si>
    <t>Trk_Aadt_Pct - Adjusted average daily traffic percent for trucks for crashes located on the state highway system</t>
  </si>
  <si>
    <t>CRASH_ROAD_FACT.TRK_AADT_PCT</t>
  </si>
  <si>
    <t>/CrashData/RoadwayAttributes/TrkAADTPct</t>
  </si>
  <si>
    <t>Curve_Type_ID</t>
  </si>
  <si>
    <t>Curve_Type_ID - Type of curve, for crashes located on the state highway system</t>
  </si>
  <si>
    <t>CRASH_CURVE_FACT.CURVE_TYPE_ID</t>
  </si>
  <si>
    <t>Lookup Column Name: CURVE_TYPE_ID</t>
  </si>
  <si>
    <t>/CrashData/CurveAttributes/CurveType/@ID</t>
  </si>
  <si>
    <t>Curve_Lngth</t>
  </si>
  <si>
    <t>Curve_Lngth - Length of curve, for crashes located on the state highway system</t>
  </si>
  <si>
    <t>CRASH_CURVE_FACT.CURVE_LNGTH</t>
  </si>
  <si>
    <t>/CrashData/CurveAttributes/CurveLength</t>
  </si>
  <si>
    <t>Cd_Degr</t>
  </si>
  <si>
    <t>Cd_Degr - Curve degrees (N &amp; S type only), for crashes located on the state highway system</t>
  </si>
  <si>
    <t>CRASH_CURVE_FACT.CD_DEGREES</t>
  </si>
  <si>
    <t>/CrashData/CurveAttributes/CdDegrees</t>
  </si>
  <si>
    <t>Delta_Left_Right_ID</t>
  </si>
  <si>
    <t>Delta_Left_Right_ID - Identifies whether the curve is right or left ( for crashes located on the state highway system)</t>
  </si>
  <si>
    <t>CRASH_CURVE_FACT.DELTA_LEFT_RIGHT_ID</t>
  </si>
  <si>
    <t>Lookup Column Name: DELTA_LEFT_RIGHT_ID</t>
  </si>
  <si>
    <t>/CrashData/CurveAttributes/DeltaLeftRight/@ID</t>
  </si>
  <si>
    <t>Dd_Degr</t>
  </si>
  <si>
    <t>Dd_Degr - Curve delta degrees (for crashes located on the state highway system)</t>
  </si>
  <si>
    <t>CRASH_CURVE_FACT.DD_DEGREES</t>
  </si>
  <si>
    <t>/CrashData/CurveAttributes/DdDegrees</t>
  </si>
  <si>
    <t>Feature_Crossed</t>
  </si>
  <si>
    <t>Feature_Crossed - Description of the feature intersected by the bridge structure</t>
  </si>
  <si>
    <t>VARCHAR(24)</t>
  </si>
  <si>
    <t>CRASH_BRIDGE_FACT.FEATURE_CROSSED</t>
  </si>
  <si>
    <t>/CrashData/BridgeAttributes/FeatureCrossed</t>
  </si>
  <si>
    <t>Structure_Number</t>
  </si>
  <si>
    <t>Structure_Number - Permanent bridge number assigned to each bridge (last three digits of the structure number)</t>
  </si>
  <si>
    <t>CRASH_BRIDGE_FACT.STRUCTURE_NUMBER</t>
  </si>
  <si>
    <t>/CrashData/BridgeAttributes/StructureNumber</t>
  </si>
  <si>
    <t>I_R_Min_Vert_Clear</t>
  </si>
  <si>
    <t>I_R_Min_Vert_Clear - Minimum clearance for 10-foot width of pavement (or traveled part of the roadway) on intersecting road (if present) where clearance is the greatest, measured in feet and inches.</t>
  </si>
  <si>
    <t>DECIMAL(4,2)</t>
  </si>
  <si>
    <t>CRASH_BRIDGE_FACT.I_R_MIN_VERT_CLEAR</t>
  </si>
  <si>
    <t>/CrashData/BridgeAttributes/IRMinVertClearance</t>
  </si>
  <si>
    <t>Approach_Width</t>
  </si>
  <si>
    <t>Approach_Width - Normal width of usable roadway approaching the bridge structure, measured to the nearest foot</t>
  </si>
  <si>
    <t>CRASH_BRIDGE_FACT.APPROACH_WIDTH</t>
  </si>
  <si>
    <t>/CrashData/BridgeAttributes/ApproachWidth</t>
  </si>
  <si>
    <t>Bridge_Median_ID</t>
  </si>
  <si>
    <t>Bridge_Median_ID - Describes whether a bridge median is open, closed, or nonexistent</t>
  </si>
  <si>
    <t>CRASH_BRIDGE_FACT.BRIDGE_MEDIAN_ID</t>
  </si>
  <si>
    <t>Lookup Column Name: BRIDGE_MEDIAN_ID</t>
  </si>
  <si>
    <t>/CrashData/BridgeAttributes/BridgeMedian/@ID</t>
  </si>
  <si>
    <t>Bridge_Loading_Type_ID</t>
  </si>
  <si>
    <t>Bridge_Loading_Type_ID - Describes the bridge load restriction configuration in effect on the day of inspection</t>
  </si>
  <si>
    <t>CRASH_BRIDGE_FACT.BRIDGE_LOADING_TYPE_ID</t>
  </si>
  <si>
    <t>Lookup Column Name: BRIDGE_LOADING_TYPE_ID</t>
  </si>
  <si>
    <t>/CrashData/BridgeAttributes/BridgeLoadingType/@ID</t>
  </si>
  <si>
    <t>Bridge_Loading_In_1000_Lbs</t>
  </si>
  <si>
    <t>Bridge_Loading_In_1000_Lbs - Describes the bridge load restriction to the nearest 1,000 pounds</t>
  </si>
  <si>
    <t>CRASH_BRIDGE_FACT.BRIDGE_LOADING_IN_1000_LBS</t>
  </si>
  <si>
    <t>/CrashData/BridgeAttributes/BridgeLoadingIn1000Lbs</t>
  </si>
  <si>
    <t>Bridge_Srvc_Type_On_ID</t>
  </si>
  <si>
    <t>Bridge_Srvc_Type_On_ID - Identifier for the type of service on the bridge</t>
  </si>
  <si>
    <t>CRASH_BRIDGE_FACT.BRIDGE_SRVC_TYPE_ON_ID</t>
  </si>
  <si>
    <t>Lookup Column Name: BRIDGE_SRVC_TYPE_ON_ID</t>
  </si>
  <si>
    <t>/CrashData/BridgeAttributes/BridgeSrvcTypeOn/@ID</t>
  </si>
  <si>
    <t>Bridge_Srvc_Type_Under_ID</t>
  </si>
  <si>
    <t>Bridge_Srvc_Type_Under_ID - Identifier for the type of service under the bridge</t>
  </si>
  <si>
    <t>CRASH_BRIDGE_FACT.BRIDGE_SRVC_TYPE_UNDER_ID</t>
  </si>
  <si>
    <t>Lookup Column Name: BRIDGE_SRVC_TYPE_UNDER_ID</t>
  </si>
  <si>
    <t>/CrashData/BridgeAttributes/BridgeSrvcTypeUnder/@ID</t>
  </si>
  <si>
    <t>Culvert_Type_ID</t>
  </si>
  <si>
    <t>Culvert_Type_ID - Two-digit code, the first digit indicating the culvert's configuration, and the second indicating the material used in its construction</t>
  </si>
  <si>
    <t>CRASH_BRIDGE_FACT.CULVERT_TYPE_ID</t>
  </si>
  <si>
    <t>Lookup Column Name: CULVERT_TYPE_ID</t>
  </si>
  <si>
    <t>/CrashData/BridgeAttributes/CulvertType/@ID</t>
  </si>
  <si>
    <t>Roadway_Width</t>
  </si>
  <si>
    <t>Roadway_Width - Most restrictive minimum distance between curbs or rails on the bridge structure's roadway recorded to the nearest tenth of a foot</t>
  </si>
  <si>
    <t>DECIMAL(5,1)</t>
  </si>
  <si>
    <t>CRASH_BRIDGE_FACT.ROADWAY_WIDTH</t>
  </si>
  <si>
    <t>/CrashData/BridgeAttributes/RoadwayWidth</t>
  </si>
  <si>
    <t>Deck_Width</t>
  </si>
  <si>
    <t>Deck_Width - Out-to-out width of the bridge deck to the nearest tenth of a foot</t>
  </si>
  <si>
    <t>CRASH_BRIDGE_FACT.DECK_WIDTH</t>
  </si>
  <si>
    <t>/CrashData/BridgeAttributes/DeckWidth</t>
  </si>
  <si>
    <t>Bridge_Dir_Of_Traffic_ID</t>
  </si>
  <si>
    <t>Bridge_Dir_Of_Traffic_ID - Indicates if the bridge inventory route carries one- or two-way traffic</t>
  </si>
  <si>
    <t>CRASH_BRIDGE_FACT.BRIDGE_DIR_OF_TRAFFIC_ID</t>
  </si>
  <si>
    <t>Lookup Column Name: BRIDGE_DIR_OF_TRAFFIC_ID</t>
  </si>
  <si>
    <t>/CrashData/BridgeAttributes/BridgeDirOfTraffic/@ID</t>
  </si>
  <si>
    <t>Bridge_Rte_Struct_Func_ID</t>
  </si>
  <si>
    <t>Bridge_Rte_Struct_Func_ID - Structure function for the bridge inventory route</t>
  </si>
  <si>
    <t>CRASH_BRIDGE_FACT.BRIDGE_RTE_STRUCT_FUNC_ID</t>
  </si>
  <si>
    <t>Lookup Column Name: BRIDGE_RTE_STRUCT_FUNC_ID</t>
  </si>
  <si>
    <t>/CrashData/BridgeAttributes/BridgeRteStructFunc/@ID</t>
  </si>
  <si>
    <t>Bridge_IR_Struct_Func_ID</t>
  </si>
  <si>
    <t>Bridge_IR_Struct_Func_ID - Structure function for the route intersecting the inventory route</t>
  </si>
  <si>
    <t>CRASH_BRIDGE_FACT.BRIDGE_IR_STRUCT_FUNC_ID</t>
  </si>
  <si>
    <t>Lookup Column Name: BRIDGE_IR_STRUCT_FUNC_ID</t>
  </si>
  <si>
    <t>/CrashData/BridgeAttributes/BridgeIRStrucFunc/@ID</t>
  </si>
  <si>
    <t>CrossingNumber</t>
  </si>
  <si>
    <t>CrossingNumber - Unique DOT highway-rail crossing identification number. Serves as master identifier for the crossing.</t>
  </si>
  <si>
    <t>CRASH_RR_FACT.CROSSINGNUMBER</t>
  </si>
  <si>
    <t>/CrashData/RailroadAttributes/CrossingNumber</t>
  </si>
  <si>
    <t>RRCo</t>
  </si>
  <si>
    <t>RRCo - 4-character abbreviation for the railroad company name</t>
  </si>
  <si>
    <t>CRASH_RR_FACT.RRID</t>
  </si>
  <si>
    <t>/CrashData/RailroadAttributes/RailroadCompany</t>
  </si>
  <si>
    <t>Poscrossing_ID</t>
  </si>
  <si>
    <t>Poscrossing_ID - Position category of the highway-rail crossing</t>
  </si>
  <si>
    <t>CRASH_RR_FACT.POSCROSSING_ID</t>
  </si>
  <si>
    <t>Lookup Column Name: POSCROSSING_ID</t>
  </si>
  <si>
    <t>/CrashData/RailroadAttributes/PosCrossing/@ID</t>
  </si>
  <si>
    <t>WDCode_ID</t>
  </si>
  <si>
    <t>WDCode_ID - Identifies the highest level of warning device at the highway-rail crossing. Lower-level devices may also be present.</t>
  </si>
  <si>
    <t>CRASH_RR_FACT.WDCODE_ID</t>
  </si>
  <si>
    <t>Lookup Column Name: WDCODE_ID</t>
  </si>
  <si>
    <t>/CrashData/RailroadAttributes/WDCode/@ID</t>
  </si>
  <si>
    <t>Standstop</t>
  </si>
  <si>
    <t>Standstop - Number of standard highway STOP signs at the highway-rail crossing</t>
  </si>
  <si>
    <t>SMALLINT</t>
  </si>
  <si>
    <t>CRASH_RR_FACT.STANDSTOP</t>
  </si>
  <si>
    <t>/CrashData/RailroadAttributes/Standstop</t>
  </si>
  <si>
    <t>Yield</t>
  </si>
  <si>
    <t>Yield - Number of standard highway YIELD signs at the highway-rail crossing</t>
  </si>
  <si>
    <t>CRASH_RR_FACT.YIELD</t>
  </si>
  <si>
    <t>/CrashData/RailroadAttributes/Yield</t>
  </si>
  <si>
    <t>MPO_ID</t>
  </si>
  <si>
    <t>Metropolitan Planning Organization</t>
  </si>
  <si>
    <t>CRASH_FACT.MPO_ID</t>
  </si>
  <si>
    <t>/CrashData/MPO/@ID</t>
  </si>
  <si>
    <t>Investigat_Service_ID</t>
  </si>
  <si>
    <t>Investigator Service</t>
  </si>
  <si>
    <t>CRASH_FACT.INV_SERVICE_ID</t>
  </si>
  <si>
    <t>2015 forward</t>
  </si>
  <si>
    <t>/CrashData/Investigator/Service/@ID</t>
  </si>
  <si>
    <t>Investigat_Da_ID</t>
  </si>
  <si>
    <t>Investigator DA</t>
  </si>
  <si>
    <t>CRASH_FACT.INV_DA_ID</t>
  </si>
  <si>
    <t>/CrashData/Investigator/Da/@ID</t>
  </si>
  <si>
    <t>Count Fields</t>
  </si>
  <si>
    <t>Sus_Serious_Injry_Cnt</t>
  </si>
  <si>
    <t>Suspected Serious Injury Count</t>
  </si>
  <si>
    <t>CRASH_FACT.SUS_SERIUS_INJRY_CNT</t>
  </si>
  <si>
    <t>/CrashData/Totals/SuspectedSeriusInjuryCount</t>
  </si>
  <si>
    <t>Nonincap_Injry_Cnt</t>
  </si>
  <si>
    <t>Non-incapacitating Injury Count</t>
  </si>
  <si>
    <t>CRASH_FACT.NONINCAP_INJRY_CNT</t>
  </si>
  <si>
    <t>/CrashData/Totals/NonincapacitatingInjuryCount</t>
  </si>
  <si>
    <t>Poss_Injry_Cnt</t>
  </si>
  <si>
    <t>Possible Injury Count</t>
  </si>
  <si>
    <t>CRASH_FACT.POSS_INJRY_CNT</t>
  </si>
  <si>
    <t>/CrashData/Totals/PossibleInjuryCount</t>
  </si>
  <si>
    <t>Non_Injry_Cnt</t>
  </si>
  <si>
    <t>Not Injured Count</t>
  </si>
  <si>
    <t>CRASH_FACT.NON_INJRY_CNT</t>
  </si>
  <si>
    <t>/CrashData/Totals/NonInjuryCount</t>
  </si>
  <si>
    <t>Unkn_Injry_Cnt</t>
  </si>
  <si>
    <t>Unknown Injury Count</t>
  </si>
  <si>
    <t>CRASH_FACT.UNKN_INJRY_CNT</t>
  </si>
  <si>
    <t>/CrashData/Totals/UnknownInjuryCount</t>
  </si>
  <si>
    <t>Tot_Injry_Cnt</t>
  </si>
  <si>
    <t>Total Injury Count</t>
  </si>
  <si>
    <t>CRASH_FACT.TOT_INJRY_CNT</t>
  </si>
  <si>
    <t>/CrashData/Totals/TotalInjuryCount</t>
  </si>
  <si>
    <t>Death_Cnt</t>
  </si>
  <si>
    <t>Death Count</t>
  </si>
  <si>
    <t>CRASH_FACT.DEATH_CNT</t>
  </si>
  <si>
    <t>/CrashData/Totals/DeathCount</t>
  </si>
  <si>
    <t>Unit Extraction File Specification</t>
  </si>
  <si>
    <t>Filename extractType: unit</t>
  </si>
  <si>
    <t>UNIT_FACT.CRASH_ID</t>
  </si>
  <si>
    <t>Unit_Nbr</t>
  </si>
  <si>
    <t>Unit number entered on crash report for a unit involved in the crash</t>
  </si>
  <si>
    <t>UNIT_FACT.UNIT_NBR</t>
  </si>
  <si>
    <t>/CrashData/Units/Unit/UnitNumber</t>
  </si>
  <si>
    <t>Unit_Desc_ID</t>
  </si>
  <si>
    <t>Unit Description  - Describes the type of unit</t>
  </si>
  <si>
    <t>UNIT_FACT.UNIT_DESC_ID</t>
  </si>
  <si>
    <t>Lookup Column Name: UNIT_DESC_ID</t>
  </si>
  <si>
    <t>/CrashData/Units/Unit/UnitDescription/@ID</t>
  </si>
  <si>
    <t>Veh_Parked_Fl</t>
  </si>
  <si>
    <t>Parked Vehicle</t>
  </si>
  <si>
    <t>Values: 'Y', 'N', 'NR', 'NC', 'UNK', 'UD', or 'RI'</t>
  </si>
  <si>
    <t>/CrashData/Units/Unit/MotorVehicle/ParkedFlag</t>
  </si>
  <si>
    <t>Veh_HNR_Fl</t>
  </si>
  <si>
    <t>Hit and Run</t>
  </si>
  <si>
    <t>VEH_FACT.VEH_HNR_FL</t>
  </si>
  <si>
    <t>Values: 'Y' or 'N'</t>
  </si>
  <si>
    <t>/CrashData/Units/Unit/MotorVehicle/HitAndRunFlag</t>
  </si>
  <si>
    <t>Veh_Lic_State_ID</t>
  </si>
  <si>
    <t>License Plate State</t>
  </si>
  <si>
    <t>VEH_FACT.VEH_LIC_PLATE_STATE_ID</t>
  </si>
  <si>
    <t>Lookup Column Name: STATE_ID</t>
  </si>
  <si>
    <t>/CrashData/Units/Unit/MotorVehicle/VehicleIdentification/LicensePlate/LicensePlateState/@ID</t>
  </si>
  <si>
    <t>Veh_Lic_Plate_Nbr</t>
  </si>
  <si>
    <t>License Plate Number</t>
  </si>
  <si>
    <t>VEH_FACT.VEH_LIC_PLATE_NBR</t>
  </si>
  <si>
    <t>/CrashData/Units/Unit/MotorVehicle/VehicleIdentification/LicensePlate/LicensePlateNumber</t>
  </si>
  <si>
    <t>VIN</t>
  </si>
  <si>
    <t>VARCHAR(19)</t>
  </si>
  <si>
    <t>VEH_FACT.VIN</t>
  </si>
  <si>
    <t>/CrashData/Units/Unit/MotorVehicle/VehicleIdentification/VIN</t>
  </si>
  <si>
    <t>Veh_Mod_Year</t>
  </si>
  <si>
    <t>4–digit numeric model year of the vehicle as designated by the manufacturer</t>
  </si>
  <si>
    <t>VEH_MODEL_YEAR_LKP.VEH_MODEL_YEAR</t>
  </si>
  <si>
    <t>Lookup Column Name: VEH_MODEL_YEAR_ID</t>
  </si>
  <si>
    <t>/CrashData/Units/Unit/MotorVehicle/VehicleIdentification/ModelYear</t>
  </si>
  <si>
    <t>Veh_Color_ID</t>
  </si>
  <si>
    <t>Vehicle Color</t>
  </si>
  <si>
    <t>VEH_FACT.VEH_COLOR_ID</t>
  </si>
  <si>
    <t>Lookup Column Name: VEH_COLOR_ID</t>
  </si>
  <si>
    <t>/CrashData/Units/Unit/MotorVehicle/VehicleIdentification/VehicleColor/@ID</t>
  </si>
  <si>
    <t>Veh_Make_ID</t>
  </si>
  <si>
    <t>The vehicle manufacturer’s distinctive name applied to a group of motor vehicles (Ford, Chevrolet, etc.)</t>
  </si>
  <si>
    <t>VEH_FACT.VEH_MAKE_ID</t>
  </si>
  <si>
    <t>Lookup Column Name: VEH_MAKE_ID</t>
  </si>
  <si>
    <t>/CrashData/Units/Unit/MotorVehicle/VehicleIdentification/Make/@ID</t>
  </si>
  <si>
    <t>Veh_Mod_ID</t>
  </si>
  <si>
    <t>The vehicle manufacturer’s trade name</t>
  </si>
  <si>
    <t>VEH_FACT.VEH_MOD_ID</t>
  </si>
  <si>
    <t>Lookup Column Name: VEH_MOD_ID</t>
  </si>
  <si>
    <t>/CrashData/Units/Unit/MotorVehicle/VehicleIdentification/Model/@ID</t>
  </si>
  <si>
    <t>Veh_Body_Styl_ID</t>
  </si>
  <si>
    <t>The body style of the vehicle involved in the crash</t>
  </si>
  <si>
    <t>VEH_FACT.VEH_BODY_STYL_ID</t>
  </si>
  <si>
    <t>Lookup Column Name: VEH_BODY_STYL_ID</t>
  </si>
  <si>
    <t>/CrashData/Units/Unit/MotorVehicle/VehicleIdentification/BodyStyle/@ID</t>
  </si>
  <si>
    <t>Emer_Respndr_Fl</t>
  </si>
  <si>
    <t>Indicates if a peace officer, firefighter, or emergency medical services employee is involved in a crash while driving a law enforcement vehicle, fire department vehicle, or medical emergency services vehicle while on emergency</t>
  </si>
  <si>
    <t>VEH_FACT.VEH_EMER_RESPNDR_FL</t>
  </si>
  <si>
    <t>/CrashData/Units/Unit/MotorVehicle/PoliceFireEMSFlag</t>
  </si>
  <si>
    <t>Owner_Lessee</t>
  </si>
  <si>
    <t>Owner/Lessee</t>
  </si>
  <si>
    <t>OWNER_LESSEE_LKP.OWNER_LESSEE_DESC</t>
  </si>
  <si>
    <t>/CrashData/Units/Unit/MotorVehicle/OwnerLessee</t>
  </si>
  <si>
    <t>Ownr_Last_Name</t>
  </si>
  <si>
    <t>Vehicle owner's last name</t>
  </si>
  <si>
    <t>VARCHAR(40)</t>
  </si>
  <si>
    <t>PERSON_NAME_ADDRESS.LAST_NAME</t>
  </si>
  <si>
    <t>/CrashData/Units/Unit/MotorVehicle/Owner/Name/LastName</t>
  </si>
  <si>
    <t>Ownr_First_Name</t>
  </si>
  <si>
    <t>Vehicle owner's first name</t>
  </si>
  <si>
    <t>PERSON_NAME_ADDRESS.FIRST_NAME</t>
  </si>
  <si>
    <t>/CrashData/Units/Unit/MotorVehicle/Owner/Name/FirstName</t>
  </si>
  <si>
    <t>Ownr_Mid_Name</t>
  </si>
  <si>
    <t>Owner Middle Name</t>
  </si>
  <si>
    <t>PERSON_NAME_ADDRESS.MIDDLE_NAME</t>
  </si>
  <si>
    <t>/CrashData/Units/Unit/MotorVehicle/Owner/Name/MiddleName</t>
  </si>
  <si>
    <t>Ownr_Name_Sfx</t>
  </si>
  <si>
    <t>Owner Name Suffix</t>
  </si>
  <si>
    <t>PERSON_NAME_ADDRESS.NAME_SUFFIX</t>
  </si>
  <si>
    <t>/CrashData/Units/Unit/MotorVehicle/Owner/Name/NameSuffix</t>
  </si>
  <si>
    <t>Ownr_Name_Honorific</t>
  </si>
  <si>
    <t>Owner Name Honorific</t>
  </si>
  <si>
    <t>PERSON_NAME_ADDRESS.NAME_HONORIFIC</t>
  </si>
  <si>
    <t>/CrashData/Units/Unit/MotorVehicle/Owner/Name/NameHonorific</t>
  </si>
  <si>
    <t>Ownr_Street_Nbr</t>
  </si>
  <si>
    <t>Owner Address, Street Number</t>
  </si>
  <si>
    <t>VARCHAR(10)</t>
  </si>
  <si>
    <t>PERSON_NAME_ADDRESS.STREET_NBR</t>
  </si>
  <si>
    <t>/CrashData/Units/Unit/MotorVehicle/Owner/Address/Street/StreetNumber</t>
  </si>
  <si>
    <t>Ownr_Street_Pfx</t>
  </si>
  <si>
    <t>Owner Address, Street Prefix</t>
  </si>
  <si>
    <t>/CrashData/Units/Unit/MotorVehicle/Owner/Address/Street/Prefix</t>
  </si>
  <si>
    <t>Ownr_Street_Name</t>
  </si>
  <si>
    <t>Owner Address, Street Name</t>
  </si>
  <si>
    <t>VARCHAR(60)</t>
  </si>
  <si>
    <t>PERSON_NAME_ADDRESS.STREET_NAME</t>
  </si>
  <si>
    <t>/CrashData/Units/Unit/MotorVehicle/Owner/Address/Street/StreetName</t>
  </si>
  <si>
    <t>Ownr_Street_Sfx</t>
  </si>
  <si>
    <t>Owner Address, Street Suffix</t>
  </si>
  <si>
    <t>/CrashData/Units/Unit/MotorVehicle/Owner/Address/Street/Suffix</t>
  </si>
  <si>
    <t>Ownr_Apt_Nbr</t>
  </si>
  <si>
    <t>Owner Address, Apt Number</t>
  </si>
  <si>
    <t>PERSON_NAME_ADDRESS.APT_NBR</t>
  </si>
  <si>
    <t>/CrashData/Units/Unit/MotorVehicle/Owner/Address/AptNumber</t>
  </si>
  <si>
    <t>Ownr_City_Name</t>
  </si>
  <si>
    <t>Owner Address, City</t>
  </si>
  <si>
    <t>PERSON_NAME_ADDRESS.CITY_NAME</t>
  </si>
  <si>
    <t>/CrashData/Units/Unit/MotorVehicle/Owner/Address/CityName</t>
  </si>
  <si>
    <t>Ownr_State_ID</t>
  </si>
  <si>
    <t>Owner Address, State</t>
  </si>
  <si>
    <t>PERSON_NAME_ADDRESS.STATE_ID</t>
  </si>
  <si>
    <t>/CrashData/Units/Unit/MotorVehicle/Owner/Address/State/@ID</t>
  </si>
  <si>
    <t>Ownr_Zip</t>
  </si>
  <si>
    <t>Owner Address, Zip</t>
  </si>
  <si>
    <t>VARCHAR(15)</t>
  </si>
  <si>
    <t>PERSON_NAME_ADDRESS.ZIP</t>
  </si>
  <si>
    <t>/CrashData/Units/Unit/MotorVehicle/Owner/Address/ZipCode</t>
  </si>
  <si>
    <t>Fin_Resp_Proof_ID</t>
  </si>
  <si>
    <t>Indicates whether the vehicle driver presented satisfactory evidence of financial responsibility</t>
  </si>
  <si>
    <t>VEH_FACT.INS_PROOF_ID</t>
  </si>
  <si>
    <t>Lookup Column Name: INS_PROOF_ID</t>
  </si>
  <si>
    <t>/CrashData/Units/Unit/InsuranceInformation/InsuredProof/@ID</t>
  </si>
  <si>
    <t>Fin_Resp_Type_ID</t>
  </si>
  <si>
    <t>Financial Responsibility Type</t>
  </si>
  <si>
    <t>VEH_FACT.INS_TYPE_ID</t>
  </si>
  <si>
    <t>Lookup Column Name: INS_TYPE_ID</t>
  </si>
  <si>
    <t>/CrashData/Units/Unit/InsuranceInformation/InsuranceType/@ID</t>
  </si>
  <si>
    <t>Fin_Resp_Name</t>
  </si>
  <si>
    <t>Financial Responsibility Name</t>
  </si>
  <si>
    <t>INS_CO_NAME_LKP.INS_CO_NAME_DESC</t>
  </si>
  <si>
    <t>/CrashData/Units/Unit/InsuranceInformation/InsuranceCompanyName</t>
  </si>
  <si>
    <t>Fin_Resp_Policy_Nbr</t>
  </si>
  <si>
    <t>Financial Responsibility Number</t>
  </si>
  <si>
    <t>UNIT_FACT.INS_POLICY_NBR</t>
  </si>
  <si>
    <t>/CrashData/Units/Unit/InsuranceInformation/PolicyNumber</t>
  </si>
  <si>
    <t>Fin_Resp_Phone_Nbr</t>
  </si>
  <si>
    <t>Financial Responsibility Phone Number</t>
  </si>
  <si>
    <t>UNIT_FACT.INS_PHONE_NBR</t>
  </si>
  <si>
    <t>/CrashData/Units/Unit/InsuranceInformation/CompanyPhoneNumber</t>
  </si>
  <si>
    <t>Veh_Dmag_Area_1_ID</t>
  </si>
  <si>
    <t>Vehicle Damage Rating 1 - Area</t>
  </si>
  <si>
    <t>VEH_FACT.VEH_DMAG_AREA1_ID</t>
  </si>
  <si>
    <t>Lookup Column Name: VEH_DMAG_AREA_ID</t>
  </si>
  <si>
    <t>/CrashData/Units/Unit/MotorVehicle/DamageRating/VehicleDamageArea1/@ID</t>
  </si>
  <si>
    <t>Veh_Dmag_Scl_1_ID</t>
  </si>
  <si>
    <t>Vehicle Damage Rating 1 - Severity</t>
  </si>
  <si>
    <t>VEH_FACT.VEH_DMAG_SCL1_ID</t>
  </si>
  <si>
    <t>Lookup Column Name: VEH_DMAG_SCL_ID</t>
  </si>
  <si>
    <t>/CrashData/Units/Unit/MotorVehicle/DamageRating/VehicleDamageScale1/@ID</t>
  </si>
  <si>
    <t>Force_Dir_1_ID</t>
  </si>
  <si>
    <t>Vehicle Damage Rating 1 - Direction of Force</t>
  </si>
  <si>
    <t>VEH_FACT.FORCE_DIR1_ID</t>
  </si>
  <si>
    <t>/CrashData/Units/Unit/MotorVehicle/DamageRating/ForceOfDirection1</t>
  </si>
  <si>
    <t>Veh_Dmag_Area_2_ID</t>
  </si>
  <si>
    <t>Vehicle Damage Rating 2 - Area</t>
  </si>
  <si>
    <t>VEH_FACT.VEH_DMAG_AREA2_ID</t>
  </si>
  <si>
    <t>/CrashData/Units/Unit/MotorVehicle/DamageRating/VehicleDamageArea2/@ID</t>
  </si>
  <si>
    <t>Veh_Dmag_Scl_2_ID</t>
  </si>
  <si>
    <t>Vehicle Damage Rating 2 - Severity</t>
  </si>
  <si>
    <t>VEH_FACT.VEH_DMAG_SCL2_ID</t>
  </si>
  <si>
    <t>/CrashData/Units/Unit/MotorVehicle/DamageRating/VehicleDamageScale2/@ID</t>
  </si>
  <si>
    <t>Force_Dir_2_ID</t>
  </si>
  <si>
    <t>VEH_FACT.FORCE_DIR2_ID</t>
  </si>
  <si>
    <t>/CrashData/Units/Unit/MotorVehicle/DamageRating/ForceOfDirection2</t>
  </si>
  <si>
    <t>Veh_Inventoried_Fl</t>
  </si>
  <si>
    <t>Vehicle Inventoried</t>
  </si>
  <si>
    <t>/CrashData/Units/Unit/MotorVehicle/InventoriedFlag</t>
  </si>
  <si>
    <t>Veh_Transp_Name</t>
  </si>
  <si>
    <t>Towed By</t>
  </si>
  <si>
    <t>VEH_FACT.VEH_TRANSP_NAME</t>
  </si>
  <si>
    <t>/CrashData/Units/Unit/MotorVehicle/Towing/TowingCompanyName</t>
  </si>
  <si>
    <t>Veh_Transp_Dest</t>
  </si>
  <si>
    <t>Towed To</t>
  </si>
  <si>
    <t>VEH_FACT.VEH_TRANSP_DEST</t>
  </si>
  <si>
    <t>/CrashData/Units/Unit/MotorVehicle/Towing/TowedTo</t>
  </si>
  <si>
    <t>Veh_CMV_Fl</t>
  </si>
  <si>
    <t>CMV Unit Flag</t>
  </si>
  <si>
    <t>VEH_FACT.VEH_CMV_FL</t>
  </si>
  <si>
    <t>/CrashData/Units/Unit/MotorVehicle/CMVFlag</t>
  </si>
  <si>
    <t>Cmv_Fiveton_Fl</t>
  </si>
  <si>
    <t>10,001+ LBS</t>
  </si>
  <si>
    <t>CMV.TEN_THOUSAND_LBS_FL</t>
  </si>
  <si>
    <t>/CrashData/Units/Unit/MotorVehicle/CommercialVehicle/TenThousandLbsOrMoreFlag</t>
  </si>
  <si>
    <t>Cmv_Hazmat_Fl</t>
  </si>
  <si>
    <t>Transporting Hazardous Material</t>
  </si>
  <si>
    <t>CMV.HAZMAT_FL</t>
  </si>
  <si>
    <t>/CrashData/Units/Unit/MotorVehicle/CommercialVehicle/TransportingHazMatFlag</t>
  </si>
  <si>
    <t>Cmv_Nine_Plus_Pass_Fl</t>
  </si>
  <si>
    <t>9+ Capacity</t>
  </si>
  <si>
    <t>CMV.NINE_PLUS_PASS_FL</t>
  </si>
  <si>
    <t>/CrashData/Units/Unit/MotorVehicle/CommercialVehicle/NinePlusPassengersFlag</t>
  </si>
  <si>
    <t>Cmv_Veh_Oper_ID</t>
  </si>
  <si>
    <t>Vehicle Operation</t>
  </si>
  <si>
    <t>CMV.CMV_VEH_OPER_ID</t>
  </si>
  <si>
    <t>Lookup Column Name: CMV_VEH_OPER_ID</t>
  </si>
  <si>
    <t>/CrashData/Units/Unit/MotorVehicle/CommercialVehicle/VehicleOperationType/@ID</t>
  </si>
  <si>
    <t>Cmv_Carrier_ID_Type_ID</t>
  </si>
  <si>
    <t>Carrier ID Type</t>
  </si>
  <si>
    <t>CMV.CARRIER_ID_TYPE_ID</t>
  </si>
  <si>
    <t>Lookup Column Name: CARRIER_ID_TYPE_ID</t>
  </si>
  <si>
    <t>/CrashData/Units/Unit/MotorVehicle/CommercialVehicle/CarrierInformation/CarrierIDType/@ID</t>
  </si>
  <si>
    <t>Cmv_Carrier_ID_Nbr</t>
  </si>
  <si>
    <t>Carrier ID Number</t>
  </si>
  <si>
    <t>CMV.CARRIER_ID_NBR</t>
  </si>
  <si>
    <t>/CrashData/Units/Unit/MotorVehicle/CommercialVehicle/CarrierInformation/CarrierIDNumber</t>
  </si>
  <si>
    <t>Cmv_Carrier_Corp_Name</t>
  </si>
  <si>
    <t>Carrier’s Corporate Name</t>
  </si>
  <si>
    <t>CMV.CARRIER_CORP_NAME</t>
  </si>
  <si>
    <t>/CrashData/Units/Unit/MotorVehicle/CommercialVehicle/CarrierInformation/CorporateName</t>
  </si>
  <si>
    <t>Cmv_Carrier_Street_Pfx</t>
  </si>
  <si>
    <t>Carrier’s Primary Address - Street Prefix</t>
  </si>
  <si>
    <t>/CrashData/Units/Unit/MotorVehicle/CommercialVehicle/CarrierInformation/Address/Street/StreetNumber</t>
  </si>
  <si>
    <t>Cmv_Carrier_Street_Nbr</t>
  </si>
  <si>
    <t>Carrier’s Primary Address - Street Number</t>
  </si>
  <si>
    <t>CMV.CARRIER_STREET_NBR</t>
  </si>
  <si>
    <t>/CrashData/Units/Unit/MotorVehicle/CommercialVehicle/CarrierInformation/Address/Street/Prefix</t>
  </si>
  <si>
    <t>Cmv_Carrier_Street_Name</t>
  </si>
  <si>
    <t>Carrier’s Primary Address - Street Name</t>
  </si>
  <si>
    <t>CMV.CARRIER_STREET_NAME</t>
  </si>
  <si>
    <t>/CrashData/Units/Unit/MotorVehicle/CommercialVehicle/CarrierInformation/Address/Street/StreetName</t>
  </si>
  <si>
    <t>Cmv_Carrier_Street_Sfx</t>
  </si>
  <si>
    <t>Carrier’s Primary Address - Street Suffix</t>
  </si>
  <si>
    <t>/CrashData/Units/Unit/MotorVehicle/CommercialVehicle/CarrierInformation/Address/Street/Suffix</t>
  </si>
  <si>
    <t>Cmv_Carrier_PO_Box</t>
  </si>
  <si>
    <t>Carrier’s Primary Address - PO Box</t>
  </si>
  <si>
    <t>CMV.CARRIER_PO_BOX</t>
  </si>
  <si>
    <t>/CrashData/Units/Unit/MotorVehicle/CommercialVehicle/CarrierInformation/Address/POBox</t>
  </si>
  <si>
    <t>Cmv_Carrier_City_Name</t>
  </si>
  <si>
    <t>Carrier’s Primary Address - City</t>
  </si>
  <si>
    <t>CMV.CARRIER_CITY_NAME</t>
  </si>
  <si>
    <t>/CrashData/Units/Unit/MotorVehicle/CommercialVehicle/CarrierInformation/Address/CityName</t>
  </si>
  <si>
    <t>Cmv_Carrier_State_ID</t>
  </si>
  <si>
    <t>Carrier’s Primary Address - State</t>
  </si>
  <si>
    <t>CMV.CMV_CARRIER_STATE_ID</t>
  </si>
  <si>
    <t>/CrashData/Units/Unit/MotorVehicle/CommercialVehicle/CarrierInformation/Address/State/@ID</t>
  </si>
  <si>
    <t>Cmv_Carrier_Zip</t>
  </si>
  <si>
    <t>Carrier’s Primary Address - Zip</t>
  </si>
  <si>
    <t>CMV.CARRIER_ZIP</t>
  </si>
  <si>
    <t>/CrashData/Units/Unit/MotorVehicle/CommercialVehicle/CarrierInformation/Address/ZipCode</t>
  </si>
  <si>
    <t>Cmv_Road_Acc_ID</t>
  </si>
  <si>
    <t>Roadway Access</t>
  </si>
  <si>
    <t>CMV.CMV_ROAD_ACC_ID</t>
  </si>
  <si>
    <t>2010-2014</t>
  </si>
  <si>
    <t>Lookup Column Name: CMV_ROAD_ACC_ID</t>
  </si>
  <si>
    <t>/CrashData/Units/Unit/MotorVehicle/CommercialVehicle/RoadwayAccess/@ID</t>
  </si>
  <si>
    <t>Cmv_Veh_Type_ID</t>
  </si>
  <si>
    <t>Vehicle Type</t>
  </si>
  <si>
    <t>CMV.CMV_VEH_TYPE_ID</t>
  </si>
  <si>
    <t>Lookup Column Name: CMV_VEH_TYPE_ID</t>
  </si>
  <si>
    <t>/CrashData/Units/Unit/MotorVehicle/CommercialVehicle/VehicleType/@ID</t>
  </si>
  <si>
    <t>Cmv_GVWR</t>
  </si>
  <si>
    <t>RGVW, GVWR (Vehicle Weight Type)</t>
  </si>
  <si>
    <t>CMV.GVWR</t>
  </si>
  <si>
    <t>/CrashData/Units/Unit/MotorVehicle/CommercialVehicle/GVWR</t>
  </si>
  <si>
    <t>Cmv_RGVW</t>
  </si>
  <si>
    <t>Vehicle Weight</t>
  </si>
  <si>
    <t>CMV.RGVW</t>
  </si>
  <si>
    <t>/CrashData/Units/Unit/MotorVehicle/CommercialVehicle/RGVW</t>
  </si>
  <si>
    <t>Cmv_Hazmat_Rel_Fl</t>
  </si>
  <si>
    <t>HazMat Released</t>
  </si>
  <si>
    <t>CMV.HAZMAT_REL_FL</t>
  </si>
  <si>
    <t>/CrashData/Units/Unit/MotorVehicle/CommercialVehicle/HazMatReleased</t>
  </si>
  <si>
    <t>Hazmat_Cls_1_ID</t>
  </si>
  <si>
    <t>HazMat Class Num. (first instance on form)</t>
  </si>
  <si>
    <t>CMV.HAZMAT1_CLASS_ID</t>
  </si>
  <si>
    <t>/CrashData/Units/Unit/MotorVehicle/CommercialVehicle/HazardousMaterial1/HazMatIDNumber/@ID</t>
  </si>
  <si>
    <t>Hazmat_IDNbr_1_ID</t>
  </si>
  <si>
    <t>HazMat ID Num. (first instance on form)</t>
  </si>
  <si>
    <t>CMV.HAZMAT1_IDNBR_ID</t>
  </si>
  <si>
    <t>/CrashData/Units/Unit/MotorVehicle/CommercialVehicle/HazardousMaterial1/HazMatClass/@ID</t>
  </si>
  <si>
    <t>Hazmat_Cls_2_ID</t>
  </si>
  <si>
    <t>HazMat Class Num. (second instance on form)</t>
  </si>
  <si>
    <t>CMV.HAZMAT2_CLASS_ID</t>
  </si>
  <si>
    <t>/CrashData/Units/Unit/MotorVehicle/CommercialVehicle/HazardousMaterial2/HazMatIDNumber/@ID</t>
  </si>
  <si>
    <t>Hazmat_IDNbr_2_ID</t>
  </si>
  <si>
    <t>HazMat ID Num. (second instance on form)</t>
  </si>
  <si>
    <t>CMV.HAZMAT2_IDNBR_ID</t>
  </si>
  <si>
    <t>/CrashData/Units/Unit/MotorVehicle/CommercialVehicle/HazardousMaterial2/HazMatClass/@ID</t>
  </si>
  <si>
    <t>Cmv_Cargo_Body_ID</t>
  </si>
  <si>
    <t>Cargo Body Type</t>
  </si>
  <si>
    <t>CMV.CARGO_BODY_TYPE_ID</t>
  </si>
  <si>
    <t>Lookup Column Name: CMV_CARGO_BODY_ID</t>
  </si>
  <si>
    <t>/CrashData/Units/Unit/MotorVehicle/CommercialVehicle/CargoBodyType/@ID</t>
  </si>
  <si>
    <t>Trlr1_GVWR</t>
  </si>
  <si>
    <t>RGVW, GVWR (Trailer Vehicle Weight Type) (Trailer 1)</t>
  </si>
  <si>
    <t>CMV.TRAILER1_GVWR</t>
  </si>
  <si>
    <t>/CrashData/Units/Unit/MotorVehicle/CommercialVehicle/Trailer1/GVWR</t>
  </si>
  <si>
    <t>Trlr1_RGVW</t>
  </si>
  <si>
    <t>Trailer Vehicle Weight (Trailer 1)</t>
  </si>
  <si>
    <t>CMV.TRAILER1_RGVW</t>
  </si>
  <si>
    <t>/CrashData/Units/Unit/MotorVehicle/CommercialVehicle/Trailer1/RGVW</t>
  </si>
  <si>
    <t>Trlr1_Type_ID</t>
  </si>
  <si>
    <t>Trailer Type (Trailer 1)</t>
  </si>
  <si>
    <t>CMV.TRAILER1_TYPE_ID</t>
  </si>
  <si>
    <t>Lookup Column Name: CMV_TRLR_TYPE_ID</t>
  </si>
  <si>
    <t>/CrashData/Units/Unit/MotorVehicle/CommercialVehicle/Trailer1/TrailerType/@ID</t>
  </si>
  <si>
    <t>Trlr2_GVWR</t>
  </si>
  <si>
    <t>RGVW, GVWR (Trailer Vehicle Weight Type) (Trailer 2)</t>
  </si>
  <si>
    <t>CMV.TRAILER2_GVWR</t>
  </si>
  <si>
    <t>/CrashData/Units/Unit/MotorVehicle/CommercialVehicle/Trailer2/GVWR</t>
  </si>
  <si>
    <t>Trlr2_RGVW</t>
  </si>
  <si>
    <t>Trailer Vehicle Weight (Trailer 2)</t>
  </si>
  <si>
    <t>CMV.TRAILER2_RGVW</t>
  </si>
  <si>
    <t>/CrashData/Units/Unit/MotorVehicle/CommercialVehicle/Trailer2/RGVW</t>
  </si>
  <si>
    <t>Trlr2_Type_ID</t>
  </si>
  <si>
    <t>Trailer Type (Trailer 2)</t>
  </si>
  <si>
    <t>CMV.TRAILER2_TYPE_ID</t>
  </si>
  <si>
    <t>/CrashData/Units/Unit/MotorVehicle/CommercialVehicle/Trailer2/TrailerType/@ID</t>
  </si>
  <si>
    <t>Cmv_Evnt1_ID</t>
  </si>
  <si>
    <t>CMV Sequence of Events 1</t>
  </si>
  <si>
    <t>CMV.SEQ_EVENT1_ID</t>
  </si>
  <si>
    <t>Lookup Column Name: CMV_EVENT_ID</t>
  </si>
  <si>
    <t>/CrashData/Units/Unit/MotorVehicle/CommercialVehicle/SequenceOfEvent1/@ID</t>
  </si>
  <si>
    <t>Cmv_Evnt2_ID</t>
  </si>
  <si>
    <t>CMV Sequence of Events 2</t>
  </si>
  <si>
    <t>CMV.SEQ_EVENT2_ID</t>
  </si>
  <si>
    <t>/CrashData/Units/Unit/MotorVehicle/CommercialVehicle/SequenceOfEvent2/@ID</t>
  </si>
  <si>
    <t>Cmv_Evnt3_ID</t>
  </si>
  <si>
    <t>CMV Sequence of Events 3</t>
  </si>
  <si>
    <t>CMV.SEQ_EVENT3_ID</t>
  </si>
  <si>
    <t>/CrashData/Units/Unit/MotorVehicle/CommercialVehicle/SequenceOfEvent3/@ID</t>
  </si>
  <si>
    <t>Cmv_Evnt4_ID</t>
  </si>
  <si>
    <t>CMV Sequence of Events 4</t>
  </si>
  <si>
    <t>CMV.SEQ_EVENT4_ID</t>
  </si>
  <si>
    <t>/CrashData/Units/Unit/MotorVehicle/CommercialVehicle/SequenceOfEvent4/@ID</t>
  </si>
  <si>
    <t>Cmv_Tot_Axle</t>
  </si>
  <si>
    <t>Total Number of Axles</t>
  </si>
  <si>
    <t>CMV.TOT_AXLE</t>
  </si>
  <si>
    <t>/CrashData/Units/Unit/MotorVehicle/CommercialVehicle/TotalNoAxles</t>
  </si>
  <si>
    <t>Cmv_Tot_Tire</t>
  </si>
  <si>
    <t>Total Number of Tires</t>
  </si>
  <si>
    <t>CMV.TOT_TIRE</t>
  </si>
  <si>
    <t>/CrashData/Units/Unit/MotorVehicle/CommercialVehicle/TotalNoTires</t>
  </si>
  <si>
    <t>Contrib_Factr_1_ID</t>
  </si>
  <si>
    <t>The first factor for the vehicle  which the officer felt contributed to the crash</t>
  </si>
  <si>
    <t>UNIT_CONTRIB_FACTR.CONTRIB_FACTR_ID</t>
  </si>
  <si>
    <t>Lookup Column Name: CONTRIB_FACTR_ID</t>
  </si>
  <si>
    <t>/CrashData/Units/Unit/ContributingFactors/ContributingFactor1/@ID</t>
  </si>
  <si>
    <t>Contrib_Factr_2_ID</t>
  </si>
  <si>
    <t>The second factor for the vehicle  which the officer felt contributed to the crash</t>
  </si>
  <si>
    <t>/CrashData/Units/Unit/ContributingFactors/ContributingFactor2/@ID</t>
  </si>
  <si>
    <t>Contrib_Factr_3_ID</t>
  </si>
  <si>
    <t>The third factor for a given vehicle  which the officer felt contributed to the crash</t>
  </si>
  <si>
    <t>/CrashData/Units/Unit/ContributingFactors/ContributingFactor3/@ID</t>
  </si>
  <si>
    <t>Contrib_Factr_P1_ID</t>
  </si>
  <si>
    <t>The first factor for a given vehicle  which the officer felt possibly contributed to the crash</t>
  </si>
  <si>
    <t>/CrashData/Units/Unit/ContributingFactors/MayHaveContributedFactor1/@ID</t>
  </si>
  <si>
    <t>Contrib_Factr_P2_ID</t>
  </si>
  <si>
    <t>The second factor for a given vehicle  which the officer felt possibly contributed to the crash</t>
  </si>
  <si>
    <t>/CrashData/Units/Unit/ContributingFactors/MayHaveContributedFactor2/@ID</t>
  </si>
  <si>
    <t>Veh_Dfct_1_ID</t>
  </si>
  <si>
    <t>The first vehicle defect which contributed to the crash, in the investigating officer's opinion</t>
  </si>
  <si>
    <t>VEH_DFCT.VEH_DFCT_ID</t>
  </si>
  <si>
    <t>Lookup Column Name: VEH_DFCT_ID</t>
  </si>
  <si>
    <t>/CrashData/Units/Unit/ContributingFactors/DefectsContributingFactor1/@ID</t>
  </si>
  <si>
    <t>Veh_Dfct_2_ID</t>
  </si>
  <si>
    <t>The second vehicle defect which contributed to the crash, in the investigating officer's opinion</t>
  </si>
  <si>
    <t>/CrashData/Units/Unit/ContributingFactors/DefectsContributingFactor2/@ID</t>
  </si>
  <si>
    <t>Veh_Dfct_3_ID</t>
  </si>
  <si>
    <t>The third vehicle defect which contributed to the crash, in the investigating officer's opinion</t>
  </si>
  <si>
    <t>/CrashData/Units/Unit/ContributingFactors/DefectsContributingFactor3/@ID</t>
  </si>
  <si>
    <t>Veh_Dfct_P1_ID</t>
  </si>
  <si>
    <t>The first vehicle defect which possibly contributed to the crash, in the investigating officer's opinion</t>
  </si>
  <si>
    <t>/CrashData/Units/Unit/ContributingFactors/DefectsMayHaveContributedFactor1/@ID</t>
  </si>
  <si>
    <t>Veh_Dfct_P2_ID</t>
  </si>
  <si>
    <t>The second vehicle defect which possibly contributed to the crash, in the investigating officer's opinion</t>
  </si>
  <si>
    <t>/CrashData/Units/Unit/ContributingFactors/DefectsMayHaveContributedFactor2/@ID</t>
  </si>
  <si>
    <t>Veh_Trvl_Dir_ID</t>
  </si>
  <si>
    <t>Cardinal direction that the vehicle was traveling prior to the First Harmful Event or loss of control</t>
  </si>
  <si>
    <t>UNIT_FACT.TRVL_DIR_ID</t>
  </si>
  <si>
    <t>Lookup Column Name: VEH_TRVL_DIR_ID</t>
  </si>
  <si>
    <t>/CrashData/Units/Unit/DirectionOfTravel/@ID</t>
  </si>
  <si>
    <t>First_Harm_Evt_Inv_ID</t>
  </si>
  <si>
    <t>IF- Indicate First Harmful Event Involvement</t>
  </si>
  <si>
    <t>UNIT_FACT.FIRST_HARM_EVENT_INVOLVED_ID</t>
  </si>
  <si>
    <t>/CrashData/Units/Unit/FirstHarmfulEventInvolved/@ID</t>
  </si>
  <si>
    <t>UNIT_FACT.SUS_SERIUS_INJRY_CNT</t>
  </si>
  <si>
    <t>/CrashData/Units/Unit/Totals/SuspectedSeriusInjuryCount</t>
  </si>
  <si>
    <t>UNIT_FACT.NONINCAP_INJRY_CNT</t>
  </si>
  <si>
    <t>/CrashData/Units/Unit/Totals/NonincapacitatingInjuryCount</t>
  </si>
  <si>
    <t>UNIT_FACT.POSS_INJRY_CNT</t>
  </si>
  <si>
    <t>/CrashData/Units/Unit/Totals/PossibleInjuryCount</t>
  </si>
  <si>
    <t>UNIT_FACT.NON_INJRY_CNT</t>
  </si>
  <si>
    <t>/CrashData/Units/Unit/Totals/NonInjuryCount</t>
  </si>
  <si>
    <t>UNIT_FACT.UNKN_INJRY_CNT</t>
  </si>
  <si>
    <t>/CrashData/Units/Unit/Totals/UnknownInjuryCount</t>
  </si>
  <si>
    <t>UNIT_FACT.TOT_INJRY_CNT</t>
  </si>
  <si>
    <t>/CrashData/Units/Unit/Totals/TotalInjuryCount</t>
  </si>
  <si>
    <t>UNIT_FACT.DEATH_CNT</t>
  </si>
  <si>
    <t>/CrashData/Units/Unit/Totals/DeathCount</t>
  </si>
  <si>
    <t>New CR3-2015 Fields</t>
  </si>
  <si>
    <t>Cmv_Disabling_Damage_Fl</t>
  </si>
  <si>
    <t>CMV Disabled identifier</t>
  </si>
  <si>
    <t>CMV.DISABLING_DAMAGE_FL</t>
  </si>
  <si>
    <t>/CrashData/Units/Unit/MotorVehicle/CommercialVehicle/DisablingDamageFl</t>
  </si>
  <si>
    <t>Cmv_Trlr1_Disabling_Dmag_ID</t>
  </si>
  <si>
    <t>CMV Trailer 1 Disabled identifier</t>
  </si>
  <si>
    <t>CMV.TRAILER1_DISABLING_DAMAGE_FL</t>
  </si>
  <si>
    <t>/CrashData/Units/Unit/MotorVehicle/CommercialVehicle/Trailer1DisablingDamageFl</t>
  </si>
  <si>
    <t>Cmv_Trlr2_Disabling_Dmag_ID</t>
  </si>
  <si>
    <t>CMV Trailer 2 Disabled identifier</t>
  </si>
  <si>
    <t>CMV.TRAILER2_DISABLING_DAMAGE_FL</t>
  </si>
  <si>
    <t>/CrashData/Units/Unit/MotorVehicle/CommercialVehicle/Trailer2DisablingDamageFl</t>
  </si>
  <si>
    <t xml:space="preserve">Cmv_Bus_Type_ID </t>
  </si>
  <si>
    <t>CMV Bus Type</t>
  </si>
  <si>
    <t>CMV.BUS_TYPE_ID</t>
  </si>
  <si>
    <t>BUS_TYPE_LKP</t>
  </si>
  <si>
    <t>Lookup Column Name: BUS_TYPE_ID</t>
  </si>
  <si>
    <t>/CrashData/Units/Unit/MotorVehicle/CommercialVehicle/BusType/@ID</t>
  </si>
  <si>
    <t>New CR3-2018 Fields</t>
  </si>
  <si>
    <t>CMV_Intermodal_Shipping_Container_Permit_FL</t>
  </si>
  <si>
    <t>Cmv Intermodal Container Permit Flag</t>
  </si>
  <si>
    <t>CMV.INTERMODAL_CONTAINER_PERMIT</t>
  </si>
  <si>
    <t>2018 forward</t>
  </si>
  <si>
    <t>/CrashData/Units/Unit/MotorVehicle/CommercialVehicle/IntermodalContainerPermit</t>
  </si>
  <si>
    <t>CMV CMV Actual Gross Weight</t>
  </si>
  <si>
    <t>CMV_Actual_Gross_Weight</t>
  </si>
  <si>
    <t>CMV.ACTUAL_GROSS_WEIGHT</t>
  </si>
  <si>
    <t>/CrashData/Units/Unit/MotorVehicle/CommercialVehicle/ActualGrossWeight</t>
  </si>
  <si>
    <t>Person Extraction File Specification</t>
  </si>
  <si>
    <t>Filename extractType: person</t>
  </si>
  <si>
    <t>PERSON_FACT.CRASH_ID</t>
  </si>
  <si>
    <t>PERSON_FACT.UNIT_NBR</t>
  </si>
  <si>
    <t>Prsn_Nbr</t>
  </si>
  <si>
    <t>Person number captured on the crash report</t>
  </si>
  <si>
    <t>PERSON_FACT.PRSN_ITEM_NBR</t>
  </si>
  <si>
    <t>/CrashData/Units/Unit/Persons/Person/PersonNumber</t>
  </si>
  <si>
    <t>Prsn_Type_ID</t>
  </si>
  <si>
    <t>Person Type</t>
  </si>
  <si>
    <t>PERSON_FACT.PRSN_TYPE_ID</t>
  </si>
  <si>
    <t>Lookup Column Name: PRSN_TYPE_ID</t>
  </si>
  <si>
    <t>/CrashData/Units/Unit/Persons/Person/Type/@ID</t>
  </si>
  <si>
    <t>Prsn_Occpnt_Pos_ID</t>
  </si>
  <si>
    <t>The physical location of an occupant in, on, or outside of the motor vehicle prior to the First Harmful Event or loss of control</t>
  </si>
  <si>
    <t>PERSON_FACT.PRSN_OCCPNT_POS_ID</t>
  </si>
  <si>
    <t>Lookup Column Name: OCCPNT_POS_ID</t>
  </si>
  <si>
    <t>/CrashData/Units/Unit/Persons/Person/Position/@ID</t>
  </si>
  <si>
    <t>Prsn_Name_Honorific</t>
  </si>
  <si>
    <t>Person Name Honorific</t>
  </si>
  <si>
    <t>/CrashData/Units/Unit/Persons/Person/Name/NameHonorific</t>
  </si>
  <si>
    <t>Prsn_Last_Name</t>
  </si>
  <si>
    <t>Person Last Name</t>
  </si>
  <si>
    <t>/CrashData/Units/Unit/Persons/Person/Name/LastName</t>
  </si>
  <si>
    <t>Prsn_First_Name</t>
  </si>
  <si>
    <t>Person First Name</t>
  </si>
  <si>
    <t>/CrashData/Units/Unit/Persons/Person/Name/FirstName</t>
  </si>
  <si>
    <t>Prsn_Mid_Name</t>
  </si>
  <si>
    <t>Person Middle Name</t>
  </si>
  <si>
    <t>/CrashData/Units/Unit/Persons/Person/Name/MiddleName</t>
  </si>
  <si>
    <t>Prsn_Name_Sfx</t>
  </si>
  <si>
    <t>Person Suffix</t>
  </si>
  <si>
    <t>/CrashData/Units/Unit/Persons/Person/Name/NameSuffix</t>
  </si>
  <si>
    <t>Prsn_Injry_Sev_ID</t>
  </si>
  <si>
    <t>Severity of injury to the occupant</t>
  </si>
  <si>
    <t>PERSON_FACT.INJRY_SEV_ID</t>
  </si>
  <si>
    <t>Lookup Column Name: INJRY_SEV_ID</t>
  </si>
  <si>
    <t>/CrashData/Units/Unit/Persons/Person/InjurySeverity/@ID</t>
  </si>
  <si>
    <t>Prsn_Age</t>
  </si>
  <si>
    <t>Age of person involved in the crash</t>
  </si>
  <si>
    <t>PERSON_FACT.PRSN_AGE</t>
  </si>
  <si>
    <t>/CrashData/Units/Unit/Persons/Person/Age</t>
  </si>
  <si>
    <t>Prsn_Ethnicity_ID</t>
  </si>
  <si>
    <t>Ethnicity of person involved in the crash</t>
  </si>
  <si>
    <t>PERSON_FACT.PRSN_ETHNICITY_ID</t>
  </si>
  <si>
    <t>Lookup Column Name: ETHNICITY_ID</t>
  </si>
  <si>
    <t>/CrashData/Units/Unit/Persons/Person/EthnicGroup/@ID</t>
  </si>
  <si>
    <t>Prsn_Gndr_ID</t>
  </si>
  <si>
    <t>Gender of person involved in the crash</t>
  </si>
  <si>
    <t>PERSON_FACT.PRSN_GNDR_ID</t>
  </si>
  <si>
    <t>Lookup Column Name: GNDR_ID</t>
  </si>
  <si>
    <t>/CrashData/Units/Unit/Persons/Person/Gender/@ID</t>
  </si>
  <si>
    <t>Prsn_Ejct_ID</t>
  </si>
  <si>
    <t>The extent to which the person's body was expelled from the vehicle during any part of the crash</t>
  </si>
  <si>
    <t>PERSON_FACT.PRSN_EJCT_ID</t>
  </si>
  <si>
    <t>Lookup Column Name: EJCT_ID</t>
  </si>
  <si>
    <t>/CrashData/Units/Unit/Persons/Person/Ejected/@ID</t>
  </si>
  <si>
    <t>Prsn_Rest_ID</t>
  </si>
  <si>
    <t>The type of restraint used by each occupant</t>
  </si>
  <si>
    <t>PERSON_FACT.PRSN_REST_ID</t>
  </si>
  <si>
    <t>Lookup Column Name: REST_ID</t>
  </si>
  <si>
    <t>/CrashData/Units/Unit/Persons/Person/Restraint/@ID</t>
  </si>
  <si>
    <t>Prsn_Airbag_ID</t>
  </si>
  <si>
    <t>Indicates whether a person's airbag deployed during the crash and in what manner</t>
  </si>
  <si>
    <t>PERSON_FACT.PRSN_AIRBAG_ID</t>
  </si>
  <si>
    <t>Lookup Column Name: AIRBAG_ID</t>
  </si>
  <si>
    <t>/CrashData/Units/Unit/Persons/Person/Airbag/@ID</t>
  </si>
  <si>
    <t>Prsn_Helmet_ID</t>
  </si>
  <si>
    <t>Indicates if a helmet was worn at the time of the crash</t>
  </si>
  <si>
    <t>PERSON_FACT.PRSN_HELMET_ID</t>
  </si>
  <si>
    <t>Lookup Column Name: HELMET_ID</t>
  </si>
  <si>
    <t>/CrashData/Units/Unit/Persons/Person/Helmet/@ID</t>
  </si>
  <si>
    <t>Prsn_Sol_Fl</t>
  </si>
  <si>
    <t>Solicitation</t>
  </si>
  <si>
    <t>PRSN_FACT.PRSN_SOL_FL</t>
  </si>
  <si>
    <t>/CrashData/Units/Unit/Persons/Person/SolicitationFlag</t>
  </si>
  <si>
    <t>Prsn_Alc_Spec_Type_ID</t>
  </si>
  <si>
    <t>Type of alcohol specimen taken for analysis from the primary persons involved in the crash</t>
  </si>
  <si>
    <t>PERSON_FACT.PRSN_ALC_SPEC_TYPE_ID</t>
  </si>
  <si>
    <t>Lookup Column Name: SPECIMEN_TYPE_ID</t>
  </si>
  <si>
    <t>/CrashData/Units/Unit/Persons/Person/Alcohol/SpecimenType/@ID</t>
  </si>
  <si>
    <t>Prsn_Alc_Rslt_ID</t>
  </si>
  <si>
    <t>Alcohol Result</t>
  </si>
  <si>
    <t>PERSON_FACT.PRSN_ALC_RSLT_ID</t>
  </si>
  <si>
    <t>Lookup Column Name: TST_RESULT_ID</t>
  </si>
  <si>
    <t>/CrashData/Units/Unit/Persons/Person/Alcohol/TestResult/@ID</t>
  </si>
  <si>
    <t>Prsn_Bac_Test_Rslt</t>
  </si>
  <si>
    <t>Numeric blood alcohol content test result for a primary person involved in the crash, using standardized alcohol breath results (i.e. .08 or .129)</t>
  </si>
  <si>
    <t>DECIMAL(4,3)</t>
  </si>
  <si>
    <t>PERSON_FACT.PRSN_BAC_TEST_RSLT</t>
  </si>
  <si>
    <t>/CrashData/Units/Unit/Persons/Person/Alcohol/BACResult</t>
  </si>
  <si>
    <t>Prsn_Drg_Spec_Type_ID</t>
  </si>
  <si>
    <t>Type of drug specimen taken for analysis from the primary persons involved in the crash</t>
  </si>
  <si>
    <t>PERSON_FACT.PRSN_DRG_SPEC_TYPE_ID</t>
  </si>
  <si>
    <t>/CrashData/Units/Unit/Persons/Person/Drug/SpecimenType/@ID</t>
  </si>
  <si>
    <t>Prsn_Drg_Rslt_ID</t>
  </si>
  <si>
    <t>Primary person drug test result</t>
  </si>
  <si>
    <t>PERSON_FACT.PRSN_DRG_RSLT_ID</t>
  </si>
  <si>
    <t>/CrashData/Units/Unit/Persons/Person/Drug/TestResult/@ID</t>
  </si>
  <si>
    <t>Prsn_Taken_To</t>
  </si>
  <si>
    <t>Taken To</t>
  </si>
  <si>
    <t>CAS_TRANSP_LOCAT_LKP.CAS_TRANSP_LOCAT_DESC</t>
  </si>
  <si>
    <t>/CrashData/Units/Unit/Persons/Person/DispositionIfKilledorInjured/TransportedTo</t>
  </si>
  <si>
    <t>Prsn_Taken_By</t>
  </si>
  <si>
    <t>Taken By</t>
  </si>
  <si>
    <t>CAS_TRANSP_NAME_LKP.CAS_TRANSP_NAME_DESC</t>
  </si>
  <si>
    <t>/CrashData/Units/Unit/Persons/Person/DispositionIfKilledorInjured/TransportedBy</t>
  </si>
  <si>
    <t>Prsn_Death_Date</t>
  </si>
  <si>
    <t>Date of Death</t>
  </si>
  <si>
    <t>PRSN_FACT.PRSN_DEATH_DATE</t>
  </si>
  <si>
    <t>/CrashData/Units/Unit/Persons/Person/Fatality/DateOfDeath</t>
  </si>
  <si>
    <t>Prsn_Death_Time</t>
  </si>
  <si>
    <r>
      <rPr>
        <sz val="12"/>
        <rFont val="Arial"/>
        <family val="2"/>
        <charset val="1"/>
      </rPr>
      <t>Time of Death</t>
    </r>
    <r>
      <rPr>
        <b/>
        <sz val="12"/>
        <rFont val="Arial"/>
        <family val="2"/>
        <charset val="1"/>
      </rPr>
      <t xml:space="preserve"> </t>
    </r>
  </si>
  <si>
    <t>PRSN_FACT.PRSN_DEATH_TIME</t>
  </si>
  <si>
    <t>/CrashData/Units/Unit/Persons/Person/Fatality/TimeOfDeath</t>
  </si>
  <si>
    <t>PRSN_FACT.SUS_SERIUS_INJRY_CNT</t>
  </si>
  <si>
    <t>/CrashData/Units/Unit/Persons/Person/Totals/SuspectedSeriusInjuryCount</t>
  </si>
  <si>
    <t>PRSN_FACT.NONINCAP_INJRY_CNT</t>
  </si>
  <si>
    <t>/CrashData/Units/Unit/Persons/Person/Totals/NonincapacitatingInjuryCount</t>
  </si>
  <si>
    <t>PRSN_FACT.POSS_INJRY_CNT</t>
  </si>
  <si>
    <t>/CrashData/Units/Unit/Persons/Person/Totals/PossibleInjuryCount</t>
  </si>
  <si>
    <t>PRSN_FACT.NON_INJRY_CNT</t>
  </si>
  <si>
    <t>/CrashData/Units/Unit/Persons/Person/Totals/NonInjuryCount</t>
  </si>
  <si>
    <t>PRSN_FACT.UNKN_INJRY_CNT</t>
  </si>
  <si>
    <t>/CrashData/Units/Unit/Persons/Person/Totals/UnknownInjuryCount</t>
  </si>
  <si>
    <t>PRSN_FACT.TOT_INJRY_CNT</t>
  </si>
  <si>
    <t>/CrashData/Units/Unit/Persons/Person/Totals/TotalInjuryCount</t>
  </si>
  <si>
    <t>PRSN_FACT.DEATH_CNT</t>
  </si>
  <si>
    <t>/CrashData/Units/Unit/Persons/Person/Totals/DeathCount</t>
  </si>
  <si>
    <t>Charges Extraction File Specification</t>
  </si>
  <si>
    <t>Filename extractType: charges</t>
  </si>
  <si>
    <t>The unit of the person who was charged</t>
  </si>
  <si>
    <t>The person who was charged</t>
  </si>
  <si>
    <t>Charge_Cat_ID</t>
  </si>
  <si>
    <t>Charge category ID</t>
  </si>
  <si>
    <t>CHARGE.CHARGE_CAT_ID</t>
  </si>
  <si>
    <t>2003 to 2010</t>
  </si>
  <si>
    <t>/CrashData/Units/Unit/Persons/Person/Charges/Charge/ChargeCategory/@ID</t>
  </si>
  <si>
    <t>Charge</t>
  </si>
  <si>
    <t>VARCHAR(80)</t>
  </si>
  <si>
    <t>CHARGE.CHARGE_TXT</t>
  </si>
  <si>
    <t>/CrashData/Units/Unit/Persons/Person/Charges/Charge/Text</t>
  </si>
  <si>
    <t>Citation_Nbr</t>
  </si>
  <si>
    <t>Citation/Reference Number</t>
  </si>
  <si>
    <t>CHARGE.CITATION_NBR</t>
  </si>
  <si>
    <t>/CrashData/Units/Unit/Persons/Person/Charges/Charge/CitationNumber</t>
  </si>
  <si>
    <t>PrimaryPerson Extraction File Specification</t>
  </si>
  <si>
    <t>Filename extractType: primaryperson</t>
  </si>
  <si>
    <t>PRSN_FACT.UNIT_NBR</t>
  </si>
  <si>
    <t>PRSN_FACT.PRSN_ITEM_NBR</t>
  </si>
  <si>
    <t>PRSN_FACT.PRSN_OCCPNT_POS_ID</t>
  </si>
  <si>
    <t>Person Name Suffix</t>
  </si>
  <si>
    <t>VEH_FACT.INJRY_SEV_ID</t>
  </si>
  <si>
    <t>VEH_FACT.DRVR_AGE</t>
  </si>
  <si>
    <t>VEH_FACT.DRVR_ETHNCTY_ID</t>
  </si>
  <si>
    <t>VEH_FACT.DRVR_GNDR_ID</t>
  </si>
  <si>
    <t>VEH_FACT.DRVR_EJCT_ID</t>
  </si>
  <si>
    <t>VEH_FACT.DRVR_REST_ID</t>
  </si>
  <si>
    <t>VEH_FACT.DRVR_AIRBAG_ID</t>
  </si>
  <si>
    <t>VEH_FACT.DRVR_HELMET_ID</t>
  </si>
  <si>
    <t>Solicitation flag</t>
  </si>
  <si>
    <t>VEH_FACT.DRVR_SOL_FL</t>
  </si>
  <si>
    <t>/CrashData/Units/Unit/Persons/Person/SOL</t>
  </si>
  <si>
    <t>VEH_FACT.DRVR_ALC_SPEC_TYPE_ID</t>
  </si>
  <si>
    <t>VEH_FACT.DRVR_ALC_RSLT_ID</t>
  </si>
  <si>
    <t>VEH_FACT.DRVR_BAC_TEST_RSLT</t>
  </si>
  <si>
    <t>VEH_FACT.DRVR_DRG_SPEC_TYPE_ID</t>
  </si>
  <si>
    <t>VEH_FACT.DRVR_DRG_RSLT_ID</t>
  </si>
  <si>
    <t>Drvr_Drg_Cat_1_ID</t>
  </si>
  <si>
    <t>First category of drugs related to the driver</t>
  </si>
  <si>
    <t>VEH_FACT.DRVR_DRG_CAT_1_ID</t>
  </si>
  <si>
    <t>Lookup Column Name: DRUG_CATEGORY_ID</t>
  </si>
  <si>
    <t>/CrashData/Units/Unit/Driver/Drug/Category1/@ID</t>
  </si>
  <si>
    <t>Facility the injured primary person was taken to.</t>
  </si>
  <si>
    <t>CAS_TRANSP_LOCAT_LKP.CAS_TRANSP_LOCAT_ID</t>
  </si>
  <si>
    <t>Agency which transported the injured primary person to a facility.</t>
  </si>
  <si>
    <t>CAS_TRANSP_NAME_LKP.CAS_TRANSP_NAME_ID</t>
  </si>
  <si>
    <t>Primary person's date of death.</t>
  </si>
  <si>
    <t>VEH_FACT.DRVR_DEATH_DATE</t>
  </si>
  <si>
    <t>/CrashData/Units/Unit/Person/Fatality/DateOfDeath</t>
  </si>
  <si>
    <t>Primary person's time of death.</t>
  </si>
  <si>
    <t>VEH_FACT.DRVR_DEATH_TIME</t>
  </si>
  <si>
    <t>/CrashData/Units/Unit/Person/Fatality/TimeOfDeath</t>
  </si>
  <si>
    <t>Drvr_Lic_Type_ID</t>
  </si>
  <si>
    <t>Driver's license type</t>
  </si>
  <si>
    <t>VEH_FACT.DRVR_LIC_TYPE_ID</t>
  </si>
  <si>
    <t>Lookup Column Name: DRVR_LIC_TYPE_ID</t>
  </si>
  <si>
    <t>/CrashData/Units/Unit/Driver/DriverLicense/DLType/@ID</t>
  </si>
  <si>
    <t>Drvr_Lic_State_ID</t>
  </si>
  <si>
    <t>The state or province that issued the vehicle driver's license or identification card</t>
  </si>
  <si>
    <t>VEH_FACT.DRVR_LIC_STATE_ID</t>
  </si>
  <si>
    <t>/CrashData/Units/Unit/Driver/DriverLicense/DLState/@ID</t>
  </si>
  <si>
    <t>Drvr_Lic_Number</t>
  </si>
  <si>
    <r>
      <rPr>
        <sz val="12"/>
        <rFont val="Arial"/>
        <family val="2"/>
        <charset val="1"/>
      </rPr>
      <t>Driver's license or identification card number</t>
    </r>
    <r>
      <rPr>
        <b/>
        <sz val="12"/>
        <rFont val="Arial"/>
        <family val="2"/>
        <charset val="1"/>
      </rPr>
      <t xml:space="preserve"> </t>
    </r>
  </si>
  <si>
    <t>PRIMARY_PERSON_DETAIL.DRVR_LIC_NBR</t>
  </si>
  <si>
    <t>/CrashData/Units/Unit/Driver/DriverLicense/DLNumber</t>
  </si>
  <si>
    <t>Drvr_Lic_Cls_ID</t>
  </si>
  <si>
    <t>Driver's license clas</t>
  </si>
  <si>
    <t>VEH_FACT.DRVR_LIC_CLS_ID</t>
  </si>
  <si>
    <t>Lookup Column Name: DRVR_LIC_CLS_ID</t>
  </si>
  <si>
    <t>/CrashData/Units/Unit/Driver/DriverLicense/DLClass/@ID</t>
  </si>
  <si>
    <t>Drvr_DOB</t>
  </si>
  <si>
    <t>Driver's date of birth</t>
  </si>
  <si>
    <t>VEH_FACT.DRVR_DOB</t>
  </si>
  <si>
    <t>/CrashData/Units/Unit/Driver/DOB</t>
  </si>
  <si>
    <t>Drvr_Street_Nbr</t>
  </si>
  <si>
    <t>Driver's address - street number</t>
  </si>
  <si>
    <t>/CrashData/Units/Unit/Persons/Person/Address/Street/StreetNumber</t>
  </si>
  <si>
    <t>Drvr_Street_Pfx</t>
  </si>
  <si>
    <t>Driver's address - street prefix</t>
  </si>
  <si>
    <t>Lookup Column Name: NSEW_DIR_ID</t>
  </si>
  <si>
    <t>/CrashData/Units/Unit/Persons/Person/Address/Street/Prefix/@ID</t>
  </si>
  <si>
    <t>Drvr_Street_Name</t>
  </si>
  <si>
    <t>Driver's address - street name</t>
  </si>
  <si>
    <t>/CrashData/Units/Unit/Persons/Person/Address/Street/StreetName</t>
  </si>
  <si>
    <t>Drvr_Street_Sfx</t>
  </si>
  <si>
    <t>Driver's address - street suffix</t>
  </si>
  <si>
    <t>Lookup Column Name: STREET_SFX_ID</t>
  </si>
  <si>
    <t>/CrashData/Units/Unit/Persons/Person/Address/Street/Suffix/@ID</t>
  </si>
  <si>
    <t>Drvr_Apt_Nbr</t>
  </si>
  <si>
    <t>Driver's address - apartment number</t>
  </si>
  <si>
    <t>/CrashData/Units/Unit/Persons/Person/Address/ApartmentNumber</t>
  </si>
  <si>
    <t>Drvr_City_Name</t>
  </si>
  <si>
    <t>Driver's address - city name</t>
  </si>
  <si>
    <t>/CrashData/Units/Unit/Persons/Person/Address/CityName</t>
  </si>
  <si>
    <t>Drvr_State_ID</t>
  </si>
  <si>
    <t>Driver's address - state ID</t>
  </si>
  <si>
    <t>/CrashData/Units/Unit/Persons/Person/Address/State/@ID</t>
  </si>
  <si>
    <t>Drvr_Zip</t>
  </si>
  <si>
    <t>Driver's address - zip code</t>
  </si>
  <si>
    <t>/CrashData/Units/Unit/Persons/Person/Address/ZipCode</t>
  </si>
  <si>
    <t>CDL Endorsements Extraction File Specification</t>
  </si>
  <si>
    <t>Filename extractType: endorsements</t>
  </si>
  <si>
    <t>PRSN_FACT.CRASH_ID</t>
  </si>
  <si>
    <t>Unit Number</t>
  </si>
  <si>
    <t>Drvr_Lic_Endors_ID</t>
  </si>
  <si>
    <t>Commercial Driver License Endorsements</t>
  </si>
  <si>
    <t>UNIT_ENDORSE.DRVR_LIC_ENDORS_ID</t>
  </si>
  <si>
    <t>Lookup Column Name: DRVR_LIC_ENDORS_ID</t>
  </si>
  <si>
    <t>/CrashData/Units/Unit/Driver/DriverLicense/DLEndorsements/DLEndorsement/@ID</t>
  </si>
  <si>
    <t>DL Restrictions Extraction File Specification</t>
  </si>
  <si>
    <t>Filename extractType: restrictions</t>
  </si>
  <si>
    <t>Drvr_Lic_Restric_ID</t>
  </si>
  <si>
    <t>Driver License Restrictions</t>
  </si>
  <si>
    <t>UNIT_RESTRIC.DRVR_LIC_RESTRIC_ID</t>
  </si>
  <si>
    <t>Lookup Column Name: DRVR_LIC_RESTRIC_ID</t>
  </si>
  <si>
    <t>/CrashData/Units/Unit/Driver/DriverLicense/DLRestrictions/DLRestriction/@ID</t>
  </si>
  <si>
    <t>Damages Extraction File Specification</t>
  </si>
  <si>
    <t>Filename extractType: damages</t>
  </si>
  <si>
    <t>Damaged_Property</t>
  </si>
  <si>
    <t>Damaged Property other than Vehicles</t>
  </si>
  <si>
    <t>PROP_DMAG.OBJECT</t>
  </si>
  <si>
    <t>/CrashData/DamagedProperties/PropertyDamage/DamagedProperty</t>
  </si>
  <si>
    <t>Owner_Name</t>
  </si>
  <si>
    <t>Damaged Property Owner’s Name  (first and last)</t>
  </si>
  <si>
    <t>PERSON_NAME_ADDRESS.FIRST_NAME, PERSON_NAME_ADDRESS.LAST_NAME</t>
  </si>
  <si>
    <t>/CrashData/DamagedProperties/PropertyDamage/OwnerName</t>
  </si>
  <si>
    <t>Owner_Street_Nbr</t>
  </si>
  <si>
    <t>/CrashData/DamagedProperties/PropertyDamage/Owner/Street/StreetNumber</t>
  </si>
  <si>
    <t>Owner_Street_Pfx</t>
  </si>
  <si>
    <t>/CrashData/DamagedProperties/PropertyDamage/Owner/Street/Prefix</t>
  </si>
  <si>
    <t>Owner_Street_Name</t>
  </si>
  <si>
    <t>/CrashData/DamagedProperties/PropertyDamage/Owner/Street/StreetName</t>
  </si>
  <si>
    <t>Owner_Street_Sfx</t>
  </si>
  <si>
    <t>/CrashData/DamagedProperties/PropertyDamage/Owner/Street/Suffix</t>
  </si>
  <si>
    <t>Owner_Apt_Nbr</t>
  </si>
  <si>
    <t>/CrashData/DamagedProperties/PropertyDamage/Owner/AptNumber</t>
  </si>
  <si>
    <t>Owner_City</t>
  </si>
  <si>
    <t>/CrashData/DamagedProperties/PropertyDamage/Owner/CityName</t>
  </si>
  <si>
    <t>Owner_State_ID</t>
  </si>
  <si>
    <t>Owner Address, State ID</t>
  </si>
  <si>
    <t>/CrashData/DamagedProperties/PropertyDamage/Owner/State/@ID</t>
  </si>
  <si>
    <t>Owner_Zip</t>
  </si>
  <si>
    <t>/CrashData/DamagedProperties/PropertyDamage/Owner/ZipCode</t>
  </si>
  <si>
    <t>Lookup Extraction File Specification</t>
  </si>
  <si>
    <t>Filename extractType: lookup</t>
  </si>
  <si>
    <t>ColumnName</t>
  </si>
  <si>
    <t>Lookup Column Name</t>
  </si>
  <si>
    <t>n/a</t>
  </si>
  <si>
    <t>/LookupData/LookupTables/LookupTable/@IDColumn</t>
  </si>
  <si>
    <t>ID</t>
  </si>
  <si>
    <t>ID Value</t>
  </si>
  <si>
    <t>/LookupData/LookupTables/LookupTable/Entries/Entry/@ID</t>
  </si>
  <si>
    <t>VARCHAR</t>
  </si>
  <si>
    <t>/LookupData/LookupTables/LookupTable/Entries/Entry/@Description</t>
  </si>
  <si>
    <t>VEH_MAKE_ID</t>
  </si>
  <si>
    <t>VEH_MAKE_DESC</t>
  </si>
  <si>
    <t>EFF_BEG_DATE</t>
  </si>
  <si>
    <t>EFF_END_DATE</t>
  </si>
  <si>
    <t>ACURA</t>
  </si>
  <si>
    <t>AMERICAN MOTORS</t>
  </si>
  <si>
    <t>APRILIA</t>
  </si>
  <si>
    <t>ASTON MARTIN</t>
  </si>
  <si>
    <t>AUDI</t>
  </si>
  <si>
    <t>AUTOCAR</t>
  </si>
  <si>
    <t>BENTLEY</t>
  </si>
  <si>
    <t>BLUE BIRD</t>
  </si>
  <si>
    <t>BMW</t>
  </si>
  <si>
    <t>BUELL</t>
  </si>
  <si>
    <t>CATERPILLAR</t>
  </si>
  <si>
    <t>CHRYSLER</t>
  </si>
  <si>
    <t>CRANE CARRIER</t>
  </si>
  <si>
    <t>DAEWOO</t>
  </si>
  <si>
    <t>DAIHATSU</t>
  </si>
  <si>
    <t>DIAMOND REO</t>
  </si>
  <si>
    <t>DINA</t>
  </si>
  <si>
    <t>DUCATI</t>
  </si>
  <si>
    <t>FEDERAL MOTORS</t>
  </si>
  <si>
    <t>FERRARI</t>
  </si>
  <si>
    <t>FIAT</t>
  </si>
  <si>
    <t>FLEXIBLE</t>
  </si>
  <si>
    <t>FORD</t>
  </si>
  <si>
    <t>FREIGHTLINER</t>
  </si>
  <si>
    <t>GMC</t>
  </si>
  <si>
    <t>GILLIG</t>
  </si>
  <si>
    <t>HARLEY-DAVIDSON</t>
  </si>
  <si>
    <t>HINO</t>
  </si>
  <si>
    <t>HONDA</t>
  </si>
  <si>
    <t>HYUNDAI</t>
  </si>
  <si>
    <t>INFINITI</t>
  </si>
  <si>
    <t>INTERNATIONAL</t>
  </si>
  <si>
    <t>ISUZU</t>
  </si>
  <si>
    <t>IVECO</t>
  </si>
  <si>
    <t>JAGUAR</t>
  </si>
  <si>
    <t>JOHN DEERE</t>
  </si>
  <si>
    <t>KAWASAKI</t>
  </si>
  <si>
    <t>KENWORTH</t>
  </si>
  <si>
    <t>KIA</t>
  </si>
  <si>
    <t>LANCIA</t>
  </si>
  <si>
    <t>LAND ROVER</t>
  </si>
  <si>
    <t>LEXUS</t>
  </si>
  <si>
    <t>LOTUS</t>
  </si>
  <si>
    <t>MACK</t>
  </si>
  <si>
    <t>MARMON</t>
  </si>
  <si>
    <t>MAYBACH</t>
  </si>
  <si>
    <t>MAZDA</t>
  </si>
  <si>
    <t>MCI (LES AUTO BUS)</t>
  </si>
  <si>
    <t>MERCEDES-BENZ</t>
  </si>
  <si>
    <t>MITSUBISHI</t>
  </si>
  <si>
    <t>MOTO GUZZI</t>
  </si>
  <si>
    <t>NEOPLAN</t>
  </si>
  <si>
    <t>NISSAN</t>
  </si>
  <si>
    <t>PETERBILT</t>
  </si>
  <si>
    <t>PEUGEOT</t>
  </si>
  <si>
    <t>PORSCHE</t>
  </si>
  <si>
    <t>ROLLS-ROYCE</t>
  </si>
  <si>
    <t>SAAB</t>
  </si>
  <si>
    <t>SATURN</t>
  </si>
  <si>
    <t>SILVER EAGLE MFG CO</t>
  </si>
  <si>
    <t>STERLING</t>
  </si>
  <si>
    <t>SUBARU</t>
  </si>
  <si>
    <t>SUZUKI</t>
  </si>
  <si>
    <t>TMC</t>
  </si>
  <si>
    <t>TOYOTA</t>
  </si>
  <si>
    <t>TRIUMPH</t>
  </si>
  <si>
    <t>UNKNOWN</t>
  </si>
  <si>
    <t>VESPA</t>
  </si>
  <si>
    <t>VOLKSWAGEN</t>
  </si>
  <si>
    <t>VOLVO</t>
  </si>
  <si>
    <t>WHITE</t>
  </si>
  <si>
    <t>YAMAHA</t>
  </si>
  <si>
    <t>YUGO</t>
  </si>
  <si>
    <t>ALFA ROMEO</t>
  </si>
  <si>
    <t>BUICK</t>
  </si>
  <si>
    <t>CADILLAC</t>
  </si>
  <si>
    <t>CHEVROLET</t>
  </si>
  <si>
    <t>DATSUN</t>
  </si>
  <si>
    <t>DODGE</t>
  </si>
  <si>
    <t>GEO</t>
  </si>
  <si>
    <t>HUMMER</t>
  </si>
  <si>
    <t>LINCOLN</t>
  </si>
  <si>
    <t>MERCURY</t>
  </si>
  <si>
    <t>MINI</t>
  </si>
  <si>
    <t>OLDSMOBILE</t>
  </si>
  <si>
    <t>PLYMOUTH</t>
  </si>
  <si>
    <t>PONTIAC</t>
  </si>
  <si>
    <t>ALL OTHER MAKES</t>
  </si>
  <si>
    <t>MERKUR</t>
  </si>
  <si>
    <t>AVANTI</t>
  </si>
  <si>
    <t>EAGLE</t>
  </si>
  <si>
    <t>FORETRAVEL</t>
  </si>
  <si>
    <t>FWD</t>
  </si>
  <si>
    <t>GREAT DANE TRAILERS</t>
  </si>
  <si>
    <t>INDIAN</t>
  </si>
  <si>
    <t>LADA</t>
  </si>
  <si>
    <t>LAMBORGHINI</t>
  </si>
  <si>
    <t>MASERATI</t>
  </si>
  <si>
    <t>MONARCH TRAILER CO</t>
  </si>
  <si>
    <t>OSHKOSH</t>
  </si>
  <si>
    <t>OVERLAND TRUCK/TRAILER</t>
  </si>
  <si>
    <t>PIERCE</t>
  </si>
  <si>
    <t>PREVOST</t>
  </si>
  <si>
    <t>WINNEBAGO</t>
  </si>
  <si>
    <t>OTHER (EXPLAIN IN NARRATIVE)</t>
  </si>
  <si>
    <t>ACE WELDING TRAILER CO</t>
  </si>
  <si>
    <t>ACIER FABREX INC</t>
  </si>
  <si>
    <t>ACRO TRAILER CO</t>
  </si>
  <si>
    <t>ACTION EQUIPMENT</t>
  </si>
  <si>
    <t>ADVANCE ENGINEERED PRODUCTS</t>
  </si>
  <si>
    <t>ADVANCE MIXER</t>
  </si>
  <si>
    <t>AJAX MANUFACTURING CO INC</t>
  </si>
  <si>
    <t>AJR INC</t>
  </si>
  <si>
    <t>ALABAMA TRAILER CO</t>
  </si>
  <si>
    <t>ALFAB INC</t>
  </si>
  <si>
    <t>ALLENTOWN BRAKE &amp; WHEEL SERVICE</t>
  </si>
  <si>
    <t>ALLIED TANK TRUCK</t>
  </si>
  <si>
    <t>ALLOY TRAILERS INC</t>
  </si>
  <si>
    <t>ALMONT</t>
  </si>
  <si>
    <t>ALTEC IND INC</t>
  </si>
  <si>
    <t>ALUMATECH</t>
  </si>
  <si>
    <t>ALUMINUM BODY CORP</t>
  </si>
  <si>
    <t>AM GENERAL</t>
  </si>
  <si>
    <t>AMERICAN CARRIER EQUIPMENT</t>
  </si>
  <si>
    <t>AMERICAN IRON HORSE</t>
  </si>
  <si>
    <t>AMERICAN LAFRANCE</t>
  </si>
  <si>
    <t>AMERICAN REBEL</t>
  </si>
  <si>
    <t>AMERICAN ROAD TRAILER</t>
  </si>
  <si>
    <t>AMERICAN TRAILER MANUFACTURING INC</t>
  </si>
  <si>
    <t>AMERICAN TRAILERS INC</t>
  </si>
  <si>
    <t>ANDERSON MANUFACTURING INC</t>
  </si>
  <si>
    <t>ANJI MFG</t>
  </si>
  <si>
    <t>ARLINGTON POWER SYSTEMS</t>
  </si>
  <si>
    <t>ARMOR CHASSIS LLC</t>
  </si>
  <si>
    <t>ARTECH ENG INC</t>
  </si>
  <si>
    <t>ASPEN METAL PROD &amp; FABRICATORS LTD</t>
  </si>
  <si>
    <t>ASUNA</t>
  </si>
  <si>
    <t>ATK</t>
  </si>
  <si>
    <t>ATLAS MFG CO</t>
  </si>
  <si>
    <t>ATLAS TRUCK BODIES</t>
  </si>
  <si>
    <t>AUTOCAR LLC</t>
  </si>
  <si>
    <t>AZTEC PRODUCTS INC</t>
  </si>
  <si>
    <t>BAME TRAILER</t>
  </si>
  <si>
    <t>BANKHEAD ENTERPRISES</t>
  </si>
  <si>
    <t>BAR-BEL FAB CO INC</t>
  </si>
  <si>
    <t>BARRETT TRAILERS INC</t>
  </si>
  <si>
    <t>BEALL AND/OR TECWELD</t>
  </si>
  <si>
    <t>BEDARD TANKERS INC</t>
  </si>
  <si>
    <t>BENSON TRUCK BODIES</t>
  </si>
  <si>
    <t>BERING</t>
  </si>
  <si>
    <t>BETTER BUILT TRAILERS</t>
  </si>
  <si>
    <t>BIG BEAR CHOPPERS</t>
  </si>
  <si>
    <t>BIG DOG</t>
  </si>
  <si>
    <t>BILT-RITE TRAILERS INC</t>
  </si>
  <si>
    <t>BLACK BEAR MFG</t>
  </si>
  <si>
    <t>BOBKO</t>
  </si>
  <si>
    <t>BOCATS INC</t>
  </si>
  <si>
    <t>BOISE MOBILE EQUIPMENT</t>
  </si>
  <si>
    <t>BOONE TRAILERS INC</t>
  </si>
  <si>
    <t>BORCO EQUIPMENT CO INC</t>
  </si>
  <si>
    <t>BOYD TANK TRAILERS</t>
  </si>
  <si>
    <t>BOYDSTUN METAL WORKS</t>
  </si>
  <si>
    <t>BRENNER TANK INC</t>
  </si>
  <si>
    <t>BRENT INDUSTRIES</t>
  </si>
  <si>
    <t>BROOKFIELD TRAILER CORP</t>
  </si>
  <si>
    <t>BUILT-RITE TRAILERS</t>
  </si>
  <si>
    <t>BULK MFG</t>
  </si>
  <si>
    <t>BURKETT'S AUTORAMA INC</t>
  </si>
  <si>
    <t>BUTLER</t>
  </si>
  <si>
    <t>BWS MANUFACTURING</t>
  </si>
  <si>
    <t>C Z ENGINEERING</t>
  </si>
  <si>
    <t>C/S TRAILER</t>
  </si>
  <si>
    <t>CAGIVA</t>
  </si>
  <si>
    <t>CAPACITY OF TEXAS</t>
  </si>
  <si>
    <t>CENTENNIAL INDUSTRIES</t>
  </si>
  <si>
    <t>CENTREVILLE TAG</t>
  </si>
  <si>
    <t>CHALLENGE-COOK BROTHERS INC</t>
  </si>
  <si>
    <t>CHAMBERLAIN TRAILERS</t>
  </si>
  <si>
    <t>CHAMPION TRAILERS</t>
  </si>
  <si>
    <t>CHANCE</t>
  </si>
  <si>
    <t>CHAPARRAL MANUFACTURER</t>
  </si>
  <si>
    <t>CHAPARRAL TRAILERS OF AR</t>
  </si>
  <si>
    <t>CHARMAC TRAILERS</t>
  </si>
  <si>
    <t>CHEETAH CHASSIS</t>
  </si>
  <si>
    <t>CHEROKEE MFG CO</t>
  </si>
  <si>
    <t>CHEROKEE PRODUCTS</t>
  </si>
  <si>
    <t>CHIEF INDUSTRIES INC</t>
  </si>
  <si>
    <t>CIMC</t>
  </si>
  <si>
    <t>CIRCLE J</t>
  </si>
  <si>
    <t>CIRCLE R INC</t>
  </si>
  <si>
    <t>CITY TRAILER SALES</t>
  </si>
  <si>
    <t>CLARK TRAILER SERVICE INC</t>
  </si>
  <si>
    <t>CLEMENT IND</t>
  </si>
  <si>
    <t>CLOUGH EQUIPMENT</t>
  </si>
  <si>
    <t>COAST MECH INC</t>
  </si>
  <si>
    <t>COBRA MFG INC</t>
  </si>
  <si>
    <t>COLUMBIA BODY &amp; EQUIP CO</t>
  </si>
  <si>
    <t>COLUMBIA TRAILER CO</t>
  </si>
  <si>
    <t>COMANCHE MFG INC</t>
  </si>
  <si>
    <t>COMET CORPORATION</t>
  </si>
  <si>
    <t>CONSTRUCTION TRAILER SPECIALISTS</t>
  </si>
  <si>
    <t>CONTRACT MANUFACTURING INC</t>
  </si>
  <si>
    <t>CORN BELT MFG CO INC</t>
  </si>
  <si>
    <t>CORNELIUS MFG INC</t>
  </si>
  <si>
    <t>CORNHUSKER</t>
  </si>
  <si>
    <t>COTTINGHAM MONTONE CO</t>
  </si>
  <si>
    <t>COTTRELL INC</t>
  </si>
  <si>
    <t>COUNTRY COACH</t>
  </si>
  <si>
    <t>COZAD TRAILER SALES</t>
  </si>
  <si>
    <t>CPI MOTOR COMPANY</t>
  </si>
  <si>
    <t>CPS TRAILER CO</t>
  </si>
  <si>
    <t>CRESCENT EQUIP CO INC</t>
  </si>
  <si>
    <t>CRONKITE IND INC</t>
  </si>
  <si>
    <t>CROSS TRUCK EQUIP CO INC</t>
  </si>
  <si>
    <t>CROWN COACH</t>
  </si>
  <si>
    <t>CRYENCO</t>
  </si>
  <si>
    <t>CUSTOM TRAILER INC</t>
  </si>
  <si>
    <t>D &amp; B TRAILER</t>
  </si>
  <si>
    <t>DACO TRAILER CORP</t>
  </si>
  <si>
    <t>DANCO TRAILERS INC</t>
  </si>
  <si>
    <t>DCX SPRINTER</t>
  </si>
  <si>
    <t>DELAVAN IND INC</t>
  </si>
  <si>
    <t>DELOUPE INC.</t>
  </si>
  <si>
    <t>DELTA MANUFACTURING INC</t>
  </si>
  <si>
    <t>DELTA TRUCK TRAILER COMPANY</t>
  </si>
  <si>
    <t>DERBI</t>
  </si>
  <si>
    <t>DETERMAN WELDING &amp; TANK</t>
  </si>
  <si>
    <t>DIAMOND STEEL COMPANY</t>
  </si>
  <si>
    <t>DICO CO INC</t>
  </si>
  <si>
    <t>DOONAN</t>
  </si>
  <si>
    <t>DORSEY TRAILERS</t>
  </si>
  <si>
    <t>DRESSEN CUSTOM TRAILER INC</t>
  </si>
  <si>
    <t>DUNHAM MFG CO INC</t>
  </si>
  <si>
    <t>DUPLEX</t>
  </si>
  <si>
    <t>DUR-A-LITE INC</t>
  </si>
  <si>
    <t>DYNAWELD INC</t>
  </si>
  <si>
    <t>E D ETNYRE &amp; CO</t>
  </si>
  <si>
    <t>EAGER BEAVER</t>
  </si>
  <si>
    <t>EAGLE TRANSIT</t>
  </si>
  <si>
    <t>EAGLEROCK TRAILERS INC</t>
  </si>
  <si>
    <t>EAST MANUFACTURING</t>
  </si>
  <si>
    <t>ECONOLINE TRAILERS INC</t>
  </si>
  <si>
    <t>EIGHT POINT</t>
  </si>
  <si>
    <t>ELDORADO</t>
  </si>
  <si>
    <t>ELECTRIC VEHICLE TECH</t>
  </si>
  <si>
    <t>EMERGENCY ONE</t>
  </si>
  <si>
    <t>EMPIRE LIKENS</t>
  </si>
  <si>
    <t>EVANS TANK TRAILER</t>
  </si>
  <si>
    <t>EVANS-PLUGGE CO INC</t>
  </si>
  <si>
    <t>EVERLITE INC</t>
  </si>
  <si>
    <t>EVOBUS</t>
  </si>
  <si>
    <t>EXXISS ALUMINUM TRAILERS</t>
  </si>
  <si>
    <t>FALCON TRAILERWORKS INC</t>
  </si>
  <si>
    <t>FEATHERLITE MFG INC</t>
  </si>
  <si>
    <t>FERREE TRAILER CORP</t>
  </si>
  <si>
    <t>FLORIG EQUIPMENT CO INC</t>
  </si>
  <si>
    <t>FLOW BOY MFG</t>
  </si>
  <si>
    <t>FONTAINE SPECIALIZED INC</t>
  </si>
  <si>
    <t>FONTAINE TRAILER CO</t>
  </si>
  <si>
    <t>FRUEHAUF</t>
  </si>
  <si>
    <t>GALBREATH INC</t>
  </si>
  <si>
    <t>GALLATY TR MFG</t>
  </si>
  <si>
    <t>GALYEAN EQUIP CO INC</t>
  </si>
  <si>
    <t>GCL TRAILERS</t>
  </si>
  <si>
    <t>GEM</t>
  </si>
  <si>
    <t>GENERAL TRAILER CO</t>
  </si>
  <si>
    <t>GENESIS</t>
  </si>
  <si>
    <t>GIANT</t>
  </si>
  <si>
    <t>GILMORE</t>
  </si>
  <si>
    <t>GILPIN'S WELDING &amp; MACH WORKS</t>
  </si>
  <si>
    <t>GOOSENECK TRAILERS</t>
  </si>
  <si>
    <t>GRAYCO</t>
  </si>
  <si>
    <t>GUTHRIE TRAILER SALES</t>
  </si>
  <si>
    <t>HACKNEY &amp; SONS</t>
  </si>
  <si>
    <t>HACKNEY BROS BODY</t>
  </si>
  <si>
    <t>HALLIBUTRON SERVICES</t>
  </si>
  <si>
    <t>HARDEE MFG CO</t>
  </si>
  <si>
    <t>HARLEY MURRAY INC</t>
  </si>
  <si>
    <t>HARMON TANK</t>
  </si>
  <si>
    <t>HATFIELD WELDING &amp; TRAILER SALES</t>
  </si>
  <si>
    <t>HAUL MARK IND</t>
  </si>
  <si>
    <t>HAWKEYE</t>
  </si>
  <si>
    <t>HEIL CO</t>
  </si>
  <si>
    <t>HEIL KALYN SIEBERT</t>
  </si>
  <si>
    <t>HENDRICKSON</t>
  </si>
  <si>
    <t>HERRIN WELDING</t>
  </si>
  <si>
    <t>HESSE</t>
  </si>
  <si>
    <t>HIGH VIEW MANUFACTURING INC</t>
  </si>
  <si>
    <t>HILBILT MFG CO</t>
  </si>
  <si>
    <t>HILL</t>
  </si>
  <si>
    <t>HILLSBORO INDS</t>
  </si>
  <si>
    <t>HOBBS</t>
  </si>
  <si>
    <t>HOGG/DAVIS INC</t>
  </si>
  <si>
    <t>HOLDEN IND</t>
  </si>
  <si>
    <t>HOMEMADE VEHICLE</t>
  </si>
  <si>
    <t>HOOPER TRAILER</t>
  </si>
  <si>
    <t>HUDSON BROS TRAILER MFG INC</t>
  </si>
  <si>
    <t>HURST TRAILERS</t>
  </si>
  <si>
    <t>HUSABERG</t>
  </si>
  <si>
    <t>HUSQVARNA</t>
  </si>
  <si>
    <t>HYOSUNG</t>
  </si>
  <si>
    <t>HYSTER</t>
  </si>
  <si>
    <t>HYUNDAI STEEL INDUSTRIES</t>
  </si>
  <si>
    <t>I R WITZER CO</t>
  </si>
  <si>
    <t>IC CORPORATION</t>
  </si>
  <si>
    <t>IMPERIAL TR SER</t>
  </si>
  <si>
    <t>INDEPENDENT TRAILER MFG</t>
  </si>
  <si>
    <t>INDIANA PHOENIX</t>
  </si>
  <si>
    <t>INNOVATIVE TRAILERS</t>
  </si>
  <si>
    <t>INTERMOUNTAIN WHOLE SALE INC</t>
  </si>
  <si>
    <t>INTERNATIONAL TANK &amp; TRAILER CORP</t>
  </si>
  <si>
    <t>INTERNATIONAL TRAILER CORP</t>
  </si>
  <si>
    <t>INTERSTATE TRAILER</t>
  </si>
  <si>
    <t>INTERSTATE TRAILERS INC</t>
  </si>
  <si>
    <t>INTERSTATE WEST CORPORATION</t>
  </si>
  <si>
    <t>J &amp; L</t>
  </si>
  <si>
    <t>JACOBSEN TRAILER</t>
  </si>
  <si>
    <t>JA-MAR MFG INC</t>
  </si>
  <si>
    <t>JAMES RUSSELL ENG WORKS INC</t>
  </si>
  <si>
    <t>JANTZ-FEMCO</t>
  </si>
  <si>
    <t>JD BERTOLINI IND LTD</t>
  </si>
  <si>
    <t>JEEP</t>
  </si>
  <si>
    <t>JET COMPANY INC</t>
  </si>
  <si>
    <t>JFW MANUFACTURING CO INC</t>
  </si>
  <si>
    <t>JOHN EVANS MFG</t>
  </si>
  <si>
    <t>J-ROD INC</t>
  </si>
  <si>
    <t>KALMAR</t>
  </si>
  <si>
    <t>KALYN CO</t>
  </si>
  <si>
    <t>KANN MFG CORP</t>
  </si>
  <si>
    <t>KENT TRUCK-TRAILER SERVICE</t>
  </si>
  <si>
    <t>KENTUCKY MFG</t>
  </si>
  <si>
    <t>KIDRON INC</t>
  </si>
  <si>
    <t>KIEFER BUILT INC</t>
  </si>
  <si>
    <t>KILLEBREW</t>
  </si>
  <si>
    <t>KOLBERG MFG</t>
  </si>
  <si>
    <t>KOLSTAD</t>
  </si>
  <si>
    <t>KOVATCH</t>
  </si>
  <si>
    <t>KROHNERT STAINLESS INC</t>
  </si>
  <si>
    <t>KTM</t>
  </si>
  <si>
    <t>KWIK-LOC</t>
  </si>
  <si>
    <t>L &amp; L MANUFACTURING</t>
  </si>
  <si>
    <t>L &amp; M MANUFACTURING INC</t>
  </si>
  <si>
    <t>L &amp; S LINE</t>
  </si>
  <si>
    <t>LAFORZA</t>
  </si>
  <si>
    <t>LAMCO MFG &amp; DISTR CO</t>
  </si>
  <si>
    <t>LANDOLL CORP</t>
  </si>
  <si>
    <t>LBT INC</t>
  </si>
  <si>
    <t>LEE CO</t>
  </si>
  <si>
    <t>LOAD KING</t>
  </si>
  <si>
    <t>LOADCRAFT TRAILERS</t>
  </si>
  <si>
    <t>LODAL</t>
  </si>
  <si>
    <t>LOWBOY</t>
  </si>
  <si>
    <t>LOX EQUIPMENT COMPANY</t>
  </si>
  <si>
    <t>LUBBOCK</t>
  </si>
  <si>
    <t>LUFKIN INDUSTRIES</t>
  </si>
  <si>
    <t>M &amp; W TRAILERS INC</t>
  </si>
  <si>
    <t>M H EBY TRAILERS</t>
  </si>
  <si>
    <t>MAC TRAILER MFG</t>
  </si>
  <si>
    <t>MAC-LANDER</t>
  </si>
  <si>
    <t>MAGIRUS</t>
  </si>
  <si>
    <t>MANAC INC</t>
  </si>
  <si>
    <t>MARQUEZ MANUFACTURING CO</t>
  </si>
  <si>
    <t>MATE</t>
  </si>
  <si>
    <t>MATLOCK TRAILER CORPORATION</t>
  </si>
  <si>
    <t>MAURER MANUFACTURING INC</t>
  </si>
  <si>
    <t>MAVERICK (FRELL INC)</t>
  </si>
  <si>
    <t>MAXIM</t>
  </si>
  <si>
    <t>MC CULLOUGH ALUM</t>
  </si>
  <si>
    <t>MC CULLOUGH CORP</t>
  </si>
  <si>
    <t>MCCLAIN INDUSTRIES</t>
  </si>
  <si>
    <t>MCCORD MANUFACTURING INC</t>
  </si>
  <si>
    <t>MERRITT EQUIPMENT CO</t>
  </si>
  <si>
    <t>MICKEY BODY CO</t>
  </si>
  <si>
    <t>MIDLAND MANUFACTURING LIMITED</t>
  </si>
  <si>
    <t>MILLER (FLA)</t>
  </si>
  <si>
    <t>MINESOTA VALLEY ENGINEERING</t>
  </si>
  <si>
    <t>MISSISSIPPI TANK CO</t>
  </si>
  <si>
    <t>MOND INDUSTRIES INC</t>
  </si>
  <si>
    <t>MONON</t>
  </si>
  <si>
    <t>MONROE MTRS WALLY-MO DIV</t>
  </si>
  <si>
    <t>MORITZ INC</t>
  </si>
  <si>
    <t>MOTOR COACH MND INC</t>
  </si>
  <si>
    <t>MOTORRAD ZWEIRADWERK</t>
  </si>
  <si>
    <t>MURPHY MANUFACTURING CO</t>
  </si>
  <si>
    <t>NABORS TRAILERS</t>
  </si>
  <si>
    <t>NECKOVER TR MFG</t>
  </si>
  <si>
    <t>NELSON MFG</t>
  </si>
  <si>
    <t>NEVILLE WELDING INC</t>
  </si>
  <si>
    <t>NEW CASTLE TRAILER</t>
  </si>
  <si>
    <t>NEW FLYER</t>
  </si>
  <si>
    <t>NISSAN DIESEL</t>
  </si>
  <si>
    <t>NORTH AMERICAN BUS</t>
  </si>
  <si>
    <t>NORTHCUTT TRAILER EQUIP SALES</t>
  </si>
  <si>
    <t>NOVA</t>
  </si>
  <si>
    <t>NOVA FABRICATING</t>
  </si>
  <si>
    <t>NUVAN TECHNOLOGY INC</t>
  </si>
  <si>
    <t>O T FABRICATING INC</t>
  </si>
  <si>
    <t>OKLAHOMA GOOSENECK</t>
  </si>
  <si>
    <t>ON THE ROAD INC</t>
  </si>
  <si>
    <t>ONNEN TANK TRAILERS</t>
  </si>
  <si>
    <t>ONTARIO</t>
  </si>
  <si>
    <t>ORANGE BLOSSOM TRAILER</t>
  </si>
  <si>
    <t>ORION</t>
  </si>
  <si>
    <t>OTTAWA</t>
  </si>
  <si>
    <t>OWEN CUSTOM</t>
  </si>
  <si>
    <t>OWENS-CLASSIC</t>
  </si>
  <si>
    <t>PALM MFG AND SALES</t>
  </si>
  <si>
    <t>PALMER MACHINE WORKS</t>
  </si>
  <si>
    <t>PARAMOUNT TANK</t>
  </si>
  <si>
    <t>PASSPORT</t>
  </si>
  <si>
    <t>PAUL KROHNERT MFG</t>
  </si>
  <si>
    <t>PEERLESS</t>
  </si>
  <si>
    <t>PENNSTYLE CAMPERS INC</t>
  </si>
  <si>
    <t>PHELAN MFG</t>
  </si>
  <si>
    <t>PHOENIX PROD INC</t>
  </si>
  <si>
    <t>PIAGGIO</t>
  </si>
  <si>
    <t>PIKE TRAILER</t>
  </si>
  <si>
    <t>PINES TRAILER CORP</t>
  </si>
  <si>
    <t>PITTS ENTERPRISES</t>
  </si>
  <si>
    <t>POLAR</t>
  </si>
  <si>
    <t>POLARIS</t>
  </si>
  <si>
    <t>PRAIRIE TRAILER SALES &amp; SERVICE</t>
  </si>
  <si>
    <t>R &amp; S BODY</t>
  </si>
  <si>
    <t>R M WARREN MANUFACTURING</t>
  </si>
  <si>
    <t>RAGLAND INDUSTRIES INC</t>
  </si>
  <si>
    <t>RANCH MFG CO</t>
  </si>
  <si>
    <t>RAVENS METAL PRODUCTS INC</t>
  </si>
  <si>
    <t>RED RIVER MANUFACTURING</t>
  </si>
  <si>
    <t>REDI-HAUL</t>
  </si>
  <si>
    <t>REIDS</t>
  </si>
  <si>
    <t>REINKE MFG CO</t>
  </si>
  <si>
    <t>REITNOUER</t>
  </si>
  <si>
    <t>RELIABLE</t>
  </si>
  <si>
    <t>RELIABLE TANK</t>
  </si>
  <si>
    <t>RELIANCE TRAILER MFG</t>
  </si>
  <si>
    <t>REMTEC, INC</t>
  </si>
  <si>
    <t>RENAULT</t>
  </si>
  <si>
    <t>ROAD RAILER</t>
  </si>
  <si>
    <t>ROAD SYSTEMS INC</t>
  </si>
  <si>
    <t>ROADMASTER RAIL</t>
  </si>
  <si>
    <t>ROADRUNNER TRAILER &amp; HITCH CO</t>
  </si>
  <si>
    <t>ROCKHILL BODY CO</t>
  </si>
  <si>
    <t>ROGER MFG</t>
  </si>
  <si>
    <t>ROGERS BROTHERS CORP</t>
  </si>
  <si>
    <t>R-WAY CORPORATION</t>
  </si>
  <si>
    <t>S/M EQUIP COR</t>
  </si>
  <si>
    <t>SAUK CENTRE WELDING &amp; MACHINE</t>
  </si>
  <si>
    <t>SAVAGE</t>
  </si>
  <si>
    <t>SAVANNAH MACHINE SHOP &amp; LOADER CO</t>
  </si>
  <si>
    <t>SCANIA</t>
  </si>
  <si>
    <t>SCHALLER MFG INC</t>
  </si>
  <si>
    <t>SCHIEN BODY &amp; EQUIPMENT SALES</t>
  </si>
  <si>
    <t>SCHWARTZ MFG CO</t>
  </si>
  <si>
    <t>SEAGRAVES</t>
  </si>
  <si>
    <t>SHELBY TRAILER &amp; MFG CO</t>
  </si>
  <si>
    <t>SHOALS AMERICAN IND</t>
  </si>
  <si>
    <t>SIEBERT TRAILERS INC</t>
  </si>
  <si>
    <t>SIMCO</t>
  </si>
  <si>
    <t>SKODA</t>
  </si>
  <si>
    <t>SKYLINE TRAILERS</t>
  </si>
  <si>
    <t>SMART</t>
  </si>
  <si>
    <t>SMITHCO MANUFACTURING</t>
  </si>
  <si>
    <t>SOMERSET WELDING &amp; STEEL</t>
  </si>
  <si>
    <t>SOONER TRAILER MFG CO INC</t>
  </si>
  <si>
    <t>SPARTA MANUFACTURING CORP</t>
  </si>
  <si>
    <t>SPARTAN</t>
  </si>
  <si>
    <t>SPECTOR MANUFACTURING</t>
  </si>
  <si>
    <t>SSI</t>
  </si>
  <si>
    <t>STAINLESS TANK &amp; EQUIPME</t>
  </si>
  <si>
    <t>STANDARD T/T</t>
  </si>
  <si>
    <t>STANDARD TRAILER CO</t>
  </si>
  <si>
    <t>STAR TRAILERS</t>
  </si>
  <si>
    <t>STARLITE TRAILER MFG CO</t>
  </si>
  <si>
    <t>STECO INC</t>
  </si>
  <si>
    <t>STEPHENS PNEUMATIC</t>
  </si>
  <si>
    <t>STEWART-STEVENSON</t>
  </si>
  <si>
    <t>STOUGHTON TRAILERS INC</t>
  </si>
  <si>
    <t>STRICK TRAILERS</t>
  </si>
  <si>
    <t>STUART</t>
  </si>
  <si>
    <t>SUMMIT TRAILER SALES INC</t>
  </si>
  <si>
    <t>SUNSHINE STAINLESS TANK</t>
  </si>
  <si>
    <t>SUPERIOR IDEAL INC</t>
  </si>
  <si>
    <t>SUPERIOR TRAILER WORKS</t>
  </si>
  <si>
    <t>SUPREME CORP</t>
  </si>
  <si>
    <t>SUTPHEN</t>
  </si>
  <si>
    <t>T &amp; L MANUFACTURING CO INC</t>
  </si>
  <si>
    <t>TA BROUILLETTE &amp; SON INC.</t>
  </si>
  <si>
    <t>TALBERT TRAILERS</t>
  </si>
  <si>
    <t>TARASPORT TRAILERS INC</t>
  </si>
  <si>
    <t>TARGET TRAILER</t>
  </si>
  <si>
    <t>TEREX ADVANCE MIXER</t>
  </si>
  <si>
    <t>TESLA</t>
  </si>
  <si>
    <t>TEXAS BRAGG ENTERPRISES</t>
  </si>
  <si>
    <t>TEXAS TRAILER SERVICE CO</t>
  </si>
  <si>
    <t>THAYCO TRAILER CORP</t>
  </si>
  <si>
    <t>THE BUDD COMPANY</t>
  </si>
  <si>
    <t>THEURER TRAILERS</t>
  </si>
  <si>
    <t>THIELE INC</t>
  </si>
  <si>
    <t>THOMAS</t>
  </si>
  <si>
    <t>THOMPSON TANK</t>
  </si>
  <si>
    <t>TI-BROOK</t>
  </si>
  <si>
    <t>TIMPTE</t>
  </si>
  <si>
    <t>TITAN TRAILER CORP</t>
  </si>
  <si>
    <t>TITAN TRAILER MFG</t>
  </si>
  <si>
    <t>TITAN TRAILER-PDQ</t>
  </si>
  <si>
    <t>TOP ENTERPRISES INC</t>
  </si>
  <si>
    <t>TOP HAT INDUSTRIES INC</t>
  </si>
  <si>
    <t>TRAIL KING</t>
  </si>
  <si>
    <t>TRAILERS-R-US</t>
  </si>
  <si>
    <t>TRAILERS DE MONTERREY S A</t>
  </si>
  <si>
    <t>TRAILERS UNLIMITED OF ARLINGTON INC</t>
  </si>
  <si>
    <t>TRAIL-EZE (DAKOTA MFG)</t>
  </si>
  <si>
    <t>TRAILMASTER</t>
  </si>
  <si>
    <t>TRAILMASTER TANKS INC</t>
  </si>
  <si>
    <t>TRAILMOBILE</t>
  </si>
  <si>
    <t>TRAIL-RITE TRAILERS</t>
  </si>
  <si>
    <t>TRAILSTAR MFG CO</t>
  </si>
  <si>
    <t>TRANSCRAFT CORP</t>
  </si>
  <si>
    <t>TRANSGLOBAL IND</t>
  </si>
  <si>
    <t>TRANSPORT TECH CORP</t>
  </si>
  <si>
    <t>TRANSPORT TRAILERS (IOWA)</t>
  </si>
  <si>
    <t>TRAVIS BODY &amp; TRAILER</t>
  </si>
  <si>
    <t>TREMCAR</t>
  </si>
  <si>
    <t>TRINITY TRAILER MFG INC</t>
  </si>
  <si>
    <t>TRIPLE B TRUCK BODY</t>
  </si>
  <si>
    <t>TRI-QUEST INC</t>
  </si>
  <si>
    <t>TUFF BOY INC</t>
  </si>
  <si>
    <t>TVR</t>
  </si>
  <si>
    <t>TWIN CITY WELDING &amp; TRAILER SALES</t>
  </si>
  <si>
    <t>TWO K MFG</t>
  </si>
  <si>
    <t>U S LIBERTY TRAILERS</t>
  </si>
  <si>
    <t>U SAVE TRAILERS</t>
  </si>
  <si>
    <t>U-HAUL INTERNATIONAL</t>
  </si>
  <si>
    <t>ULTRA LITE MFG</t>
  </si>
  <si>
    <t>UNIMOG</t>
  </si>
  <si>
    <t>UNITED EXPRESS LINE INC</t>
  </si>
  <si>
    <t>UNVERFERTH MFG CO</t>
  </si>
  <si>
    <t>USTS MFG</t>
  </si>
  <si>
    <t>UTILIMASTER</t>
  </si>
  <si>
    <t>UTILITY EQ INC</t>
  </si>
  <si>
    <t>UTILITY TOOL &amp; BODY COMPANY INC</t>
  </si>
  <si>
    <t>UTILITY TRAILER MFG</t>
  </si>
  <si>
    <t>VAN HOOL</t>
  </si>
  <si>
    <t>VANCO INC</t>
  </si>
  <si>
    <t>VANGUARD NATIONAL TRAILER CORP</t>
  </si>
  <si>
    <t>VANTAGE DUMP TRAILERS</t>
  </si>
  <si>
    <t>VERMER MFG.</t>
  </si>
  <si>
    <t>VICTORIA IRON &amp; METAL</t>
  </si>
  <si>
    <t>VICTORY</t>
  </si>
  <si>
    <t>VIM TRAILER MFG INC</t>
  </si>
  <si>
    <t>VULCAN TRAILER MFG CO</t>
  </si>
  <si>
    <t>WABASH NATIONAL CORP</t>
  </si>
  <si>
    <t>WALKER STAINLESS EQUIP CO</t>
  </si>
  <si>
    <t>WALTON PRODUCTS</t>
  </si>
  <si>
    <t>WARREN INC</t>
  </si>
  <si>
    <t>WELCH TRAILER</t>
  </si>
  <si>
    <t>WELD IT</t>
  </si>
  <si>
    <t>WELLCO MFG</t>
  </si>
  <si>
    <t>WELLS CARGO</t>
  </si>
  <si>
    <t>WESCO TRUCK &amp; TRAILER SALES</t>
  </si>
  <si>
    <t>WESTERN RV</t>
  </si>
  <si>
    <t>WESTERN STAR</t>
  </si>
  <si>
    <t>WESTERN TRAILERS</t>
  </si>
  <si>
    <t>WESTERN TRUCK &amp; TRAILER CO</t>
  </si>
  <si>
    <t>WEST-MARK CORP</t>
  </si>
  <si>
    <t>WHEELER STEEL WORKS</t>
  </si>
  <si>
    <t>WHITE BEAR EQUIPMENT CO</t>
  </si>
  <si>
    <t>WHITEGMC</t>
  </si>
  <si>
    <t>WILKENS MFG INC</t>
  </si>
  <si>
    <t>WILLIAMS (MOYOCK MFG INC)</t>
  </si>
  <si>
    <t>WILLIAMS MFG CO</t>
  </si>
  <si>
    <t>WILLIAMSEN TRUCK EQUIPMENT</t>
  </si>
  <si>
    <t>WIL-RO INC</t>
  </si>
  <si>
    <t>WILSON TRAILER CO</t>
  </si>
  <si>
    <t>WISCONSIN</t>
  </si>
  <si>
    <t>WORKHORSE</t>
  </si>
  <si>
    <t>X-L SPECIALIZED</t>
  </si>
  <si>
    <t>X-TEN CORPORATION</t>
  </si>
  <si>
    <t>YOUNG TANK INC</t>
  </si>
  <si>
    <t>ZELIGSON</t>
  </si>
  <si>
    <t>ZONGSHEN</t>
  </si>
  <si>
    <t>PETER PIRSCH &amp; SONS</t>
  </si>
  <si>
    <t>BUGATTI</t>
  </si>
  <si>
    <t>AZURE DYNAMICS</t>
  </si>
  <si>
    <t>BASHAN</t>
  </si>
  <si>
    <t>BRAE TRAILERS INC</t>
  </si>
  <si>
    <t>BRI-MAR MANUFACTURING LLC</t>
  </si>
  <si>
    <t>BUS &amp; COACH INTL</t>
  </si>
  <si>
    <t>CAN-AM</t>
  </si>
  <si>
    <t>COMPETITION TRAILERS INC</t>
  </si>
  <si>
    <t>FISKER</t>
  </si>
  <si>
    <t>FLOE INTERNATIONAL</t>
  </si>
  <si>
    <t>GM</t>
  </si>
  <si>
    <t>HERITAGE TRAILERS</t>
  </si>
  <si>
    <t>KYMCO</t>
  </si>
  <si>
    <t>MAC LTT</t>
  </si>
  <si>
    <t>MCLAREN</t>
  </si>
  <si>
    <t>MITSUBISHI FUSO</t>
  </si>
  <si>
    <t>PEABODY ITL COR</t>
  </si>
  <si>
    <t>RAM</t>
  </si>
  <si>
    <t>STEAIRS WELDING</t>
  </si>
  <si>
    <t>TERMINAL SERVICE COMPANY</t>
  </si>
  <si>
    <t>VT HACKNEY</t>
  </si>
  <si>
    <t>REPORTED INVALID</t>
  </si>
  <si>
    <t>REQUIRES INTERPRETATION</t>
  </si>
  <si>
    <t>VEH_MOD_ID</t>
  </si>
  <si>
    <t>VEH_MOD_DESC</t>
  </si>
  <si>
    <t>AMBASSADOR</t>
  </si>
  <si>
    <t>COMMANDO</t>
  </si>
  <si>
    <t>GREMLIN</t>
  </si>
  <si>
    <t>HORNET</t>
  </si>
  <si>
    <t>JAVELIN</t>
  </si>
  <si>
    <t>JEEP CHEROKEE</t>
  </si>
  <si>
    <t>WAGONEER</t>
  </si>
  <si>
    <t>JEEPSTER</t>
  </si>
  <si>
    <t>MATADOR</t>
  </si>
  <si>
    <t>RAMBLER</t>
  </si>
  <si>
    <t>FOX</t>
  </si>
  <si>
    <t>BUS</t>
  </si>
  <si>
    <t>APOLLO</t>
  </si>
  <si>
    <t>CENTURY</t>
  </si>
  <si>
    <t>CENTURY WAGON</t>
  </si>
  <si>
    <t>CENTURY LUXUS</t>
  </si>
  <si>
    <t>REGAL</t>
  </si>
  <si>
    <t>LESABRE</t>
  </si>
  <si>
    <t>LE SABRE LUXUS</t>
  </si>
  <si>
    <t>ESTATE WAGON</t>
  </si>
  <si>
    <t>ELECTRA</t>
  </si>
  <si>
    <t>RIVIERA</t>
  </si>
  <si>
    <t>CALAIS</t>
  </si>
  <si>
    <t>DEVILLE</t>
  </si>
  <si>
    <t>CAPRI</t>
  </si>
  <si>
    <t>BEL AIR</t>
  </si>
  <si>
    <t>BISCAYNE</t>
  </si>
  <si>
    <t>BLAZER</t>
  </si>
  <si>
    <t>CAMARO</t>
  </si>
  <si>
    <t>CAPRICE</t>
  </si>
  <si>
    <t>CHEVELLE</t>
  </si>
  <si>
    <t>CHEVY II</t>
  </si>
  <si>
    <t>CORVETTE</t>
  </si>
  <si>
    <t>CORVAIR</t>
  </si>
  <si>
    <t>EL CAMINO</t>
  </si>
  <si>
    <t>IMPALA</t>
  </si>
  <si>
    <t>LAGUNA</t>
  </si>
  <si>
    <t>LUV</t>
  </si>
  <si>
    <t>MALIBU</t>
  </si>
  <si>
    <t>MONTE CARLO</t>
  </si>
  <si>
    <t>VEGA</t>
  </si>
  <si>
    <t>IMPERIAL</t>
  </si>
  <si>
    <t>NEWPORT</t>
  </si>
  <si>
    <t>NEW YORKER</t>
  </si>
  <si>
    <t>TOWN &amp; COUNTRY</t>
  </si>
  <si>
    <t>DEERE</t>
  </si>
  <si>
    <t>T OR REO</t>
  </si>
  <si>
    <t>CHALLENGER</t>
  </si>
  <si>
    <t>CHARGER</t>
  </si>
  <si>
    <t>COLT</t>
  </si>
  <si>
    <t>CORONET</t>
  </si>
  <si>
    <t>CRESTWOOD</t>
  </si>
  <si>
    <t>DART</t>
  </si>
  <si>
    <t>MONACO</t>
  </si>
  <si>
    <t>POLARA</t>
  </si>
  <si>
    <t>FEDERAL</t>
  </si>
  <si>
    <t>BRONCO</t>
  </si>
  <si>
    <t>COURIER</t>
  </si>
  <si>
    <t>CUSTOM</t>
  </si>
  <si>
    <t>FAIRLANE</t>
  </si>
  <si>
    <t>FALCON</t>
  </si>
  <si>
    <t>GALAXIE</t>
  </si>
  <si>
    <t>LTD</t>
  </si>
  <si>
    <t>MACH I OR II</t>
  </si>
  <si>
    <t>MAVERICK</t>
  </si>
  <si>
    <t>MUSTANG</t>
  </si>
  <si>
    <t>PINTO</t>
  </si>
  <si>
    <t>RANCHERO</t>
  </si>
  <si>
    <t>THUNDERBIRD</t>
  </si>
  <si>
    <t>TORINO</t>
  </si>
  <si>
    <t>SPRINT</t>
  </si>
  <si>
    <t>JIMMY</t>
  </si>
  <si>
    <t>SCOUT</t>
  </si>
  <si>
    <t>MARK SERIES</t>
  </si>
  <si>
    <t>ROTARY</t>
  </si>
  <si>
    <t>COMET</t>
  </si>
  <si>
    <t>COUGAR</t>
  </si>
  <si>
    <t>CYCLONE</t>
  </si>
  <si>
    <t>MARQUIS</t>
  </si>
  <si>
    <t>MONTEGO</t>
  </si>
  <si>
    <t>MONTEREY</t>
  </si>
  <si>
    <t>PARK LANE</t>
  </si>
  <si>
    <t>MOTO GUIZZI</t>
  </si>
  <si>
    <t>CUSTOM CRUISER</t>
  </si>
  <si>
    <t>CUTLASS SUPREME</t>
  </si>
  <si>
    <t>DELTA 88</t>
  </si>
  <si>
    <t>OMEGA</t>
  </si>
  <si>
    <t>TORONADO</t>
  </si>
  <si>
    <t>OPEL</t>
  </si>
  <si>
    <t>CRICKET</t>
  </si>
  <si>
    <t>DUSTER</t>
  </si>
  <si>
    <t>FURY</t>
  </si>
  <si>
    <t>GTX</t>
  </si>
  <si>
    <t>SATELLITE</t>
  </si>
  <si>
    <t>SCAMP</t>
  </si>
  <si>
    <t>TRAILDUSTER</t>
  </si>
  <si>
    <t>VALIANT</t>
  </si>
  <si>
    <t>BONNEVILLE</t>
  </si>
  <si>
    <t>CATALINA</t>
  </si>
  <si>
    <t>FIREBIRD</t>
  </si>
  <si>
    <t>GRAND AM</t>
  </si>
  <si>
    <t>GRAND PRIX</t>
  </si>
  <si>
    <t>GRAND VILLE</t>
  </si>
  <si>
    <t>LEMANS</t>
  </si>
  <si>
    <t>TEMPEST</t>
  </si>
  <si>
    <t>VENTURA</t>
  </si>
  <si>
    <t>ROLLS ROYCE</t>
  </si>
  <si>
    <t>SILVER EAGLE</t>
  </si>
  <si>
    <t>CARINA</t>
  </si>
  <si>
    <t>CELICA</t>
  </si>
  <si>
    <t>COROLLA</t>
  </si>
  <si>
    <t>CORONA</t>
  </si>
  <si>
    <t>HI-LUX</t>
  </si>
  <si>
    <t>LANDCRUISER</t>
  </si>
  <si>
    <t>MX MARK II</t>
  </si>
  <si>
    <t>BEETLE</t>
  </si>
  <si>
    <t>KARMANN-GHIA</t>
  </si>
  <si>
    <t>DASHER</t>
  </si>
  <si>
    <t>PACER</t>
  </si>
  <si>
    <t>SKYHAWK</t>
  </si>
  <si>
    <t>SKYLARK</t>
  </si>
  <si>
    <t>SEVILLE</t>
  </si>
  <si>
    <t>C SERIES TRUCK</t>
  </si>
  <si>
    <t>CHEVETTE</t>
  </si>
  <si>
    <t>CONCOURS</t>
  </si>
  <si>
    <t>G SERIES</t>
  </si>
  <si>
    <t>MONZA</t>
  </si>
  <si>
    <t>CORDOBA</t>
  </si>
  <si>
    <t>ASPEN</t>
  </si>
  <si>
    <t>CUSTOM 500, STATION WAGON</t>
  </si>
  <si>
    <t>ELITE</t>
  </si>
  <si>
    <t>GRANADA</t>
  </si>
  <si>
    <t>C SERIES</t>
  </si>
  <si>
    <t>TRAVELALL</t>
  </si>
  <si>
    <t>BOBCAT</t>
  </si>
  <si>
    <t>MONARCH</t>
  </si>
  <si>
    <t>STARFIRE</t>
  </si>
  <si>
    <t>GRAN FURY</t>
  </si>
  <si>
    <t>VOLARE</t>
  </si>
  <si>
    <t>ASTRE</t>
  </si>
  <si>
    <t>SUNBIRD</t>
  </si>
  <si>
    <t>TRANSPORTER</t>
  </si>
  <si>
    <t>RABBIT</t>
  </si>
  <si>
    <t>SCIROCCO</t>
  </si>
  <si>
    <t>INLINE</t>
  </si>
  <si>
    <t>ARROW</t>
  </si>
  <si>
    <t>LTD II</t>
  </si>
  <si>
    <t>CONCORD</t>
  </si>
  <si>
    <t>LEBARON</t>
  </si>
  <si>
    <t>MAGNUM</t>
  </si>
  <si>
    <t>OMNI</t>
  </si>
  <si>
    <t>BERTONE</t>
  </si>
  <si>
    <t>FAIRMONT</t>
  </si>
  <si>
    <t>FIESTA</t>
  </si>
  <si>
    <t>FUTURA</t>
  </si>
  <si>
    <t>GENERAL</t>
  </si>
  <si>
    <t>MAGNA VAN</t>
  </si>
  <si>
    <t>RALLY</t>
  </si>
  <si>
    <t>RALLY CAMPER</t>
  </si>
  <si>
    <t>VANDURA</t>
  </si>
  <si>
    <t>ACCORD</t>
  </si>
  <si>
    <t>VERSAILLES</t>
  </si>
  <si>
    <t>ZEPHYR</t>
  </si>
  <si>
    <t>HORIZON</t>
  </si>
  <si>
    <t>SAPPORO</t>
  </si>
  <si>
    <t>PHOENIX</t>
  </si>
  <si>
    <t>THING</t>
  </si>
  <si>
    <t>SPIRIT</t>
  </si>
  <si>
    <t>COMMERCIAL CHASSIS</t>
  </si>
  <si>
    <t>SUBURBAN</t>
  </si>
  <si>
    <t>CELESTE</t>
  </si>
  <si>
    <t>DIPLOMAT</t>
  </si>
  <si>
    <t>ST. REGIS</t>
  </si>
  <si>
    <t>CABALLERO</t>
  </si>
  <si>
    <t>CIVIC</t>
  </si>
  <si>
    <t>RX SERIES</t>
  </si>
  <si>
    <t>CUTLASS SALON</t>
  </si>
  <si>
    <t>DELTA 88 ROYALE</t>
  </si>
  <si>
    <t>98 LUXURY</t>
  </si>
  <si>
    <t>98 REGENCY</t>
  </si>
  <si>
    <t>CHAMP</t>
  </si>
  <si>
    <t>LANCER</t>
  </si>
  <si>
    <t>RENAULT GORDINI</t>
  </si>
  <si>
    <t>RENAULT LE CAR</t>
  </si>
  <si>
    <t>CRESSIDA</t>
  </si>
  <si>
    <t>CITATION</t>
  </si>
  <si>
    <t>AMX</t>
  </si>
  <si>
    <t>200SX</t>
  </si>
  <si>
    <t>280ZX</t>
  </si>
  <si>
    <t>BRAVA</t>
  </si>
  <si>
    <t>PRELUDE</t>
  </si>
  <si>
    <t>BETA</t>
  </si>
  <si>
    <t>SCORPION</t>
  </si>
  <si>
    <t>COBRA</t>
  </si>
  <si>
    <t>MIRADA</t>
  </si>
  <si>
    <t>ESCORT</t>
  </si>
  <si>
    <t>ARIES</t>
  </si>
  <si>
    <t>RELIANT</t>
  </si>
  <si>
    <t>LYNX</t>
  </si>
  <si>
    <t>TC-3</t>
  </si>
  <si>
    <t>MAXIMA</t>
  </si>
  <si>
    <t>RENAULT 18I</t>
  </si>
  <si>
    <t>CIMARRON</t>
  </si>
  <si>
    <t>CAVALIER</t>
  </si>
  <si>
    <t>024 DE TOMASO</t>
  </si>
  <si>
    <t>EXCALIBUR</t>
  </si>
  <si>
    <t>J-2000</t>
  </si>
  <si>
    <t>GLC</t>
  </si>
  <si>
    <t>BRAT</t>
  </si>
  <si>
    <t>DL</t>
  </si>
  <si>
    <t>STARLET</t>
  </si>
  <si>
    <t>633 CSI</t>
  </si>
  <si>
    <t>733I</t>
  </si>
  <si>
    <t>300 SD</t>
  </si>
  <si>
    <t>380 SLC</t>
  </si>
  <si>
    <t>JETTA</t>
  </si>
  <si>
    <t>308GTS</t>
  </si>
  <si>
    <t>SPIDER</t>
  </si>
  <si>
    <t>STRADA</t>
  </si>
  <si>
    <t>X 1/9</t>
  </si>
  <si>
    <t>ZAGATO</t>
  </si>
  <si>
    <t>TR-8</t>
  </si>
  <si>
    <t>GLF</t>
  </si>
  <si>
    <t>EXP</t>
  </si>
  <si>
    <t>STANZA</t>
  </si>
  <si>
    <t>T-1000</t>
  </si>
  <si>
    <t>TOWN CAR</t>
  </si>
  <si>
    <t>CELEBRITY</t>
  </si>
  <si>
    <t>QUANTUM</t>
  </si>
  <si>
    <t>CIERA</t>
  </si>
  <si>
    <t>FIRENZA</t>
  </si>
  <si>
    <t>SENTRA</t>
  </si>
  <si>
    <t>ALLIANCE</t>
  </si>
  <si>
    <t>ENCORE</t>
  </si>
  <si>
    <t>QUATTRO</t>
  </si>
  <si>
    <t>S SERIES</t>
  </si>
  <si>
    <t>E-CLASS</t>
  </si>
  <si>
    <t>LASER</t>
  </si>
  <si>
    <t>300ZX</t>
  </si>
  <si>
    <t>PULSAR</t>
  </si>
  <si>
    <t>RANGER</t>
  </si>
  <si>
    <t>TEMPO</t>
  </si>
  <si>
    <t>CIVIC CRX</t>
  </si>
  <si>
    <t>TOPAZ</t>
  </si>
  <si>
    <t>CONQUEST</t>
  </si>
  <si>
    <t>FIERO</t>
  </si>
  <si>
    <t>PARISIENNE</t>
  </si>
  <si>
    <t>SUPRA</t>
  </si>
  <si>
    <t>TERCEL</t>
  </si>
  <si>
    <t>VANWAGON</t>
  </si>
  <si>
    <t>ASTRO</t>
  </si>
  <si>
    <t>5TH AVENUE</t>
  </si>
  <si>
    <t>AEROSTAR</t>
  </si>
  <si>
    <t>TAURUS</t>
  </si>
  <si>
    <t>SABLE</t>
  </si>
  <si>
    <t>CARAVELLE</t>
  </si>
  <si>
    <t>CAMRY</t>
  </si>
  <si>
    <t>GOLF</t>
  </si>
  <si>
    <t>CABRIOLET</t>
  </si>
  <si>
    <t>VANAGON</t>
  </si>
  <si>
    <t>TURISMO</t>
  </si>
  <si>
    <t>IMPULSE</t>
  </si>
  <si>
    <t>TROOPER</t>
  </si>
  <si>
    <t>MARK</t>
  </si>
  <si>
    <t>MIRAGE</t>
  </si>
  <si>
    <t>TREDIA</t>
  </si>
  <si>
    <t>CORDIA</t>
  </si>
  <si>
    <t>GALANT</t>
  </si>
  <si>
    <t>4RUNNER</t>
  </si>
  <si>
    <t>SAMURAI</t>
  </si>
  <si>
    <t>BERETTA/CORSICA</t>
  </si>
  <si>
    <t>SHADOW</t>
  </si>
  <si>
    <t>REATTA</t>
  </si>
  <si>
    <t>ALLANTE</t>
  </si>
  <si>
    <t>CONQUEST TSI</t>
  </si>
  <si>
    <t>DYNASTY</t>
  </si>
  <si>
    <t>FESTIVA</t>
  </si>
  <si>
    <t>PROBE</t>
  </si>
  <si>
    <t>SCORPIO</t>
  </si>
  <si>
    <t>TRACER</t>
  </si>
  <si>
    <t>MONTERO</t>
  </si>
  <si>
    <t>PRECIS</t>
  </si>
  <si>
    <t>STARION</t>
  </si>
  <si>
    <t>SUNDANCE</t>
  </si>
  <si>
    <t>SAFARI</t>
  </si>
  <si>
    <t>LUMINA</t>
  </si>
  <si>
    <t>SALON</t>
  </si>
  <si>
    <t>METRO</t>
  </si>
  <si>
    <t>PRIZM</t>
  </si>
  <si>
    <t>SPECTRUM</t>
  </si>
  <si>
    <t>STORM</t>
  </si>
  <si>
    <t>TRACKER</t>
  </si>
  <si>
    <t>MX-6</t>
  </si>
  <si>
    <t>MX-5 MIATA</t>
  </si>
  <si>
    <t>MILANO</t>
  </si>
  <si>
    <t>MPV</t>
  </si>
  <si>
    <t>PROTEGE</t>
  </si>
  <si>
    <t>ECLIPSE</t>
  </si>
  <si>
    <t>SIGMA</t>
  </si>
  <si>
    <t>AXXESS</t>
  </si>
  <si>
    <t>240SX</t>
  </si>
  <si>
    <t>ACCLAIM</t>
  </si>
  <si>
    <t>TRANS SPORT</t>
  </si>
  <si>
    <t>JUSTY</t>
  </si>
  <si>
    <t>LEGACY</t>
  </si>
  <si>
    <t>LOYALE</t>
  </si>
  <si>
    <t>SIDEKICK</t>
  </si>
  <si>
    <t>SWIFT</t>
  </si>
  <si>
    <t>MR2</t>
  </si>
  <si>
    <t>INTEGRA</t>
  </si>
  <si>
    <t>LEGEND</t>
  </si>
  <si>
    <t>NSX</t>
  </si>
  <si>
    <t>80/90 SERIES</t>
  </si>
  <si>
    <t>100/200 SERIES</t>
  </si>
  <si>
    <t>ROADMASTER ESTATE WAGON</t>
  </si>
  <si>
    <t>BROUGHAM</t>
  </si>
  <si>
    <t>CHARADE</t>
  </si>
  <si>
    <t>STEALTH</t>
  </si>
  <si>
    <t>SONOMA</t>
  </si>
  <si>
    <t>EXCEL</t>
  </si>
  <si>
    <t>SCOUPE</t>
  </si>
  <si>
    <t>SONATA</t>
  </si>
  <si>
    <t>G20</t>
  </si>
  <si>
    <t>M30</t>
  </si>
  <si>
    <t>Q45</t>
  </si>
  <si>
    <t>AMIGO</t>
  </si>
  <si>
    <t>NAVAJO</t>
  </si>
  <si>
    <t>3000 GT</t>
  </si>
  <si>
    <t>BRAVADA</t>
  </si>
  <si>
    <t>SILHOUETTE</t>
  </si>
  <si>
    <t>CORRADO</t>
  </si>
  <si>
    <t>PASSAT</t>
  </si>
  <si>
    <t>VIGOR</t>
  </si>
  <si>
    <t>ROADMASTER</t>
  </si>
  <si>
    <t>EAGLE TALON TSI</t>
  </si>
  <si>
    <t>YUKON</t>
  </si>
  <si>
    <t>ELANTRA</t>
  </si>
  <si>
    <t>ES 250</t>
  </si>
  <si>
    <t>SC 300</t>
  </si>
  <si>
    <t>SC 400</t>
  </si>
  <si>
    <t>MX-3 GS</t>
  </si>
  <si>
    <t>DIAMANTE</t>
  </si>
  <si>
    <t>EXPO LRV</t>
  </si>
  <si>
    <t>EXPO SPORT</t>
  </si>
  <si>
    <t>NX2000</t>
  </si>
  <si>
    <t>ACHIEVA</t>
  </si>
  <si>
    <t>SVX</t>
  </si>
  <si>
    <t>PASEO</t>
  </si>
  <si>
    <t>PREVIA</t>
  </si>
  <si>
    <t>EAGLE VISION</t>
  </si>
  <si>
    <t>525 I</t>
  </si>
  <si>
    <t>CONCORDE</t>
  </si>
  <si>
    <t>ALTIMA</t>
  </si>
  <si>
    <t>QUEST</t>
  </si>
  <si>
    <t>INTREPID</t>
  </si>
  <si>
    <t>VIPER</t>
  </si>
  <si>
    <t>DEL SOL</t>
  </si>
  <si>
    <t>J30</t>
  </si>
  <si>
    <t>STYLUS</t>
  </si>
  <si>
    <t>400/500</t>
  </si>
  <si>
    <t>500 SL/600 SL</t>
  </si>
  <si>
    <t>VILLAGER</t>
  </si>
  <si>
    <t>SC1</t>
  </si>
  <si>
    <t>SL1</t>
  </si>
  <si>
    <t>SW1</t>
  </si>
  <si>
    <t>IMPREZA</t>
  </si>
  <si>
    <t>T100</t>
  </si>
  <si>
    <t>EUROVAN</t>
  </si>
  <si>
    <t>GTI</t>
  </si>
  <si>
    <t>850 GLT</t>
  </si>
  <si>
    <t>LHS</t>
  </si>
  <si>
    <t>PATHFINDER</t>
  </si>
  <si>
    <t>NEON</t>
  </si>
  <si>
    <t>RODEO</t>
  </si>
  <si>
    <t>VOYAGER</t>
  </si>
  <si>
    <t>TAHOE</t>
  </si>
  <si>
    <t>CIRRUS</t>
  </si>
  <si>
    <t>AVENGER</t>
  </si>
  <si>
    <t>CARAVAN</t>
  </si>
  <si>
    <t>STRATUS</t>
  </si>
  <si>
    <t>ASPIRE</t>
  </si>
  <si>
    <t>CONTOUR</t>
  </si>
  <si>
    <t>EXPLORER</t>
  </si>
  <si>
    <t>WINDSTAR</t>
  </si>
  <si>
    <t>SIERRA PICKUP</t>
  </si>
  <si>
    <t>ACCENT</t>
  </si>
  <si>
    <t>MILLENIA</t>
  </si>
  <si>
    <t>MYSTIQUE</t>
  </si>
  <si>
    <t>AURORA</t>
  </si>
  <si>
    <t>SUNFIRE</t>
  </si>
  <si>
    <t>911 CARRERA</t>
  </si>
  <si>
    <t>AVALON</t>
  </si>
  <si>
    <t>TL</t>
  </si>
  <si>
    <t>Z3</t>
  </si>
  <si>
    <t>K SERIES</t>
  </si>
  <si>
    <t>DAKOTA</t>
  </si>
  <si>
    <t>RAM PICKUP OR VAN</t>
  </si>
  <si>
    <t>SAVANA</t>
  </si>
  <si>
    <t>ODYSSEY</t>
  </si>
  <si>
    <t>I30</t>
  </si>
  <si>
    <t>HOMBRE</t>
  </si>
  <si>
    <t>SEPHIA</t>
  </si>
  <si>
    <t>SPORTAGE</t>
  </si>
  <si>
    <t>LEGACY OUTBACK</t>
  </si>
  <si>
    <t>LX 450</t>
  </si>
  <si>
    <t>BREEZE</t>
  </si>
  <si>
    <t>X90</t>
  </si>
  <si>
    <t>RAV4</t>
  </si>
  <si>
    <t>CL</t>
  </si>
  <si>
    <t>RL</t>
  </si>
  <si>
    <t>SLX</t>
  </si>
  <si>
    <t>A-4</t>
  </si>
  <si>
    <t>A-6</t>
  </si>
  <si>
    <t>A-8</t>
  </si>
  <si>
    <t>CATERA</t>
  </si>
  <si>
    <t>KODIAK</t>
  </si>
  <si>
    <t>VENTURE</t>
  </si>
  <si>
    <t>SEBRING</t>
  </si>
  <si>
    <t>B SERIES</t>
  </si>
  <si>
    <t>D SERIES</t>
  </si>
  <si>
    <t>PROSPECTOR</t>
  </si>
  <si>
    <t>RAIDER</t>
  </si>
  <si>
    <t>RAMCHARGER</t>
  </si>
  <si>
    <t>ECONOLINE VAN</t>
  </si>
  <si>
    <t>EXPEDITION</t>
  </si>
  <si>
    <t>F SERIES</t>
  </si>
  <si>
    <t>BRIGADIER</t>
  </si>
  <si>
    <t>CR-V</t>
  </si>
  <si>
    <t>QX4</t>
  </si>
  <si>
    <t>OASIS</t>
  </si>
  <si>
    <t>DEFENDER 90</t>
  </si>
  <si>
    <t>DISCOVERY</t>
  </si>
  <si>
    <t>MED. DUTY TRUCK</t>
  </si>
  <si>
    <t>B-SERIES PICKUP</t>
  </si>
  <si>
    <t>MOUNTAINEER</t>
  </si>
  <si>
    <t>PROWLER</t>
  </si>
  <si>
    <t>FIREFLY</t>
  </si>
  <si>
    <t>ESTEEM</t>
  </si>
  <si>
    <t>TACOMA</t>
  </si>
  <si>
    <t>5 SERIES</t>
  </si>
  <si>
    <t>7 SERIES</t>
  </si>
  <si>
    <t>FRONTIER</t>
  </si>
  <si>
    <t>DURANGO</t>
  </si>
  <si>
    <t>TIBURON</t>
  </si>
  <si>
    <t>LX 470</t>
  </si>
  <si>
    <t>NAVIGATOR</t>
  </si>
  <si>
    <t>320 ML</t>
  </si>
  <si>
    <t>320 CLK</t>
  </si>
  <si>
    <t>XR4TI</t>
  </si>
  <si>
    <t>INTRIGUE</t>
  </si>
  <si>
    <t>LSS</t>
  </si>
  <si>
    <t>BOXSTER</t>
  </si>
  <si>
    <t>FORESTER</t>
  </si>
  <si>
    <t>STREEGA</t>
  </si>
  <si>
    <t>SIENNA</t>
  </si>
  <si>
    <t>TT COUPE</t>
  </si>
  <si>
    <t>3 SERIES</t>
  </si>
  <si>
    <t>6 SERIES</t>
  </si>
  <si>
    <t>8 SERIES</t>
  </si>
  <si>
    <t>M SERIES</t>
  </si>
  <si>
    <t>Z SERIES</t>
  </si>
  <si>
    <t>ESCALADE</t>
  </si>
  <si>
    <t>SILVERADO</t>
  </si>
  <si>
    <t>DENALI</t>
  </si>
  <si>
    <t>ENVOY</t>
  </si>
  <si>
    <t>VEHICROSS</t>
  </si>
  <si>
    <t>ES SERIES</t>
  </si>
  <si>
    <t>GS SERIES</t>
  </si>
  <si>
    <t>LS SERIES</t>
  </si>
  <si>
    <t>LX SERIES</t>
  </si>
  <si>
    <t>SC SERIES</t>
  </si>
  <si>
    <t>CONTINENTAL</t>
  </si>
  <si>
    <t>LS</t>
  </si>
  <si>
    <t>C-CLASS</t>
  </si>
  <si>
    <t>CL-CLASS</t>
  </si>
  <si>
    <t>CLK-CLASS</t>
  </si>
  <si>
    <t>M-CLASS</t>
  </si>
  <si>
    <t>S-CLASS</t>
  </si>
  <si>
    <t>SL-CLASS</t>
  </si>
  <si>
    <t>SLK-CLASS</t>
  </si>
  <si>
    <t>ALERO</t>
  </si>
  <si>
    <t>MONTANA</t>
  </si>
  <si>
    <t>9-3</t>
  </si>
  <si>
    <t>9-5</t>
  </si>
  <si>
    <t>VITARA</t>
  </si>
  <si>
    <t>CAMRY SOLARA</t>
  </si>
  <si>
    <t>TUNDRA</t>
  </si>
  <si>
    <t>S80</t>
  </si>
  <si>
    <t>X5</t>
  </si>
  <si>
    <t>LANOS</t>
  </si>
  <si>
    <t>LEGANZA</t>
  </si>
  <si>
    <t>NUBIRA</t>
  </si>
  <si>
    <t>XTERRA</t>
  </si>
  <si>
    <t>EXCURSION</t>
  </si>
  <si>
    <t>FOCUS</t>
  </si>
  <si>
    <t>INSIGHT</t>
  </si>
  <si>
    <t>S2000</t>
  </si>
  <si>
    <t>LW</t>
  </si>
  <si>
    <t>ECHO</t>
  </si>
  <si>
    <t>PRIUS</t>
  </si>
  <si>
    <t>MDX</t>
  </si>
  <si>
    <t>S-4</t>
  </si>
  <si>
    <t>S-8</t>
  </si>
  <si>
    <t>ALLROAD</t>
  </si>
  <si>
    <t>PT CRUISER</t>
  </si>
  <si>
    <t>ESCAPE</t>
  </si>
  <si>
    <t>EXPLORER SPORT TRAC</t>
  </si>
  <si>
    <t>SANTA FE</t>
  </si>
  <si>
    <t>XG300</t>
  </si>
  <si>
    <t>OPTIMA</t>
  </si>
  <si>
    <t>RIO</t>
  </si>
  <si>
    <t>SPECTRA</t>
  </si>
  <si>
    <t>IS 300</t>
  </si>
  <si>
    <t>TRIBUTE</t>
  </si>
  <si>
    <t>AZTEC</t>
  </si>
  <si>
    <t>HIGHLANDER</t>
  </si>
  <si>
    <t>SEQUOIA</t>
  </si>
  <si>
    <t>S60</t>
  </si>
  <si>
    <t>RSX</t>
  </si>
  <si>
    <t>S-6</t>
  </si>
  <si>
    <t>Z8</t>
  </si>
  <si>
    <t>RENDEZVOUS</t>
  </si>
  <si>
    <t>CTS</t>
  </si>
  <si>
    <t>ESCALADE EXT</t>
  </si>
  <si>
    <t>AVALANCHE</t>
  </si>
  <si>
    <t>EXPRESS</t>
  </si>
  <si>
    <t>TRAILBLAZER</t>
  </si>
  <si>
    <t>XG350</t>
  </si>
  <si>
    <t>I35</t>
  </si>
  <si>
    <t>AXIOM</t>
  </si>
  <si>
    <t>SEDONA</t>
  </si>
  <si>
    <t>FREELANDER</t>
  </si>
  <si>
    <t>BLACKWOOD</t>
  </si>
  <si>
    <t>COOPER</t>
  </si>
  <si>
    <t>G-CLASS</t>
  </si>
  <si>
    <t>L SERIES</t>
  </si>
  <si>
    <t>VUE</t>
  </si>
  <si>
    <t>AERIO</t>
  </si>
  <si>
    <t>XL-7</t>
  </si>
  <si>
    <t>CABRIO</t>
  </si>
  <si>
    <t>XC</t>
  </si>
  <si>
    <t>Z4</t>
  </si>
  <si>
    <t>XLR</t>
  </si>
  <si>
    <t>SSR</t>
  </si>
  <si>
    <t>CROSSFIRE</t>
  </si>
  <si>
    <t>ELEMENT</t>
  </si>
  <si>
    <t>PILOT</t>
  </si>
  <si>
    <t>H-2</t>
  </si>
  <si>
    <t>G35</t>
  </si>
  <si>
    <t>M45</t>
  </si>
  <si>
    <t>ASCENDER</t>
  </si>
  <si>
    <t>SORENTO</t>
  </si>
  <si>
    <t>GX 470</t>
  </si>
  <si>
    <t>AVIATOR</t>
  </si>
  <si>
    <t>SPEED PROTEGE</t>
  </si>
  <si>
    <t>PROTEGE5</t>
  </si>
  <si>
    <t>MARAUDER</t>
  </si>
  <si>
    <t>ECLIPSE SPYDER</t>
  </si>
  <si>
    <t>OUTLANDER</t>
  </si>
  <si>
    <t>350Z</t>
  </si>
  <si>
    <t>MURANO</t>
  </si>
  <si>
    <t>VIBE</t>
  </si>
  <si>
    <t>ION</t>
  </si>
  <si>
    <t>BAJA</t>
  </si>
  <si>
    <t>XC90</t>
  </si>
  <si>
    <t>ALTIMA HYBRID</t>
  </si>
  <si>
    <t>ARMADA</t>
  </si>
  <si>
    <t>CLS-CLASS</t>
  </si>
  <si>
    <t>COOPER CLUBMAN</t>
  </si>
  <si>
    <t>DISCOVERY SERIES II</t>
  </si>
  <si>
    <t>IS 350</t>
  </si>
  <si>
    <t>IS 350 C</t>
  </si>
  <si>
    <t>IS F</t>
  </si>
  <si>
    <t>LX 570</t>
  </si>
  <si>
    <t>MIGHTY MAX</t>
  </si>
  <si>
    <t>MILAN</t>
  </si>
  <si>
    <t>NAVIGATOR L</t>
  </si>
  <si>
    <t>RX7</t>
  </si>
  <si>
    <t>RX8</t>
  </si>
  <si>
    <t>SC 430</t>
  </si>
  <si>
    <t>SLR-CLASS</t>
  </si>
  <si>
    <t>SP/SPX</t>
  </si>
  <si>
    <t>SPACE WAGON</t>
  </si>
  <si>
    <t>SPECTRA5</t>
  </si>
  <si>
    <t>TRANSIT BUS</t>
  </si>
  <si>
    <t>E SERIES</t>
  </si>
  <si>
    <t>P SERIES</t>
  </si>
  <si>
    <t>R SERIES</t>
  </si>
  <si>
    <t>V SERIES</t>
  </si>
  <si>
    <t>W SERIES</t>
  </si>
  <si>
    <t>100 SERIES</t>
  </si>
  <si>
    <t>1000 S</t>
  </si>
  <si>
    <t>1000 SP III</t>
  </si>
  <si>
    <t>1000 STRADA</t>
  </si>
  <si>
    <t>128I</t>
  </si>
  <si>
    <t>135I</t>
  </si>
  <si>
    <t>138 GRNSPRT SPYDER</t>
  </si>
  <si>
    <t>190-CLASS</t>
  </si>
  <si>
    <t>200 GTX</t>
  </si>
  <si>
    <t>200 SERIES</t>
  </si>
  <si>
    <t>2000 GTX</t>
  </si>
  <si>
    <t>240-CLASS</t>
  </si>
  <si>
    <t>260-CLASS</t>
  </si>
  <si>
    <t>280-CLASS</t>
  </si>
  <si>
    <t>300-CLASS</t>
  </si>
  <si>
    <t>320I</t>
  </si>
  <si>
    <t>350-CLASS</t>
  </si>
  <si>
    <t>370Z</t>
  </si>
  <si>
    <t>380-CLASS</t>
  </si>
  <si>
    <t>400-CLASS</t>
  </si>
  <si>
    <t>420-CLASS</t>
  </si>
  <si>
    <t>500-CLASS</t>
  </si>
  <si>
    <t>560-CLASS</t>
  </si>
  <si>
    <t>599 GTB FIORANO</t>
  </si>
  <si>
    <t>60 SPECIAL</t>
  </si>
  <si>
    <t>600-CLASS</t>
  </si>
  <si>
    <t>612 SCAGLIETTI</t>
  </si>
  <si>
    <t>635 CSI</t>
  </si>
  <si>
    <t>645 CI</t>
  </si>
  <si>
    <t>650I</t>
  </si>
  <si>
    <t>720 SERIES TRUCK</t>
  </si>
  <si>
    <t>80 SERIES</t>
  </si>
  <si>
    <t>88 ROYALE</t>
  </si>
  <si>
    <t>8C COMPETIZONE</t>
  </si>
  <si>
    <t>90 SERIES</t>
  </si>
  <si>
    <t>97X</t>
  </si>
  <si>
    <t>A3</t>
  </si>
  <si>
    <t>A5</t>
  </si>
  <si>
    <t>ACADIA</t>
  </si>
  <si>
    <t>ACADIAN</t>
  </si>
  <si>
    <t>ADVANCE</t>
  </si>
  <si>
    <t>ALFA ROMERO</t>
  </si>
  <si>
    <t>ALL TERRAIN</t>
  </si>
  <si>
    <t>ALLURE</t>
  </si>
  <si>
    <t>ALPINA B7</t>
  </si>
  <si>
    <t>ALTRA</t>
  </si>
  <si>
    <t>AMANTI</t>
  </si>
  <si>
    <t>AMBULANCE</t>
  </si>
  <si>
    <t>ARNAGE</t>
  </si>
  <si>
    <t>ASTRA</t>
  </si>
  <si>
    <t>ATC</t>
  </si>
  <si>
    <t>AURA</t>
  </si>
  <si>
    <t>AVEO</t>
  </si>
  <si>
    <t>AZERA</t>
  </si>
  <si>
    <t>AZURE</t>
  </si>
  <si>
    <t>B210</t>
  </si>
  <si>
    <t>B-CLASS</t>
  </si>
  <si>
    <t>BITURBO</t>
  </si>
  <si>
    <t>BORREGO</t>
  </si>
  <si>
    <t>BREVA 1100</t>
  </si>
  <si>
    <t>BREVA 1200 S</t>
  </si>
  <si>
    <t>BREVA 750</t>
  </si>
  <si>
    <t>BRONCO/BRONCO II</t>
  </si>
  <si>
    <t>BROOKLANDS</t>
  </si>
  <si>
    <t>B-SERIES TRUCK</t>
  </si>
  <si>
    <t>C/T</t>
  </si>
  <si>
    <t>C116</t>
  </si>
  <si>
    <t>C120</t>
  </si>
  <si>
    <t>C30</t>
  </si>
  <si>
    <t>C70</t>
  </si>
  <si>
    <t>CALIBER</t>
  </si>
  <si>
    <t>CALIFORNIA 1100</t>
  </si>
  <si>
    <t>CALIFORNIA 1100I</t>
  </si>
  <si>
    <t>CALIFORNIA CLASS</t>
  </si>
  <si>
    <t>CALIFORNIA III</t>
  </si>
  <si>
    <t>CALIFORNIA VINTAGE</t>
  </si>
  <si>
    <t>CAMPER</t>
  </si>
  <si>
    <t>CANYON</t>
  </si>
  <si>
    <t>CARMAQUE</t>
  </si>
  <si>
    <t>CARRERA GT</t>
  </si>
  <si>
    <t>CAYENNE</t>
  </si>
  <si>
    <t>CAYMAN</t>
  </si>
  <si>
    <t>CC</t>
  </si>
  <si>
    <t>CEMENT MIXER</t>
  </si>
  <si>
    <t>CENTURION</t>
  </si>
  <si>
    <t>CENTURY II</t>
  </si>
  <si>
    <t>CHASSIS</t>
  </si>
  <si>
    <t>CHEROKEE</t>
  </si>
  <si>
    <t>CINCO</t>
  </si>
  <si>
    <t>CITYLINER BUS</t>
  </si>
  <si>
    <t>CJ5</t>
  </si>
  <si>
    <t>CJ7</t>
  </si>
  <si>
    <t>CLASSIC</t>
  </si>
  <si>
    <t>CLUBWAGON</t>
  </si>
  <si>
    <t>COBALT</t>
  </si>
  <si>
    <t>COLORADO</t>
  </si>
  <si>
    <t>COMANCHE</t>
  </si>
  <si>
    <t>COMMANDER</t>
  </si>
  <si>
    <t>COMPASS</t>
  </si>
  <si>
    <t>CONCRETE MIXER</t>
  </si>
  <si>
    <t>CONDOR</t>
  </si>
  <si>
    <t>CONVENTIONAL</t>
  </si>
  <si>
    <t>CONVERTIBLE</t>
  </si>
  <si>
    <t>CORNICHE</t>
  </si>
  <si>
    <t>CORSICA</t>
  </si>
  <si>
    <t>COUNTACH</t>
  </si>
  <si>
    <t>COUPE</t>
  </si>
  <si>
    <t>CROWN VICTORIA</t>
  </si>
  <si>
    <t>C-SERIES</t>
  </si>
  <si>
    <t>CSX</t>
  </si>
  <si>
    <t>CUBE</t>
  </si>
  <si>
    <t>CUTLASS</t>
  </si>
  <si>
    <t>CUTLASS BROUGHAM</t>
  </si>
  <si>
    <t>CUTLASS CALAIS</t>
  </si>
  <si>
    <t>CUTLASS CIERA</t>
  </si>
  <si>
    <t>CUTLASS CRUISER</t>
  </si>
  <si>
    <t>CUTLASS GL</t>
  </si>
  <si>
    <t>CUTLASS GLS</t>
  </si>
  <si>
    <t>CUTLASS LS</t>
  </si>
  <si>
    <t>CX-7</t>
  </si>
  <si>
    <t>CX-9</t>
  </si>
  <si>
    <t>D-10 MILITARY BLAZER</t>
  </si>
  <si>
    <t>D21 SERIES TRUCK</t>
  </si>
  <si>
    <t>DAYTONA</t>
  </si>
  <si>
    <t>DAYTONA 1000</t>
  </si>
  <si>
    <t>DAYTONA 1000 RS</t>
  </si>
  <si>
    <t>DB7</t>
  </si>
  <si>
    <t>DB9</t>
  </si>
  <si>
    <t>DBS</t>
  </si>
  <si>
    <t>DEFENDER</t>
  </si>
  <si>
    <t>DELTA 88 INTERNATIONAL</t>
  </si>
  <si>
    <t>DIABLO</t>
  </si>
  <si>
    <t>DIAMOND</t>
  </si>
  <si>
    <t>DIRT/TRAIL BIKE</t>
  </si>
  <si>
    <t>DRILL RIG</t>
  </si>
  <si>
    <t>DTS</t>
  </si>
  <si>
    <t>ECO</t>
  </si>
  <si>
    <t>EDGE</t>
  </si>
  <si>
    <t>EDS</t>
  </si>
  <si>
    <t>EIGHT</t>
  </si>
  <si>
    <t>ELAN</t>
  </si>
  <si>
    <t>ELECTRA ESTATE WAGON</t>
  </si>
  <si>
    <t>ELISE</t>
  </si>
  <si>
    <t>ENCLAVE</t>
  </si>
  <si>
    <t>ENDEAVOR</t>
  </si>
  <si>
    <t>ENTOURAGE</t>
  </si>
  <si>
    <t>ENZO</t>
  </si>
  <si>
    <t>EOS</t>
  </si>
  <si>
    <t>EPICA</t>
  </si>
  <si>
    <t>EQUATOR</t>
  </si>
  <si>
    <t>EQUINOX</t>
  </si>
  <si>
    <t>EQUIPMENT CARRIER</t>
  </si>
  <si>
    <t>ES 300</t>
  </si>
  <si>
    <t>ES 330</t>
  </si>
  <si>
    <t>ES 350</t>
  </si>
  <si>
    <t>ESPRIT</t>
  </si>
  <si>
    <t>EV PLUS</t>
  </si>
  <si>
    <t>EVO</t>
  </si>
  <si>
    <t>EX35</t>
  </si>
  <si>
    <t>EXECUTIVE</t>
  </si>
  <si>
    <t>EXECUTIVE XJ6</t>
  </si>
  <si>
    <t>EXIGE</t>
  </si>
  <si>
    <t>EXPO</t>
  </si>
  <si>
    <t>EXPRESS RV</t>
  </si>
  <si>
    <t>F35</t>
  </si>
  <si>
    <t>F355</t>
  </si>
  <si>
    <t>F40</t>
  </si>
  <si>
    <t>F50</t>
  </si>
  <si>
    <t>F550</t>
  </si>
  <si>
    <t>F575</t>
  </si>
  <si>
    <t>FCX</t>
  </si>
  <si>
    <t>FE TRUCK</t>
  </si>
  <si>
    <t>FG TRUCK</t>
  </si>
  <si>
    <t>FH TRUCK</t>
  </si>
  <si>
    <t>FIFTH AVENUE</t>
  </si>
  <si>
    <t>FIRE TRUCK</t>
  </si>
  <si>
    <t>FIRE TRUCK EAGLE</t>
  </si>
  <si>
    <t>FIT</t>
  </si>
  <si>
    <t>FIVE HUNDRED</t>
  </si>
  <si>
    <t>FJ CRUISER</t>
  </si>
  <si>
    <t>FK TRUCK</t>
  </si>
  <si>
    <t>FLEETWOOD</t>
  </si>
  <si>
    <t>FLEX</t>
  </si>
  <si>
    <t>FLYING SPUR</t>
  </si>
  <si>
    <t>FM TRUCK</t>
  </si>
  <si>
    <t>FORENZA</t>
  </si>
  <si>
    <t>FORSA</t>
  </si>
  <si>
    <t>FORTE</t>
  </si>
  <si>
    <t>FREESTAR</t>
  </si>
  <si>
    <t>FREESTYLE</t>
  </si>
  <si>
    <t>FUEGO</t>
  </si>
  <si>
    <t>FUSION</t>
  </si>
  <si>
    <t>FX35</t>
  </si>
  <si>
    <t>FX50</t>
  </si>
  <si>
    <t>G3</t>
  </si>
  <si>
    <t>G37</t>
  </si>
  <si>
    <t>G5</t>
  </si>
  <si>
    <t>G6</t>
  </si>
  <si>
    <t>G8</t>
  </si>
  <si>
    <t>GALLARDO</t>
  </si>
  <si>
    <t>GL</t>
  </si>
  <si>
    <t>GL10</t>
  </si>
  <si>
    <t>GL-CLASS</t>
  </si>
  <si>
    <t>GLI</t>
  </si>
  <si>
    <t>GLIDER KIT</t>
  </si>
  <si>
    <t>GLK-CLASS</t>
  </si>
  <si>
    <t>GRAND MARQUIS</t>
  </si>
  <si>
    <t>GRAND CARAVAN</t>
  </si>
  <si>
    <t>GRAND CHEROKEE</t>
  </si>
  <si>
    <t>GRAND LEMANS</t>
  </si>
  <si>
    <t>GRAND VITARA</t>
  </si>
  <si>
    <t>GRAND VOYAGER</t>
  </si>
  <si>
    <t>GRAND VOYAGER SPORT VAN</t>
  </si>
  <si>
    <t>GRAND WAGONEER</t>
  </si>
  <si>
    <t>GRANSPORT</t>
  </si>
  <si>
    <t>GRANTURISMO</t>
  </si>
  <si>
    <t>GRISO 1100</t>
  </si>
  <si>
    <t>GRISO 1200</t>
  </si>
  <si>
    <t>GS 300</t>
  </si>
  <si>
    <t>GS 350</t>
  </si>
  <si>
    <t>GS 400</t>
  </si>
  <si>
    <t>GS 430</t>
  </si>
  <si>
    <t>GS 450H HYBRID</t>
  </si>
  <si>
    <t>GS 460</t>
  </si>
  <si>
    <t>GT</t>
  </si>
  <si>
    <t>GTO</t>
  </si>
  <si>
    <t>GT-R</t>
  </si>
  <si>
    <t>GTV 6</t>
  </si>
  <si>
    <t>H-1</t>
  </si>
  <si>
    <t>H-3</t>
  </si>
  <si>
    <t>HATCHBACK</t>
  </si>
  <si>
    <t>HHR</t>
  </si>
  <si>
    <t>HMC2</t>
  </si>
  <si>
    <t>HMC4</t>
  </si>
  <si>
    <t>HMCO</t>
  </si>
  <si>
    <t>HMCS</t>
  </si>
  <si>
    <t>HMSB</t>
  </si>
  <si>
    <t>HONEYBEE</t>
  </si>
  <si>
    <t>HP SERIES</t>
  </si>
  <si>
    <t>I-MARK</t>
  </si>
  <si>
    <t>INCOMPLETE VEHICLE</t>
  </si>
  <si>
    <t>INTER FRONT LOADER</t>
  </si>
  <si>
    <t>INTER REAR LOADER</t>
  </si>
  <si>
    <t>INTER SIDE LOADER</t>
  </si>
  <si>
    <t>IS 250</t>
  </si>
  <si>
    <t>IS 250 C</t>
  </si>
  <si>
    <t>J10</t>
  </si>
  <si>
    <t>J10 PICKUP</t>
  </si>
  <si>
    <t>J20</t>
  </si>
  <si>
    <t>J20 PICKUP</t>
  </si>
  <si>
    <t>JALPA</t>
  </si>
  <si>
    <t>JETLINE BUS</t>
  </si>
  <si>
    <t>JIMNY</t>
  </si>
  <si>
    <t>JOURNEY</t>
  </si>
  <si>
    <t>KING CAB</t>
  </si>
  <si>
    <t>KOMBI</t>
  </si>
  <si>
    <t>KSC2</t>
  </si>
  <si>
    <t>KSC4</t>
  </si>
  <si>
    <t>L100</t>
  </si>
  <si>
    <t>L200</t>
  </si>
  <si>
    <t>L300</t>
  </si>
  <si>
    <t>L7</t>
  </si>
  <si>
    <t>LACROSSE</t>
  </si>
  <si>
    <t>LAURENTIAN</t>
  </si>
  <si>
    <t>LC02</t>
  </si>
  <si>
    <t>L-CLASS</t>
  </si>
  <si>
    <t>LE CAR</t>
  </si>
  <si>
    <t>LIBERTY</t>
  </si>
  <si>
    <t>LM</t>
  </si>
  <si>
    <t>LOW ENTRY</t>
  </si>
  <si>
    <t>LP-CLASS</t>
  </si>
  <si>
    <t>LPS-CLASS</t>
  </si>
  <si>
    <t>LR2</t>
  </si>
  <si>
    <t>LR3</t>
  </si>
  <si>
    <t>LS 400</t>
  </si>
  <si>
    <t>LS 430</t>
  </si>
  <si>
    <t>LS 460</t>
  </si>
  <si>
    <t>LS 600H L</t>
  </si>
  <si>
    <t>LS-CLASS</t>
  </si>
  <si>
    <t>LUCERNE</t>
  </si>
  <si>
    <t>M128 GT</t>
  </si>
  <si>
    <t>M138 SPYDER</t>
  </si>
  <si>
    <t>M35</t>
  </si>
  <si>
    <t>MARINER</t>
  </si>
  <si>
    <t>MARINER HYBRID</t>
  </si>
  <si>
    <t>MARK LT</t>
  </si>
  <si>
    <t>MARK MKS</t>
  </si>
  <si>
    <t>MARK MKT</t>
  </si>
  <si>
    <t>MARK MKX</t>
  </si>
  <si>
    <t>MARK MKZ</t>
  </si>
  <si>
    <t>MARK VI</t>
  </si>
  <si>
    <t>MARK VII</t>
  </si>
  <si>
    <t>MARK VIII</t>
  </si>
  <si>
    <t>MATRIX</t>
  </si>
  <si>
    <t>MAZDA3</t>
  </si>
  <si>
    <t>MAZDA5</t>
  </si>
  <si>
    <t>MEDALLION</t>
  </si>
  <si>
    <t>METROPOLITAN</t>
  </si>
  <si>
    <t>MICRA</t>
  </si>
  <si>
    <t>MILAN HYBRID</t>
  </si>
  <si>
    <t>MINI RAM</t>
  </si>
  <si>
    <t>MIXER</t>
  </si>
  <si>
    <t>MONDIAL</t>
  </si>
  <si>
    <t>MONTERO SPORT</t>
  </si>
  <si>
    <t>MOTORHOME</t>
  </si>
  <si>
    <t>MTD COUNTRY SQUIRE</t>
  </si>
  <si>
    <t>MULSANNE</t>
  </si>
  <si>
    <t>MULTI</t>
  </si>
  <si>
    <t>MURCIELAGO</t>
  </si>
  <si>
    <t>N W BET CONVERT GLX</t>
  </si>
  <si>
    <t>NEVADA 750</t>
  </si>
  <si>
    <t>NEW BEETLE</t>
  </si>
  <si>
    <t>NEW S4</t>
  </si>
  <si>
    <t>NITRO</t>
  </si>
  <si>
    <t>NIVA</t>
  </si>
  <si>
    <t>NIVA/CROSSACK</t>
  </si>
  <si>
    <t>NORGE 1200</t>
  </si>
  <si>
    <t>NX COUPE</t>
  </si>
  <si>
    <t>OPTRA</t>
  </si>
  <si>
    <t>OTHER</t>
  </si>
  <si>
    <t>OUTBACK</t>
  </si>
  <si>
    <t>OUTLOOK</t>
  </si>
  <si>
    <t>PACIFICA</t>
  </si>
  <si>
    <t>PARK AVENUE</t>
  </si>
  <si>
    <t>PARK WARD</t>
  </si>
  <si>
    <t>PATRIOT</t>
  </si>
  <si>
    <t>PHAETON</t>
  </si>
  <si>
    <t>PHANTOM</t>
  </si>
  <si>
    <t>PININFARINA</t>
  </si>
  <si>
    <t>PONY</t>
  </si>
  <si>
    <t>PREMIER</t>
  </si>
  <si>
    <t>PROFESSIONAL CHASSIS</t>
  </si>
  <si>
    <t>PUP</t>
  </si>
  <si>
    <t>PURSUIT</t>
  </si>
  <si>
    <t>Q5</t>
  </si>
  <si>
    <t>Q7</t>
  </si>
  <si>
    <t>QUATTROPORTE</t>
  </si>
  <si>
    <t>QX56</t>
  </si>
  <si>
    <t>R32</t>
  </si>
  <si>
    <t>R8</t>
  </si>
  <si>
    <t>RAINIER</t>
  </si>
  <si>
    <t>RALLY WAGON</t>
  </si>
  <si>
    <t>RALLY/VANDURA</t>
  </si>
  <si>
    <t>RAM WAGON</t>
  </si>
  <si>
    <t>RAMPAGE</t>
  </si>
  <si>
    <t>RANGE ROVER</t>
  </si>
  <si>
    <t>RANGE ROVER SPORT</t>
  </si>
  <si>
    <t>R-CLASS</t>
  </si>
  <si>
    <t>RDX</t>
  </si>
  <si>
    <t>RECYCLE EQUIPMENT</t>
  </si>
  <si>
    <t>REGENCY</t>
  </si>
  <si>
    <t>RELAY</t>
  </si>
  <si>
    <t>RENO</t>
  </si>
  <si>
    <t>RIDGELINE</t>
  </si>
  <si>
    <t>RIO5</t>
  </si>
  <si>
    <t>ROADSTER</t>
  </si>
  <si>
    <t>ROGUE</t>
  </si>
  <si>
    <t>RONDO</t>
  </si>
  <si>
    <t>ROUTAN</t>
  </si>
  <si>
    <t>ROYAL</t>
  </si>
  <si>
    <t>RS4</t>
  </si>
  <si>
    <t>RS6</t>
  </si>
  <si>
    <t>RX 300</t>
  </si>
  <si>
    <t>RX 330</t>
  </si>
  <si>
    <t>RX 350</t>
  </si>
  <si>
    <t>RX 400</t>
  </si>
  <si>
    <t>RX 400 HYBRID</t>
  </si>
  <si>
    <t>RX4</t>
  </si>
  <si>
    <t>S15</t>
  </si>
  <si>
    <t>S40</t>
  </si>
  <si>
    <t>S5</t>
  </si>
  <si>
    <t>S70</t>
  </si>
  <si>
    <t>S90</t>
  </si>
  <si>
    <t>SA310</t>
  </si>
  <si>
    <t>SAMARA</t>
  </si>
  <si>
    <t>SAMARA/SAGONA</t>
  </si>
  <si>
    <t>SAMARA/SPORT</t>
  </si>
  <si>
    <t>SC</t>
  </si>
  <si>
    <t>SC2</t>
  </si>
  <si>
    <t>SCHOOL BUS</t>
  </si>
  <si>
    <t>SCHOOL/TRANSIT BUS</t>
  </si>
  <si>
    <t>SCRAMBLER</t>
  </si>
  <si>
    <t>SHELBY</t>
  </si>
  <si>
    <t>SHORT BED</t>
  </si>
  <si>
    <t>SIGNET</t>
  </si>
  <si>
    <t>SILVER SERIES</t>
  </si>
  <si>
    <t>SILVERSTAR</t>
  </si>
  <si>
    <t>SILVERSTAR GESPAN</t>
  </si>
  <si>
    <t>SKORPION SPORT</t>
  </si>
  <si>
    <t>SKORPION TOUR</t>
  </si>
  <si>
    <t>SKY</t>
  </si>
  <si>
    <t>SKYLINE BUS</t>
  </si>
  <si>
    <t>SL</t>
  </si>
  <si>
    <t>SL2</t>
  </si>
  <si>
    <t>SOLSTICE</t>
  </si>
  <si>
    <t>SOMERSET</t>
  </si>
  <si>
    <t>SOUL</t>
  </si>
  <si>
    <t>SOVERIGN</t>
  </si>
  <si>
    <t>SPACELINE BUS</t>
  </si>
  <si>
    <t>SPECIALTY</t>
  </si>
  <si>
    <t>SPEED 3</t>
  </si>
  <si>
    <t>SPEED 6 AWD</t>
  </si>
  <si>
    <t>SPEED MIATA</t>
  </si>
  <si>
    <t>SPIDER 124</t>
  </si>
  <si>
    <t>SPORT 1100</t>
  </si>
  <si>
    <t>SPORT 1100I</t>
  </si>
  <si>
    <t>SPORTVAN</t>
  </si>
  <si>
    <t>SPRINTER</t>
  </si>
  <si>
    <t>SPYDER</t>
  </si>
  <si>
    <t>SRX</t>
  </si>
  <si>
    <t>STANDARD</t>
  </si>
  <si>
    <t>STELLAR</t>
  </si>
  <si>
    <t>STELVIO 1200</t>
  </si>
  <si>
    <t>STEP VAN</t>
  </si>
  <si>
    <t>STEPVAN</t>
  </si>
  <si>
    <t>STS</t>
  </si>
  <si>
    <t>S-TYPE</t>
  </si>
  <si>
    <t>SUMMIT</t>
  </si>
  <si>
    <t>SUNBURST</t>
  </si>
  <si>
    <t>SUNRUNNER</t>
  </si>
  <si>
    <t>SUPER 8</t>
  </si>
  <si>
    <t>SW2</t>
  </si>
  <si>
    <t>SYCLONE</t>
  </si>
  <si>
    <t>TALON</t>
  </si>
  <si>
    <t>T-C BY MASERATI</t>
  </si>
  <si>
    <t>TERRAIN</t>
  </si>
  <si>
    <t>TERRAZA</t>
  </si>
  <si>
    <t>TESTAROSSA</t>
  </si>
  <si>
    <t>THINK NEIGHBOR</t>
  </si>
  <si>
    <t>TIGUAN</t>
  </si>
  <si>
    <t>TITAN</t>
  </si>
  <si>
    <t>TOPKICK</t>
  </si>
  <si>
    <t>TORRENT</t>
  </si>
  <si>
    <t>TOUAREG</t>
  </si>
  <si>
    <t>TOURING LIMO</t>
  </si>
  <si>
    <t>TR7</t>
  </si>
  <si>
    <t>TRANSIT CONNECT XL</t>
  </si>
  <si>
    <t>TRAVERSE</t>
  </si>
  <si>
    <t>TRIBECA</t>
  </si>
  <si>
    <t>TRIBUTE HYBRID</t>
  </si>
  <si>
    <t>TSX</t>
  </si>
  <si>
    <t>TUCSON</t>
  </si>
  <si>
    <t>TURBO</t>
  </si>
  <si>
    <t>TYPHOON</t>
  </si>
  <si>
    <t>UPLANDER</t>
  </si>
  <si>
    <t>UTILITY</t>
  </si>
  <si>
    <t>V10 CENTAURO</t>
  </si>
  <si>
    <t>V40</t>
  </si>
  <si>
    <t>V50</t>
  </si>
  <si>
    <t>V7 CLASSIC</t>
  </si>
  <si>
    <t>V70</t>
  </si>
  <si>
    <t>V8 QUATTRO</t>
  </si>
  <si>
    <t>V90</t>
  </si>
  <si>
    <t>VALUE VAN</t>
  </si>
  <si>
    <t>VAN</t>
  </si>
  <si>
    <t>VANDEN PLAS</t>
  </si>
  <si>
    <t>VANQUISH</t>
  </si>
  <si>
    <t>VANTAGE</t>
  </si>
  <si>
    <t>VENZA</t>
  </si>
  <si>
    <t>VERACRUZ</t>
  </si>
  <si>
    <t>VERONA</t>
  </si>
  <si>
    <t>VERSA</t>
  </si>
  <si>
    <t>VEYRON</t>
  </si>
  <si>
    <t>VIRAGE</t>
  </si>
  <si>
    <t>VISION</t>
  </si>
  <si>
    <t>VISTA</t>
  </si>
  <si>
    <t>VLC2</t>
  </si>
  <si>
    <t>WAGON</t>
  </si>
  <si>
    <t>WAVE</t>
  </si>
  <si>
    <t>WRANGLER</t>
  </si>
  <si>
    <t>X TRAIL</t>
  </si>
  <si>
    <t>X3</t>
  </si>
  <si>
    <t>X6</t>
  </si>
  <si>
    <t>XC60</t>
  </si>
  <si>
    <t>XC70</t>
  </si>
  <si>
    <t>XF SERIES</t>
  </si>
  <si>
    <t>XJ SERIES</t>
  </si>
  <si>
    <t>XK SERIES</t>
  </si>
  <si>
    <t>XLC2</t>
  </si>
  <si>
    <t>XR3</t>
  </si>
  <si>
    <t>XT</t>
  </si>
  <si>
    <t>X-TYPE</t>
  </si>
  <si>
    <t>YARIS</t>
  </si>
  <si>
    <t>EL</t>
  </si>
  <si>
    <t>ILX</t>
  </si>
  <si>
    <t>RLX</t>
  </si>
  <si>
    <t>ZDX</t>
  </si>
  <si>
    <t>GTV</t>
  </si>
  <si>
    <t>HMC</t>
  </si>
  <si>
    <t>HMR</t>
  </si>
  <si>
    <t>HMS</t>
  </si>
  <si>
    <t>KSC</t>
  </si>
  <si>
    <t>LCO</t>
  </si>
  <si>
    <t>VLC</t>
  </si>
  <si>
    <t>XLC</t>
  </si>
  <si>
    <t>RAPIDE</t>
  </si>
  <si>
    <t>SE</t>
  </si>
  <si>
    <t>A4</t>
  </si>
  <si>
    <t>A6</t>
  </si>
  <si>
    <t>A7</t>
  </si>
  <si>
    <t>A8</t>
  </si>
  <si>
    <t>RS5</t>
  </si>
  <si>
    <t>S4</t>
  </si>
  <si>
    <t>S6</t>
  </si>
  <si>
    <t>S7</t>
  </si>
  <si>
    <t>S8</t>
  </si>
  <si>
    <t>TT</t>
  </si>
  <si>
    <t>TTS</t>
  </si>
  <si>
    <t>TURBO-R</t>
  </si>
  <si>
    <t>1M</t>
  </si>
  <si>
    <t>ACTIVE E</t>
  </si>
  <si>
    <t>ACTIVEHYBRID3</t>
  </si>
  <si>
    <t>ALPINA</t>
  </si>
  <si>
    <t>M</t>
  </si>
  <si>
    <t>M3</t>
  </si>
  <si>
    <t>M5</t>
  </si>
  <si>
    <t>M6</t>
  </si>
  <si>
    <t>X1</t>
  </si>
  <si>
    <t>PARK</t>
  </si>
  <si>
    <t>VERANO</t>
  </si>
  <si>
    <t>ATS</t>
  </si>
  <si>
    <t>COMMERCIAL</t>
  </si>
  <si>
    <t>CTS-V</t>
  </si>
  <si>
    <t>PROFESSIONAL</t>
  </si>
  <si>
    <t>STS-V</t>
  </si>
  <si>
    <t>XLR-V</t>
  </si>
  <si>
    <t>XTS</t>
  </si>
  <si>
    <t>BERETTA</t>
  </si>
  <si>
    <t>C10</t>
  </si>
  <si>
    <t>C1500</t>
  </si>
  <si>
    <t>C1500 SUBURBAN</t>
  </si>
  <si>
    <t>C20</t>
  </si>
  <si>
    <t>C2500</t>
  </si>
  <si>
    <t>C2500 SUBURBAN</t>
  </si>
  <si>
    <t>CAPTIVA</t>
  </si>
  <si>
    <t>CRUZE</t>
  </si>
  <si>
    <t>D10</t>
  </si>
  <si>
    <t>D30</t>
  </si>
  <si>
    <t>EQUINOX SPORT</t>
  </si>
  <si>
    <t>K10</t>
  </si>
  <si>
    <t>K1500</t>
  </si>
  <si>
    <t>K1500 SUBURBAN</t>
  </si>
  <si>
    <t>K20</t>
  </si>
  <si>
    <t>K2500</t>
  </si>
  <si>
    <t>K2500 SUBURBAN</t>
  </si>
  <si>
    <t>K30</t>
  </si>
  <si>
    <t>K3500</t>
  </si>
  <si>
    <t>MONTE</t>
  </si>
  <si>
    <t>ORLANDO</t>
  </si>
  <si>
    <t>R10</t>
  </si>
  <si>
    <t>R10 SUBURBAN</t>
  </si>
  <si>
    <t>R1500 SUBURBAN</t>
  </si>
  <si>
    <t>R20</t>
  </si>
  <si>
    <t>R20 SUBURBAN</t>
  </si>
  <si>
    <t>R2500</t>
  </si>
  <si>
    <t>R2500 SUBURBAN</t>
  </si>
  <si>
    <t>R30</t>
  </si>
  <si>
    <t>R3500</t>
  </si>
  <si>
    <t>S TRUCK</t>
  </si>
  <si>
    <t>S10</t>
  </si>
  <si>
    <t>S10 BLAZER</t>
  </si>
  <si>
    <t>S10 ELECTRIC</t>
  </si>
  <si>
    <t>SILVERADO C1500</t>
  </si>
  <si>
    <t>SILVERADO C2500</t>
  </si>
  <si>
    <t>SILVERADO C3500</t>
  </si>
  <si>
    <t>SILVERADO K1500</t>
  </si>
  <si>
    <t>SILVERADO K2500</t>
  </si>
  <si>
    <t>SILVERADO K3500</t>
  </si>
  <si>
    <t>SILVERADO SS</t>
  </si>
  <si>
    <t>SONIC</t>
  </si>
  <si>
    <t>SPARK</t>
  </si>
  <si>
    <t>SS</t>
  </si>
  <si>
    <t>TAHOE C1500</t>
  </si>
  <si>
    <t>TAHOE K1500</t>
  </si>
  <si>
    <t>TRAX</t>
  </si>
  <si>
    <t>V10</t>
  </si>
  <si>
    <t>V10 BLAZER</t>
  </si>
  <si>
    <t>V10 SUBURBAN</t>
  </si>
  <si>
    <t>V1500 SUBURBAN</t>
  </si>
  <si>
    <t>V20</t>
  </si>
  <si>
    <t>V2500 SUBURBAN</t>
  </si>
  <si>
    <t>V30</t>
  </si>
  <si>
    <t>V3500</t>
  </si>
  <si>
    <t>VOLT</t>
  </si>
  <si>
    <t>300C</t>
  </si>
  <si>
    <t>300M</t>
  </si>
  <si>
    <t>E</t>
  </si>
  <si>
    <t>FIFTH</t>
  </si>
  <si>
    <t>NEW</t>
  </si>
  <si>
    <t>COLT 100</t>
  </si>
  <si>
    <t>COLT 200</t>
  </si>
  <si>
    <t>D-100</t>
  </si>
  <si>
    <t>D-150</t>
  </si>
  <si>
    <t>D-250</t>
  </si>
  <si>
    <t>D-350</t>
  </si>
  <si>
    <t>D50</t>
  </si>
  <si>
    <t>RAM 1500</t>
  </si>
  <si>
    <t>RAM 2500</t>
  </si>
  <si>
    <t>RAM 50</t>
  </si>
  <si>
    <t>RAM SRT-10</t>
  </si>
  <si>
    <t>RAM TRUCK 1500</t>
  </si>
  <si>
    <t>RAM TRUCK 2500</t>
  </si>
  <si>
    <t>RAM TRUCK 3500</t>
  </si>
  <si>
    <t>RAMCHARGER AD-100</t>
  </si>
  <si>
    <t>RAMCHARGER AD-150</t>
  </si>
  <si>
    <t>RAMCHARGER AW-100</t>
  </si>
  <si>
    <t>RAMCHARGER AW-150</t>
  </si>
  <si>
    <t>ST</t>
  </si>
  <si>
    <t>W100</t>
  </si>
  <si>
    <t>W-100</t>
  </si>
  <si>
    <t>W-150</t>
  </si>
  <si>
    <t>W-250</t>
  </si>
  <si>
    <t>W-350</t>
  </si>
  <si>
    <t>308GTB</t>
  </si>
  <si>
    <t>308GTBI</t>
  </si>
  <si>
    <t>308GTSI</t>
  </si>
  <si>
    <t>512TR</t>
  </si>
  <si>
    <t>CALIFORNIA</t>
  </si>
  <si>
    <t>F12</t>
  </si>
  <si>
    <t>F430</t>
  </si>
  <si>
    <t>FF</t>
  </si>
  <si>
    <t>MONDIAL8</t>
  </si>
  <si>
    <t>500 ABARTH</t>
  </si>
  <si>
    <t>500 LOUNGE</t>
  </si>
  <si>
    <t>500 POP</t>
  </si>
  <si>
    <t>500 SPORT</t>
  </si>
  <si>
    <t>500L EASY</t>
  </si>
  <si>
    <t>500L LOUNGE</t>
  </si>
  <si>
    <t>500L POP</t>
  </si>
  <si>
    <t>500L TREKKING</t>
  </si>
  <si>
    <t>STRADA CUSTOM</t>
  </si>
  <si>
    <t>KARMA</t>
  </si>
  <si>
    <t>BRONCO II</t>
  </si>
  <si>
    <t>C-MAX</t>
  </si>
  <si>
    <t>CROWN VIC</t>
  </si>
  <si>
    <t>ECOSPORT</t>
  </si>
  <si>
    <t>F100</t>
  </si>
  <si>
    <t>F150</t>
  </si>
  <si>
    <t>F250</t>
  </si>
  <si>
    <t>F350</t>
  </si>
  <si>
    <t>F450</t>
  </si>
  <si>
    <t>KA</t>
  </si>
  <si>
    <t>MONDEO</t>
  </si>
  <si>
    <t>MTD</t>
  </si>
  <si>
    <t>THINK</t>
  </si>
  <si>
    <t>E2</t>
  </si>
  <si>
    <t>E4</t>
  </si>
  <si>
    <t>E6</t>
  </si>
  <si>
    <t>ES</t>
  </si>
  <si>
    <t>EV1</t>
  </si>
  <si>
    <t>C3500</t>
  </si>
  <si>
    <t>K1500 JIMMY</t>
  </si>
  <si>
    <t>SIERRA C1500</t>
  </si>
  <si>
    <t>SIERRA C2500</t>
  </si>
  <si>
    <t>SIERRA C3500</t>
  </si>
  <si>
    <t>SIERRA DENALI</t>
  </si>
  <si>
    <t>SIERRA K1500</t>
  </si>
  <si>
    <t>SIERRA K2500</t>
  </si>
  <si>
    <t>SIERRA K3500</t>
  </si>
  <si>
    <t>V1500</t>
  </si>
  <si>
    <t>V2500</t>
  </si>
  <si>
    <t>CROSSTOUR</t>
  </si>
  <si>
    <t>CR-Z</t>
  </si>
  <si>
    <t>EV</t>
  </si>
  <si>
    <t>H1</t>
  </si>
  <si>
    <t>H3</t>
  </si>
  <si>
    <t>H3T</t>
  </si>
  <si>
    <t>KSCS</t>
  </si>
  <si>
    <t>EQUUS</t>
  </si>
  <si>
    <t>SANTA</t>
  </si>
  <si>
    <t>VELOSTER</t>
  </si>
  <si>
    <t>VERACRUZGLS</t>
  </si>
  <si>
    <t>EX37</t>
  </si>
  <si>
    <t>FX37</t>
  </si>
  <si>
    <t>FX45</t>
  </si>
  <si>
    <t>G25</t>
  </si>
  <si>
    <t>JX35</t>
  </si>
  <si>
    <t>M35H</t>
  </si>
  <si>
    <t>M37</t>
  </si>
  <si>
    <t>M56</t>
  </si>
  <si>
    <t>Q50</t>
  </si>
  <si>
    <t>Q60</t>
  </si>
  <si>
    <t>QX50</t>
  </si>
  <si>
    <t>QX70</t>
  </si>
  <si>
    <t>ESTAR</t>
  </si>
  <si>
    <t>CONV</t>
  </si>
  <si>
    <t>I280</t>
  </si>
  <si>
    <t>I350</t>
  </si>
  <si>
    <t>I370</t>
  </si>
  <si>
    <t>PICKUP</t>
  </si>
  <si>
    <t>SPACE</t>
  </si>
  <si>
    <t>F-TYPE</t>
  </si>
  <si>
    <t>SUPER V8</t>
  </si>
  <si>
    <t>VANDEN</t>
  </si>
  <si>
    <t>XF</t>
  </si>
  <si>
    <t>XFR</t>
  </si>
  <si>
    <t>XJ</t>
  </si>
  <si>
    <t>XJ12</t>
  </si>
  <si>
    <t>XJ6</t>
  </si>
  <si>
    <t>XJ6L</t>
  </si>
  <si>
    <t>XJ8</t>
  </si>
  <si>
    <t>XJL</t>
  </si>
  <si>
    <t>XJR</t>
  </si>
  <si>
    <t>XJR-S</t>
  </si>
  <si>
    <t>XJS</t>
  </si>
  <si>
    <t>XJ-SC</t>
  </si>
  <si>
    <t>XK</t>
  </si>
  <si>
    <t>XK8</t>
  </si>
  <si>
    <t>XKR</t>
  </si>
  <si>
    <t>CADENZA</t>
  </si>
  <si>
    <t>NEW SPECTRA</t>
  </si>
  <si>
    <t>AVENTADOR</t>
  </si>
  <si>
    <t>LR4</t>
  </si>
  <si>
    <t>RANGE ROV</t>
  </si>
  <si>
    <t>RANGE RVR</t>
  </si>
  <si>
    <t>CT</t>
  </si>
  <si>
    <t>GS</t>
  </si>
  <si>
    <t>GX</t>
  </si>
  <si>
    <t>HS</t>
  </si>
  <si>
    <t>IS</t>
  </si>
  <si>
    <t>IS-F</t>
  </si>
  <si>
    <t>LF-A</t>
  </si>
  <si>
    <t>LX</t>
  </si>
  <si>
    <t>RX</t>
  </si>
  <si>
    <t>CONTINTL</t>
  </si>
  <si>
    <t>MKS</t>
  </si>
  <si>
    <t>MKT</t>
  </si>
  <si>
    <t>MKX</t>
  </si>
  <si>
    <t>MKZ</t>
  </si>
  <si>
    <t>T C</t>
  </si>
  <si>
    <t>EVORA</t>
  </si>
  <si>
    <t>GHIBLI</t>
  </si>
  <si>
    <t>M128</t>
  </si>
  <si>
    <t>M138</t>
  </si>
  <si>
    <t>62S/LANDAULET</t>
  </si>
  <si>
    <t>323/SE</t>
  </si>
  <si>
    <t>6I</t>
  </si>
  <si>
    <t>6S</t>
  </si>
  <si>
    <t>B2000</t>
  </si>
  <si>
    <t>B2200</t>
  </si>
  <si>
    <t>B2300</t>
  </si>
  <si>
    <t>B2500</t>
  </si>
  <si>
    <t>B2600</t>
  </si>
  <si>
    <t>B3000</t>
  </si>
  <si>
    <t>B4000</t>
  </si>
  <si>
    <t>CX-5</t>
  </si>
  <si>
    <t>MAZDA2</t>
  </si>
  <si>
    <t>MAZDA3I</t>
  </si>
  <si>
    <t>MAZDA3S</t>
  </si>
  <si>
    <t>MAZDA6I</t>
  </si>
  <si>
    <t>MAZDA6S</t>
  </si>
  <si>
    <t>MAZDASPEED3</t>
  </si>
  <si>
    <t>MAZDASPEED6</t>
  </si>
  <si>
    <t>MIATA</t>
  </si>
  <si>
    <t>MX-3</t>
  </si>
  <si>
    <t>MX5</t>
  </si>
  <si>
    <t>MX-5</t>
  </si>
  <si>
    <t>MP4-12C</t>
  </si>
  <si>
    <t>CITAN</t>
  </si>
  <si>
    <t>CLA-CLASS</t>
  </si>
  <si>
    <t>E300D</t>
  </si>
  <si>
    <t>E320</t>
  </si>
  <si>
    <t>E420</t>
  </si>
  <si>
    <t>GLA-CLASS</t>
  </si>
  <si>
    <t>ML-CLASS</t>
  </si>
  <si>
    <t>SL65AMG</t>
  </si>
  <si>
    <t>SLS AMG</t>
  </si>
  <si>
    <t>VIANO</t>
  </si>
  <si>
    <t>I</t>
  </si>
  <si>
    <t>MIGHTY</t>
  </si>
  <si>
    <t>RVR</t>
  </si>
  <si>
    <t>SP</t>
  </si>
  <si>
    <t>200SX/SE</t>
  </si>
  <si>
    <t>240SX/SE</t>
  </si>
  <si>
    <t>D21</t>
  </si>
  <si>
    <t>JUKE</t>
  </si>
  <si>
    <t>LEAF</t>
  </si>
  <si>
    <t>LONG</t>
  </si>
  <si>
    <t>NX</t>
  </si>
  <si>
    <t>SHORT</t>
  </si>
  <si>
    <t>AZTEK</t>
  </si>
  <si>
    <t>J2000</t>
  </si>
  <si>
    <t>924S</t>
  </si>
  <si>
    <t>928S</t>
  </si>
  <si>
    <t>BOXSTERS</t>
  </si>
  <si>
    <t>CARRERA</t>
  </si>
  <si>
    <t>PANAMERA</t>
  </si>
  <si>
    <t>PROMASTER</t>
  </si>
  <si>
    <t>TRUCK</t>
  </si>
  <si>
    <t>18I</t>
  </si>
  <si>
    <t>LE</t>
  </si>
  <si>
    <t>R18</t>
  </si>
  <si>
    <t>R5</t>
  </si>
  <si>
    <t>SPORTWAGON</t>
  </si>
  <si>
    <t>FLYING</t>
  </si>
  <si>
    <t>GHOST</t>
  </si>
  <si>
    <t>SILVER</t>
  </si>
  <si>
    <t>TOURING</t>
  </si>
  <si>
    <t>92X</t>
  </si>
  <si>
    <t>9-4X</t>
  </si>
  <si>
    <t>LS1</t>
  </si>
  <si>
    <t>LS2</t>
  </si>
  <si>
    <t>LW1</t>
  </si>
  <si>
    <t>LW2</t>
  </si>
  <si>
    <t>LW200</t>
  </si>
  <si>
    <t>LW300</t>
  </si>
  <si>
    <t>FORTWO</t>
  </si>
  <si>
    <t>B9TRIBECA</t>
  </si>
  <si>
    <t>BRZ</t>
  </si>
  <si>
    <t>LEGCY</t>
  </si>
  <si>
    <t>LGCY</t>
  </si>
  <si>
    <t>XV CROSSTREK</t>
  </si>
  <si>
    <t>GRAND</t>
  </si>
  <si>
    <t>KIZASHI</t>
  </si>
  <si>
    <t>SX4</t>
  </si>
  <si>
    <t>XL7</t>
  </si>
  <si>
    <t>MODEL S</t>
  </si>
  <si>
    <t>3/4 TON</t>
  </si>
  <si>
    <t>4RUNNER/SR5</t>
  </si>
  <si>
    <t>DELUXE</t>
  </si>
  <si>
    <t>HIGLANDER</t>
  </si>
  <si>
    <t>SCION FR-S</t>
  </si>
  <si>
    <t>SCION IQ</t>
  </si>
  <si>
    <t>SCION IQ ELECTRIC</t>
  </si>
  <si>
    <t>SCION TC</t>
  </si>
  <si>
    <t>SCION XA</t>
  </si>
  <si>
    <t>SCION XB</t>
  </si>
  <si>
    <t>SCION XD</t>
  </si>
  <si>
    <t>SR5</t>
  </si>
  <si>
    <t>XTRACAB</t>
  </si>
  <si>
    <t>TR8</t>
  </si>
  <si>
    <t>S3C</t>
  </si>
  <si>
    <t>CITY</t>
  </si>
  <si>
    <t>NEW GTI</t>
  </si>
  <si>
    <t>NEW JETTA</t>
  </si>
  <si>
    <t>NW BET CONVERT</t>
  </si>
  <si>
    <t>PSAT</t>
  </si>
  <si>
    <t>GV</t>
  </si>
  <si>
    <t>GVC</t>
  </si>
  <si>
    <t>GVL</t>
  </si>
  <si>
    <t>GVS</t>
  </si>
  <si>
    <t>GVX</t>
  </si>
  <si>
    <t>VEH_MOD_YEAR</t>
  </si>
  <si>
    <t>VEH_MOD_YEAR_DESC</t>
  </si>
  <si>
    <t>Unknown</t>
  </si>
  <si>
    <t>VEH_UNIT_DESC_ID</t>
  </si>
  <si>
    <t>VEH_UNIT_DESC_DESC</t>
  </si>
  <si>
    <t>MOTOR VEHICLE</t>
  </si>
  <si>
    <t>1999-01-01</t>
  </si>
  <si>
    <t>9999-12-31</t>
  </si>
  <si>
    <t>TRAIN</t>
  </si>
  <si>
    <t>PEDALCYCLIST</t>
  </si>
  <si>
    <t>PEDESTRIAN</t>
  </si>
  <si>
    <t>MOTORIZED CONVEYANCE</t>
  </si>
  <si>
    <t>TOWED/TRAILER</t>
  </si>
  <si>
    <t>NON-CONTACT</t>
  </si>
  <si>
    <t>OTHER  (EXPLAIN IN NARRATIVE)</t>
  </si>
  <si>
    <t>NOT REPORTED</t>
  </si>
  <si>
    <t>2010-01-01</t>
  </si>
  <si>
    <t>VEH_BODY_STYL_ID</t>
  </si>
  <si>
    <t>VEH_BODY_STYL_DESC</t>
  </si>
  <si>
    <t xml:space="preserve">UNKNOWN                                                                                                                 </t>
  </si>
  <si>
    <t xml:space="preserve">AMBULANCE                                                                                                               </t>
  </si>
  <si>
    <t>1990-01-01</t>
  </si>
  <si>
    <t xml:space="preserve">FIRE TRUCK                                                                                                              </t>
  </si>
  <si>
    <t xml:space="preserve">PICKUP                                                                                                                  </t>
  </si>
  <si>
    <t xml:space="preserve">BUS                                                                                                                     </t>
  </si>
  <si>
    <t xml:space="preserve">SPORT UTILITY VEHICLE                                                                                                   </t>
  </si>
  <si>
    <t xml:space="preserve">MOTORCYCLE                                                                                                              </t>
  </si>
  <si>
    <t xml:space="preserve">TRUCK TRACTOR                                                                                                           </t>
  </si>
  <si>
    <t xml:space="preserve">POLICE MOTORCYCLE                                                                                                       </t>
  </si>
  <si>
    <t xml:space="preserve">OTHER  (EXPLAIN IN NARRATIVE)                                                                                           </t>
  </si>
  <si>
    <t xml:space="preserve">REPORTED INVALID                                                                                                        </t>
  </si>
  <si>
    <t xml:space="preserve">NOT REPORTED                                                                                                            </t>
  </si>
  <si>
    <t xml:space="preserve">PASSENGER CAR, 2-DOOR                                                                                                   </t>
  </si>
  <si>
    <t xml:space="preserve">FARM EQUIPMENT                                                                                                          </t>
  </si>
  <si>
    <t xml:space="preserve">TRAILER, SEMI-TRAILER, OR POLE TRAILER                                                                                  </t>
  </si>
  <si>
    <t xml:space="preserve">VAN                                                                                                                     </t>
  </si>
  <si>
    <t xml:space="preserve">PASSENGER CAR, 4-DOOR                                                                                                   </t>
  </si>
  <si>
    <t xml:space="preserve">POLICE CAR/TRUCK                                                                                                        </t>
  </si>
  <si>
    <t xml:space="preserve">TRUCK                                                                                                                   </t>
  </si>
  <si>
    <t xml:space="preserve">YELLOW SCHOOL BUS                                                                                                       </t>
  </si>
  <si>
    <t xml:space="preserve">NEV-NEIGHBORHOOD ELECTRIC VEHICLE                                                                                       </t>
  </si>
  <si>
    <t>YES_NO_CHOICE_ID</t>
  </si>
  <si>
    <t>YES_NO_CHOICE_SHORT_DESC</t>
  </si>
  <si>
    <t>YES_NO_CHOICE_DESC</t>
  </si>
  <si>
    <t>INVALID</t>
  </si>
  <si>
    <t>NO DATA</t>
  </si>
  <si>
    <t>Y</t>
  </si>
  <si>
    <t>N</t>
  </si>
  <si>
    <t>NO</t>
  </si>
  <si>
    <t>NR</t>
  </si>
  <si>
    <t>NC</t>
  </si>
  <si>
    <t>NOT COLLECTED</t>
  </si>
  <si>
    <t>UD</t>
  </si>
  <si>
    <t>UNDETERMINED - FAIL BR</t>
  </si>
  <si>
    <t>RI</t>
  </si>
  <si>
    <t>UNK</t>
  </si>
  <si>
    <t>STATE_ID</t>
  </si>
  <si>
    <t>STATE_SHORT_DESC</t>
  </si>
  <si>
    <t>STATE_LONG_DESC</t>
  </si>
  <si>
    <t>AL</t>
  </si>
  <si>
    <t>Alabama</t>
  </si>
  <si>
    <t>AK</t>
  </si>
  <si>
    <t>Alaska</t>
  </si>
  <si>
    <t>AZ</t>
  </si>
  <si>
    <t>Arizona</t>
  </si>
  <si>
    <t>AR</t>
  </si>
  <si>
    <t>Arkansas</t>
  </si>
  <si>
    <t>CA</t>
  </si>
  <si>
    <t>California</t>
  </si>
  <si>
    <t>CO</t>
  </si>
  <si>
    <t>Colorado</t>
  </si>
  <si>
    <t>Connecticut</t>
  </si>
  <si>
    <t>DE</t>
  </si>
  <si>
    <t>Delaware</t>
  </si>
  <si>
    <t>FL</t>
  </si>
  <si>
    <t>Florida</t>
  </si>
  <si>
    <t>GA</t>
  </si>
  <si>
    <t>Georgia</t>
  </si>
  <si>
    <t>HI</t>
  </si>
  <si>
    <t>Hawaii</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</si>
  <si>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</si>
  <si>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</si>
  <si>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</si>
  <si>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</si>
  <si>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</si>
  <si>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</si>
  <si>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</si>
  <si>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</si>
  <si>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</si>
  <si>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</si>
  <si>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</si>
  <si>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</si>
  <si>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</si>
  <si>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</si>
  <si>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</si>
  <si>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</si>
  <si>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</si>
  <si>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</si>
  <si>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</si>
  <si>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</si>
  <si>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</si>
  <si>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</si>
  <si>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</si>
  <si>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</si>
  <si>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</si>
  <si>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</si>
  <si>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</si>
  <si>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</si>
  <si>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</si>
  <si>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</si>
  <si>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</si>
  <si>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</si>
  <si>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</si>
  <si>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</si>
  <si>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</si>
  <si>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</si>
  <si>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</si>
  <si>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</si>
  <si>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</si>
  <si>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</si>
  <si>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</si>
  <si>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North Carolina</t>
  </si>
  <si>
    <t>ND</t>
  </si>
  <si>
    <t>North Dakota</t>
  </si>
  <si>
    <t>OH</t>
  </si>
  <si>
    <t>Ohio</t>
  </si>
  <si>
    <t>OK</t>
  </si>
  <si>
    <t>Oklahoma</t>
  </si>
  <si>
    <t>OR</t>
  </si>
  <si>
    <t>Oregon</t>
  </si>
  <si>
    <t>PA</t>
  </si>
  <si>
    <t>Pennsylvania</t>
  </si>
  <si>
    <t>Rhode Island</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</si>
  <si>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</si>
  <si>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</si>
  <si>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</si>
  <si>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</si>
  <si>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</si>
  <si>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</si>
  <si>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</si>
  <si>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</si>
  <si>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</si>
  <si>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</si>
  <si>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</si>
  <si>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</si>
  <si>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</si>
  <si>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</si>
  <si>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</si>
  <si>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</si>
  <si>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</si>
  <si>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</si>
  <si>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</si>
  <si>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</si>
  <si>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</si>
  <si>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DC</t>
  </si>
  <si>
    <t>District of Columbia</t>
  </si>
  <si>
    <t>AS</t>
  </si>
  <si>
    <t>American Samoa (Islands)</t>
  </si>
  <si>
    <t>CD</t>
  </si>
  <si>
    <t>Canada</t>
  </si>
  <si>
    <t>PZ</t>
  </si>
  <si>
    <t>Canal Zone</t>
  </si>
  <si>
    <t>FM</t>
  </si>
  <si>
    <t>Fed Micronesia</t>
  </si>
  <si>
    <t>MP</t>
  </si>
  <si>
    <t>Northern Maiana Islands</t>
  </si>
  <si>
    <t>MH</t>
  </si>
  <si>
    <t>Marshall Islands</t>
  </si>
  <si>
    <t>MX</t>
  </si>
  <si>
    <t>Mexico</t>
  </si>
  <si>
    <t>Other</t>
  </si>
  <si>
    <t>PW</t>
  </si>
  <si>
    <t>Palau</t>
  </si>
  <si>
    <t>PR</t>
  </si>
  <si>
    <t>Puerto Rico</t>
  </si>
  <si>
    <t>VI</t>
  </si>
  <si>
    <t>U.S. Virgin Islands</t>
  </si>
  <si>
    <t>US</t>
  </si>
  <si>
    <t>United States</t>
  </si>
  <si>
    <t>WK</t>
  </si>
  <si>
    <t>Wake Island</t>
  </si>
  <si>
    <t>DS</t>
  </si>
  <si>
    <t>The U. S. Dept. of State</t>
  </si>
  <si>
    <t>GU</t>
  </si>
  <si>
    <t>Guam</t>
  </si>
  <si>
    <t>UM</t>
  </si>
  <si>
    <t>U. S. Minor Outlying Islands</t>
  </si>
  <si>
    <t>UN</t>
  </si>
  <si>
    <t>INJRY_SEV_ID</t>
  </si>
  <si>
    <t>INJRY_SEV_DESC</t>
  </si>
  <si>
    <t>SUSPECTED SERIOUS INJURY</t>
  </si>
  <si>
    <t>INCAPACITATING INJURY</t>
  </si>
  <si>
    <t>NON-INCAPACITATING INJURY</t>
  </si>
  <si>
    <t>POSSIBLE INJURY</t>
  </si>
  <si>
    <t>KILLED</t>
  </si>
  <si>
    <t>NOT INJURED</t>
  </si>
  <si>
    <t>DRVR_ETHNCTY_ID</t>
  </si>
  <si>
    <t>DRVR_ETHNCTY_DESC</t>
  </si>
  <si>
    <t>HISPANIC</t>
  </si>
  <si>
    <t>BLACK</t>
  </si>
  <si>
    <t>ASIAN</t>
  </si>
  <si>
    <t>AMER. INDIAN/ALASKAN NATIVE</t>
  </si>
  <si>
    <t>GNDR_ID</t>
  </si>
  <si>
    <t>GNDR_DESC</t>
  </si>
  <si>
    <t>MALE</t>
  </si>
  <si>
    <t>FEMALE</t>
  </si>
  <si>
    <t>EJCT_ID</t>
  </si>
  <si>
    <t>EJCT_DESC</t>
  </si>
  <si>
    <t>2006-01-01</t>
  </si>
  <si>
    <t>YES, PARTIAL</t>
  </si>
  <si>
    <t>NOT APPLICABLE</t>
  </si>
  <si>
    <t>REST_ID</t>
  </si>
  <si>
    <t>REST_DESC</t>
  </si>
  <si>
    <t>SHOULDER &amp; LAP BELT</t>
  </si>
  <si>
    <t>SHOULDER BELT ONLY</t>
  </si>
  <si>
    <t>LAP BELT ONLY</t>
  </si>
  <si>
    <t>CHILD SEAT, FACING FORWARD</t>
  </si>
  <si>
    <t>CHILD SEAT, FACING REAR</t>
  </si>
  <si>
    <t>CHILD SEAT, UNKNOWN</t>
  </si>
  <si>
    <t>CHILD BOOSTER SEAT</t>
  </si>
  <si>
    <t>NONE</t>
  </si>
  <si>
    <t>AIRBAG_ID</t>
  </si>
  <si>
    <t>AIRBAG_DESC</t>
  </si>
  <si>
    <t>NOT DEPLOYED</t>
  </si>
  <si>
    <t>DEPLOYED, FRONT</t>
  </si>
  <si>
    <t>DEPLOYED, SIDE</t>
  </si>
  <si>
    <t>DEPLOYED, REAR</t>
  </si>
  <si>
    <t>DEPLOYED, MULTIPLE</t>
  </si>
  <si>
    <t>HELMET_ID</t>
  </si>
  <si>
    <t>HELMET_DESC</t>
  </si>
  <si>
    <t>WORN, DAMAGED</t>
  </si>
  <si>
    <t>WORN, NOT DAMAGED</t>
  </si>
  <si>
    <t>WORN, UNK DAMAGE</t>
  </si>
  <si>
    <t>NOT WORN</t>
  </si>
  <si>
    <t>UNKNOWN IF WORN</t>
  </si>
  <si>
    <t>SPECIMEN_TYPE_ID</t>
  </si>
  <si>
    <t>SPECIMEN_TYPE_DESC</t>
  </si>
  <si>
    <t>BREATH</t>
  </si>
  <si>
    <t>BLOOD</t>
  </si>
  <si>
    <t>URINE</t>
  </si>
  <si>
    <t>REFUSED</t>
  </si>
  <si>
    <t>SUBSTNC_TST_RESULT_ID</t>
  </si>
  <si>
    <t>SUBSTNC_TST_RESULT_DESC</t>
  </si>
  <si>
    <t>Positive</t>
  </si>
  <si>
    <t>Negative</t>
  </si>
  <si>
    <t>Not Applicable</t>
  </si>
  <si>
    <t>SUBSTNC_CAT_ID</t>
  </si>
  <si>
    <t>SUBSTNC_CAT_DESC</t>
  </si>
  <si>
    <t>CNS DEPRESSANTS</t>
  </si>
  <si>
    <t>2003-01-01</t>
  </si>
  <si>
    <t>CNS STIMULANTS</t>
  </si>
  <si>
    <t>HALLUCINOGENS</t>
  </si>
  <si>
    <t>NARCOTIC ANALGESICS</t>
  </si>
  <si>
    <t>INHALANTS</t>
  </si>
  <si>
    <t>CANNABIS</t>
  </si>
  <si>
    <t>DISASSOCIATIVE ANESTHETICS</t>
  </si>
  <si>
    <t>2008-01-01</t>
  </si>
  <si>
    <t>OTHER DRUGS (EXPLAIN IN NARRATIVE)</t>
  </si>
  <si>
    <t>MULTIPLE DRUGS (EXPLAIN IN NARRATIVE)</t>
  </si>
  <si>
    <t>INSURANCE_PROOF_ID</t>
  </si>
  <si>
    <t>INSURANCE_PROOF_SHORT_DESC</t>
  </si>
  <si>
    <t>INSURANCE_PROOF_DESC</t>
  </si>
  <si>
    <t>EXPIRED</t>
  </si>
  <si>
    <t>EXEMPT</t>
  </si>
  <si>
    <t>CONTRIB_FACTR_ID</t>
  </si>
  <si>
    <t>CONTRIB_FACTR_DESC</t>
  </si>
  <si>
    <t>ANIMAL ON ROAD- DOMESTIC</t>
  </si>
  <si>
    <t>ANIMAL ON ROAD- WILD</t>
  </si>
  <si>
    <t>BACKED WITHOUT SAFETY</t>
  </si>
  <si>
    <t>CHANGED LANE WHEN UNSAFE</t>
  </si>
  <si>
    <t>DISABLED IN TRAFFIC LANE</t>
  </si>
  <si>
    <t>DISREGARD STOP AND GO SIGNAL</t>
  </si>
  <si>
    <t>DISREGARD STOP SIGN OR LIGHT</t>
  </si>
  <si>
    <t>DISREGARD TURN MARKS AT INTERSECTION</t>
  </si>
  <si>
    <t>DISREGARD WARNING SIGN AT CONSTRUCTION</t>
  </si>
  <si>
    <t>DISTRACTION IN VEHICLE</t>
  </si>
  <si>
    <t>DRIVER INATTENTION</t>
  </si>
  <si>
    <t>DROVE WITHOUT HEADLIGHTS</t>
  </si>
  <si>
    <t>FAILED TO CONTROL SPEED</t>
  </si>
  <si>
    <t>FAILED TO DRIVE IN SINGLE LANE</t>
  </si>
  <si>
    <t>FAILED TO GIVE HALF OF ROADWAY</t>
  </si>
  <si>
    <t>FAILED TO HEED WARNING SIGN</t>
  </si>
  <si>
    <t>FAILED TO PASS TO LEFT SAFELY</t>
  </si>
  <si>
    <t>FAILED TO PASS TO RIGHT SAFELY</t>
  </si>
  <si>
    <t>FAILED TO SIGNAL OR GAVE WRONG SIGNAL</t>
  </si>
  <si>
    <t>FAILED TO STOP AT PROPER PLACE</t>
  </si>
  <si>
    <t>FAILED TO STOP FOR SCHOOL BUS</t>
  </si>
  <si>
    <t>FAILED TO STOP FOR TRAIN</t>
  </si>
  <si>
    <t>FAILED TO YIELD ROW - EMERGENCY VEHICLE</t>
  </si>
  <si>
    <t>FAILED TO YIELD ROW - OPEN INTERSECTION</t>
  </si>
  <si>
    <t>FAILED TO YIELD ROW - PRIVATE DRIVE</t>
  </si>
  <si>
    <t>FAILED TO YIELD ROW - STOP SIGN</t>
  </si>
  <si>
    <t>FAILED TO YIELD ROW - TO PEDESTRIAN</t>
  </si>
  <si>
    <t>FAILED TO YIELD ROW - TURNING LEFT</t>
  </si>
  <si>
    <t>FAILED TO YIELD ROW - TURN ON RED</t>
  </si>
  <si>
    <t>FAILED TO YIELD ROW - YIELD SIGN</t>
  </si>
  <si>
    <t>FATIGUED OR ASLEEP</t>
  </si>
  <si>
    <t>FAULTY EVASIVE ACTION</t>
  </si>
  <si>
    <t>FIRE IN VEHICLE</t>
  </si>
  <si>
    <t>FLEEING OR EVADING POLICE</t>
  </si>
  <si>
    <t>FOLLOWED TOO CLOSELY</t>
  </si>
  <si>
    <t>HAD BEEN DRINKING</t>
  </si>
  <si>
    <t>HANDICAPPED DRIVER (EXPLAIN IN NARRATIVE)</t>
  </si>
  <si>
    <t>ILL (EXPLAIN IN NARRATIVE)</t>
  </si>
  <si>
    <t>IMPAIRED VISIBILITY (EXPLAIN IN NARRATIVE)</t>
  </si>
  <si>
    <t>IMPROPER START FROM PARKED POSITION</t>
  </si>
  <si>
    <t>LOAD NOT SECURED</t>
  </si>
  <si>
    <t>OPENED DOOR INTO TRAFFIC LANE</t>
  </si>
  <si>
    <t>OVERSIZED VEHICLE OR LOAD</t>
  </si>
  <si>
    <t>OVERTAKE AND PASS INSUFFICIENT CLEARANCE</t>
  </si>
  <si>
    <t>PARKED AND FAILED TO SET BRAKES</t>
  </si>
  <si>
    <t>PARKED IN TRAFFIC LANE</t>
  </si>
  <si>
    <t>PARKED WITHOUT LIGHTS</t>
  </si>
  <si>
    <t>PASSED IN NO PASSING LANE</t>
  </si>
  <si>
    <t>PASSED ON RIGHT SHOULDER</t>
  </si>
  <si>
    <t>PEDESTRIAN FTYROW TO VEHICLE</t>
  </si>
  <si>
    <t>UNSAFE SPEED</t>
  </si>
  <si>
    <t>SPEEDING - (OVERLIMIT)</t>
  </si>
  <si>
    <t>TAKING MEDICATION (EXPLAIN IN NARRATIVE)</t>
  </si>
  <si>
    <t>TURNED IMPROPERLY - CUT CORNER ON LEFT</t>
  </si>
  <si>
    <t>TURNED IMPROPERLY - WIDE RIGHT</t>
  </si>
  <si>
    <t>TURNED IMPROPERLY - WRONG LANE</t>
  </si>
  <si>
    <t>TURNED WHEN UNSAFE</t>
  </si>
  <si>
    <t>UNDER INFLUENCE - ALCOHOL</t>
  </si>
  <si>
    <t>UNDER INFLUENCE - DRUG</t>
  </si>
  <si>
    <t>WRONG SIDE - APPROACH OR INTERSECTION</t>
  </si>
  <si>
    <t>WRONG SIDE - NOT PASSING</t>
  </si>
  <si>
    <t>WRONG WAY - ONE WAY ROAD</t>
  </si>
  <si>
    <t>CELL/MOBILE  PHONE USE</t>
  </si>
  <si>
    <t>ROAD RAGE</t>
  </si>
  <si>
    <t>2001-01-01</t>
  </si>
  <si>
    <t>VEH_DFCT_ID</t>
  </si>
  <si>
    <t>VEH_DFCT_DESC</t>
  </si>
  <si>
    <t>DEFECTIVE OR NO HEADLAMPS</t>
  </si>
  <si>
    <t>DEFECTIVE OR NO STOP LAMPS</t>
  </si>
  <si>
    <t>DEFECTIVE OR NO TAIL LAMPS</t>
  </si>
  <si>
    <t>DEFECTIVE OR NO TURN SIGNAL LAMPS</t>
  </si>
  <si>
    <t>DEFECTIVE OR NO TRAILER BRAKES</t>
  </si>
  <si>
    <t>DEFECTIVE OR NO VEHICLE BRAKES</t>
  </si>
  <si>
    <t>DEFECTIVE STEERING MECHANISM</t>
  </si>
  <si>
    <t>DEFECTIVE OR SLICK TIRES</t>
  </si>
  <si>
    <t>DEFECTIVE TRAILER HITCH</t>
  </si>
  <si>
    <t>TRVL_DIR_ID</t>
  </si>
  <si>
    <t>TRVL_DIR_DESC</t>
  </si>
  <si>
    <t>NORTH</t>
  </si>
  <si>
    <t>NORTHEAST</t>
  </si>
  <si>
    <t>EAST</t>
  </si>
  <si>
    <t>SOUTHEAST</t>
  </si>
  <si>
    <t>SOUTH</t>
  </si>
  <si>
    <t>SOUTHWEST</t>
  </si>
  <si>
    <t>WEST</t>
  </si>
  <si>
    <t>NORTHWEST</t>
  </si>
  <si>
    <t>OCCPNT_POS_ID</t>
  </si>
  <si>
    <t>OCCPNT_POS_DESC</t>
  </si>
  <si>
    <t>FRONT LEFT</t>
  </si>
  <si>
    <t>FRONT CENTER</t>
  </si>
  <si>
    <t>FRONT RIGHT</t>
  </si>
  <si>
    <t>SECOND SEAT LEFT</t>
  </si>
  <si>
    <t>SECOND SEAT CENTER</t>
  </si>
  <si>
    <t>SECOND SEAT RIGHT</t>
  </si>
  <si>
    <t>THIRD SEAT LEFT</t>
  </si>
  <si>
    <t>THIRD SEAT CENTER</t>
  </si>
  <si>
    <t>THIRD SEAT RIGHT</t>
  </si>
  <si>
    <t>CARGO AREA</t>
  </si>
  <si>
    <t>OUTSIDE VEHICLE</t>
  </si>
  <si>
    <t>OTHER IN VEHICLE</t>
  </si>
  <si>
    <t>PASSENGER IN BUS</t>
  </si>
  <si>
    <t>PEDESTRIAN, PEDALCYCLIST, OR MOTORIZED CONVEYANCE</t>
  </si>
  <si>
    <t>CRIS_CNTY_ID</t>
  </si>
  <si>
    <t>CRIS_CNTY_DESC</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</si>
  <si>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</si>
  <si>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</si>
  <si>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</si>
  <si>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</si>
  <si>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</si>
  <si>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</si>
  <si>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</si>
  <si>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</si>
  <si>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</si>
  <si>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</si>
  <si>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</si>
  <si>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</si>
  <si>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</si>
  <si>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</si>
  <si>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</si>
  <si>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</si>
  <si>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</si>
  <si>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</si>
  <si>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</si>
  <si>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</si>
  <si>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</si>
  <si>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</si>
  <si>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</si>
  <si>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</si>
  <si>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</si>
  <si>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</si>
  <si>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</si>
  <si>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</si>
  <si>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</si>
  <si>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</si>
  <si>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</si>
  <si>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</si>
  <si>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</si>
  <si>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</si>
  <si>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</si>
  <si>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</si>
  <si>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</si>
  <si>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</si>
  <si>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</si>
  <si>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</si>
  <si>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</si>
  <si>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</si>
  <si>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</si>
  <si>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</si>
  <si>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</si>
  <si>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</si>
  <si>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</si>
  <si>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</si>
  <si>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</si>
  <si>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</si>
  <si>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</si>
  <si>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</si>
  <si>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</si>
  <si>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</si>
  <si>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</si>
  <si>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</si>
  <si>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</si>
  <si>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</si>
  <si>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</si>
  <si>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</si>
  <si>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</si>
  <si>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</si>
  <si>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</si>
  <si>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</si>
  <si>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</si>
  <si>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</si>
  <si>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</si>
  <si>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</si>
  <si>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</si>
  <si>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</si>
  <si>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</si>
  <si>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</si>
  <si>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</si>
  <si>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</si>
  <si>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</si>
  <si>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</si>
  <si>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</si>
  <si>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</si>
  <si>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</si>
  <si>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</si>
  <si>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</si>
  <si>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</si>
  <si>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</si>
  <si>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</si>
  <si>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</si>
  <si>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</si>
  <si>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</si>
  <si>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</si>
  <si>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</si>
  <si>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</si>
  <si>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</si>
  <si>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</si>
  <si>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</si>
  <si>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</si>
  <si>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</si>
  <si>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</si>
  <si>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</si>
  <si>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</si>
  <si>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</si>
  <si>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</si>
  <si>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</si>
  <si>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</si>
  <si>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</si>
  <si>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</si>
  <si>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</si>
  <si>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</si>
  <si>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</si>
  <si>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</si>
  <si>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</si>
  <si>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</si>
  <si>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</si>
  <si>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</si>
  <si>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</si>
  <si>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</si>
  <si>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</si>
  <si>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</si>
  <si>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</si>
  <si>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</si>
  <si>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</si>
  <si>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</si>
  <si>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</si>
  <si>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</si>
  <si>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</si>
  <si>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</si>
  <si>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</si>
  <si>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</si>
  <si>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</si>
  <si>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</si>
  <si>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</si>
  <si>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</si>
  <si>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</si>
  <si>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</si>
  <si>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</si>
  <si>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</si>
  <si>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</si>
  <si>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</si>
  <si>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</si>
  <si>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</si>
  <si>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</si>
  <si>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</si>
  <si>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</si>
  <si>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</si>
  <si>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</si>
  <si>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</si>
  <si>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</si>
  <si>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</si>
  <si>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</si>
  <si>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</si>
  <si>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</si>
  <si>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</si>
  <si>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</si>
  <si>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</si>
  <si>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</si>
  <si>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</si>
  <si>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</si>
  <si>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</si>
  <si>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</si>
  <si>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</si>
  <si>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</si>
  <si>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</si>
  <si>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</si>
  <si>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</si>
  <si>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</si>
  <si>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</si>
  <si>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</si>
  <si>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</si>
  <si>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</si>
  <si>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</si>
  <si>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</si>
  <si>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</si>
  <si>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</si>
  <si>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</si>
  <si>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</si>
  <si>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</si>
  <si>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</si>
  <si>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</si>
  <si>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</si>
  <si>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</si>
  <si>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</si>
  <si>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</si>
  <si>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</si>
  <si>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</si>
  <si>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</si>
  <si>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</si>
  <si>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</si>
  <si>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</si>
  <si>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</si>
  <si>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</si>
  <si>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</si>
  <si>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</si>
  <si>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</si>
  <si>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</si>
  <si>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</si>
  <si>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</si>
  <si>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</si>
  <si>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</si>
  <si>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</si>
  <si>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</si>
  <si>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</si>
  <si>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</si>
  <si>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</si>
  <si>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</si>
  <si>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</si>
  <si>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</si>
  <si>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</si>
  <si>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</si>
  <si>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</si>
  <si>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</si>
  <si>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</si>
  <si>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</si>
  <si>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</si>
  <si>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</si>
  <si>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</si>
  <si>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</si>
  <si>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</si>
  <si>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</si>
  <si>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</si>
  <si>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</si>
  <si>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</si>
  <si>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</si>
  <si>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</si>
  <si>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</si>
  <si>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</si>
  <si>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</si>
  <si>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</si>
  <si>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</si>
  <si>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</si>
  <si>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</si>
  <si>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</si>
  <si>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</si>
  <si>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</si>
  <si>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</si>
  <si>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</si>
  <si>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</si>
  <si>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</si>
  <si>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</si>
  <si>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</si>
  <si>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Webb</t>
  </si>
  <si>
    <t>Wharton</t>
  </si>
  <si>
    <t>Wheeler</t>
  </si>
  <si>
    <t>Wichita</t>
  </si>
  <si>
    <t>Wilbarger</t>
  </si>
  <si>
    <t>Willacy</t>
  </si>
  <si>
    <t>Williamson</t>
  </si>
  <si>
    <t>Wilson</t>
  </si>
  <si>
    <t>Winkler</t>
  </si>
  <si>
    <t>Wise</t>
  </si>
  <si>
    <t>Wood</t>
  </si>
  <si>
    <t>Yoakum</t>
  </si>
  <si>
    <t>Young</t>
  </si>
  <si>
    <t>Zapata</t>
  </si>
  <si>
    <t>Zavala</t>
  </si>
  <si>
    <t>CITY_ID</t>
  </si>
  <si>
    <t>CITY_DESC</t>
  </si>
  <si>
    <t>ABERNATHY</t>
  </si>
  <si>
    <t>ABILENE</t>
  </si>
  <si>
    <t>ADDISON</t>
  </si>
  <si>
    <t>ALAMO</t>
  </si>
  <si>
    <t>ALAMO HEIGHTS</t>
  </si>
  <si>
    <t>ALICE</t>
  </si>
  <si>
    <t>ALLEN</t>
  </si>
  <si>
    <t>ALPINE</t>
  </si>
  <si>
    <t>ALTON (HIDALGO)</t>
  </si>
  <si>
    <t>ALVARADO</t>
  </si>
  <si>
    <t>ALVIN</t>
  </si>
  <si>
    <t>AMARILLO</t>
  </si>
  <si>
    <t>ANDREWS</t>
  </si>
  <si>
    <t>ANGLETON</t>
  </si>
  <si>
    <t>ANSON</t>
  </si>
  <si>
    <t>ANTHONY (EL PASO)</t>
  </si>
  <si>
    <t>ARANSAS PASS</t>
  </si>
  <si>
    <t>ARGYLE</t>
  </si>
  <si>
    <t>ARLINGTON</t>
  </si>
  <si>
    <t>ATHENS</t>
  </si>
  <si>
    <t>ATLANTA</t>
  </si>
  <si>
    <t>AUSTIN</t>
  </si>
  <si>
    <t>AZLE</t>
  </si>
  <si>
    <t>BALCH SPRINGS</t>
  </si>
  <si>
    <t>BALCONES HEIGHTS</t>
  </si>
  <si>
    <t>BALLINGER</t>
  </si>
  <si>
    <t>BASTROP</t>
  </si>
  <si>
    <t>BAY CITY</t>
  </si>
  <si>
    <t>BAYTOWN</t>
  </si>
  <si>
    <t>BEAUMONT</t>
  </si>
  <si>
    <t>BEDFORD</t>
  </si>
  <si>
    <t>BEEVILLE</t>
  </si>
  <si>
    <t>BELLAIRE</t>
  </si>
  <si>
    <t>BELLMEAD</t>
  </si>
  <si>
    <t>BELLVILLE</t>
  </si>
  <si>
    <t>BELTON</t>
  </si>
  <si>
    <t>BENBROOK</t>
  </si>
  <si>
    <t>BIG LAKE</t>
  </si>
  <si>
    <t>BIG SPRING</t>
  </si>
  <si>
    <t>BISHOP</t>
  </si>
  <si>
    <t>BOERNE</t>
  </si>
  <si>
    <t>BONHAM</t>
  </si>
  <si>
    <t>BORGER</t>
  </si>
  <si>
    <t>BOWIE</t>
  </si>
  <si>
    <t>BRADY</t>
  </si>
  <si>
    <t>BRAZORIA</t>
  </si>
  <si>
    <t>BRECKENRIDGE</t>
  </si>
  <si>
    <t>BRENHAM</t>
  </si>
  <si>
    <t>BRIDGE CITY</t>
  </si>
  <si>
    <t>BRIDGEPORT</t>
  </si>
  <si>
    <t>BROOKSHIRE</t>
  </si>
  <si>
    <t>BROWNFIELD</t>
  </si>
  <si>
    <t>BROWNSVILLE</t>
  </si>
  <si>
    <t>BROWNWOOD</t>
  </si>
  <si>
    <t>BRYAN</t>
  </si>
  <si>
    <t>BUDA</t>
  </si>
  <si>
    <t>BUNKER HILL VILLAGE</t>
  </si>
  <si>
    <t>BURKBURNETT</t>
  </si>
  <si>
    <t>BURLESON</t>
  </si>
  <si>
    <t>BURNET</t>
  </si>
  <si>
    <t>CACTUS</t>
  </si>
  <si>
    <t>CALDWELL</t>
  </si>
  <si>
    <t>CAMERON</t>
  </si>
  <si>
    <t>CANTON</t>
  </si>
  <si>
    <t>CARRIZO SPRINGS</t>
  </si>
  <si>
    <t>CARROLLTON</t>
  </si>
  <si>
    <t>CARTHAGE</t>
  </si>
  <si>
    <t>CASTLE HILLS</t>
  </si>
  <si>
    <t>CASTROVILLE</t>
  </si>
  <si>
    <t>CEDAR HILL</t>
  </si>
  <si>
    <t>CEDAR PARK</t>
  </si>
  <si>
    <t>CENTER (SHELBY)</t>
  </si>
  <si>
    <t>CHILDRESS</t>
  </si>
  <si>
    <t>CIBOLO</t>
  </si>
  <si>
    <t>CISCO</t>
  </si>
  <si>
    <t>CLARKSVILLE</t>
  </si>
  <si>
    <t>CLEBURNE</t>
  </si>
  <si>
    <t>CLEVELAND</t>
  </si>
  <si>
    <t>CLIFTON</t>
  </si>
  <si>
    <t>CLUTE</t>
  </si>
  <si>
    <t>CLYDE</t>
  </si>
  <si>
    <t>COCKRELL HILL</t>
  </si>
  <si>
    <t>COLEMAN</t>
  </si>
  <si>
    <t>COLLEGE STATION</t>
  </si>
  <si>
    <t>COLLEYVILLE</t>
  </si>
  <si>
    <t>COLORADO CITY</t>
  </si>
  <si>
    <t>COLUMBUS</t>
  </si>
  <si>
    <t>COMBES</t>
  </si>
  <si>
    <t>COMMERCE</t>
  </si>
  <si>
    <t>CONROE</t>
  </si>
  <si>
    <t>CONVERSE</t>
  </si>
  <si>
    <t>COPPELL</t>
  </si>
  <si>
    <t>COPPERAS COVE</t>
  </si>
  <si>
    <t>CORINTH (DENTON)</t>
  </si>
  <si>
    <t>CORPUS CHRISTI</t>
  </si>
  <si>
    <t>CORSICANA</t>
  </si>
  <si>
    <t>COTULLA</t>
  </si>
  <si>
    <t>CRANDALL</t>
  </si>
  <si>
    <t>CRANE</t>
  </si>
  <si>
    <t>CROCKETT</t>
  </si>
  <si>
    <t>CROWLEY</t>
  </si>
  <si>
    <t>CRYSTAL CITY</t>
  </si>
  <si>
    <t>CUERO</t>
  </si>
  <si>
    <t>DALHART</t>
  </si>
  <si>
    <t>DALLAS</t>
  </si>
  <si>
    <t>DAYTON</t>
  </si>
  <si>
    <t>DESOTO</t>
  </si>
  <si>
    <t>DECATUR</t>
  </si>
  <si>
    <t>DEER PARK</t>
  </si>
  <si>
    <t>DEL RIO</t>
  </si>
  <si>
    <t>DENISON</t>
  </si>
  <si>
    <t>DENTON</t>
  </si>
  <si>
    <t>DENVER CITY</t>
  </si>
  <si>
    <t>DEVINE</t>
  </si>
  <si>
    <t>DIBOLL</t>
  </si>
  <si>
    <t>DICKINSON</t>
  </si>
  <si>
    <t>DILLEY</t>
  </si>
  <si>
    <t>DIMMITT</t>
  </si>
  <si>
    <t>DONNA</t>
  </si>
  <si>
    <t>DUBLIN</t>
  </si>
  <si>
    <t>DUMAS</t>
  </si>
  <si>
    <t>DUNCANVILLE</t>
  </si>
  <si>
    <t>EAGLE LAKE</t>
  </si>
  <si>
    <t>EAGLE PASS</t>
  </si>
  <si>
    <t>EARLY</t>
  </si>
  <si>
    <t>EASTLAND</t>
  </si>
  <si>
    <t>EDCOUCH</t>
  </si>
  <si>
    <t>EDEN</t>
  </si>
  <si>
    <t>EDGECLIFF VILLAGE</t>
  </si>
  <si>
    <t>EDINBURG</t>
  </si>
  <si>
    <t>EDNA</t>
  </si>
  <si>
    <t>EL CAMPO</t>
  </si>
  <si>
    <t>EL LAGO</t>
  </si>
  <si>
    <t>EL PASO</t>
  </si>
  <si>
    <t>ELGIN</t>
  </si>
  <si>
    <t>ELSA</t>
  </si>
  <si>
    <t>ENNIS</t>
  </si>
  <si>
    <t>EULESS</t>
  </si>
  <si>
    <t>EVERMAN</t>
  </si>
  <si>
    <t>FAIR OAKS RANCH</t>
  </si>
  <si>
    <t>FAIRFIELD</t>
  </si>
  <si>
    <t>FAIRVIEW (COLLIN)</t>
  </si>
  <si>
    <t>FALFURRIAS</t>
  </si>
  <si>
    <t>FARMERS BRANCH</t>
  </si>
  <si>
    <t>FARMERSVILLE</t>
  </si>
  <si>
    <t>FERRIS</t>
  </si>
  <si>
    <t>FLORESVILLE</t>
  </si>
  <si>
    <t>FLOWER MOUND</t>
  </si>
  <si>
    <t>FLOYDADA</t>
  </si>
  <si>
    <t>FOREST HILL (TARRANT)</t>
  </si>
  <si>
    <t>FORNEY</t>
  </si>
  <si>
    <t>FORT STOCKTON</t>
  </si>
  <si>
    <t>FORT WORTH</t>
  </si>
  <si>
    <t>FREDERICKSBURG</t>
  </si>
  <si>
    <t>FREEPORT (BRAZORIA)</t>
  </si>
  <si>
    <t>FREER</t>
  </si>
  <si>
    <t>FRIENDSWOOD</t>
  </si>
  <si>
    <t>FRIONA</t>
  </si>
  <si>
    <t>FRISCO</t>
  </si>
  <si>
    <t>GAINESVILLE</t>
  </si>
  <si>
    <t>GALENA PARK</t>
  </si>
  <si>
    <t>GALVESTON</t>
  </si>
  <si>
    <t>GARLAND</t>
  </si>
  <si>
    <t>GATESVILLE</t>
  </si>
  <si>
    <t>GEORGE WEST</t>
  </si>
  <si>
    <t>GEORGETOWN</t>
  </si>
  <si>
    <t>GIDDINGS</t>
  </si>
  <si>
    <t>GILMER</t>
  </si>
  <si>
    <t>GLADEWATER</t>
  </si>
  <si>
    <t>GLENN HEIGHTS</t>
  </si>
  <si>
    <t>GONZALES</t>
  </si>
  <si>
    <t>GRAHAM</t>
  </si>
  <si>
    <t>GRANBURY</t>
  </si>
  <si>
    <t>GRAND PRAIRIE</t>
  </si>
  <si>
    <t>GRAND SALINE</t>
  </si>
  <si>
    <t>GRAPEVINE</t>
  </si>
  <si>
    <t>GREENVILLE</t>
  </si>
  <si>
    <t>GROESBECK</t>
  </si>
  <si>
    <t>GROVES</t>
  </si>
  <si>
    <t>GUN BARREL CITY</t>
  </si>
  <si>
    <t>HALLETTSVILLE</t>
  </si>
  <si>
    <t>HALLSVILLE</t>
  </si>
  <si>
    <t>HALTOM CITY</t>
  </si>
  <si>
    <t>HAMILTON (HAMILTON)</t>
  </si>
  <si>
    <t>HARKER HEIGHTS</t>
  </si>
  <si>
    <t>HARLINGEN</t>
  </si>
  <si>
    <t>HASKELL</t>
  </si>
  <si>
    <t>HEARNE</t>
  </si>
  <si>
    <t>HEATH</t>
  </si>
  <si>
    <t>HELOTES</t>
  </si>
  <si>
    <t>HEMPSTEAD</t>
  </si>
  <si>
    <t>HENDERSON</t>
  </si>
  <si>
    <t>HENRIETTA</t>
  </si>
  <si>
    <t>HEREFORD</t>
  </si>
  <si>
    <t>HEWITT</t>
  </si>
  <si>
    <t>HIDALGO</t>
  </si>
  <si>
    <t>HIGHLAND PARK</t>
  </si>
  <si>
    <t>HIGHLAND VILLAGE</t>
  </si>
  <si>
    <t>HILLSBORO</t>
  </si>
  <si>
    <t>HITCHCOCK</t>
  </si>
  <si>
    <t>HOLLYWOOD PARK</t>
  </si>
  <si>
    <t>HONDO</t>
  </si>
  <si>
    <t>HOOKS</t>
  </si>
  <si>
    <t>HORIZON CITY</t>
  </si>
  <si>
    <t>HOUSTON</t>
  </si>
  <si>
    <t>HOWE</t>
  </si>
  <si>
    <t>HUDSON</t>
  </si>
  <si>
    <t>HUMBLE</t>
  </si>
  <si>
    <t>HUNTERS CREEK VILLAGE</t>
  </si>
  <si>
    <t>HUNTSVILLE</t>
  </si>
  <si>
    <t>HURST</t>
  </si>
  <si>
    <t>HUTCHINS</t>
  </si>
  <si>
    <t>INGLESIDE</t>
  </si>
  <si>
    <t>IOWA PARK</t>
  </si>
  <si>
    <t>IRVING</t>
  </si>
  <si>
    <t>JACINTO CITY</t>
  </si>
  <si>
    <t>JACKSBORO</t>
  </si>
  <si>
    <t>JACKSONVILLE</t>
  </si>
  <si>
    <t>JASPER</t>
  </si>
  <si>
    <t>JERSEY VILLAGE</t>
  </si>
  <si>
    <t>JOSHUA</t>
  </si>
  <si>
    <t>JOURDANTON</t>
  </si>
  <si>
    <t>JUNCTION</t>
  </si>
  <si>
    <t>KARNES CITY</t>
  </si>
  <si>
    <t>KATY</t>
  </si>
  <si>
    <t>KAUFMAN</t>
  </si>
  <si>
    <t>KEENE</t>
  </si>
  <si>
    <t>KELLER</t>
  </si>
  <si>
    <t>KENNEDALE</t>
  </si>
  <si>
    <t>KERMIT</t>
  </si>
  <si>
    <t>KERRVILLE</t>
  </si>
  <si>
    <t>KILGORE</t>
  </si>
  <si>
    <t>KILLEEN</t>
  </si>
  <si>
    <t>KINGSVILLE</t>
  </si>
  <si>
    <t>KIRBY</t>
  </si>
  <si>
    <t>KYLE</t>
  </si>
  <si>
    <t>LA FERIA</t>
  </si>
  <si>
    <t>LA GRANGE</t>
  </si>
  <si>
    <t>LA JOYA</t>
  </si>
  <si>
    <t>LA MARQUE</t>
  </si>
  <si>
    <t>LA PORTE</t>
  </si>
  <si>
    <t>LACY-LAKEVIEW</t>
  </si>
  <si>
    <t>LAGO VISTA</t>
  </si>
  <si>
    <t>LAKE DALLAS</t>
  </si>
  <si>
    <t>LAKE JACKSON</t>
  </si>
  <si>
    <t>LAKE WORTH</t>
  </si>
  <si>
    <t>LAKEWAY</t>
  </si>
  <si>
    <t>LAMESA</t>
  </si>
  <si>
    <t>LAMPASAS</t>
  </si>
  <si>
    <t>LANCASTER</t>
  </si>
  <si>
    <t>LAREDO</t>
  </si>
  <si>
    <t>LEAGUE CITY</t>
  </si>
  <si>
    <t>LEANDER</t>
  </si>
  <si>
    <t>LEON VALLEY</t>
  </si>
  <si>
    <t>LEVELLAND</t>
  </si>
  <si>
    <t>LEWISVILLE</t>
  </si>
  <si>
    <t>LIBERTY (LIBERTY)</t>
  </si>
  <si>
    <t>LINDALE</t>
  </si>
  <si>
    <t>LITTLE ELM</t>
  </si>
  <si>
    <t>LITTLEFIELD</t>
  </si>
  <si>
    <t>LIVE OAK</t>
  </si>
  <si>
    <t>LIVINGSTON</t>
  </si>
  <si>
    <t>LLANO</t>
  </si>
  <si>
    <t>LOCKHART</t>
  </si>
  <si>
    <t>LONGVIEW</t>
  </si>
  <si>
    <t>LOS FRESNOS</t>
  </si>
  <si>
    <t>LUCAS</t>
  </si>
  <si>
    <t>LUFKIN</t>
  </si>
  <si>
    <t>LULING</t>
  </si>
  <si>
    <t>LUMBERTON</t>
  </si>
  <si>
    <t>LYTLE</t>
  </si>
  <si>
    <t>MADISONVILLE</t>
  </si>
  <si>
    <t>MANSFIELD</t>
  </si>
  <si>
    <t>MANVEL</t>
  </si>
  <si>
    <t>MARBLE FALLS</t>
  </si>
  <si>
    <t>MARLIN</t>
  </si>
  <si>
    <t>MARSHALL</t>
  </si>
  <si>
    <t>MATHIS</t>
  </si>
  <si>
    <t>MCALLEN</t>
  </si>
  <si>
    <t>MCGREGOR</t>
  </si>
  <si>
    <t>MCKINNEY</t>
  </si>
  <si>
    <t>MEADOW</t>
  </si>
  <si>
    <t>MERCEDES</t>
  </si>
  <si>
    <t>MERKEL</t>
  </si>
  <si>
    <t>MESQUITE</t>
  </si>
  <si>
    <t>MEXIA</t>
  </si>
  <si>
    <t>MIDLAND</t>
  </si>
  <si>
    <t>MIDLOTHIAN</t>
  </si>
  <si>
    <t>MINEOLA</t>
  </si>
  <si>
    <t>MINERAL WELLS</t>
  </si>
  <si>
    <t>MISSION</t>
  </si>
  <si>
    <t>MISSOURI CITY</t>
  </si>
  <si>
    <t>MONAHANS</t>
  </si>
  <si>
    <t>MONT BELVIEU</t>
  </si>
  <si>
    <t>MORGAN'S POINT RESORT</t>
  </si>
  <si>
    <t>MOUNT PLEASANT</t>
  </si>
  <si>
    <t>MULESHOE</t>
  </si>
  <si>
    <t>MURPHY</t>
  </si>
  <si>
    <t>NACOGDOCHES</t>
  </si>
  <si>
    <t>NASSAU BAY</t>
  </si>
  <si>
    <t>NAVASOTA</t>
  </si>
  <si>
    <t>NEDERLAND</t>
  </si>
  <si>
    <t>NEEDVILLE</t>
  </si>
  <si>
    <t>NEW BOSTON</t>
  </si>
  <si>
    <t>NEW BRAUNFELS</t>
  </si>
  <si>
    <t>NOCONA</t>
  </si>
  <si>
    <t>NOLANVILLE</t>
  </si>
  <si>
    <t>NORTH RICHLAND HILLS</t>
  </si>
  <si>
    <t>OAK RIDGE NORTH</t>
  </si>
  <si>
    <t>ODEM</t>
  </si>
  <si>
    <t>ODESSA</t>
  </si>
  <si>
    <t>OLNEY</t>
  </si>
  <si>
    <t>ORANGE</t>
  </si>
  <si>
    <t>OVILLA</t>
  </si>
  <si>
    <t>PALACIOS</t>
  </si>
  <si>
    <t>PALESTINE</t>
  </si>
  <si>
    <t>PALMVIEW</t>
  </si>
  <si>
    <t>PAMPA</t>
  </si>
  <si>
    <t>PARIS</t>
  </si>
  <si>
    <t>PASADENA</t>
  </si>
  <si>
    <t>PEARLAND</t>
  </si>
  <si>
    <t>PEARSALL</t>
  </si>
  <si>
    <t>PECOS</t>
  </si>
  <si>
    <t>PERRYTON</t>
  </si>
  <si>
    <t>PFLUGERVILLE</t>
  </si>
  <si>
    <t>PHARR</t>
  </si>
  <si>
    <t>PILOT POINT</t>
  </si>
  <si>
    <t>PINEY POINT VILLAGE</t>
  </si>
  <si>
    <t>PITTSBURG</t>
  </si>
  <si>
    <t>PLAINVIEW</t>
  </si>
  <si>
    <t>PLANO</t>
  </si>
  <si>
    <t>PLEASANTON</t>
  </si>
  <si>
    <t>PORT ARANSAS</t>
  </si>
  <si>
    <t>PORT ARTHUR</t>
  </si>
  <si>
    <t>PORT ISABEL</t>
  </si>
  <si>
    <t>PORT LAVACA</t>
  </si>
  <si>
    <t>PORT NECHES</t>
  </si>
  <si>
    <t>PORTLAND</t>
  </si>
  <si>
    <t>POST</t>
  </si>
  <si>
    <t>POTEET</t>
  </si>
  <si>
    <t>PRAIRIE VIEW</t>
  </si>
  <si>
    <t>PREMONT</t>
  </si>
  <si>
    <t>PRESIDIO</t>
  </si>
  <si>
    <t>PRIMERA</t>
  </si>
  <si>
    <t>PRINCETON</t>
  </si>
  <si>
    <t>PROGRESO</t>
  </si>
  <si>
    <t>QUANAH</t>
  </si>
  <si>
    <t>RAYMONDVILLE</t>
  </si>
  <si>
    <t>RED OAK</t>
  </si>
  <si>
    <t>REFUGIO</t>
  </si>
  <si>
    <t>RICHARDSON</t>
  </si>
  <si>
    <t>RICHLAND HILLS</t>
  </si>
  <si>
    <t>RICHMOND</t>
  </si>
  <si>
    <t>RICHWOOD</t>
  </si>
  <si>
    <t>RIO BRAVO</t>
  </si>
  <si>
    <t>RIO GRANDE CITY</t>
  </si>
  <si>
    <t>RIVER OAKS</t>
  </si>
  <si>
    <t>ROANOKE</t>
  </si>
  <si>
    <t>ROBINSON</t>
  </si>
  <si>
    <t>ROBSTOWN</t>
  </si>
  <si>
    <t>ROCKDALE</t>
  </si>
  <si>
    <t>ROCKPORT</t>
  </si>
  <si>
    <t>ROCKWALL</t>
  </si>
  <si>
    <t>ROMA</t>
  </si>
  <si>
    <t>ROSENBERG</t>
  </si>
  <si>
    <t>ROUND ROCK</t>
  </si>
  <si>
    <t>ROWLETT</t>
  </si>
  <si>
    <t>ROYSE CITY</t>
  </si>
  <si>
    <t>RUSK</t>
  </si>
  <si>
    <t>SACHSE</t>
  </si>
  <si>
    <t>SAGINAW</t>
  </si>
  <si>
    <t>SAN ANGELO</t>
  </si>
  <si>
    <t>SAN ANTONIO</t>
  </si>
  <si>
    <t>SAN BENITO</t>
  </si>
  <si>
    <t>SAN DIEGO</t>
  </si>
  <si>
    <t>SAN JUAN</t>
  </si>
  <si>
    <t>SAN MARCOS</t>
  </si>
  <si>
    <t>SAN SABA</t>
  </si>
  <si>
    <t>SANGER</t>
  </si>
  <si>
    <t>SANSOM PARK</t>
  </si>
  <si>
    <t>SANTA ROSA</t>
  </si>
  <si>
    <t>SCHERTZ</t>
  </si>
  <si>
    <t>SCHULENBURG</t>
  </si>
  <si>
    <t>SEABROOK</t>
  </si>
  <si>
    <t>SEAGOVILLE</t>
  </si>
  <si>
    <t>SEALY</t>
  </si>
  <si>
    <t>SEGUIN</t>
  </si>
  <si>
    <t>SEMINOLE</t>
  </si>
  <si>
    <t>SEYMOUR</t>
  </si>
  <si>
    <t>SHERMAN</t>
  </si>
  <si>
    <t>SILSBEE</t>
  </si>
  <si>
    <t>SINTON</t>
  </si>
  <si>
    <t>SLATON</t>
  </si>
  <si>
    <t>SMITHVILLE</t>
  </si>
  <si>
    <t>SNYDER</t>
  </si>
  <si>
    <t>SOCORRO</t>
  </si>
  <si>
    <t>SONORA</t>
  </si>
  <si>
    <t>SOUTH HOUSTON</t>
  </si>
  <si>
    <t>SOUTHLAKE</t>
  </si>
  <si>
    <t>SPEARMAN</t>
  </si>
  <si>
    <t>SPRING VALLEY (HARRIS)</t>
  </si>
  <si>
    <t>STAFFORD</t>
  </si>
  <si>
    <t>STAMFORD</t>
  </si>
  <si>
    <t>STANTON</t>
  </si>
  <si>
    <t>STEPHENVILLE</t>
  </si>
  <si>
    <t>SUGAR LAND</t>
  </si>
  <si>
    <t>SULLIVAN CITY</t>
  </si>
  <si>
    <t>SULPHUR SPRINGS</t>
  </si>
  <si>
    <t>SUNNYVALE</t>
  </si>
  <si>
    <t>SWEENY</t>
  </si>
  <si>
    <t>SWEETWATER</t>
  </si>
  <si>
    <t>TAFT</t>
  </si>
  <si>
    <t>TAHOKA</t>
  </si>
  <si>
    <t>TAYLOR</t>
  </si>
  <si>
    <t>TAYLOR LAKE VILLAGE</t>
  </si>
  <si>
    <t>TEAGUE</t>
  </si>
  <si>
    <t>TEMPLE</t>
  </si>
  <si>
    <t>TERRELL</t>
  </si>
  <si>
    <t>TERRELL HILLS</t>
  </si>
  <si>
    <t>TEXARKANA</t>
  </si>
  <si>
    <t>TEXAS CITY</t>
  </si>
  <si>
    <t>THE COLONY</t>
  </si>
  <si>
    <t>TOMBALL</t>
  </si>
  <si>
    <t>TRINITY</t>
  </si>
  <si>
    <t>TROPHY CLUB</t>
  </si>
  <si>
    <t>TULIA</t>
  </si>
  <si>
    <t>TYLER</t>
  </si>
  <si>
    <t>UNIVERSAL CITY</t>
  </si>
  <si>
    <t>UNIVERSITY PARK</t>
  </si>
  <si>
    <t>UVALDE</t>
  </si>
  <si>
    <t>VAN ALSTYNE</t>
  </si>
  <si>
    <t>VERNON</t>
  </si>
  <si>
    <t>VICTORIA (VICTORIA)</t>
  </si>
  <si>
    <t>VIDOR</t>
  </si>
  <si>
    <t>WACO</t>
  </si>
  <si>
    <t>WAKE VILLAGE</t>
  </si>
  <si>
    <t>WATAUGA</t>
  </si>
  <si>
    <t>WAXAHACHIE</t>
  </si>
  <si>
    <t>WEATHERFORD</t>
  </si>
  <si>
    <t>WEBSTER</t>
  </si>
  <si>
    <t>WESLACO</t>
  </si>
  <si>
    <t>WEST COLUMBIA</t>
  </si>
  <si>
    <t>WEST LAKE HILLS</t>
  </si>
  <si>
    <t>WEST ORANGE</t>
  </si>
  <si>
    <t>WEST UNIVERSITY PLACE</t>
  </si>
  <si>
    <t>WHARTON</t>
  </si>
  <si>
    <t>WHITE OAK (GREGG)</t>
  </si>
  <si>
    <t>WHITE SETTLEMENT</t>
  </si>
  <si>
    <t>WHITEHOUSE</t>
  </si>
  <si>
    <t>WHITESBORO</t>
  </si>
  <si>
    <t>WICHITA FALLS</t>
  </si>
  <si>
    <t>WILLIS</t>
  </si>
  <si>
    <t>WILLOW PARK</t>
  </si>
  <si>
    <t>WILLS POINT</t>
  </si>
  <si>
    <t>WILMER</t>
  </si>
  <si>
    <t>WINDCREST</t>
  </si>
  <si>
    <t>WINNSBORO</t>
  </si>
  <si>
    <t>WINTERS</t>
  </si>
  <si>
    <t>WOODWAY</t>
  </si>
  <si>
    <t>WYLIE</t>
  </si>
  <si>
    <t>YOAKUM</t>
  </si>
  <si>
    <t>ABBOTT</t>
  </si>
  <si>
    <t>ACKERLY</t>
  </si>
  <si>
    <t>ADRIAN</t>
  </si>
  <si>
    <t>AGUA DULCE (NUECES)</t>
  </si>
  <si>
    <t>ALBA</t>
  </si>
  <si>
    <t>ALBANY</t>
  </si>
  <si>
    <t>ALDINE</t>
  </si>
  <si>
    <t>ALEDO</t>
  </si>
  <si>
    <t>ALMA</t>
  </si>
  <si>
    <t>ALTO</t>
  </si>
  <si>
    <t>ALVORD</t>
  </si>
  <si>
    <t>AMES (LIBERTY)</t>
  </si>
  <si>
    <t>AMHERST (LAMB)</t>
  </si>
  <si>
    <t>ANAHUAC</t>
  </si>
  <si>
    <t>ANDERSON</t>
  </si>
  <si>
    <t>ANGUS</t>
  </si>
  <si>
    <t>ANNA</t>
  </si>
  <si>
    <t>ANNETTA</t>
  </si>
  <si>
    <t>ANNETTA NORTH</t>
  </si>
  <si>
    <t>ANNETTA SOUTH</t>
  </si>
  <si>
    <t>ANNONA</t>
  </si>
  <si>
    <t>ANTON</t>
  </si>
  <si>
    <t>APPLEBY</t>
  </si>
  <si>
    <t>AQUILLA</t>
  </si>
  <si>
    <t>ARCHER CITY</t>
  </si>
  <si>
    <t>ARCOLA</t>
  </si>
  <si>
    <t>ARP</t>
  </si>
  <si>
    <t>ASHERTON</t>
  </si>
  <si>
    <t>ASPERMONT</t>
  </si>
  <si>
    <t>AUBREY</t>
  </si>
  <si>
    <t>AURORA (WISE)</t>
  </si>
  <si>
    <t>AUSTWELL</t>
  </si>
  <si>
    <t>AVERY</t>
  </si>
  <si>
    <t>AVINGER</t>
  </si>
  <si>
    <t>BACLIFF</t>
  </si>
  <si>
    <t>BAILEY</t>
  </si>
  <si>
    <t>BAILEY'S PRAIRIE</t>
  </si>
  <si>
    <t>BAIRD</t>
  </si>
  <si>
    <t>BALMORHEA</t>
  </si>
  <si>
    <t>BANDERA</t>
  </si>
  <si>
    <t>BANGS</t>
  </si>
  <si>
    <t>BARDWELL</t>
  </si>
  <si>
    <t>BARRETT</t>
  </si>
  <si>
    <t>BARRY</t>
  </si>
  <si>
    <t>BARSTOW</t>
  </si>
  <si>
    <t>BARTLETT</t>
  </si>
  <si>
    <t>BARTONVILLE</t>
  </si>
  <si>
    <t>BATESVILLE (ZAVALA)</t>
  </si>
  <si>
    <t>BAYOU VISTA</t>
  </si>
  <si>
    <t>BAYSIDE</t>
  </si>
  <si>
    <t>BAYVIEW (CAMERON)</t>
  </si>
  <si>
    <t>BEACH CITY</t>
  </si>
  <si>
    <t>BEAR CREEK</t>
  </si>
  <si>
    <t>BEASLEY</t>
  </si>
  <si>
    <t>BECKVILLE</t>
  </si>
  <si>
    <t>BEE CAVE</t>
  </si>
  <si>
    <t>BELLEVUE</t>
  </si>
  <si>
    <t>BELLS</t>
  </si>
  <si>
    <t>BENAVIDES</t>
  </si>
  <si>
    <t>BENJAMIN</t>
  </si>
  <si>
    <t>BERRYVILLE</t>
  </si>
  <si>
    <t>BERTRAM</t>
  </si>
  <si>
    <t>BEVERLY HILLS</t>
  </si>
  <si>
    <t>BEVIL OAKS</t>
  </si>
  <si>
    <t>BIG SANDY</t>
  </si>
  <si>
    <t>BIG WELLS</t>
  </si>
  <si>
    <t>BIGFOOT</t>
  </si>
  <si>
    <t>BISHOP HILLS</t>
  </si>
  <si>
    <t>BLACKWELL</t>
  </si>
  <si>
    <t>BLANCO</t>
  </si>
  <si>
    <t>BLANKET</t>
  </si>
  <si>
    <t>BLESSING</t>
  </si>
  <si>
    <t>BLOOMBURG</t>
  </si>
  <si>
    <t>BLOOMING GROVE</t>
  </si>
  <si>
    <t>BLOOMINGTON</t>
  </si>
  <si>
    <t>BLOSSOM</t>
  </si>
  <si>
    <t>BLUE MOUND</t>
  </si>
  <si>
    <t>BLUE RIDGE</t>
  </si>
  <si>
    <t>BLUM</t>
  </si>
  <si>
    <t>BOGATA</t>
  </si>
  <si>
    <t>BOLING-IAGO</t>
  </si>
  <si>
    <t>BOLIVAR PENINSULA</t>
  </si>
  <si>
    <t>BONNEY</t>
  </si>
  <si>
    <t>BOOKER</t>
  </si>
  <si>
    <t>BOVINA</t>
  </si>
  <si>
    <t>BOYD (WISE)</t>
  </si>
  <si>
    <t>BRACKETTVILLE</t>
  </si>
  <si>
    <t>BREMOND</t>
  </si>
  <si>
    <t>BRIAR</t>
  </si>
  <si>
    <t>BRIARCLIFF</t>
  </si>
  <si>
    <t>BRIAROAKS</t>
  </si>
  <si>
    <t>BROADDUS</t>
  </si>
  <si>
    <t>BRONTE</t>
  </si>
  <si>
    <t>BROOKSIDE VILLAGE</t>
  </si>
  <si>
    <t>BROWNDELL</t>
  </si>
  <si>
    <t>BROWNSBORO (HENDERSON)</t>
  </si>
  <si>
    <t>BRUCEVILLE-EDDY</t>
  </si>
  <si>
    <t>BRUNDAGE</t>
  </si>
  <si>
    <t>BRUNI</t>
  </si>
  <si>
    <t>BRYSON</t>
  </si>
  <si>
    <t>BUCHANAN DAM</t>
  </si>
  <si>
    <t>BUCKHOLTS</t>
  </si>
  <si>
    <t>BUFFALO</t>
  </si>
  <si>
    <t>BUFFALO GAP</t>
  </si>
  <si>
    <t>BUFFALO SPRINGS (LUBBOCK)</t>
  </si>
  <si>
    <t>BULLARD</t>
  </si>
  <si>
    <t>BULVERDE</t>
  </si>
  <si>
    <t>BUNA</t>
  </si>
  <si>
    <t>BURKE</t>
  </si>
  <si>
    <t>BURTON</t>
  </si>
  <si>
    <t>BYERS</t>
  </si>
  <si>
    <t>BYNUM</t>
  </si>
  <si>
    <t>CADDO MILLS</t>
  </si>
  <si>
    <t>CALLISBURG</t>
  </si>
  <si>
    <t>CALVERT</t>
  </si>
  <si>
    <t>CAMERON PARK</t>
  </si>
  <si>
    <t>CAMP WOOD</t>
  </si>
  <si>
    <t>CAMPBELL</t>
  </si>
  <si>
    <t>CANADIAN</t>
  </si>
  <si>
    <t>CANEY CITY</t>
  </si>
  <si>
    <t>CANUTILLO</t>
  </si>
  <si>
    <t>CANYON LAKE</t>
  </si>
  <si>
    <t>CARBON</t>
  </si>
  <si>
    <t>CARL'S CORNER</t>
  </si>
  <si>
    <t>CARMINE</t>
  </si>
  <si>
    <t>CATARINA</t>
  </si>
  <si>
    <t>CELINA</t>
  </si>
  <si>
    <t>CENTERVILLE (LEON)</t>
  </si>
  <si>
    <t>CHANDLER</t>
  </si>
  <si>
    <t>CHANNELVIEW</t>
  </si>
  <si>
    <t>CHANNING</t>
  </si>
  <si>
    <t>CHARLOTTE</t>
  </si>
  <si>
    <t>CHESTER</t>
  </si>
  <si>
    <t>CHICO</t>
  </si>
  <si>
    <t>CHILLICOTHE</t>
  </si>
  <si>
    <t>CHINA</t>
  </si>
  <si>
    <t>CHINA GROVE (BEXAR)</t>
  </si>
  <si>
    <t>CHIRENO</t>
  </si>
  <si>
    <t>CHRISTINE</t>
  </si>
  <si>
    <t>CHRISTOVAL</t>
  </si>
  <si>
    <t>CLARENDON</t>
  </si>
  <si>
    <t>CLARKSVILLE CITY</t>
  </si>
  <si>
    <t>CLAUDE</t>
  </si>
  <si>
    <t>CLEAR LAKE SHORES</t>
  </si>
  <si>
    <t>CLINT</t>
  </si>
  <si>
    <t>CLOVERLEAF</t>
  </si>
  <si>
    <t>COAHOMA</t>
  </si>
  <si>
    <t>COFFEE CITY</t>
  </si>
  <si>
    <t>COLDSPRING</t>
  </si>
  <si>
    <t>COLLINSVILLE</t>
  </si>
  <si>
    <t>COLMESNEIL</t>
  </si>
  <si>
    <t>COMBINE</t>
  </si>
  <si>
    <t>COMFORT</t>
  </si>
  <si>
    <t>COMO</t>
  </si>
  <si>
    <t>CONCEPCION</t>
  </si>
  <si>
    <t>COOL</t>
  </si>
  <si>
    <t>COOLIDGE</t>
  </si>
  <si>
    <t>COOPER (DELTA)</t>
  </si>
  <si>
    <t>COPPER CANYON</t>
  </si>
  <si>
    <t>CORRAL CITY</t>
  </si>
  <si>
    <t>CORRIGAN</t>
  </si>
  <si>
    <t>COTTONWOOD (KAUFMAN)</t>
  </si>
  <si>
    <t>COTTONWOOD SHORES</t>
  </si>
  <si>
    <t>COVE</t>
  </si>
  <si>
    <t>COVINGTON</t>
  </si>
  <si>
    <t>CRANFILLS GAP</t>
  </si>
  <si>
    <t>CRAWFORD</t>
  </si>
  <si>
    <t>CREEDMOOR</t>
  </si>
  <si>
    <t>CROSBY</t>
  </si>
  <si>
    <t>CROSBYTON</t>
  </si>
  <si>
    <t>CROSS PLAINS</t>
  </si>
  <si>
    <t>CROSS ROADS (DENTON)</t>
  </si>
  <si>
    <t>CROWELL</t>
  </si>
  <si>
    <t>CUMBY</t>
  </si>
  <si>
    <t>CUNEY</t>
  </si>
  <si>
    <t>CUSHING</t>
  </si>
  <si>
    <t>CUT AND SHOOT</t>
  </si>
  <si>
    <t>DAINGERFIELD</t>
  </si>
  <si>
    <t>DAISETTA</t>
  </si>
  <si>
    <t>DALWORTHINGTON GARDENS</t>
  </si>
  <si>
    <t>DAMON</t>
  </si>
  <si>
    <t>DANBURY</t>
  </si>
  <si>
    <t>DARROUZETT</t>
  </si>
  <si>
    <t>DAWSON</t>
  </si>
  <si>
    <t>DAYTON LAKES</t>
  </si>
  <si>
    <t>DE KALB</t>
  </si>
  <si>
    <t>DE LEON</t>
  </si>
  <si>
    <t>DEAN (CLAY)</t>
  </si>
  <si>
    <t>DELL CITY</t>
  </si>
  <si>
    <t>DEPORT</t>
  </si>
  <si>
    <t>DETROIT</t>
  </si>
  <si>
    <t>DEVERS</t>
  </si>
  <si>
    <t>DEWEYVILLE</t>
  </si>
  <si>
    <t>DICKENS</t>
  </si>
  <si>
    <t>DODD CITY</t>
  </si>
  <si>
    <t>DODSON</t>
  </si>
  <si>
    <t>DOMINO</t>
  </si>
  <si>
    <t>DORCHESTER</t>
  </si>
  <si>
    <t>DOUBLE OAK</t>
  </si>
  <si>
    <t>DOUGLASSVILLE</t>
  </si>
  <si>
    <t>DRIPPING SPRINGS</t>
  </si>
  <si>
    <t>DRISCOLL</t>
  </si>
  <si>
    <t>EARTH</t>
  </si>
  <si>
    <t>EAST BERNARD</t>
  </si>
  <si>
    <t>EAST MOUNTAIN</t>
  </si>
  <si>
    <t>EAST TAWAKONI</t>
  </si>
  <si>
    <t>EASTON</t>
  </si>
  <si>
    <t>ECTOR</t>
  </si>
  <si>
    <t>EDGEWOOD</t>
  </si>
  <si>
    <t>EDMONSON</t>
  </si>
  <si>
    <t>EDOM</t>
  </si>
  <si>
    <t>EDROY</t>
  </si>
  <si>
    <t>EL CENIZO</t>
  </si>
  <si>
    <t>EL INDIO</t>
  </si>
  <si>
    <t>ELBERT</t>
  </si>
  <si>
    <t>ELKHART</t>
  </si>
  <si>
    <t>ELMENDORF</t>
  </si>
  <si>
    <t>EMHOUSE</t>
  </si>
  <si>
    <t>EMORY</t>
  </si>
  <si>
    <t>ENCANTADA-RANCHITO-EL CALABOZ</t>
  </si>
  <si>
    <t>ENCHANTED OAKS</t>
  </si>
  <si>
    <t>ENCINAL</t>
  </si>
  <si>
    <t>ENCINO</t>
  </si>
  <si>
    <t>ESCOBARES</t>
  </si>
  <si>
    <t>ESTELLINE</t>
  </si>
  <si>
    <t>EUREKA (NAVARRO)</t>
  </si>
  <si>
    <t>EUSTACE</t>
  </si>
  <si>
    <t>EVADALE</t>
  </si>
  <si>
    <t>EVANT</t>
  </si>
  <si>
    <t>FABENS</t>
  </si>
  <si>
    <t>FAIRCHILDS</t>
  </si>
  <si>
    <t>FALCON HEIGHTS</t>
  </si>
  <si>
    <t>FALLS CITY</t>
  </si>
  <si>
    <t>FARWELL</t>
  </si>
  <si>
    <t>FATE</t>
  </si>
  <si>
    <t>FAYETTEVILLE</t>
  </si>
  <si>
    <t>FAYSVILLE</t>
  </si>
  <si>
    <t>FLATONIA</t>
  </si>
  <si>
    <t>FLORENCE</t>
  </si>
  <si>
    <t>FOLLETT</t>
  </si>
  <si>
    <t>FORSAN</t>
  </si>
  <si>
    <t>FORT BLISS</t>
  </si>
  <si>
    <t>FORT DAVIS</t>
  </si>
  <si>
    <t>FORT HANCOCK</t>
  </si>
  <si>
    <t>FORT HOOD</t>
  </si>
  <si>
    <t>FOWLERTON</t>
  </si>
  <si>
    <t>FRANKLIN (ROBERTSON)</t>
  </si>
  <si>
    <t>FRANKSTON</t>
  </si>
  <si>
    <t>FRESNO</t>
  </si>
  <si>
    <t>FRITCH</t>
  </si>
  <si>
    <t>FRONTON</t>
  </si>
  <si>
    <t>FROST</t>
  </si>
  <si>
    <t>FRUITVALE</t>
  </si>
  <si>
    <t>FULSHEAR</t>
  </si>
  <si>
    <t>FULTON</t>
  </si>
  <si>
    <t>GALLATIN</t>
  </si>
  <si>
    <t>GANADO</t>
  </si>
  <si>
    <t>GARCENO</t>
  </si>
  <si>
    <t>GARDEN RIDGE</t>
  </si>
  <si>
    <t>GARDENDALE (ECTOR)</t>
  </si>
  <si>
    <t>GARRETT</t>
  </si>
  <si>
    <t>GARRISON</t>
  </si>
  <si>
    <t>GARY CITY</t>
  </si>
  <si>
    <t>GERONIMO</t>
  </si>
  <si>
    <t>GHOLSON</t>
  </si>
  <si>
    <t>GIRARD</t>
  </si>
  <si>
    <t>GLEN ROSE</t>
  </si>
  <si>
    <t>GODLEY</t>
  </si>
  <si>
    <t>GOLDSMITH</t>
  </si>
  <si>
    <t>GOLDTHWAITE</t>
  </si>
  <si>
    <t>GOLIAD</t>
  </si>
  <si>
    <t>GOLINDA</t>
  </si>
  <si>
    <t>GOODLOW</t>
  </si>
  <si>
    <t>GOODRICH</t>
  </si>
  <si>
    <t>GORDON</t>
  </si>
  <si>
    <t>GOREE</t>
  </si>
  <si>
    <t>GRAFORD</t>
  </si>
  <si>
    <t>GORMAN</t>
  </si>
  <si>
    <t>GRANDFALLS</t>
  </si>
  <si>
    <t>GRANDVIEW</t>
  </si>
  <si>
    <t>GRANGER</t>
  </si>
  <si>
    <t>GRANITE SHOALS</t>
  </si>
  <si>
    <t>GRANJENO</t>
  </si>
  <si>
    <t>GRAPELAND</t>
  </si>
  <si>
    <t>GRAYS PRAIRIE</t>
  </si>
  <si>
    <t>GREGORY</t>
  </si>
  <si>
    <t>GREY FOREST</t>
  </si>
  <si>
    <t>GROOM</t>
  </si>
  <si>
    <t>GROVETON</t>
  </si>
  <si>
    <t>GRUVER</t>
  </si>
  <si>
    <t>GUNTER (GRAYSON)</t>
  </si>
  <si>
    <t>GUSTINE</t>
  </si>
  <si>
    <t>HACKBERRY (DENTON)</t>
  </si>
  <si>
    <t>HALE CENTER</t>
  </si>
  <si>
    <t>HALLSBURG</t>
  </si>
  <si>
    <t>HAMLIN</t>
  </si>
  <si>
    <t>HAPPY</t>
  </si>
  <si>
    <t>HARDIN</t>
  </si>
  <si>
    <t>HARPER</t>
  </si>
  <si>
    <t>HART</t>
  </si>
  <si>
    <t>HARTLEY</t>
  </si>
  <si>
    <t>HASLET</t>
  </si>
  <si>
    <t>HAVANA</t>
  </si>
  <si>
    <t>HAWKINS</t>
  </si>
  <si>
    <t>HAWLEY</t>
  </si>
  <si>
    <t>HAYS</t>
  </si>
  <si>
    <t>HEBBRONVILLE</t>
  </si>
  <si>
    <t>HEBRON</t>
  </si>
  <si>
    <t>HEDLEY</t>
  </si>
  <si>
    <t>HEDWIG VILLAGE</t>
  </si>
  <si>
    <t>HEIDELBERG</t>
  </si>
  <si>
    <t>HEMPHILL</t>
  </si>
  <si>
    <t>HERMLEIGH</t>
  </si>
  <si>
    <t>HICKORY CREEK</t>
  </si>
  <si>
    <t>HICO</t>
  </si>
  <si>
    <t>HIGGINS</t>
  </si>
  <si>
    <t>HIGHLANDS</t>
  </si>
  <si>
    <t>HILL COUNTRY VILLAGE</t>
  </si>
  <si>
    <t>HILSHIRE VILLAGE</t>
  </si>
  <si>
    <t>HOLIDAY LAKES</t>
  </si>
  <si>
    <t>HOLLAND</t>
  </si>
  <si>
    <t>HOLLIDAY</t>
  </si>
  <si>
    <t>HONEY GROVE</t>
  </si>
  <si>
    <t>HORSESHOE BAY</t>
  </si>
  <si>
    <t>HOWARDWICK</t>
  </si>
  <si>
    <t>HUBBARD (HILL)</t>
  </si>
  <si>
    <t>HUDSON OAKS</t>
  </si>
  <si>
    <t>HUGHES SPRINGS</t>
  </si>
  <si>
    <t>HUNGERFORD</t>
  </si>
  <si>
    <t>HUNTINGTON</t>
  </si>
  <si>
    <t>HUTTO</t>
  </si>
  <si>
    <t>HUXLEY</t>
  </si>
  <si>
    <t>IDALOU</t>
  </si>
  <si>
    <t>IMPACT</t>
  </si>
  <si>
    <t>INDIAN LAKE</t>
  </si>
  <si>
    <t>INDUSTRY</t>
  </si>
  <si>
    <t>INEZ</t>
  </si>
  <si>
    <t>INGLESIDE ON THE BAY</t>
  </si>
  <si>
    <t>INGRAM</t>
  </si>
  <si>
    <t>IOWA COLONY</t>
  </si>
  <si>
    <t>IRAAN</t>
  </si>
  <si>
    <t>IREDELL</t>
  </si>
  <si>
    <t>ITALY</t>
  </si>
  <si>
    <t>ITASCA</t>
  </si>
  <si>
    <t>JAMAICA BEACH</t>
  </si>
  <si>
    <t>JAYTON</t>
  </si>
  <si>
    <t>JEFFERSON</t>
  </si>
  <si>
    <t>JEWETT</t>
  </si>
  <si>
    <t>JOAQUIN</t>
  </si>
  <si>
    <t>JOHNSON CITY</t>
  </si>
  <si>
    <t>JOLLY</t>
  </si>
  <si>
    <t>JONES CREEK</t>
  </si>
  <si>
    <t>JONESTOWN</t>
  </si>
  <si>
    <t>JOSEPHINE</t>
  </si>
  <si>
    <t>JUSTIN</t>
  </si>
  <si>
    <t>KEMAH</t>
  </si>
  <si>
    <t>KEMP</t>
  </si>
  <si>
    <t>KEMPNER</t>
  </si>
  <si>
    <t>KENDLETON</t>
  </si>
  <si>
    <t>KENEDY</t>
  </si>
  <si>
    <t>KENEFICK</t>
  </si>
  <si>
    <t>KENNARD</t>
  </si>
  <si>
    <t>KERENS</t>
  </si>
  <si>
    <t>KINGSBURY</t>
  </si>
  <si>
    <t>KINGSLAND</t>
  </si>
  <si>
    <t>KIRBYVILLE</t>
  </si>
  <si>
    <t>KIRVIN</t>
  </si>
  <si>
    <t>KNIPPA</t>
  </si>
  <si>
    <t>KNOLLWOOD</t>
  </si>
  <si>
    <t>KNOX CITY</t>
  </si>
  <si>
    <t>KOSSE</t>
  </si>
  <si>
    <t>KOUNTZE</t>
  </si>
  <si>
    <t>KRESS</t>
  </si>
  <si>
    <t>KRUGERVILLE</t>
  </si>
  <si>
    <t>KRUM</t>
  </si>
  <si>
    <t>LA BLANCA</t>
  </si>
  <si>
    <t>LA GRULLA</t>
  </si>
  <si>
    <t>LA PALOMA</t>
  </si>
  <si>
    <t>LA PRYOR</t>
  </si>
  <si>
    <t>LA PUERTA</t>
  </si>
  <si>
    <t>LA VERNIA</t>
  </si>
  <si>
    <t>LA VILLA</t>
  </si>
  <si>
    <t>LA WARD</t>
  </si>
  <si>
    <t>LADONIA</t>
  </si>
  <si>
    <t>LAGUNA HEIGHTS</t>
  </si>
  <si>
    <t>LAGUNA VISTA</t>
  </si>
  <si>
    <t>LAKE BRIDGEPORT</t>
  </si>
  <si>
    <t>LAKE CITY</t>
  </si>
  <si>
    <t>LAKE KIOWA</t>
  </si>
  <si>
    <t>LAKE TANGLEWOOD</t>
  </si>
  <si>
    <t>LAKEHILLS</t>
  </si>
  <si>
    <t>LAKEPORT</t>
  </si>
  <si>
    <t>LAKESIDE (TARRANT)</t>
  </si>
  <si>
    <t>LAKESIDE CITY</t>
  </si>
  <si>
    <t>LAKEVIEW (HALL)</t>
  </si>
  <si>
    <t>LAKEWOOD VILLAGE</t>
  </si>
  <si>
    <t>LASARA</t>
  </si>
  <si>
    <t>LATEXO</t>
  </si>
  <si>
    <t>LAURELES</t>
  </si>
  <si>
    <t>LAVON</t>
  </si>
  <si>
    <t>LAWN</t>
  </si>
  <si>
    <t>LEAKEY</t>
  </si>
  <si>
    <t>LEARY</t>
  </si>
  <si>
    <t>LEFORS</t>
  </si>
  <si>
    <t>LEONA</t>
  </si>
  <si>
    <t>LEONARD</t>
  </si>
  <si>
    <t>LEROY</t>
  </si>
  <si>
    <t>LEXINGTON</t>
  </si>
  <si>
    <t>LIBERTY CITY</t>
  </si>
  <si>
    <t>LIBERTY HILL</t>
  </si>
  <si>
    <t>LINCOLN PARK</t>
  </si>
  <si>
    <t>LINDEN</t>
  </si>
  <si>
    <t>LINDSAY (COOKE)</t>
  </si>
  <si>
    <t>LIPAN</t>
  </si>
  <si>
    <t>LIPSCOMB</t>
  </si>
  <si>
    <t>LITTLE RIVER-ACADEMY</t>
  </si>
  <si>
    <t>LIVERPOOL</t>
  </si>
  <si>
    <t>LOCKNEY</t>
  </si>
  <si>
    <t>LOG CABIN</t>
  </si>
  <si>
    <t>LOLITA</t>
  </si>
  <si>
    <t>LOMETA</t>
  </si>
  <si>
    <t>LONE OAK (HUNT)</t>
  </si>
  <si>
    <t>LONE STAR (MORRIS)</t>
  </si>
  <si>
    <t>LOPENO</t>
  </si>
  <si>
    <t>LOPEZVILLE</t>
  </si>
  <si>
    <t>LORAINE</t>
  </si>
  <si>
    <t>LORENA</t>
  </si>
  <si>
    <t>LORENZO</t>
  </si>
  <si>
    <t>LOS ANGELES</t>
  </si>
  <si>
    <t>LOS EBANOS</t>
  </si>
  <si>
    <t>LOS INDIOS</t>
  </si>
  <si>
    <t>LOS YBANEZ</t>
  </si>
  <si>
    <t>LOTT</t>
  </si>
  <si>
    <t>LOUISE</t>
  </si>
  <si>
    <t>LOVELADY</t>
  </si>
  <si>
    <t>LOWRY CROSSING</t>
  </si>
  <si>
    <t>LOZANO</t>
  </si>
  <si>
    <t>LUEDERS</t>
  </si>
  <si>
    <t>LYFORD</t>
  </si>
  <si>
    <t>MABANK</t>
  </si>
  <si>
    <t>MAGNOLIA (MONTGOMERY)</t>
  </si>
  <si>
    <t>MALAKOFF</t>
  </si>
  <si>
    <t>MALONE</t>
  </si>
  <si>
    <t>MANOR</t>
  </si>
  <si>
    <t>MARATHON</t>
  </si>
  <si>
    <t>MARFA</t>
  </si>
  <si>
    <t>MARIETTA</t>
  </si>
  <si>
    <t>MARION</t>
  </si>
  <si>
    <t>MARKHAM</t>
  </si>
  <si>
    <t>MARQUEZ</t>
  </si>
  <si>
    <t>MARSHALL CREEK</t>
  </si>
  <si>
    <t>MART</t>
  </si>
  <si>
    <t>MARTINDALE</t>
  </si>
  <si>
    <t>MASON</t>
  </si>
  <si>
    <t>MAUD</t>
  </si>
  <si>
    <t>MAURICEVILLE</t>
  </si>
  <si>
    <t>MAYPEARL</t>
  </si>
  <si>
    <t>MCCAMEY</t>
  </si>
  <si>
    <t>MCLEAN</t>
  </si>
  <si>
    <t>MCLENDON-CHISHOLM</t>
  </si>
  <si>
    <t>MCQUEENEY</t>
  </si>
  <si>
    <t>MEADOWLAKES</t>
  </si>
  <si>
    <t>MEDINA (BANDERA)</t>
  </si>
  <si>
    <t>MEGARGEL</t>
  </si>
  <si>
    <t>MELISSA</t>
  </si>
  <si>
    <t>MELVIN</t>
  </si>
  <si>
    <t>MEMPHIS</t>
  </si>
  <si>
    <t>MENARD</t>
  </si>
  <si>
    <t>MERIDIAN</t>
  </si>
  <si>
    <t>MERTENS</t>
  </si>
  <si>
    <t>MERTZON</t>
  </si>
  <si>
    <t>MIAMI</t>
  </si>
  <si>
    <t>MIDWAY (MADISON)</t>
  </si>
  <si>
    <t>MILAM</t>
  </si>
  <si>
    <t>MILDRED</t>
  </si>
  <si>
    <t>MILES</t>
  </si>
  <si>
    <t>MILFORD</t>
  </si>
  <si>
    <t>MILLER'S COVE</t>
  </si>
  <si>
    <t>MILLICAN</t>
  </si>
  <si>
    <t>MILLSAP</t>
  </si>
  <si>
    <t>MINGUS</t>
  </si>
  <si>
    <t>MIRANDO CITY</t>
  </si>
  <si>
    <t>MISSION BEND</t>
  </si>
  <si>
    <t>MOBEETIE</t>
  </si>
  <si>
    <t>MONTE ALTO</t>
  </si>
  <si>
    <t>MONTGOMERY</t>
  </si>
  <si>
    <t>MOODY</t>
  </si>
  <si>
    <t>MOORE</t>
  </si>
  <si>
    <t>MOORE STATION</t>
  </si>
  <si>
    <t>MORAN</t>
  </si>
  <si>
    <t>MORGAN</t>
  </si>
  <si>
    <t>MORGAN'S POINT</t>
  </si>
  <si>
    <t>MORSE</t>
  </si>
  <si>
    <t>MORTON (COCHRAN)</t>
  </si>
  <si>
    <t>MOULTON</t>
  </si>
  <si>
    <t>MOUNT CALM</t>
  </si>
  <si>
    <t>MOUNT ENTERPRISE</t>
  </si>
  <si>
    <t>MOUNT VERNON (FRANKLIN)</t>
  </si>
  <si>
    <t>MOUNTAIN CITY</t>
  </si>
  <si>
    <t>MUENSTER</t>
  </si>
  <si>
    <t>MULLIN</t>
  </si>
  <si>
    <t>MUNDAY</t>
  </si>
  <si>
    <t>MURCHISON</t>
  </si>
  <si>
    <t>MUSTANG RIDGE</t>
  </si>
  <si>
    <t>NAPLES</t>
  </si>
  <si>
    <t>NASH (BOWIE)</t>
  </si>
  <si>
    <t>NATALIA</t>
  </si>
  <si>
    <t>NAVARRO</t>
  </si>
  <si>
    <t>NAZARETH</t>
  </si>
  <si>
    <t>NESBITT</t>
  </si>
  <si>
    <t>NEVADA</t>
  </si>
  <si>
    <t>NEW BERLIN</t>
  </si>
  <si>
    <t>NEW CHAPEL HILL</t>
  </si>
  <si>
    <t>NEW DEAL</t>
  </si>
  <si>
    <t>NEW HOME</t>
  </si>
  <si>
    <t>NEW HOPE (COLLIN)</t>
  </si>
  <si>
    <t>NEW LONDON</t>
  </si>
  <si>
    <t>NEW SUMMERFIELD</t>
  </si>
  <si>
    <t>NEW WAVERLY</t>
  </si>
  <si>
    <t>NEWARK</t>
  </si>
  <si>
    <t>NEWCASTLE</t>
  </si>
  <si>
    <t>NEWTON</t>
  </si>
  <si>
    <t>NEYLANDVILLE</t>
  </si>
  <si>
    <t>NIEDERWALD</t>
  </si>
  <si>
    <t>NIXON</t>
  </si>
  <si>
    <t>NOME</t>
  </si>
  <si>
    <t>NOONDAY</t>
  </si>
  <si>
    <t>NORDHEIM</t>
  </si>
  <si>
    <t>NORMANGEE</t>
  </si>
  <si>
    <t>NORMANNA</t>
  </si>
  <si>
    <t>NORTH CLEVELAND</t>
  </si>
  <si>
    <t>NORTHLAKE</t>
  </si>
  <si>
    <t>NOVICE (COLEMAN)</t>
  </si>
  <si>
    <t>OAK GROVE (KAUFMAN)</t>
  </si>
  <si>
    <t>OAK POINT</t>
  </si>
  <si>
    <t>OAK RIDGE (COOKE)</t>
  </si>
  <si>
    <t>OAK TRAIL SHORES</t>
  </si>
  <si>
    <t>OAK VALLEY</t>
  </si>
  <si>
    <t>OAKHURST</t>
  </si>
  <si>
    <t>OAKWOOD</t>
  </si>
  <si>
    <t>O'BRIEN</t>
  </si>
  <si>
    <t>O'DONNELL</t>
  </si>
  <si>
    <t>OGLESBY</t>
  </si>
  <si>
    <t>OILTON</t>
  </si>
  <si>
    <t>OLD RIVER-WINFREE</t>
  </si>
  <si>
    <t>OLMITO</t>
  </si>
  <si>
    <t>OLMOS PARK</t>
  </si>
  <si>
    <t>OLTON</t>
  </si>
  <si>
    <t>OMAHA</t>
  </si>
  <si>
    <t>ONALASKA</t>
  </si>
  <si>
    <t>OPDYKE WEST</t>
  </si>
  <si>
    <t>ORANGE GROVE</t>
  </si>
  <si>
    <t>ORCHARD</t>
  </si>
  <si>
    <t>ORE CITY</t>
  </si>
  <si>
    <t>OVERTON</t>
  </si>
  <si>
    <t>OYSTER CREEK</t>
  </si>
  <si>
    <t>OZONA</t>
  </si>
  <si>
    <t>PADUCAH</t>
  </si>
  <si>
    <t>PAINT ROCK</t>
  </si>
  <si>
    <t>PALM VALLEY</t>
  </si>
  <si>
    <t>PALMER</t>
  </si>
  <si>
    <t>PALMHURST</t>
  </si>
  <si>
    <t>PANORAMA VILLAGE</t>
  </si>
  <si>
    <t>PANTEGO</t>
  </si>
  <si>
    <t>PARADISE</t>
  </si>
  <si>
    <t>PARKER (COLLIN)</t>
  </si>
  <si>
    <t>PATTISON</t>
  </si>
  <si>
    <t>PATTON VILLAGE</t>
  </si>
  <si>
    <t>PAWNEE</t>
  </si>
  <si>
    <t>PAYNE SPRINGS</t>
  </si>
  <si>
    <t>PECAN GAP</t>
  </si>
  <si>
    <t>PECAN HILL</t>
  </si>
  <si>
    <t>PELICAN BAY</t>
  </si>
  <si>
    <t>PENELOPE</t>
  </si>
  <si>
    <t>PENITAS</t>
  </si>
  <si>
    <t>PERNITAS POINT</t>
  </si>
  <si>
    <t>PETERSBURG</t>
  </si>
  <si>
    <t>PETROLIA</t>
  </si>
  <si>
    <t>PETRONILA</t>
  </si>
  <si>
    <t>PETTUS</t>
  </si>
  <si>
    <t>PINE FOREST (ORANGE)</t>
  </si>
  <si>
    <t>PINE ISLAND (WALLER)</t>
  </si>
  <si>
    <t>PINEHURST (ORANGE)</t>
  </si>
  <si>
    <t>PINELAND</t>
  </si>
  <si>
    <t>PLAINS</t>
  </si>
  <si>
    <t>PLEAK</t>
  </si>
  <si>
    <t>PLEASANT VALLEY (WICHITA)</t>
  </si>
  <si>
    <t>PLUM GROVE</t>
  </si>
  <si>
    <t>POINT</t>
  </si>
  <si>
    <t>POINT BLANK</t>
  </si>
  <si>
    <t>POINT COMFORT</t>
  </si>
  <si>
    <t>PONDER</t>
  </si>
  <si>
    <t>PORT MANSFIELD</t>
  </si>
  <si>
    <t>PORTER HEIGHTS</t>
  </si>
  <si>
    <t>POTH</t>
  </si>
  <si>
    <t>POTOSI</t>
  </si>
  <si>
    <t>POTTSBORO</t>
  </si>
  <si>
    <t>POWELL</t>
  </si>
  <si>
    <t>POYNOR</t>
  </si>
  <si>
    <t>PROGRESO LAKES</t>
  </si>
  <si>
    <t>PROSPER</t>
  </si>
  <si>
    <t>PUTNAM</t>
  </si>
  <si>
    <t>PYOTE</t>
  </si>
  <si>
    <t>QUEMADO</t>
  </si>
  <si>
    <t>QUINLAN</t>
  </si>
  <si>
    <t>QUINTANA</t>
  </si>
  <si>
    <t>QUITAQUE</t>
  </si>
  <si>
    <t>QUITMAN</t>
  </si>
  <si>
    <t>RALLS</t>
  </si>
  <si>
    <t>RANCHO VIEJO</t>
  </si>
  <si>
    <t>RANGERVILLE</t>
  </si>
  <si>
    <t>RANKIN (UPTON)</t>
  </si>
  <si>
    <t>RANSOM CANYON</t>
  </si>
  <si>
    <t>RAVENNA</t>
  </si>
  <si>
    <t>REALITOS</t>
  </si>
  <si>
    <t>RED LICK</t>
  </si>
  <si>
    <t>REDFORD</t>
  </si>
  <si>
    <t>REDWATER</t>
  </si>
  <si>
    <t>REDWOOD</t>
  </si>
  <si>
    <t>REKLAW</t>
  </si>
  <si>
    <t>RENDON</t>
  </si>
  <si>
    <t>RENO (PARKER, TARRANT)</t>
  </si>
  <si>
    <t>RETREAT (GRIMES)</t>
  </si>
  <si>
    <t>RHOME</t>
  </si>
  <si>
    <t>RICE</t>
  </si>
  <si>
    <t>RICHLAND (NAVARRO)</t>
  </si>
  <si>
    <t>RICHLAND SPRINGS</t>
  </si>
  <si>
    <t>RIESEL</t>
  </si>
  <si>
    <t>RIO HONDO</t>
  </si>
  <si>
    <t>RIO VISTA</t>
  </si>
  <si>
    <t>RISING STAR</t>
  </si>
  <si>
    <t>RIVERSIDE</t>
  </si>
  <si>
    <t>ROARING SPRINGS</t>
  </si>
  <si>
    <t>ROBERT LEE</t>
  </si>
  <si>
    <t>ROBY</t>
  </si>
  <si>
    <t>ROCHESTER</t>
  </si>
  <si>
    <t>ROCKSPRINGS</t>
  </si>
  <si>
    <t>ROCKY MOUND</t>
  </si>
  <si>
    <t>ROGERS (BELL)</t>
  </si>
  <si>
    <t>ROLLINGWOOD</t>
  </si>
  <si>
    <t>ROMAN FOREST</t>
  </si>
  <si>
    <t>ROPESVILLE</t>
  </si>
  <si>
    <t>ROSCOE</t>
  </si>
  <si>
    <t>ROSE CITY</t>
  </si>
  <si>
    <t>ROSE HILL ACRES</t>
  </si>
  <si>
    <t>ROSEBUD</t>
  </si>
  <si>
    <t>ROSS</t>
  </si>
  <si>
    <t>ROSSER</t>
  </si>
  <si>
    <t>ROTAN</t>
  </si>
  <si>
    <t>ROUND MOUNTAIN (BLANCO)</t>
  </si>
  <si>
    <t>ROUND TOP</t>
  </si>
  <si>
    <t>ROXTON</t>
  </si>
  <si>
    <t>RULE</t>
  </si>
  <si>
    <t>RUNAWAY BAY</t>
  </si>
  <si>
    <t>RUNGE</t>
  </si>
  <si>
    <t>SABINAL</t>
  </si>
  <si>
    <t>SADLER</t>
  </si>
  <si>
    <t>SALADO</t>
  </si>
  <si>
    <t>SAN AUGUSTINE</t>
  </si>
  <si>
    <t>SAN CARLOS (HIDALGO)</t>
  </si>
  <si>
    <t>SAN ELIZARIO</t>
  </si>
  <si>
    <t>SAN FELIPE</t>
  </si>
  <si>
    <t>SAN ISIDRO</t>
  </si>
  <si>
    <t>SAN LEANNA</t>
  </si>
  <si>
    <t>SAN LEON</t>
  </si>
  <si>
    <t>SAN PATRICIO</t>
  </si>
  <si>
    <t>SAN PEDRO (CAMERON)</t>
  </si>
  <si>
    <t>SAN PERLITA</t>
  </si>
  <si>
    <t>SANDERSON</t>
  </si>
  <si>
    <t>SANDIA</t>
  </si>
  <si>
    <t>SANFORD</t>
  </si>
  <si>
    <t>SANTA ANNA (COLEMAN)</t>
  </si>
  <si>
    <t>SANTA CRUZ (STARR)</t>
  </si>
  <si>
    <t>SANTA MARIA</t>
  </si>
  <si>
    <t>SANTA MONICA</t>
  </si>
  <si>
    <t>SAVOY</t>
  </si>
  <si>
    <t>SCENIC OAKS</t>
  </si>
  <si>
    <t>SCOTLAND</t>
  </si>
  <si>
    <t>SCOTTSVILLE</t>
  </si>
  <si>
    <t>SEADRIFT</t>
  </si>
  <si>
    <t>SEBASTIAN</t>
  </si>
  <si>
    <t>SELMA</t>
  </si>
  <si>
    <t>SEVEN OAKS</t>
  </si>
  <si>
    <t>SEVEN POINTS</t>
  </si>
  <si>
    <t>SHADY SHORES</t>
  </si>
  <si>
    <t>SHALLOWATER</t>
  </si>
  <si>
    <t>SHAMROCK</t>
  </si>
  <si>
    <t>SHAVANO PARK</t>
  </si>
  <si>
    <t>SHELDON</t>
  </si>
  <si>
    <t>SHENANDOAH</t>
  </si>
  <si>
    <t>SHEPHERD</t>
  </si>
  <si>
    <t>SHINER</t>
  </si>
  <si>
    <t>SHOREACRES</t>
  </si>
  <si>
    <t>SIERRA BLANCA</t>
  </si>
  <si>
    <t>SILVERTON</t>
  </si>
  <si>
    <t>SIMONTON</t>
  </si>
  <si>
    <t>SKELLYTOWN</t>
  </si>
  <si>
    <t>SKIDMORE</t>
  </si>
  <si>
    <t>SMILEY</t>
  </si>
  <si>
    <t>SMYER</t>
  </si>
  <si>
    <t>SNOOK</t>
  </si>
  <si>
    <t>SOMERVILLE</t>
  </si>
  <si>
    <t>SOUR LAKE</t>
  </si>
  <si>
    <t>SOUTH MOUNTAIN</t>
  </si>
  <si>
    <t>SOUTH PADRE ISLAND</t>
  </si>
  <si>
    <t>SOUTHMAYD</t>
  </si>
  <si>
    <t>SOUTHSIDE PLACE</t>
  </si>
  <si>
    <t>SPADE</t>
  </si>
  <si>
    <t>SPLENDORA</t>
  </si>
  <si>
    <t>SPOFFORD</t>
  </si>
  <si>
    <t>SPRING</t>
  </si>
  <si>
    <t>SPRINGLAKE</t>
  </si>
  <si>
    <t>SPRINGTOWN (PARKER)</t>
  </si>
  <si>
    <t>SPUR</t>
  </si>
  <si>
    <t>ST. HEDWIG</t>
  </si>
  <si>
    <t>STAGECOACH</t>
  </si>
  <si>
    <t>STAR HARBOR</t>
  </si>
  <si>
    <t>STERLING CITY</t>
  </si>
  <si>
    <t>STINNETT</t>
  </si>
  <si>
    <t>STOCKDALE</t>
  </si>
  <si>
    <t>STONEWALL</t>
  </si>
  <si>
    <t>STOWELL</t>
  </si>
  <si>
    <t>STRATFORD</t>
  </si>
  <si>
    <t>STRAWN</t>
  </si>
  <si>
    <t>STREETMAN</t>
  </si>
  <si>
    <t>STUDY BUTTE-TERLINGUA</t>
  </si>
  <si>
    <t>SUDAN</t>
  </si>
  <si>
    <t>SUN VALLEY</t>
  </si>
  <si>
    <t>SUNDOWN</t>
  </si>
  <si>
    <t>SUNRAY</t>
  </si>
  <si>
    <t>SUNRISE BEACH</t>
  </si>
  <si>
    <t>SUNSET</t>
  </si>
  <si>
    <t>SUNSET VALLEY</t>
  </si>
  <si>
    <t>SURFSIDE BEACH</t>
  </si>
  <si>
    <t>TALCO</t>
  </si>
  <si>
    <t>TALTY</t>
  </si>
  <si>
    <t>TATUM</t>
  </si>
  <si>
    <t>TEHUACANA</t>
  </si>
  <si>
    <t>TENAHA</t>
  </si>
  <si>
    <t>TEXHOMA</t>
  </si>
  <si>
    <t>TEXLINE</t>
  </si>
  <si>
    <t>VILLAGE OF THE HILLS</t>
  </si>
  <si>
    <t>THE WOODLANDS</t>
  </si>
  <si>
    <t>THOMPSONS</t>
  </si>
  <si>
    <t>THORNDALE</t>
  </si>
  <si>
    <t>THORNTON</t>
  </si>
  <si>
    <t>THORNTONVILLE</t>
  </si>
  <si>
    <t>THRALL</t>
  </si>
  <si>
    <t>THREE RIVERS</t>
  </si>
  <si>
    <t>THROCKMORTON</t>
  </si>
  <si>
    <t>TIKI ISLAND</t>
  </si>
  <si>
    <t>TIMBERCREEK CANYON</t>
  </si>
  <si>
    <t>TIMPSON</t>
  </si>
  <si>
    <t>TIOGA</t>
  </si>
  <si>
    <t>TIRA</t>
  </si>
  <si>
    <t>TOCO</t>
  </si>
  <si>
    <t>TODD MISSION</t>
  </si>
  <si>
    <t>TOLAR</t>
  </si>
  <si>
    <t>TOM BEAN</t>
  </si>
  <si>
    <t>TOOL</t>
  </si>
  <si>
    <t>TORNILLO</t>
  </si>
  <si>
    <t>TOYAH</t>
  </si>
  <si>
    <t>TRENT</t>
  </si>
  <si>
    <t>TRENTON</t>
  </si>
  <si>
    <t>TRINIDAD</t>
  </si>
  <si>
    <t>TROUP</t>
  </si>
  <si>
    <t>TROY</t>
  </si>
  <si>
    <t>TULETA</t>
  </si>
  <si>
    <t>TULSITA</t>
  </si>
  <si>
    <t>TURKEY</t>
  </si>
  <si>
    <t>TUSCOLA</t>
  </si>
  <si>
    <t>TYE</t>
  </si>
  <si>
    <t>TYNAN</t>
  </si>
  <si>
    <t>UHLAND</t>
  </si>
  <si>
    <t>UNCERTAIN</t>
  </si>
  <si>
    <t>UNION GROVE (UPSHUR)</t>
  </si>
  <si>
    <t>UTOPIA</t>
  </si>
  <si>
    <t>VALENTINE</t>
  </si>
  <si>
    <t>VALLEY MILLS</t>
  </si>
  <si>
    <t>VALLEY VIEW (COOKE)</t>
  </si>
  <si>
    <t>VAN HORN</t>
  </si>
  <si>
    <t>VAN VLECK</t>
  </si>
  <si>
    <t>VANDERBILT</t>
  </si>
  <si>
    <t>VENUS</t>
  </si>
  <si>
    <t>VINTON</t>
  </si>
  <si>
    <t>WAELDER</t>
  </si>
  <si>
    <t>WALLER</t>
  </si>
  <si>
    <t>WALLIS</t>
  </si>
  <si>
    <t>WALNUT SPRINGS</t>
  </si>
  <si>
    <t>WARREN CITY</t>
  </si>
  <si>
    <t>WASKOM</t>
  </si>
  <si>
    <t>WEIMAR</t>
  </si>
  <si>
    <t>WEINERT</t>
  </si>
  <si>
    <t>WEIR</t>
  </si>
  <si>
    <t>WELLINGTON</t>
  </si>
  <si>
    <t>WELLMAN</t>
  </si>
  <si>
    <t>WELLS (CHEROKEE)</t>
  </si>
  <si>
    <t>WEST ODESSA</t>
  </si>
  <si>
    <t>WEST TAWAKONI</t>
  </si>
  <si>
    <t>WESTBROOK</t>
  </si>
  <si>
    <t>WESTLAKE</t>
  </si>
  <si>
    <t>WESTMINSTER</t>
  </si>
  <si>
    <t>WESTON</t>
  </si>
  <si>
    <t>WESTOVER HILLS</t>
  </si>
  <si>
    <t>WESTWAY (EL PASO)</t>
  </si>
  <si>
    <t>WESTWORTH VILLAGE</t>
  </si>
  <si>
    <t>WHEELER</t>
  </si>
  <si>
    <t>WHITE DEER</t>
  </si>
  <si>
    <t>WHITEFACE</t>
  </si>
  <si>
    <t>WHITEWRIGHT</t>
  </si>
  <si>
    <t>WHITNEY</t>
  </si>
  <si>
    <t>WICKETT</t>
  </si>
  <si>
    <t>WILLAMAR</t>
  </si>
  <si>
    <t>WILSON (LYNN)</t>
  </si>
  <si>
    <t>WIMBERLEY</t>
  </si>
  <si>
    <t>WINDOM</t>
  </si>
  <si>
    <t>WINDTHORST</t>
  </si>
  <si>
    <t>WINFIELD</t>
  </si>
  <si>
    <t>WINK</t>
  </si>
  <si>
    <t>WINNIE</t>
  </si>
  <si>
    <t>WINONA</t>
  </si>
  <si>
    <t>WIXON VALLEY</t>
  </si>
  <si>
    <t>WOLFE CITY</t>
  </si>
  <si>
    <t>WOLFFORTH</t>
  </si>
  <si>
    <t>WOODBRANCH</t>
  </si>
  <si>
    <t>WOODCREEK</t>
  </si>
  <si>
    <t>WOODLOCH</t>
  </si>
  <si>
    <t>WOODSBORO</t>
  </si>
  <si>
    <t>WOODSON</t>
  </si>
  <si>
    <t>WOODVILLE (TYLER)</t>
  </si>
  <si>
    <t>WORTHAM</t>
  </si>
  <si>
    <t>YANTIS</t>
  </si>
  <si>
    <t>YORKTOWN</t>
  </si>
  <si>
    <t>ZAPATA</t>
  </si>
  <si>
    <t>ZAVALLA</t>
  </si>
  <si>
    <t>ZUEHL</t>
  </si>
  <si>
    <t>MANCHACA</t>
  </si>
  <si>
    <t>NEW CANEY</t>
  </si>
  <si>
    <t>NORTHCREST</t>
  </si>
  <si>
    <t>SAINT JO</t>
  </si>
  <si>
    <t>BEDIAS</t>
  </si>
  <si>
    <t>BLEDSOE</t>
  </si>
  <si>
    <t>BLUFF DALE</t>
  </si>
  <si>
    <t>BRONSON</t>
  </si>
  <si>
    <t>CAMPBELLTON</t>
  </si>
  <si>
    <t>CASON</t>
  </si>
  <si>
    <t>CENTER POINT (KERR)</t>
  </si>
  <si>
    <t>CHAPPELL HILL</t>
  </si>
  <si>
    <t>CHILTON</t>
  </si>
  <si>
    <t>CRESSON</t>
  </si>
  <si>
    <t>DEL VALLE</t>
  </si>
  <si>
    <t>ELLINGER</t>
  </si>
  <si>
    <t>ELM MOTT</t>
  </si>
  <si>
    <t>GAIL</t>
  </si>
  <si>
    <t>GARDEN CITY</t>
  </si>
  <si>
    <t>HOCKLEY</t>
  </si>
  <si>
    <t>IOLA</t>
  </si>
  <si>
    <t>KINGWOOD</t>
  </si>
  <si>
    <t>LEMING</t>
  </si>
  <si>
    <t>LILLIAN</t>
  </si>
  <si>
    <t>LYONS</t>
  </si>
  <si>
    <t>MIDFIELD</t>
  </si>
  <si>
    <t>NEW ULM</t>
  </si>
  <si>
    <t>D'HANIS</t>
  </si>
  <si>
    <t>OVALO</t>
  </si>
  <si>
    <t>PORT BOLIVAR</t>
  </si>
  <si>
    <t>RICHARDS</t>
  </si>
  <si>
    <t>ROANS PRAIRIE</t>
  </si>
  <si>
    <t>ROWENA</t>
  </si>
  <si>
    <t>SABINE PASS</t>
  </si>
  <si>
    <t>ST. PAUL (COLLIN)</t>
  </si>
  <si>
    <t>SAYERS</t>
  </si>
  <si>
    <t>SINGLETON</t>
  </si>
  <si>
    <t>TILDEN</t>
  </si>
  <si>
    <t>WASHBURN</t>
  </si>
  <si>
    <t>WELCH</t>
  </si>
  <si>
    <t>WELLBORN</t>
  </si>
  <si>
    <t>WESTOFF</t>
  </si>
  <si>
    <t>WILDORADO</t>
  </si>
  <si>
    <t>RURAL ANDERSON COUNTY</t>
  </si>
  <si>
    <t>RURAL ANDREWS COUNTY</t>
  </si>
  <si>
    <t>RURAL ANGELINA COUNTY</t>
  </si>
  <si>
    <t>RURAL ARANSAS COUNTY</t>
  </si>
  <si>
    <t>RURAL ARCHER COUNTY</t>
  </si>
  <si>
    <t>RURAL ARMSTRONG COUNTY</t>
  </si>
  <si>
    <t>RURAL ATASCOSA COUNTY</t>
  </si>
  <si>
    <t>RURAL AUSTIN COUNTY</t>
  </si>
  <si>
    <t>RURAL BAILEY COUNTY</t>
  </si>
  <si>
    <t>RURAL BANDERA COUNTY</t>
  </si>
  <si>
    <t>RURAL BASTROP COUNTY</t>
  </si>
  <si>
    <t>RURAL BAYLOR COUNTY</t>
  </si>
  <si>
    <t>RURAL BEE COUNTY</t>
  </si>
  <si>
    <t>RURAL BELL COUNTY</t>
  </si>
  <si>
    <t>RURAL BEXAR COUNTY</t>
  </si>
  <si>
    <t>RURAL BLANCO COUNTY</t>
  </si>
  <si>
    <t>RURAL BORDEN COUNTY</t>
  </si>
  <si>
    <t>RURAL BOSQUE COUNTY</t>
  </si>
  <si>
    <t>RURAL BOWIE COUNTY</t>
  </si>
  <si>
    <t>RURAL BRAZORIA COUNTY</t>
  </si>
  <si>
    <t>RURAL BRAZOS COUNTY</t>
  </si>
  <si>
    <t>RURAL BREWSTER COUNTY</t>
  </si>
  <si>
    <t>RURAL BRISCOE COUNTY</t>
  </si>
  <si>
    <t>RURAL BROOKS COUNTY</t>
  </si>
  <si>
    <t>RURAL BROWN COUNTY</t>
  </si>
  <si>
    <t>RURAL BURLESON COUNTY</t>
  </si>
  <si>
    <t>RURAL BURNET COUNTY</t>
  </si>
  <si>
    <t>RURAL CALDWELL COUNTY</t>
  </si>
  <si>
    <t>RURAL CALHOUN COUNTY</t>
  </si>
  <si>
    <t>RURAL CALLAHAN COUNTY</t>
  </si>
  <si>
    <t>RURAL CAMERON COUNTY</t>
  </si>
  <si>
    <t>RURAL CAMP COUNTY</t>
  </si>
  <si>
    <t>RURAL CARSON COUNTY</t>
  </si>
  <si>
    <t>RURAL CASS COUNTY</t>
  </si>
  <si>
    <t>RURAL CASTRO COUNTY</t>
  </si>
  <si>
    <t>RURAL CHAMBERS COUNTY</t>
  </si>
  <si>
    <t>RURAL CHEROKEE COUNTY</t>
  </si>
  <si>
    <t>RURAL CHILDRESS COUNTY</t>
  </si>
  <si>
    <t>RURAL CLAY COUNTY</t>
  </si>
  <si>
    <t>RURAL COCHRAN COUNTY</t>
  </si>
  <si>
    <t>RURAL COKE COUNTY</t>
  </si>
  <si>
    <t>RURAL COLEMAN COUNTY</t>
  </si>
  <si>
    <t>RURAL COLLIN COUNTY</t>
  </si>
  <si>
    <t>RURAL COLLINGSWORTH COUNTY</t>
  </si>
  <si>
    <t>RURAL COLORADO COUNTY</t>
  </si>
  <si>
    <t>RURAL COMAL COUNTY</t>
  </si>
  <si>
    <t>RURAL COMANCHE COUNTY</t>
  </si>
  <si>
    <t>RURAL CONCHO COUNTY</t>
  </si>
  <si>
    <t>RURAL COOKE COUNTY</t>
  </si>
  <si>
    <t>RURAL CORYELL COUNTY</t>
  </si>
  <si>
    <t>RURAL COTTLE COUNTY</t>
  </si>
  <si>
    <t>RURAL CRANE COUNTY</t>
  </si>
  <si>
    <t>RURAL CROCKETT COUNTY</t>
  </si>
  <si>
    <t>RURAL CROSBY COUNTY</t>
  </si>
  <si>
    <t>RURAL CULBERSON COUNTY</t>
  </si>
  <si>
    <t>RURAL DALLAM COUNTY</t>
  </si>
  <si>
    <t>RURAL DALLAS COUNTY</t>
  </si>
  <si>
    <t>RURAL DAWSON COUNTY</t>
  </si>
  <si>
    <t>RURAL DEAF SMITH COUNTY</t>
  </si>
  <si>
    <t>RURAL DELTA COUNTY</t>
  </si>
  <si>
    <t>RURAL DENTON COUNTY</t>
  </si>
  <si>
    <t>RURAL DEWITT COUNTY</t>
  </si>
  <si>
    <t>RURAL DICKENS COUNTY</t>
  </si>
  <si>
    <t>RURAL DIMMIT COUNTY</t>
  </si>
  <si>
    <t>RURAL DONLEY COUNTY</t>
  </si>
  <si>
    <t>RURAL DUVAL COUNTY</t>
  </si>
  <si>
    <t>RURAL EASTLAND COUNTY</t>
  </si>
  <si>
    <t>RURAL ECTOR COUNTY</t>
  </si>
  <si>
    <t>RURAL EDWARDS COUNTY</t>
  </si>
  <si>
    <t>RURAL EL PASO COUNTY</t>
  </si>
  <si>
    <t>RURAL ELLIS COUNTY</t>
  </si>
  <si>
    <t>RURAL ERATH COUNTY</t>
  </si>
  <si>
    <t>RURAL FALLS COUNTY</t>
  </si>
  <si>
    <t>RURAL FANNIN COUNTY</t>
  </si>
  <si>
    <t>RURAL FAYETTE COUNTY</t>
  </si>
  <si>
    <t>RURAL FISHER COUNTY</t>
  </si>
  <si>
    <t>RURAL FLOYD COUNTY</t>
  </si>
  <si>
    <t>RURAL FOARD COUNTY</t>
  </si>
  <si>
    <t>RURAL FORT BEND COUNTY</t>
  </si>
  <si>
    <t>RURAL FRANKLIN COUNTY</t>
  </si>
  <si>
    <t>RURAL FREESTONE COUNTY</t>
  </si>
  <si>
    <t>RURAL FRIO COUNTY</t>
  </si>
  <si>
    <t>RURAL GAINES COUNTY</t>
  </si>
  <si>
    <t>RURAL GALVESTON COUNTY</t>
  </si>
  <si>
    <t>RURAL GARZA COUNTY</t>
  </si>
  <si>
    <t>RURAL GILLESPIE COUNTY</t>
  </si>
  <si>
    <t>RURAL GLASSCOCK COUNTY</t>
  </si>
  <si>
    <t>RURAL GOLIAD COUNTY</t>
  </si>
  <si>
    <t>RURAL GONZALES COUNTY</t>
  </si>
  <si>
    <t>RURAL GRAY COUNTY</t>
  </si>
  <si>
    <t>RURAL GRAYSON COUNTY</t>
  </si>
  <si>
    <t>RURAL GREGG COUNTY</t>
  </si>
  <si>
    <t>RURAL GRIMES COUNTY</t>
  </si>
  <si>
    <t>RURAL GUADALUPE COUNTY</t>
  </si>
  <si>
    <t>RURAL HALE COUNTY</t>
  </si>
  <si>
    <t>RURAL HALL COUNTY</t>
  </si>
  <si>
    <t>RURAL HAMILTON COUNTY</t>
  </si>
  <si>
    <t>RURAL HANSFORD COUNTY</t>
  </si>
  <si>
    <t>RURAL HARDEMAN COUNTY</t>
  </si>
  <si>
    <t>RURAL HARDIN COUNTY</t>
  </si>
  <si>
    <t>RURAL HARRIS COUNTY</t>
  </si>
  <si>
    <t>RURAL HARRISON COUNTY</t>
  </si>
  <si>
    <t>RURAL HARTLEY COUNTY</t>
  </si>
  <si>
    <t>RURAL HASKELL COUNTY</t>
  </si>
  <si>
    <t>RURAL HAYS COUNTY</t>
  </si>
  <si>
    <t>RURAL HEMPHILL COUNTY</t>
  </si>
  <si>
    <t>RURAL HENDERSON COUNTY</t>
  </si>
  <si>
    <t>RURAL HIDALGO COUNTY</t>
  </si>
  <si>
    <t>RURAL HILL COUNTY</t>
  </si>
  <si>
    <t>RURAL HOCKLEY COUNTY</t>
  </si>
  <si>
    <t>RURAL HOOD COUNTY</t>
  </si>
  <si>
    <t>RURAL HOPKINS COUNTY</t>
  </si>
  <si>
    <t>RURAL HOUSTON COUNTY</t>
  </si>
  <si>
    <t>RURAL HOWARD COUNTY</t>
  </si>
  <si>
    <t>RURAL HUDSPETH COUNTY</t>
  </si>
  <si>
    <t>RURAL HUNT COUNTY</t>
  </si>
  <si>
    <t>RURAL HUTCHINSON COUNTY</t>
  </si>
  <si>
    <t>RURAL IRION COUNTY</t>
  </si>
  <si>
    <t>RURAL JACK COUNTY</t>
  </si>
  <si>
    <t>RURAL JACKSON COUNTY</t>
  </si>
  <si>
    <t>RURAL JASPER COUNTY</t>
  </si>
  <si>
    <t>RURAL JEFF DAVIS COUNTY</t>
  </si>
  <si>
    <t>RURAL JEFFERSON COUNTY</t>
  </si>
  <si>
    <t>RURAL JIM HOGG COUNTY</t>
  </si>
  <si>
    <t>RURAL JIM WELLS COUNTY</t>
  </si>
  <si>
    <t>RURAL JOHNSON COUNTY</t>
  </si>
  <si>
    <t>RURAL JONES COUNTY</t>
  </si>
  <si>
    <t>RURAL KARNES COUNTY</t>
  </si>
  <si>
    <t>RURAL KAUFMAN COUNTY</t>
  </si>
  <si>
    <t>RURAL KENDALL COUNTY</t>
  </si>
  <si>
    <t>RURAL KENEDY COUNTY</t>
  </si>
  <si>
    <t>RURAL KENT COUNTY</t>
  </si>
  <si>
    <t>RURAL KERR COUNTY</t>
  </si>
  <si>
    <t>RURAL KIMBLE COUNTY</t>
  </si>
  <si>
    <t>RURAL KING COUNTY</t>
  </si>
  <si>
    <t>RURAL KINNEY COUNTY</t>
  </si>
  <si>
    <t>RURAL KLEBERG COUNTY</t>
  </si>
  <si>
    <t>RURAL KNOX COUNTY</t>
  </si>
  <si>
    <t>RURAL LAMAR COUNTY</t>
  </si>
  <si>
    <t>RURAL LAMB COUNTY</t>
  </si>
  <si>
    <t>RURAL LAMPASAS COUNTY</t>
  </si>
  <si>
    <t>RURAL LA SALLE COUNTY</t>
  </si>
  <si>
    <t>RURAL LAVACA COUNTY</t>
  </si>
  <si>
    <t>RURAL LEE COUNTY</t>
  </si>
  <si>
    <t>RURAL LEON COUNTY</t>
  </si>
  <si>
    <t>RURAL LIBERTY COUNTY</t>
  </si>
  <si>
    <t>RURAL LIMESTONE COUNTY</t>
  </si>
  <si>
    <t>RURAL LIPSCOMB COUNTY</t>
  </si>
  <si>
    <t>RURAL LIVE OAK COUNTY</t>
  </si>
  <si>
    <t>RURAL LLANO COUNTY</t>
  </si>
  <si>
    <t>RURAL LOVING COUNTY</t>
  </si>
  <si>
    <t>RURAL LUBBOCK COUNTY</t>
  </si>
  <si>
    <t>RURAL LYNN COUNTY</t>
  </si>
  <si>
    <t>RURAL MADISON COUNTY</t>
  </si>
  <si>
    <t>RURAL MARION COUNTY</t>
  </si>
  <si>
    <t>RURAL MARTIN COUNTY</t>
  </si>
  <si>
    <t>RURAL MASON COUNTY</t>
  </si>
  <si>
    <t>RURAL MATAGORDA COUNTY</t>
  </si>
  <si>
    <t>RURAL MAVERICK COUNTY</t>
  </si>
  <si>
    <t>RURAL MCCULLOCH COUNTY</t>
  </si>
  <si>
    <t>RURAL MCLENNAN COUNTY</t>
  </si>
  <si>
    <t>RURAL MCMULLEN COUNTY</t>
  </si>
  <si>
    <t>RURAL MEDINA COUNTY</t>
  </si>
  <si>
    <t>RURAL MENARD COUNTY</t>
  </si>
  <si>
    <t>RURAL MIDLAND COUNTY</t>
  </si>
  <si>
    <t>RURAL MILAM COUNTY</t>
  </si>
  <si>
    <t>RURAL MILLS COUNTY</t>
  </si>
  <si>
    <t>RURAL MITCHELL COUNTY</t>
  </si>
  <si>
    <t>RURAL MONTAGUE COUNTY</t>
  </si>
  <si>
    <t>RURAL MONTGOMERY COUNTY</t>
  </si>
  <si>
    <t>RURAL MOORE COUNTY</t>
  </si>
  <si>
    <t>RURAL MORRIS COUNTY</t>
  </si>
  <si>
    <t>RURAL MOTLEY COUNTY</t>
  </si>
  <si>
    <t>RURAL NACOGDOCHES COUNTY</t>
  </si>
  <si>
    <t>RURAL NAVARRO COUNTY</t>
  </si>
  <si>
    <t>RURAL NEWTON COUNTY</t>
  </si>
  <si>
    <t>RURAL NOLAN COUNTY</t>
  </si>
  <si>
    <t>RURAL NUECES COUNTY</t>
  </si>
  <si>
    <t>RURAL OCHILTREE COUNTY</t>
  </si>
  <si>
    <t>RURAL OLDHAM COUNTY</t>
  </si>
  <si>
    <t>RURAL ORANGE COUNTY</t>
  </si>
  <si>
    <t>RURAL PALO PINTO COUNTY</t>
  </si>
  <si>
    <t>RURAL PANOLA COUNTY</t>
  </si>
  <si>
    <t>RURAL PARKER COUNTY</t>
  </si>
  <si>
    <t>RURAL PARMER COUNTY</t>
  </si>
  <si>
    <t>RURAL PECOS COUNTY</t>
  </si>
  <si>
    <t>RURAL POLK COUNTY</t>
  </si>
  <si>
    <t>RURAL POTTER COUNTY</t>
  </si>
  <si>
    <t>RURAL PRESIDIO COUNTY</t>
  </si>
  <si>
    <t>RURAL RAINS COUNTY</t>
  </si>
  <si>
    <t>RURAL RANDALL COUNTY</t>
  </si>
  <si>
    <t>RURAL REAGAN COUNTY</t>
  </si>
  <si>
    <t>RURAL REAL COUNTY</t>
  </si>
  <si>
    <t>RURAL RED RIVER COUNTY</t>
  </si>
  <si>
    <t>RURAL REEVES COUNTY</t>
  </si>
  <si>
    <t>RURAL REFUGIO COUNTY</t>
  </si>
  <si>
    <t>RURAL ROBERTS COUNTY</t>
  </si>
  <si>
    <t>RURAL ROBERTSON COUNTY</t>
  </si>
  <si>
    <t>RURAL ROCKWALL COUNTY</t>
  </si>
  <si>
    <t>RURAL RUNNELS COUNTY</t>
  </si>
  <si>
    <t>RURAL RUSK COUNTY</t>
  </si>
  <si>
    <t>RURAL SABINE COUNTY</t>
  </si>
  <si>
    <t>RURAL SAN AUGUSTINE COUNTY</t>
  </si>
  <si>
    <t>RURAL SAN JACINTO COUNTY</t>
  </si>
  <si>
    <t>RURAL SAN PATRICIO COUNTY</t>
  </si>
  <si>
    <t>RURAL SAN SABA COUNTY</t>
  </si>
  <si>
    <t>RURAL SCHLEICHER COUNTY</t>
  </si>
  <si>
    <t>RURAL SCURRY COUNTY</t>
  </si>
  <si>
    <t>RURAL SHACKELFORD COUNTY</t>
  </si>
  <si>
    <t>RURAL SHELBY COUNTY</t>
  </si>
  <si>
    <t>RURAL SHERMAN COUNTY</t>
  </si>
  <si>
    <t>RURAL SMITH COUNTY</t>
  </si>
  <si>
    <t>RURAL SOMERVELL COUNTY</t>
  </si>
  <si>
    <t>RURAL STARR COUNTY</t>
  </si>
  <si>
    <t>RURAL STEPHENS COUNTY</t>
  </si>
  <si>
    <t>RURAL STERLING COUNTY</t>
  </si>
  <si>
    <t>RURAL STONEWALL COUNTY</t>
  </si>
  <si>
    <t>RURAL SUTTON COUNTY</t>
  </si>
  <si>
    <t>RURAL SWISHER COUNTY</t>
  </si>
  <si>
    <t>RURAL TARRANT COUNTY</t>
  </si>
  <si>
    <t>RURAL TAYLOR COUNTY</t>
  </si>
  <si>
    <t>RURAL TERRELL COUNTY</t>
  </si>
  <si>
    <t>RURAL TERRY COUNTY</t>
  </si>
  <si>
    <t>RURAL THROCKMORTON COUNTY</t>
  </si>
  <si>
    <t>RURAL TITUS COUNTY</t>
  </si>
  <si>
    <t>RURAL TOM GREEN COUNTY</t>
  </si>
  <si>
    <t>RURAL TRAVIS COUNTY</t>
  </si>
  <si>
    <t>RURAL TRINITY COUNTY</t>
  </si>
  <si>
    <t>RURAL TYLER COUNTY</t>
  </si>
  <si>
    <t>RURAL UPSHUR COUNTY</t>
  </si>
  <si>
    <t>RURAL UPTON COUNTY</t>
  </si>
  <si>
    <t>RURAL UVALDE COUNTY</t>
  </si>
  <si>
    <t>RURAL VAL VERDE COUNTY</t>
  </si>
  <si>
    <t>RURAL VAN ZANDT COUNTY</t>
  </si>
  <si>
    <t>RURAL VICTORIA COUNTY</t>
  </si>
  <si>
    <t>RURAL WALKER COUNTY</t>
  </si>
  <si>
    <t>RURAL WALLER COUNTY</t>
  </si>
  <si>
    <t>RURAL WARD COUNTY</t>
  </si>
  <si>
    <t>RURAL WASHINGTON COUNTY</t>
  </si>
  <si>
    <t>RURAL WEBB COUNTY</t>
  </si>
  <si>
    <t>RURAL WHARTON COUNTY</t>
  </si>
  <si>
    <t>RURAL WHEELER COUNTY</t>
  </si>
  <si>
    <t>RURAL WICHITA COUNTY</t>
  </si>
  <si>
    <t>RURAL WILBARGER COUNTY</t>
  </si>
  <si>
    <t>RURAL WILLACY COUNTY</t>
  </si>
  <si>
    <t>RURAL WILLIAMSON COUNTY</t>
  </si>
  <si>
    <t>RURAL WILSON COUNTY</t>
  </si>
  <si>
    <t>RURAL WINKLER COUNTY</t>
  </si>
  <si>
    <t>RURAL WISE COUNTY</t>
  </si>
  <si>
    <t>RURAL WOOD COUNTY</t>
  </si>
  <si>
    <t>RURAL YOAKUM COUNTY</t>
  </si>
  <si>
    <t>RURAL YOUNG COUNTY</t>
  </si>
  <si>
    <t>RURAL ZAPATA COUNTY</t>
  </si>
  <si>
    <t>RURAL ZAVALA COUNTY</t>
  </si>
  <si>
    <t>MACDONA</t>
  </si>
  <si>
    <t>SAN GERONIMO</t>
  </si>
  <si>
    <t>SUTHERLAND SPRINGS</t>
  </si>
  <si>
    <t>ADKINS</t>
  </si>
  <si>
    <t>AGNES</t>
  </si>
  <si>
    <t>AGUILARES</t>
  </si>
  <si>
    <t>ALANREED</t>
  </si>
  <si>
    <t>ALEXANDER</t>
  </si>
  <si>
    <t>ALFRED</t>
  </si>
  <si>
    <t>ALGERITA</t>
  </si>
  <si>
    <t>ALGOA</t>
  </si>
  <si>
    <t>ALICE ACRES</t>
  </si>
  <si>
    <t>ALIEF</t>
  </si>
  <si>
    <t>ALLEYTON</t>
  </si>
  <si>
    <t>ALTAIR</t>
  </si>
  <si>
    <t>ALTO BONITO</t>
  </si>
  <si>
    <t>AMSTERDAM</t>
  </si>
  <si>
    <t>ANDICE</t>
  </si>
  <si>
    <t>APPLE SPRINGS</t>
  </si>
  <si>
    <t>ARROYO CITY</t>
  </si>
  <si>
    <t>ARTESIA WELLS</t>
  </si>
  <si>
    <t>ARTHUR CITY</t>
  </si>
  <si>
    <t>ASA</t>
  </si>
  <si>
    <t>ASHWOOD</t>
  </si>
  <si>
    <t>ATASCOCITA</t>
  </si>
  <si>
    <t>ATASCOSA</t>
  </si>
  <si>
    <t>AUGUSTA</t>
  </si>
  <si>
    <t>AUSTONIO</t>
  </si>
  <si>
    <t>AVOCA</t>
  </si>
  <si>
    <t>AXTELL</t>
  </si>
  <si>
    <t>BAGWELL</t>
  </si>
  <si>
    <t>BAILEYVILLE</t>
  </si>
  <si>
    <t>BAKERSFIELD</t>
  </si>
  <si>
    <t>BALD PRAIRIE</t>
  </si>
  <si>
    <t>BALSORA</t>
  </si>
  <si>
    <t>BANQUETE</t>
  </si>
  <si>
    <t>BARKSDALE</t>
  </si>
  <si>
    <t>BARNHART</t>
  </si>
  <si>
    <t>BATEMAN</t>
  </si>
  <si>
    <t>BATSON</t>
  </si>
  <si>
    <t>BAYVIEW (GALVESTON)</t>
  </si>
  <si>
    <t>BEBE</t>
  </si>
  <si>
    <t>BELMENA</t>
  </si>
  <si>
    <t>BELMONT</t>
  </si>
  <si>
    <t>BEN ARNOLD</t>
  </si>
  <si>
    <t>BEN BOLT</t>
  </si>
  <si>
    <t>BEN FRANKLIN</t>
  </si>
  <si>
    <t>BEN HUR</t>
  </si>
  <si>
    <t>BEN WHEELER</t>
  </si>
  <si>
    <t>BENCHLEY</t>
  </si>
  <si>
    <t>BENOIT</t>
  </si>
  <si>
    <t>BERCLAIR</t>
  </si>
  <si>
    <t>BERGHEIM</t>
  </si>
  <si>
    <t>BERNARDO</t>
  </si>
  <si>
    <t>BETHEL (ANDERSON)</t>
  </si>
  <si>
    <t>BIROME</t>
  </si>
  <si>
    <t>BIRY</t>
  </si>
  <si>
    <t>BIVINS</t>
  </si>
  <si>
    <t>BLANCONIA</t>
  </si>
  <si>
    <t>BLEAKWOOD</t>
  </si>
  <si>
    <t>BLUETOWN</t>
  </si>
  <si>
    <t>BLUFFTON</t>
  </si>
  <si>
    <t>BLUNTZER</t>
  </si>
  <si>
    <t>BOLING</t>
  </si>
  <si>
    <t>BOLIVAR</t>
  </si>
  <si>
    <t>BON WIER</t>
  </si>
  <si>
    <t>BONUS</t>
  </si>
  <si>
    <t>BOONSVILLE</t>
  </si>
  <si>
    <t>BOOTH</t>
  </si>
  <si>
    <t>BORDEN</t>
  </si>
  <si>
    <t>BOXELDER</t>
  </si>
  <si>
    <t>BOYD (FANNIN)</t>
  </si>
  <si>
    <t>BRACKEN</t>
  </si>
  <si>
    <t>BRAD</t>
  </si>
  <si>
    <t>BRANCH</t>
  </si>
  <si>
    <t>BRANCHVILLE</t>
  </si>
  <si>
    <t>BRANDON</t>
  </si>
  <si>
    <t>BRASHEAR</t>
  </si>
  <si>
    <t>BRAZOS</t>
  </si>
  <si>
    <t>BRAZOS COUNTRY</t>
  </si>
  <si>
    <t>BRESLAU</t>
  </si>
  <si>
    <t>BRIGGS</t>
  </si>
  <si>
    <t>BRISTOL</t>
  </si>
  <si>
    <t>BROCK</t>
  </si>
  <si>
    <t>BROOKELAND</t>
  </si>
  <si>
    <t>BROOKSTON</t>
  </si>
  <si>
    <t>BRUSHIE PRAIRIE</t>
  </si>
  <si>
    <t>BRYANS MILL</t>
  </si>
  <si>
    <t>BUCHANAN</t>
  </si>
  <si>
    <t>BULA</t>
  </si>
  <si>
    <t>BURKETT</t>
  </si>
  <si>
    <t>BURKEVILLE</t>
  </si>
  <si>
    <t>BURLEIGH</t>
  </si>
  <si>
    <t>BURLINGTON</t>
  </si>
  <si>
    <t>BURR</t>
  </si>
  <si>
    <t>BUSHLAND</t>
  </si>
  <si>
    <t>CALL</t>
  </si>
  <si>
    <t>CALLAHAN</t>
  </si>
  <si>
    <t>CAMDEN</t>
  </si>
  <si>
    <t>CAMPO ALTO</t>
  </si>
  <si>
    <t>CANYON CITY</t>
  </si>
  <si>
    <t>CARLOS</t>
  </si>
  <si>
    <t>CARLSBAD</t>
  </si>
  <si>
    <t>CARLTON</t>
  </si>
  <si>
    <t>CARRICITOS</t>
  </si>
  <si>
    <t>CASH</t>
  </si>
  <si>
    <t>CASTELL</t>
  </si>
  <si>
    <t>CAT SPRING</t>
  </si>
  <si>
    <t>CAYUGA</t>
  </si>
  <si>
    <t>CEDAR CREEK</t>
  </si>
  <si>
    <t>CEDAR LAKE</t>
  </si>
  <si>
    <t>CEDAR LANE</t>
  </si>
  <si>
    <t>CEDAR SPRINGS (FALLS)</t>
  </si>
  <si>
    <t>CEGO</t>
  </si>
  <si>
    <t>CENTRAL</t>
  </si>
  <si>
    <t>CENTRALIA</t>
  </si>
  <si>
    <t>CHAPMAN RANCH</t>
  </si>
  <si>
    <t>CHARLESTON</t>
  </si>
  <si>
    <t>CHARLIE</t>
  </si>
  <si>
    <t>CHATEAU WOODS</t>
  </si>
  <si>
    <t>CHATFIELD</t>
  </si>
  <si>
    <t>CHEEK</t>
  </si>
  <si>
    <t>CHERRY SPRING</t>
  </si>
  <si>
    <t>CHICOTA</t>
  </si>
  <si>
    <t>CHIHUAHUA</t>
  </si>
  <si>
    <t>CHINA SPRING</t>
  </si>
  <si>
    <t>CHITA</t>
  </si>
  <si>
    <t>CHOATE</t>
  </si>
  <si>
    <t>CHURCHILL</t>
  </si>
  <si>
    <t>CISTERN</t>
  </si>
  <si>
    <t>CLAY</t>
  </si>
  <si>
    <t>CLEMVILLE</t>
  </si>
  <si>
    <t>COLLEGE MOUND</t>
  </si>
  <si>
    <t>COLOGNE</t>
  </si>
  <si>
    <t>COMSTOCK</t>
  </si>
  <si>
    <t>CONCAN</t>
  </si>
  <si>
    <t>CONWAY</t>
  </si>
  <si>
    <t>COOKS POINT</t>
  </si>
  <si>
    <t>COOKVILLE</t>
  </si>
  <si>
    <t>COPEVILLE</t>
  </si>
  <si>
    <t>CORBET</t>
  </si>
  <si>
    <t>CORLEY</t>
  </si>
  <si>
    <t>COST</t>
  </si>
  <si>
    <t>COTTONDALE</t>
  </si>
  <si>
    <t>COUPLAND</t>
  </si>
  <si>
    <t>CRABBS PRAIRIE</t>
  </si>
  <si>
    <t>CRANES MILL</t>
  </si>
  <si>
    <t>CREWS</t>
  </si>
  <si>
    <t>CROSS ROADS (HENDERSON)</t>
  </si>
  <si>
    <t>CROSS TIMBER</t>
  </si>
  <si>
    <t>CRYSTAL BEACH</t>
  </si>
  <si>
    <t>CULLEOKA</t>
  </si>
  <si>
    <t>CUNDIFF</t>
  </si>
  <si>
    <t>CURTIS</t>
  </si>
  <si>
    <t>CYPRESS (HARRIS)</t>
  </si>
  <si>
    <t>DACOSTA</t>
  </si>
  <si>
    <t>DALE</t>
  </si>
  <si>
    <t>DANEVANG</t>
  </si>
  <si>
    <t>DARBY HILL</t>
  </si>
  <si>
    <t>DAVILLA</t>
  </si>
  <si>
    <t>DEANVILLE</t>
  </si>
  <si>
    <t>DEBERRY</t>
  </si>
  <si>
    <t>DECKER PRAIRIE</t>
  </si>
  <si>
    <t>DELHI</t>
  </si>
  <si>
    <t>DELMITA</t>
  </si>
  <si>
    <t>DENHAWKEN</t>
  </si>
  <si>
    <t>DENNIS</t>
  </si>
  <si>
    <t>DERMOTT</t>
  </si>
  <si>
    <t>DESDEMONA</t>
  </si>
  <si>
    <t>DESERT</t>
  </si>
  <si>
    <t>DEW</t>
  </si>
  <si>
    <t>DEWEES</t>
  </si>
  <si>
    <t>DEXTER</t>
  </si>
  <si>
    <t>DIANA</t>
  </si>
  <si>
    <t>DIKE</t>
  </si>
  <si>
    <t>DIME BOX</t>
  </si>
  <si>
    <t>DISH</t>
  </si>
  <si>
    <t>DIXIE</t>
  </si>
  <si>
    <t>DOBBIN</t>
  </si>
  <si>
    <t>DOGWOOD CITY</t>
  </si>
  <si>
    <t>DOLAN</t>
  </si>
  <si>
    <t>DOLEN</t>
  </si>
  <si>
    <t>DONIE</t>
  </si>
  <si>
    <t>DOUBLE BAYOU</t>
  </si>
  <si>
    <t>DOUCETTE</t>
  </si>
  <si>
    <t>DOUGLASS</t>
  </si>
  <si>
    <t>DOWNSVILLE</t>
  </si>
  <si>
    <t>DRAW</t>
  </si>
  <si>
    <t>DRESDEN</t>
  </si>
  <si>
    <t>DRIFTWOOD</t>
  </si>
  <si>
    <t>DRYDEN</t>
  </si>
  <si>
    <t>DUNDEE</t>
  </si>
  <si>
    <t>DUNLAY</t>
  </si>
  <si>
    <t>DUNN</t>
  </si>
  <si>
    <t>EAST COLUMBIA</t>
  </si>
  <si>
    <t>EASTERLY</t>
  </si>
  <si>
    <t>EDDY</t>
  </si>
  <si>
    <t>EL GATO</t>
  </si>
  <si>
    <t>EL SAUZ</t>
  </si>
  <si>
    <t>ELDERVILLE</t>
  </si>
  <si>
    <t>ELIASVILLE</t>
  </si>
  <si>
    <t>ELK</t>
  </si>
  <si>
    <t>ELLIOT</t>
  </si>
  <si>
    <t>ELMO</t>
  </si>
  <si>
    <t>ELROY</t>
  </si>
  <si>
    <t>ELYSIAN FIELDS</t>
  </si>
  <si>
    <t>ENGLE</t>
  </si>
  <si>
    <t>ENLOE</t>
  </si>
  <si>
    <t>ENOCHS</t>
  </si>
  <si>
    <t>ERA</t>
  </si>
  <si>
    <t>ERIN</t>
  </si>
  <si>
    <t>ESCOBAS</t>
  </si>
  <si>
    <t>ETOILE</t>
  </si>
  <si>
    <t>ETTER</t>
  </si>
  <si>
    <t>EULA</t>
  </si>
  <si>
    <t>FANNETT</t>
  </si>
  <si>
    <t>FANNIN</t>
  </si>
  <si>
    <t>FARRSVILLE</t>
  </si>
  <si>
    <t>FAWIL</t>
  </si>
  <si>
    <t>FELICIA</t>
  </si>
  <si>
    <t>FENTRESS</t>
  </si>
  <si>
    <t>FISCHER</t>
  </si>
  <si>
    <t>FISK</t>
  </si>
  <si>
    <t>FLAT</t>
  </si>
  <si>
    <t>FLINT</t>
  </si>
  <si>
    <t>FLO</t>
  </si>
  <si>
    <t>FLYNN</t>
  </si>
  <si>
    <t>FORESTBURG</t>
  </si>
  <si>
    <t>FORRESTON</t>
  </si>
  <si>
    <t>FOUR CORNERS (FORT BEND)</t>
  </si>
  <si>
    <t>FRANCITAS</t>
  </si>
  <si>
    <t>FRED</t>
  </si>
  <si>
    <t>FREESTONE</t>
  </si>
  <si>
    <t>FREIHEIT</t>
  </si>
  <si>
    <t>FRELSBURG</t>
  </si>
  <si>
    <t>FRYDEK</t>
  </si>
  <si>
    <t>GARCIASVILLE</t>
  </si>
  <si>
    <t>GARDENDALE (LA SALLE)</t>
  </si>
  <si>
    <t>GARNER</t>
  </si>
  <si>
    <t>GARWOOD</t>
  </si>
  <si>
    <t>GARY</t>
  </si>
  <si>
    <t>GAUSE</t>
  </si>
  <si>
    <t>GERMANIA</t>
  </si>
  <si>
    <t>GILCHRIST</t>
  </si>
  <si>
    <t>GILLETT</t>
  </si>
  <si>
    <t>GIST</t>
  </si>
  <si>
    <t>GLAZIER</t>
  </si>
  <si>
    <t>GLEN FLORA</t>
  </si>
  <si>
    <t>GLIDDEN</t>
  </si>
  <si>
    <t>GOODLETT</t>
  </si>
  <si>
    <t>GORDONVILLE</t>
  </si>
  <si>
    <t>GRANGERLAND</t>
  </si>
  <si>
    <t>GRAPE CREEK</t>
  </si>
  <si>
    <t>GREEN LAKE</t>
  </si>
  <si>
    <t>GRESHAM</t>
  </si>
  <si>
    <t>GROCEVILLE</t>
  </si>
  <si>
    <t>GUTHRIE</t>
  </si>
  <si>
    <t>GUY</t>
  </si>
  <si>
    <t>HAINESVILLE</t>
  </si>
  <si>
    <t>HAMSHIRE</t>
  </si>
  <si>
    <t>HANCOCK</t>
  </si>
  <si>
    <t>HANKAMER</t>
  </si>
  <si>
    <t>HARGILL</t>
  </si>
  <si>
    <t>HARLETON</t>
  </si>
  <si>
    <t>HARRIS</t>
  </si>
  <si>
    <t>HARROLD</t>
  </si>
  <si>
    <t>HARTBURG</t>
  </si>
  <si>
    <t>HARWOOD</t>
  </si>
  <si>
    <t>HASSE</t>
  </si>
  <si>
    <t>HEIDENHEIMER</t>
  </si>
  <si>
    <t>HELENA</t>
  </si>
  <si>
    <t>HENLY</t>
  </si>
  <si>
    <t>HIGH ISLAND</t>
  </si>
  <si>
    <t>HIGHLAND HAVEN</t>
  </si>
  <si>
    <t>HILLISTER</t>
  </si>
  <si>
    <t>HILLJE</t>
  </si>
  <si>
    <t>HILLTOP LAKES</t>
  </si>
  <si>
    <t>HOBSON</t>
  </si>
  <si>
    <t>HOLIDAY BEACH</t>
  </si>
  <si>
    <t>HOLLY SPRINGS</t>
  </si>
  <si>
    <t>HONEY ISLAND</t>
  </si>
  <si>
    <t>HUCKABAY</t>
  </si>
  <si>
    <t>HUFF CREEK</t>
  </si>
  <si>
    <t>HUFFMAN</t>
  </si>
  <si>
    <t>HULL</t>
  </si>
  <si>
    <t>HUNT</t>
  </si>
  <si>
    <t>HYE</t>
  </si>
  <si>
    <t>INDEPENDENCE</t>
  </si>
  <si>
    <t>IRA</t>
  </si>
  <si>
    <t>IVANHOE</t>
  </si>
  <si>
    <t>IZORO</t>
  </si>
  <si>
    <t>JARRELL</t>
  </si>
  <si>
    <t>JEAN</t>
  </si>
  <si>
    <t>JENNINGS</t>
  </si>
  <si>
    <t>JERMYN</t>
  </si>
  <si>
    <t>JOHNTOWN</t>
  </si>
  <si>
    <t>JOINERVILLE</t>
  </si>
  <si>
    <t>JOLIET</t>
  </si>
  <si>
    <t>JONAH</t>
  </si>
  <si>
    <t>JONES PRAIRIE</t>
  </si>
  <si>
    <t>JONESBORO</t>
  </si>
  <si>
    <t>JULIFF</t>
  </si>
  <si>
    <t>KANAWHA</t>
  </si>
  <si>
    <t>KARNACK</t>
  </si>
  <si>
    <t>KEETER</t>
  </si>
  <si>
    <t>KEITH</t>
  </si>
  <si>
    <t>KELLOGG</t>
  </si>
  <si>
    <t>KENDALIA</t>
  </si>
  <si>
    <t>KENNEY</t>
  </si>
  <si>
    <t>KILDARE</t>
  </si>
  <si>
    <t>KINGSTON</t>
  </si>
  <si>
    <t>KIRKLAND</t>
  </si>
  <si>
    <t>KLEIN</t>
  </si>
  <si>
    <t>KNICKERBOCKER</t>
  </si>
  <si>
    <t>KNOTT</t>
  </si>
  <si>
    <t>KOMENSKY</t>
  </si>
  <si>
    <t>KOPPERL</t>
  </si>
  <si>
    <t>KOSCIUSKO</t>
  </si>
  <si>
    <t>KURTEN</t>
  </si>
  <si>
    <t>LA BELLE</t>
  </si>
  <si>
    <t>LA CASITA</t>
  </si>
  <si>
    <t>LA COSTE</t>
  </si>
  <si>
    <t>LA REFORMA</t>
  </si>
  <si>
    <t>LA ROSITA</t>
  </si>
  <si>
    <t>LA VICTORIA</t>
  </si>
  <si>
    <t>LAGARTO</t>
  </si>
  <si>
    <t>LAIRD HILL</t>
  </si>
  <si>
    <t>LAKESIDE (SAN PATRICIO)</t>
  </si>
  <si>
    <t>LAKESIDE VILLAGE</t>
  </si>
  <si>
    <t>LAKEVIEW (ORANGE)</t>
  </si>
  <si>
    <t>LAMAR</t>
  </si>
  <si>
    <t>LANE CITY</t>
  </si>
  <si>
    <t>LANEVILLE</t>
  </si>
  <si>
    <t>LANNIUS</t>
  </si>
  <si>
    <t>LANTANA</t>
  </si>
  <si>
    <t>LARUE</t>
  </si>
  <si>
    <t>LAS LOMAS</t>
  </si>
  <si>
    <t>LAS YESCAS</t>
  </si>
  <si>
    <t>LAWRENCE</t>
  </si>
  <si>
    <t>LAZBUDDIE</t>
  </si>
  <si>
    <t>LEDBETTER</t>
  </si>
  <si>
    <t>LEESBURG</t>
  </si>
  <si>
    <t>LEESVILLE</t>
  </si>
  <si>
    <t>LEGGETT</t>
  </si>
  <si>
    <t>LEHMAN</t>
  </si>
  <si>
    <t>LELIA LAKE</t>
  </si>
  <si>
    <t>LEON SPRINGS</t>
  </si>
  <si>
    <t>LINGLEVILLE</t>
  </si>
  <si>
    <t>LINN</t>
  </si>
  <si>
    <t>LISSIE</t>
  </si>
  <si>
    <t>LITTLE CYPRESS</t>
  </si>
  <si>
    <t>LONG MOTT</t>
  </si>
  <si>
    <t>LOS BARRERAS</t>
  </si>
  <si>
    <t>LOS GARZAS</t>
  </si>
  <si>
    <t>LOS VILLAREALES</t>
  </si>
  <si>
    <t>LOVING</t>
  </si>
  <si>
    <t>LUELLA</t>
  </si>
  <si>
    <t>LUTIE</t>
  </si>
  <si>
    <t>LYDIA</t>
  </si>
  <si>
    <t>LYTTON SPRINGS</t>
  </si>
  <si>
    <t>MAGNET</t>
  </si>
  <si>
    <t>MAGNOLIA BEACH</t>
  </si>
  <si>
    <t>MAGNOLIA SPRINGS</t>
  </si>
  <si>
    <t>MALTA</t>
  </si>
  <si>
    <t>MANHEIM</t>
  </si>
  <si>
    <t>MANKINS</t>
  </si>
  <si>
    <t>MAPLETON</t>
  </si>
  <si>
    <t>MARTINSVILLE</t>
  </si>
  <si>
    <t>MARYNEAL</t>
  </si>
  <si>
    <t>MATAGORDA</t>
  </si>
  <si>
    <t>MAXEY</t>
  </si>
  <si>
    <t>MAXWELL</t>
  </si>
  <si>
    <t>MAY</t>
  </si>
  <si>
    <t>MAYDELLE</t>
  </si>
  <si>
    <t>MAYSFIELD</t>
  </si>
  <si>
    <t>MCCAULLEY</t>
  </si>
  <si>
    <t>MCCOOK</t>
  </si>
  <si>
    <t>MCDADE</t>
  </si>
  <si>
    <t>MCLEOD</t>
  </si>
  <si>
    <t>MCMAHAN</t>
  </si>
  <si>
    <t>MCNAIR</t>
  </si>
  <si>
    <t>MEADOWS PLACE</t>
  </si>
  <si>
    <t>MENDOZA</t>
  </si>
  <si>
    <t>MERIT</t>
  </si>
  <si>
    <t>MERRELLTOWN</t>
  </si>
  <si>
    <t>MICO</t>
  </si>
  <si>
    <t>MIDKIFF</t>
  </si>
  <si>
    <t>MILLERSVIEW</t>
  </si>
  <si>
    <t>MINDEN</t>
  </si>
  <si>
    <t>MINERAL</t>
  </si>
  <si>
    <t>MINERVA</t>
  </si>
  <si>
    <t>MISSION VALLEY</t>
  </si>
  <si>
    <t>MOBILE CITY</t>
  </si>
  <si>
    <t>MONAVILLE</t>
  </si>
  <si>
    <t>MONROE CITY</t>
  </si>
  <si>
    <t>MONT</t>
  </si>
  <si>
    <t>MONTAGUE</t>
  </si>
  <si>
    <t>MONTALBA</t>
  </si>
  <si>
    <t>MOOREVILLE</t>
  </si>
  <si>
    <t>MORGAN MILL</t>
  </si>
  <si>
    <t>MOSCOW</t>
  </si>
  <si>
    <t>MOSS BLUFF</t>
  </si>
  <si>
    <t>MOSS HILL</t>
  </si>
  <si>
    <t>MOUNT UNION</t>
  </si>
  <si>
    <t>MOUNTAIN HOME</t>
  </si>
  <si>
    <t>MOUNTAIN SPRINGS</t>
  </si>
  <si>
    <t>MUMFORD</t>
  </si>
  <si>
    <t>MYRA</t>
  </si>
  <si>
    <t>NADA</t>
  </si>
  <si>
    <t>NAVARRO MILLS</t>
  </si>
  <si>
    <t>NECHES</t>
  </si>
  <si>
    <t>NEINDA</t>
  </si>
  <si>
    <t>NELSONVILLE</t>
  </si>
  <si>
    <t>NEMO</t>
  </si>
  <si>
    <t>NEW BADEN</t>
  </si>
  <si>
    <t>NEW FAIRVIEW</t>
  </si>
  <si>
    <t>NEW TAITON</t>
  </si>
  <si>
    <t>NEWSOME</t>
  </si>
  <si>
    <t>NOACK</t>
  </si>
  <si>
    <t>NOLAN</t>
  </si>
  <si>
    <t>NORIAS</t>
  </si>
  <si>
    <t>NORMANDY</t>
  </si>
  <si>
    <t>NORTH ZULCH</t>
  </si>
  <si>
    <t>NORTHRUP</t>
  </si>
  <si>
    <t>NOTREES</t>
  </si>
  <si>
    <t>NUGENT</t>
  </si>
  <si>
    <t>NURSERY</t>
  </si>
  <si>
    <t>OAK LEAF</t>
  </si>
  <si>
    <t>OAKVILLE</t>
  </si>
  <si>
    <t>OCEE</t>
  </si>
  <si>
    <t>OKLAUNION</t>
  </si>
  <si>
    <t>OLA</t>
  </si>
  <si>
    <t>OLD OCEAN</t>
  </si>
  <si>
    <t>OLD SALEM</t>
  </si>
  <si>
    <t>OLDEN</t>
  </si>
  <si>
    <t>OLDENBURG</t>
  </si>
  <si>
    <t>OLETHA</t>
  </si>
  <si>
    <t>OPLIN</t>
  </si>
  <si>
    <t>ORANGEDALE</t>
  </si>
  <si>
    <t>ORANGEFIELD</t>
  </si>
  <si>
    <t>OSCEOLA</t>
  </si>
  <si>
    <t>OTTO</t>
  </si>
  <si>
    <t>PAIGE</t>
  </si>
  <si>
    <t>PAINT CREEK</t>
  </si>
  <si>
    <t>PALISADES</t>
  </si>
  <si>
    <t>PALO PINTO</t>
  </si>
  <si>
    <t>PANDORA</t>
  </si>
  <si>
    <t>PANHANDLE</t>
  </si>
  <si>
    <t>PAPALOTE</t>
  </si>
  <si>
    <t>PARK SPRINGS</t>
  </si>
  <si>
    <t>PATRICIA</t>
  </si>
  <si>
    <t>PATTONVILLE</t>
  </si>
  <si>
    <t>PAWELEKVILLE</t>
  </si>
  <si>
    <t>PEAR RIDGE</t>
  </si>
  <si>
    <t>PEASTER</t>
  </si>
  <si>
    <t>PECOS CITY</t>
  </si>
  <si>
    <t>PENNINGTON</t>
  </si>
  <si>
    <t>PEORIA</t>
  </si>
  <si>
    <t>PERRIN</t>
  </si>
  <si>
    <t>PERRY</t>
  </si>
  <si>
    <t>PERRY LANDING</t>
  </si>
  <si>
    <t>PERSONVILLE</t>
  </si>
  <si>
    <t>PETERSVILLE</t>
  </si>
  <si>
    <t>PETTIBONE</t>
  </si>
  <si>
    <t>PICKTON</t>
  </si>
  <si>
    <t>PIPE CREEK</t>
  </si>
  <si>
    <t>PLACEDO</t>
  </si>
  <si>
    <t>PLANTERSVILLE</t>
  </si>
  <si>
    <t>PLUM</t>
  </si>
  <si>
    <t>POETRY</t>
  </si>
  <si>
    <t>POINT ENTERPRISE</t>
  </si>
  <si>
    <t>POINT VENTURE</t>
  </si>
  <si>
    <t>POLLOK</t>
  </si>
  <si>
    <t>PONTOTOC</t>
  </si>
  <si>
    <t>POOLVILLE</t>
  </si>
  <si>
    <t>PORT ALTO</t>
  </si>
  <si>
    <t>PORT O'CONNOR</t>
  </si>
  <si>
    <t>PORTER</t>
  </si>
  <si>
    <t>POST OAK BEND</t>
  </si>
  <si>
    <t>POTTSVILLE</t>
  </si>
  <si>
    <t>POWDERLY</t>
  </si>
  <si>
    <t>PRAHA</t>
  </si>
  <si>
    <t>PRAIRIE HILL (LIMESTONE)</t>
  </si>
  <si>
    <t>PRAIRIE LEA</t>
  </si>
  <si>
    <t>PRAIRIE POINT</t>
  </si>
  <si>
    <t>PRIDDY</t>
  </si>
  <si>
    <t>PROCTOR</t>
  </si>
  <si>
    <t>PUMPKIN</t>
  </si>
  <si>
    <t>PUNKIN CENTER (DAWSON)</t>
  </si>
  <si>
    <t>PURDON</t>
  </si>
  <si>
    <t>PURSLEY</t>
  </si>
  <si>
    <t>QUEEN CITY</t>
  </si>
  <si>
    <t>QUIHI</t>
  </si>
  <si>
    <t>RACHAL</t>
  </si>
  <si>
    <t>RAINBOW</t>
  </si>
  <si>
    <t>RAISIN</t>
  </si>
  <si>
    <t>RALEIGH</t>
  </si>
  <si>
    <t>RAMIRENO</t>
  </si>
  <si>
    <t>RANDADO</t>
  </si>
  <si>
    <t>RANDOLPH</t>
  </si>
  <si>
    <t>RAYBURN</t>
  </si>
  <si>
    <t>RAYWOOD</t>
  </si>
  <si>
    <t>REAGAN</t>
  </si>
  <si>
    <t>RED GATE</t>
  </si>
  <si>
    <t>RED ROCK</t>
  </si>
  <si>
    <t>REEDVILLE</t>
  </si>
  <si>
    <t>RHINELAND</t>
  </si>
  <si>
    <t>RICARDO</t>
  </si>
  <si>
    <t>RICES CROSSING</t>
  </si>
  <si>
    <t>RIDGE</t>
  </si>
  <si>
    <t>RINCON</t>
  </si>
  <si>
    <t>RINGGOLD</t>
  </si>
  <si>
    <t>RIOS</t>
  </si>
  <si>
    <t>ROANE</t>
  </si>
  <si>
    <t>ROBBINS</t>
  </si>
  <si>
    <t>ROCHELLE</t>
  </si>
  <si>
    <t>ROCK ISLAND</t>
  </si>
  <si>
    <t>ROCKETT</t>
  </si>
  <si>
    <t>ROCKNE</t>
  </si>
  <si>
    <t>ROCKWOOD</t>
  </si>
  <si>
    <t>ROMA CREEK</t>
  </si>
  <si>
    <t>ROMAYOR</t>
  </si>
  <si>
    <t>ROSANKY</t>
  </si>
  <si>
    <t>ROSHARON</t>
  </si>
  <si>
    <t>ROSSVILLE</t>
  </si>
  <si>
    <t>ROYALTY</t>
  </si>
  <si>
    <t>RUMLEY</t>
  </si>
  <si>
    <t>RUTERSVILLE</t>
  </si>
  <si>
    <t>RYE</t>
  </si>
  <si>
    <t>SACUL</t>
  </si>
  <si>
    <t>SAGERTON</t>
  </si>
  <si>
    <t>SALINENO</t>
  </si>
  <si>
    <t>SALTILLO</t>
  </si>
  <si>
    <t>SAM RAYBURN</t>
  </si>
  <si>
    <t>SAMARIA</t>
  </si>
  <si>
    <t>SAN GABRIEL</t>
  </si>
  <si>
    <t>SAN MANUEL</t>
  </si>
  <si>
    <t>SAN MIGUEL</t>
  </si>
  <si>
    <t>SAN ROMAN</t>
  </si>
  <si>
    <t>SAN YGNACIO</t>
  </si>
  <si>
    <t>SANCTUARY</t>
  </si>
  <si>
    <t>SANDUSKY</t>
  </si>
  <si>
    <t>SANDY (BLANCO)</t>
  </si>
  <si>
    <t>SANDY POINT</t>
  </si>
  <si>
    <t>SANTA CLARA</t>
  </si>
  <si>
    <t>SANTA ELENA</t>
  </si>
  <si>
    <t>SANTO</t>
  </si>
  <si>
    <t>SARAGOSA</t>
  </si>
  <si>
    <t>SARATOGA</t>
  </si>
  <si>
    <t>SARITA</t>
  </si>
  <si>
    <t>SATTLER</t>
  </si>
  <si>
    <t>SAVANNAH</t>
  </si>
  <si>
    <t>SCHROEDER</t>
  </si>
  <si>
    <t>SCHWERTNER</t>
  </si>
  <si>
    <t>SCROGGINS</t>
  </si>
  <si>
    <t>SCURRY</t>
  </si>
  <si>
    <t>SEGNO</t>
  </si>
  <si>
    <t>SELMAN CITY</t>
  </si>
  <si>
    <t>SEWARD JUNCTION</t>
  </si>
  <si>
    <t>SHAFTER</t>
  </si>
  <si>
    <t>SHARP</t>
  </si>
  <si>
    <t>SHEFFIELD</t>
  </si>
  <si>
    <t>SHELBYVILLE</t>
  </si>
  <si>
    <t>SHERIDAN</t>
  </si>
  <si>
    <t>SHIRO</t>
  </si>
  <si>
    <t>SILVER CITY (NAVARRO)</t>
  </si>
  <si>
    <t>SIMMS</t>
  </si>
  <si>
    <t>SISTERDALE</t>
  </si>
  <si>
    <t>SLIDELL</t>
  </si>
  <si>
    <t>SLOCUM</t>
  </si>
  <si>
    <t>SMETANA</t>
  </si>
  <si>
    <t>SMITH</t>
  </si>
  <si>
    <t>SMITH POINT</t>
  </si>
  <si>
    <t>SMITHSON VALLEY</t>
  </si>
  <si>
    <t>SMITHWICK</t>
  </si>
  <si>
    <t>SOUTH PURMELA</t>
  </si>
  <si>
    <t>SPANISH CAMP</t>
  </si>
  <si>
    <t>SPEAKS</t>
  </si>
  <si>
    <t>SPEEGLEVILLE</t>
  </si>
  <si>
    <t>SPICEWOOD</t>
  </si>
  <si>
    <t>SPRING BRANCH (COMAL)</t>
  </si>
  <si>
    <t>SPURGER</t>
  </si>
  <si>
    <t>STAIRTOWN</t>
  </si>
  <si>
    <t>STAPLES</t>
  </si>
  <si>
    <t>STAR</t>
  </si>
  <si>
    <t>STARTZVILLE</t>
  </si>
  <si>
    <t>STEEP HOLLOW</t>
  </si>
  <si>
    <t>STONEBURG</t>
  </si>
  <si>
    <t>STONEHAM</t>
  </si>
  <si>
    <t>SUBLIME</t>
  </si>
  <si>
    <t>SUGAR VALLEY</t>
  </si>
  <si>
    <t>SUMNER</t>
  </si>
  <si>
    <t>SUTTON</t>
  </si>
  <si>
    <t>SYLVESTER</t>
  </si>
  <si>
    <t>TALPA</t>
  </si>
  <si>
    <t>TARPLEY</t>
  </si>
  <si>
    <t>TARZAN</t>
  </si>
  <si>
    <t>TAVENER</t>
  </si>
  <si>
    <t>TELEPHONE</t>
  </si>
  <si>
    <t>TELFERNER</t>
  </si>
  <si>
    <t>TELICO</t>
  </si>
  <si>
    <t>TENNESSEE COLONY</t>
  </si>
  <si>
    <t>TERLINGUA</t>
  </si>
  <si>
    <t>THALIA</t>
  </si>
  <si>
    <t>THELMA (LIMESTONE)</t>
  </si>
  <si>
    <t>THICKET</t>
  </si>
  <si>
    <t>THOMASTON</t>
  </si>
  <si>
    <t>THORNBERRY</t>
  </si>
  <si>
    <t>THORP SPRING</t>
  </si>
  <si>
    <t>THURBER</t>
  </si>
  <si>
    <t>TILMON</t>
  </si>
  <si>
    <t>TIVOLI</t>
  </si>
  <si>
    <t>TOLEDO</t>
  </si>
  <si>
    <t>TOLOSA</t>
  </si>
  <si>
    <t>TOURS</t>
  </si>
  <si>
    <t>TOW</t>
  </si>
  <si>
    <t>TOWN BLUFF</t>
  </si>
  <si>
    <t>TRAVIS</t>
  </si>
  <si>
    <t>TREASURE ISLAND</t>
  </si>
  <si>
    <t>TROUT CREEK</t>
  </si>
  <si>
    <t>TRUBY</t>
  </si>
  <si>
    <t>TRUMBULL</t>
  </si>
  <si>
    <t>TUNIS</t>
  </si>
  <si>
    <t>TUPELO</t>
  </si>
  <si>
    <t>TURNERTOWN</t>
  </si>
  <si>
    <t>UMBARGER</t>
  </si>
  <si>
    <t>UNION HIGH</t>
  </si>
  <si>
    <t>VALERA</t>
  </si>
  <si>
    <t>VALLEY JUNCTION</t>
  </si>
  <si>
    <t>VALLEY SPRING</t>
  </si>
  <si>
    <t>VANDERPOOL</t>
  </si>
  <si>
    <t>VAUGHAN</t>
  </si>
  <si>
    <t>VEALMOOR</t>
  </si>
  <si>
    <t>VERA</t>
  </si>
  <si>
    <t>VIEW</t>
  </si>
  <si>
    <t>VILLAGE MILLS</t>
  </si>
  <si>
    <t>VOLENTE</t>
  </si>
  <si>
    <t>VON ORMY</t>
  </si>
  <si>
    <t>VOTAW</t>
  </si>
  <si>
    <t>WADSWORTH</t>
  </si>
  <si>
    <t>WAGNER</t>
  </si>
  <si>
    <t>WAKA</t>
  </si>
  <si>
    <t>WALBURG</t>
  </si>
  <si>
    <t>WALL</t>
  </si>
  <si>
    <t>WALLISVILLE</t>
  </si>
  <si>
    <t>WALNUT BEND</t>
  </si>
  <si>
    <t>WARDA</t>
  </si>
  <si>
    <t>WARREN</t>
  </si>
  <si>
    <t>WARRENTON</t>
  </si>
  <si>
    <t>WASHINGTON</t>
  </si>
  <si>
    <t>WATER VALLEY</t>
  </si>
  <si>
    <t>WATT</t>
  </si>
  <si>
    <t>WEBBERVILLE</t>
  </si>
  <si>
    <t>WECHES</t>
  </si>
  <si>
    <t>WEEDHAVEN</t>
  </si>
  <si>
    <t>WEESATCHE</t>
  </si>
  <si>
    <t>WELCOME</t>
  </si>
  <si>
    <t>WELDON</t>
  </si>
  <si>
    <t>WESTHOFF</t>
  </si>
  <si>
    <t>WESTON LAKES</t>
  </si>
  <si>
    <t>WESTPHALIA</t>
  </si>
  <si>
    <t>WETMORE</t>
  </si>
  <si>
    <t>WHEELOCK</t>
  </si>
  <si>
    <t>WHITHARRAL</t>
  </si>
  <si>
    <t>WHITT</t>
  </si>
  <si>
    <t>WHITTON</t>
  </si>
  <si>
    <t>WIERGATE</t>
  </si>
  <si>
    <t>WILD PEACH</t>
  </si>
  <si>
    <t>WILLOW CITY</t>
  </si>
  <si>
    <t>WINCHELL</t>
  </si>
  <si>
    <t>WISE</t>
  </si>
  <si>
    <t>WODEN</t>
  </si>
  <si>
    <t>WOODBINE</t>
  </si>
  <si>
    <t>WOODBURY</t>
  </si>
  <si>
    <t>WRIGHTSBORO</t>
  </si>
  <si>
    <t>YANCEY</t>
  </si>
  <si>
    <t>ZORN</t>
  </si>
  <si>
    <t>OAK RIDGE (KAUFMAN)</t>
  </si>
  <si>
    <t>HILLCREST VILLAGE</t>
  </si>
  <si>
    <t>MUSTANG (NAVARRO)</t>
  </si>
  <si>
    <t>NOVICE (LAMAR)</t>
  </si>
  <si>
    <t>PINEHURST (MONTGOMERY)</t>
  </si>
  <si>
    <t>PRAIRIE HILL (WASHINGTON)</t>
  </si>
  <si>
    <t>RENO (LAMAR)</t>
  </si>
  <si>
    <t>RETREAT (NAVARRO)</t>
  </si>
  <si>
    <t>SAN PEDRO (BEXAR)</t>
  </si>
  <si>
    <t>SPRING BRANCH (HARRIS)</t>
  </si>
  <si>
    <t>THELMA (BEXAR)</t>
  </si>
  <si>
    <t>RIOMEDINA</t>
  </si>
  <si>
    <t>NOT LISTED</t>
  </si>
  <si>
    <t>RWY_SYS_ID</t>
  </si>
  <si>
    <t>RWY_SYS_SHORT_DESC</t>
  </si>
  <si>
    <t>RWY_SYS_DESC</t>
  </si>
  <si>
    <t>IH</t>
  </si>
  <si>
    <t>INTERSTATE</t>
  </si>
  <si>
    <t>US HIGHWAY</t>
  </si>
  <si>
    <t>SH</t>
  </si>
  <si>
    <t>STATE HIGHWAY</t>
  </si>
  <si>
    <t>FARM TO MARKET</t>
  </si>
  <si>
    <t>RR</t>
  </si>
  <si>
    <t>RANCH ROAD</t>
  </si>
  <si>
    <t>RM</t>
  </si>
  <si>
    <t>RANCH TO MARKET</t>
  </si>
  <si>
    <t>BI</t>
  </si>
  <si>
    <t>BUSINESS INTERSTATE</t>
  </si>
  <si>
    <t>BU</t>
  </si>
  <si>
    <t>BUSINESS US</t>
  </si>
  <si>
    <t>BS</t>
  </si>
  <si>
    <t>BUSINESS STATE</t>
  </si>
  <si>
    <t>BF</t>
  </si>
  <si>
    <t>BUSINESS FM</t>
  </si>
  <si>
    <t>STATE LOOP</t>
  </si>
  <si>
    <t>TOLL ROAD</t>
  </si>
  <si>
    <t>ALTERNATE</t>
  </si>
  <si>
    <t>CR</t>
  </si>
  <si>
    <t>COUNTY ROAD</t>
  </si>
  <si>
    <t>PARK ROAD</t>
  </si>
  <si>
    <t>PV</t>
  </si>
  <si>
    <t>PRIVATE ROAD</t>
  </si>
  <si>
    <t>RC</t>
  </si>
  <si>
    <t>RECREATIONAL ROAD</t>
  </si>
  <si>
    <t>LR</t>
  </si>
  <si>
    <t>LOCAL ROAD/STREET (STREET, ROAD, AVE., BLVD., PL., TRL., BEACH, ALLEY, BOAT RAMP, ETC)</t>
  </si>
  <si>
    <t>ROAD_PART_ID</t>
  </si>
  <si>
    <t>ROAD_PART_DESC</t>
  </si>
  <si>
    <t>MAIN/PROPER LANE</t>
  </si>
  <si>
    <t>SERVICE/FRONTAGE ROAD</t>
  </si>
  <si>
    <t>ENTRANCE/ON RAMP</t>
  </si>
  <si>
    <t>EXIT/OFF RAMP</t>
  </si>
  <si>
    <t>CONNECTOR/FLYOVER</t>
  </si>
  <si>
    <t>WTHR_COND_ID</t>
  </si>
  <si>
    <t>WTHR_COND_DESC</t>
  </si>
  <si>
    <t>RAIN</t>
  </si>
  <si>
    <t>SLEET/HAIL</t>
  </si>
  <si>
    <t>SNOW</t>
  </si>
  <si>
    <t>FOG</t>
  </si>
  <si>
    <t>BLOWING SAND/SNOW</t>
  </si>
  <si>
    <t>SEVERE CROSSWINDS</t>
  </si>
  <si>
    <t>CLEAR</t>
  </si>
  <si>
    <t>CLOUDY</t>
  </si>
  <si>
    <t>LIGHT_COND_ID</t>
  </si>
  <si>
    <t>LIGHT_COND_DESC</t>
  </si>
  <si>
    <t>DAYLIGHT</t>
  </si>
  <si>
    <t>DAWN</t>
  </si>
  <si>
    <t>DARK, NOT LIGHTED</t>
  </si>
  <si>
    <t>DARK, LIGHTED</t>
  </si>
  <si>
    <t>DUSK</t>
  </si>
  <si>
    <t>DARK, UNKNOWN LIGHTING</t>
  </si>
  <si>
    <t>ROAD_ALGN_ID</t>
  </si>
  <si>
    <t>ROAD_ALGN_DESC</t>
  </si>
  <si>
    <t>STRAIGHT, LEVEL</t>
  </si>
  <si>
    <t>STRAIGHT, GRADE</t>
  </si>
  <si>
    <t>STRAIGHT, HILLCREST</t>
  </si>
  <si>
    <t>CURVE, LEVEL</t>
  </si>
  <si>
    <t>CURVE, GRADE</t>
  </si>
  <si>
    <t>CURVE, HILLCREST</t>
  </si>
  <si>
    <t>SURF_COND_ID</t>
  </si>
  <si>
    <t>SURF_COND_DESC</t>
  </si>
  <si>
    <t>DRY</t>
  </si>
  <si>
    <t>WET</t>
  </si>
  <si>
    <t>STANDING WATER</t>
  </si>
  <si>
    <t>SLUSH</t>
  </si>
  <si>
    <t>ICE</t>
  </si>
  <si>
    <t>SAND, MUD, DIRT</t>
  </si>
  <si>
    <t>TRAFFIC_CNTL_ID</t>
  </si>
  <si>
    <t>TRAFFIC_CNTL_DESC</t>
  </si>
  <si>
    <t>INOPERATIVE (EXPLAIN IN NARRATIVE)</t>
  </si>
  <si>
    <t>OFFICER</t>
  </si>
  <si>
    <t>FLAGMAN</t>
  </si>
  <si>
    <t>SIGNAL LIGHT</t>
  </si>
  <si>
    <t>FLASHING RED LIGHT</t>
  </si>
  <si>
    <t>FLASHING YELLOW LIGHT</t>
  </si>
  <si>
    <t>STOP SIGN</t>
  </si>
  <si>
    <t>YIELD SIGN</t>
  </si>
  <si>
    <t>WARNING SIGN</t>
  </si>
  <si>
    <t>CENTER STRIPE/DIVIDER</t>
  </si>
  <si>
    <t>NO PASSING ZONE</t>
  </si>
  <si>
    <t>RR GATE/SIGNAL</t>
  </si>
  <si>
    <t>CROSSWALK</t>
  </si>
  <si>
    <t>BIKE LANE</t>
  </si>
  <si>
    <t>MARKED LANES</t>
  </si>
  <si>
    <t>SIGNAL LIGHT WITH RED LIGHT RUNNING CAMERA</t>
  </si>
  <si>
    <t>BRIDGE_DETAIL_ID</t>
  </si>
  <si>
    <t>BRIDGE_DETAIL_DESC</t>
  </si>
  <si>
    <t>VEHICLE RETAINED ON BRIDGE OR OVERPASS</t>
  </si>
  <si>
    <t>VEHICLE WENT THROUGH RAIL</t>
  </si>
  <si>
    <t>VEHICLE WENT OVER RAIL</t>
  </si>
  <si>
    <t>CRASH INVOLVED UNDERPASS</t>
  </si>
  <si>
    <t>VEHICLE WENT BETWEEN PARALLEL STRUCTURES</t>
  </si>
  <si>
    <t>STRUCTURE NOT HIT</t>
  </si>
  <si>
    <t>2002-01-01</t>
  </si>
  <si>
    <t>HARM_EVNT_ID</t>
  </si>
  <si>
    <t>HARM_EVNT_DESC</t>
  </si>
  <si>
    <t>MOTOR VEHICLE IN TRANSPORT</t>
  </si>
  <si>
    <t>RR TRAIN</t>
  </si>
  <si>
    <t>PARKED CAR</t>
  </si>
  <si>
    <t>ANIMAL</t>
  </si>
  <si>
    <t>FIXED OBJECT</t>
  </si>
  <si>
    <t>OTHER OBJECT</t>
  </si>
  <si>
    <t>OTHER NON COLLISION</t>
  </si>
  <si>
    <t>OVERTURNED</t>
  </si>
  <si>
    <t>INTRSCT_RELAT_ID</t>
  </si>
  <si>
    <t>INTRSCT_RELAT_DESC</t>
  </si>
  <si>
    <t>INTERSECTION</t>
  </si>
  <si>
    <t>INTERSECTION RELATED</t>
  </si>
  <si>
    <t>DRIVEWAY ACCESS</t>
  </si>
  <si>
    <t>NON INTERSECTION</t>
  </si>
  <si>
    <t>COLLSN_ID</t>
  </si>
  <si>
    <t>COLLSN_DESC</t>
  </si>
  <si>
    <t>OMV VEHICLE GOING STRAIGHT</t>
  </si>
  <si>
    <t>OMV VEHICLE TURNING RIGHT</t>
  </si>
  <si>
    <t>OMV VEHICLE TURNING LEFT</t>
  </si>
  <si>
    <t>OMV VEHICLE BACKING</t>
  </si>
  <si>
    <t>OMV OTHER</t>
  </si>
  <si>
    <t>ANGLE - BOTH GOING STRAIGHT</t>
  </si>
  <si>
    <t>ANGLE - ONE STRAIGHT-ONE BACKING</t>
  </si>
  <si>
    <t>ANGLE - ONE STRAIGHT-ONE STOPPED</t>
  </si>
  <si>
    <t>ANGLE - ONE STRAIGHT-ONE RIGHT TURN</t>
  </si>
  <si>
    <t>ANGLE - ONE STRAIGHT-ONE LEFT TURN</t>
  </si>
  <si>
    <t>ANGLE - BOTH RIGHT TURN</t>
  </si>
  <si>
    <t>ANGLE - ONE RIGHT TURN-ONE LEFT TURN</t>
  </si>
  <si>
    <t>ANGLE - ONE RIGHT TURN-ONE STOPPED</t>
  </si>
  <si>
    <t>ANGLE - BOTH LEFT TURN</t>
  </si>
  <si>
    <t>ANGLE - ONE LEFT TURN-ONE STOPPED</t>
  </si>
  <si>
    <t>SD BOTH GOING STRAIGHT-REAR END</t>
  </si>
  <si>
    <t>SD BOTH GOING STRAIGHT-SIDESWIPE</t>
  </si>
  <si>
    <t>SD ONE STRAIGHT-ONE STOPPED</t>
  </si>
  <si>
    <t>SD ONE STRAIGHT-ONE RIGHT TURN</t>
  </si>
  <si>
    <t>SD ONE STRAIGHT-ONE LEFT TURN</t>
  </si>
  <si>
    <t>SD BOTH RIGHT TURN</t>
  </si>
  <si>
    <t>SD ONE RIGHT TURN-ONE LEFT TURN</t>
  </si>
  <si>
    <t>SD ONE RIGHT TURN-ONE STOPPED</t>
  </si>
  <si>
    <t>SD BOTH LEFT TURN</t>
  </si>
  <si>
    <t>SD ONE LEFT TURN-ONE STOPPED</t>
  </si>
  <si>
    <t>OD BOTH GOING STRAIGHT</t>
  </si>
  <si>
    <t>OD ONE STRAIGHT-ONE BACKING</t>
  </si>
  <si>
    <t>OD ONE STRAIGHT-ONE STOPPED</t>
  </si>
  <si>
    <t>OD ONE STRAIGHT-ONE RIGHT TURN</t>
  </si>
  <si>
    <t>OD ONE STRAIGHT-ONE LEFT TURN</t>
  </si>
  <si>
    <t>OD ONE BACKING-ONE STOPPED</t>
  </si>
  <si>
    <t>OD ONE RIGHT TURN-ONE LEFT TURN</t>
  </si>
  <si>
    <t>OD ONE RIGHT TURN-ONE STOPPED</t>
  </si>
  <si>
    <t>OD BOTH LEFT TURNS</t>
  </si>
  <si>
    <t>OD ONE LEFT TURN-ONE STOPPED</t>
  </si>
  <si>
    <t>O ONE STRAIGHT-ONE ENTER OR LEAVE PARKING SPACE</t>
  </si>
  <si>
    <t>O ONE RIGHT TURN-ONE ENTER OR LEAVE PARKING SPACE</t>
  </si>
  <si>
    <t>O ONE LEFT TURN-ONE ENTER OR LEAVE PARKING SPACE</t>
  </si>
  <si>
    <t>O ONE ENTER OR LEAVE PARKING SPACE-ONE STOPPED</t>
  </si>
  <si>
    <t>O BOTH ENTERING OR LEAVING A PARKING SPACE</t>
  </si>
  <si>
    <t>O BOTH BACKING</t>
  </si>
  <si>
    <t>OBJ_STRUCK_ID</t>
  </si>
  <si>
    <t>OBJ_STRUCK_DESC</t>
  </si>
  <si>
    <t>HIT HOLE IN ROAD</t>
  </si>
  <si>
    <t>JACK-KNIFED</t>
  </si>
  <si>
    <t>PERSON FELL OR JUMPED FROM VEHICLE</t>
  </si>
  <si>
    <t>HIT TRAIN ON TRACKS PARALLEL TO ROAD - NO CROSSING</t>
  </si>
  <si>
    <t>HIT TRAIN MOVING FORWARD</t>
  </si>
  <si>
    <t>HIT TRAIN BACKING</t>
  </si>
  <si>
    <t>HIT TRAIN STANDING STILL</t>
  </si>
  <si>
    <t>HIT TRAIN-ACTION UNKNOWN</t>
  </si>
  <si>
    <t>HIT HIGHWAY SIGN</t>
  </si>
  <si>
    <t>HIT CURB</t>
  </si>
  <si>
    <t>HIT CULVERT-HEADWALL</t>
  </si>
  <si>
    <t>HIT GUARDRAIL</t>
  </si>
  <si>
    <t>HIT RAILROAD SIGNAL POLE OR POST</t>
  </si>
  <si>
    <t>HIT RAILROAD CROSSING GATES</t>
  </si>
  <si>
    <t>HIT TRAFFIC SIGNAL POLE OR POST</t>
  </si>
  <si>
    <t>HIT OVERHEAD SIGNAL LIGHT, WIRES, SIGNS, ETC</t>
  </si>
  <si>
    <t>HIT WORK ZONE BARRICADE, CONES, SIGNS OR MATERIAL</t>
  </si>
  <si>
    <t>HIT LUMINAIRE POLE</t>
  </si>
  <si>
    <t>HIT UTILITY POLE</t>
  </si>
  <si>
    <t>HIT MAILBOX</t>
  </si>
  <si>
    <t>HIT TREE, SHRUB, LANDSCAPING</t>
  </si>
  <si>
    <t>HIT FENCE</t>
  </si>
  <si>
    <t>HIT HOUSE, BLDG. OR BLDG. FIXTURE</t>
  </si>
  <si>
    <t>HIT COMMERCIAL SIGN</t>
  </si>
  <si>
    <t>HIT OTHER FIXED OBJECT</t>
  </si>
  <si>
    <t>HIT BUS STOP STRUCTURE (BENCH)</t>
  </si>
  <si>
    <t>HIT WORK ZONE MACHINERY OR STOCKPILED MATERIALS</t>
  </si>
  <si>
    <t>HIT MEDIAN BARRIER</t>
  </si>
  <si>
    <t>HIT END OF BRIDGE (ABUTMENT OR RAIL END)</t>
  </si>
  <si>
    <t>HIT SIDE OF BRIDGE (BRIDGE RAIL)</t>
  </si>
  <si>
    <t>HIT PIER OR SUPPORT AT UNDERPASS, TUNNEL OR OVERHEAD SIGN BRIDGE</t>
  </si>
  <si>
    <t>HIT TOP OF UNDERPASS OR TUNNEL</t>
  </si>
  <si>
    <t>HIT BRIDGE CROSSING GATE</t>
  </si>
  <si>
    <t>HIT ATTENUATION DEVICE</t>
  </si>
  <si>
    <t>HIT BY FALLEN/BLOWING ROCKS FROM A TRUCK</t>
  </si>
  <si>
    <t>HIT FALLEN TREES OR DEBRIS ON ROAD</t>
  </si>
  <si>
    <t>HIT OBJECT FROM ANOTHER VEHICLE IN ROAD</t>
  </si>
  <si>
    <t>HIT PREVIOUSLY WRECKED  VEHICLE</t>
  </si>
  <si>
    <t>HIT TOLL BOOTH</t>
  </si>
  <si>
    <t>HIT OTHER MACHINERY</t>
  </si>
  <si>
    <t>HIT CONCRETE TRAFFIC BARRIER</t>
  </si>
  <si>
    <t>HIT DELINEATOR OR MARKER POST</t>
  </si>
  <si>
    <t>HIT RETAINING WALL</t>
  </si>
  <si>
    <t>HIT HOV LANE GATE</t>
  </si>
  <si>
    <t>HIT GUARD POST</t>
  </si>
  <si>
    <t>FIRE HYDRANT</t>
  </si>
  <si>
    <t>DITCH</t>
  </si>
  <si>
    <t>EMBANKMENT</t>
  </si>
  <si>
    <t>OTHR_FACTR_ID</t>
  </si>
  <si>
    <t>OTHR_FACTR_DESC</t>
  </si>
  <si>
    <t>LOST CONTROL OR SKIDDED (ICY OR SLICK ROAD, ETC.)</t>
  </si>
  <si>
    <t>PASSENGER INTERFERED WITH DRIVER</t>
  </si>
  <si>
    <t>ATTENTION DIVERTED FROM DRIVING</t>
  </si>
  <si>
    <t>OPEN DOOR OR OBJECT PROJECTING FROM VEHICLE</t>
  </si>
  <si>
    <t>FOOT SLIPPED OFF BRAKE OR CLUTCH</t>
  </si>
  <si>
    <t>GUSTY WINDS</t>
  </si>
  <si>
    <t>VEHICLE PASSING OR ATTEMPTING TO PASS ON LEFT</t>
  </si>
  <si>
    <t>VEHICLE PASSING OR ATTEMPTING TO PASS ON RIGHT</t>
  </si>
  <si>
    <t>VEHICLE CHANGING LANES</t>
  </si>
  <si>
    <t>ONE VEHICLE PARKED IMPROPER LOCATION</t>
  </si>
  <si>
    <t>ONE VEHICLE FORWARD FROM PARKING</t>
  </si>
  <si>
    <t>ONE VEHICLE BACKWARD FROM PARKING</t>
  </si>
  <si>
    <t>ONE VEHICLE ENTERING DRIVEWAY</t>
  </si>
  <si>
    <t>ONE VEHICLE LEAVING DRIVEWAY</t>
  </si>
  <si>
    <t>VISION OBSTRUCTED BY STANDING OR PARKED VEHICLE</t>
  </si>
  <si>
    <t>VISION OBSTRUCTED BY MOVING VEHICLE</t>
  </si>
  <si>
    <t>VISION OBSTRUCTED BY EMBANKMENT OR LEDGE</t>
  </si>
  <si>
    <t>VISION OBSTRUCTED BY COMMERCIAL SIGN</t>
  </si>
  <si>
    <t>VISION OBSTRUCTED BY HIGHWAY SIGN</t>
  </si>
  <si>
    <t>VISION OBSTRUCTED BY HEADLIGHT OR SUN GLARE</t>
  </si>
  <si>
    <t>VISION OBSTRUCTED BY HILLCREST</t>
  </si>
  <si>
    <t>VISION OBSTRUCTED BY TREES, SHRUBS, WEEDS, ETC.</t>
  </si>
  <si>
    <t>VISION OBSTRUCTED BY OTHER VISUAL OBSTRUCTIONS</t>
  </si>
  <si>
    <t>SWERVED OR VEERED-REASON NOT SPECIFIED</t>
  </si>
  <si>
    <t>SWERVED OR VEERED-FOR SURFACE OR VISIBILITY</t>
  </si>
  <si>
    <t>SWERVED OR VEERED - FOR OFF., FLAGMAN, OR TRF. CTRL. DEVICE</t>
  </si>
  <si>
    <t>SWERVED OR VEERED-AVOIDING PEDESTRIAN, PEDALCYCLIST, ETC. IN ROAD</t>
  </si>
  <si>
    <t>SWERVED OR VEERED-AVOIDING ANIMAL IN ROAD</t>
  </si>
  <si>
    <t>SWERVED OR VEERED-AVOIDING OBJECT IN ROAD</t>
  </si>
  <si>
    <t>SWERVED OR VEERED - AVOID VEH. STOPPED OR MOVING SLOWLY IN TRF. LN.</t>
  </si>
  <si>
    <t>SWERVED OR VEERED-AVOIDING VEHICLE ENTERING ROAD</t>
  </si>
  <si>
    <t>SWERVED OR VEERED-AVOIDING VEH. FROM OPP. DIR. IN WRONG LANE</t>
  </si>
  <si>
    <t>SWERVED OR VEERED-AVOIDING PREVIOUS ACCIDENT</t>
  </si>
  <si>
    <t xml:space="preserve">SWERVED OR VEERED-AVOIDING VEHICLE PASSING, CHANGING LANES            </t>
  </si>
  <si>
    <t>SLOWING/STOPPING-REASON NOT SPECIFIED</t>
  </si>
  <si>
    <t>SLOWING/STOPPING-FOR SURFACE OR VISIBILITY</t>
  </si>
  <si>
    <t>SLOWING/STOPPING - FOR OFF., FLAGMAN, OR TRF. CTRL.</t>
  </si>
  <si>
    <t>SLOWING/STOPPING-FOR PEDESTRIAN, PEDALCYCLIST, ETC. IN ROAD</t>
  </si>
  <si>
    <t>SLOWING/STOPPING-FOR ANIMAL IN ROAD</t>
  </si>
  <si>
    <t>SLOWING/STOPPING-FOR OBJECT IN ROAD</t>
  </si>
  <si>
    <t>SLOWING/STOPPING-FOR TRAFFIC</t>
  </si>
  <si>
    <t>SLOWING/STOPPING-FOR VEHICLE ENTERING ROAD</t>
  </si>
  <si>
    <t>SLOWING/STOPPING-FOR VEHICLE FROM OPPOSITE DIRECTION IN WRONG LANE</t>
  </si>
  <si>
    <t>SLOWING/STOPPING-TO AVOID PREVIOUS ACCIDENT</t>
  </si>
  <si>
    <t>SLOWING/STOPPING-TO MAKE RIGHT TURN</t>
  </si>
  <si>
    <t>SLOWING/STOPPING-TO MAKE LEFT TURN</t>
  </si>
  <si>
    <t>SCHOOL BUS RELATED CRASH</t>
  </si>
  <si>
    <t>CONSTRUCTION - WITHIN POSTED RD. CONST. ZONE (NOT RELATED TO CRASH)</t>
  </si>
  <si>
    <t xml:space="preserve">CONSTRUCTION-WITHIN POSTED ROAD CONSTRUCTION ZONE (RELATED TO CRASH)  </t>
  </si>
  <si>
    <t xml:space="preserve">CONSTRUCTION - IN OTHER CONST. MAIN. AREA (NOT RELATED TO CRASH)      </t>
  </si>
  <si>
    <t>CONSTRUCTION-IN OTHER CONSTRUCTION MAINTENANCE AREA (RELATED TO CRASH)</t>
  </si>
  <si>
    <t xml:space="preserve">CRASH OCCURRED ON A BEACH                                             </t>
  </si>
  <si>
    <t xml:space="preserve">NOT APPLICABLE                                                        </t>
  </si>
  <si>
    <t>ROAD_CLS_ID</t>
  </si>
  <si>
    <t>ROAD_CLS_DESC</t>
  </si>
  <si>
    <t>US &amp; STATE HIGHWAYS</t>
  </si>
  <si>
    <t>CITY STREET</t>
  </si>
  <si>
    <t>TOLLWAY</t>
  </si>
  <si>
    <t>OTHER ROADS</t>
  </si>
  <si>
    <t>TOLL BRIDGES</t>
  </si>
  <si>
    <t>NON TRAFFICWAY</t>
  </si>
  <si>
    <t>ROAD_RELAT_ID</t>
  </si>
  <si>
    <t>ROAD_RELAT_DESC</t>
  </si>
  <si>
    <t>ON ROADWAY</t>
  </si>
  <si>
    <t>OFF ROADWAY</t>
  </si>
  <si>
    <t>SHOULDER</t>
  </si>
  <si>
    <t>MEDIAN</t>
  </si>
  <si>
    <t>PHYS_FEATR_ID</t>
  </si>
  <si>
    <t>PHYS_FEATR_DESC</t>
  </si>
  <si>
    <t>PRIVATE DRIVE OR ROAD</t>
  </si>
  <si>
    <t>ALLEY</t>
  </si>
  <si>
    <t>PARKING AREA WITHIN RIGHT OF WAY</t>
  </si>
  <si>
    <t>OPENING IN MEDIAN</t>
  </si>
  <si>
    <t>CROSSOVER FROM ONE FRONTAGE ROAD TO OTHER</t>
  </si>
  <si>
    <t>AT DETOUR</t>
  </si>
  <si>
    <t>RR GRADE CROSSING</t>
  </si>
  <si>
    <t>ONE OR MORE TRAFFIC LANES CLOSED</t>
  </si>
  <si>
    <t>ENTRANCE TO OR EXIT FROM PRIVATE PROPERTY OR DRIVEWAY</t>
  </si>
  <si>
    <t>IN A PARKING LOT</t>
  </si>
  <si>
    <t>ENTR_ROAD_ID</t>
  </si>
  <si>
    <t>ENTR_ROAD_DESC</t>
  </si>
  <si>
    <t>THREE ENTERING ROADS - T</t>
  </si>
  <si>
    <t>THREE ENTERING ROADS - Y</t>
  </si>
  <si>
    <t>FOUR ENTERING ROADS</t>
  </si>
  <si>
    <t>FIVE ENTERING ROADS</t>
  </si>
  <si>
    <t>SIX ENTERING ROADS</t>
  </si>
  <si>
    <t>TRAFFIC CIRCLE</t>
  </si>
  <si>
    <t>CRASH_SEV_ID</t>
  </si>
  <si>
    <t>CRASH_SEV_DESC</t>
  </si>
  <si>
    <t>NON-INCAPACITATING</t>
  </si>
  <si>
    <t>POP_GROUP_ID</t>
  </si>
  <si>
    <t>POP_GROUP_DESC</t>
  </si>
  <si>
    <t>RURAL_FL</t>
  </si>
  <si>
    <t>RURAL</t>
  </si>
  <si>
    <t>TOWN UNDER 2,499 POP.</t>
  </si>
  <si>
    <t>2,500 - 4,999 POP</t>
  </si>
  <si>
    <t>5,000 - 9,999 POP</t>
  </si>
  <si>
    <t>10,000 - 24,999 POP</t>
  </si>
  <si>
    <t>25,000 - 49,999 POP</t>
  </si>
  <si>
    <t>50,000 - 99,999 POP</t>
  </si>
  <si>
    <t>100,000 - 249,999 POP.</t>
  </si>
  <si>
    <t>250,000 POP. AND OVER</t>
  </si>
  <si>
    <t>HWY_DSGN_LANE_ID</t>
  </si>
  <si>
    <t>HWY_DSGN_LANE_DESC</t>
  </si>
  <si>
    <t>ONE-WAY PAIR</t>
  </si>
  <si>
    <t>ONE-WAY</t>
  </si>
  <si>
    <t>TWO-WAY</t>
  </si>
  <si>
    <t>BOULEVARD</t>
  </si>
  <si>
    <t>EXPRESSWAY</t>
  </si>
  <si>
    <t>FREEWAY</t>
  </si>
  <si>
    <t>HWY_DSGN_HRT_ID</t>
  </si>
  <si>
    <t>HWY_DSGN_HRT_DESC</t>
  </si>
  <si>
    <t>NO HOV, NO RAILWAY, NOT TOLL ROAD</t>
  </si>
  <si>
    <t>WITH HOV LANES</t>
  </si>
  <si>
    <t>WITH RAILWAYS</t>
  </si>
  <si>
    <t>BASE_TYPE_ID</t>
  </si>
  <si>
    <t>BASE_TYPE_DESC</t>
  </si>
  <si>
    <t>ROADBED SOIL</t>
  </si>
  <si>
    <t>FLEX BASE (GRANULAR)</t>
  </si>
  <si>
    <t>STABILIZED EARTH OR FLEX (GRANULAR)</t>
  </si>
  <si>
    <t>ASPHALT BASE (HOT MIX, ASPHALT CONCRETE)</t>
  </si>
  <si>
    <t>CONCRETE</t>
  </si>
  <si>
    <t>SURF_TYPE_ID</t>
  </si>
  <si>
    <t>SURF_TYPE_DESC</t>
  </si>
  <si>
    <t>ROAD IS UNPAVED</t>
  </si>
  <si>
    <t>LOW TYPE BITUMINOUS SURFACE-TREATED</t>
  </si>
  <si>
    <t>INTERMEDIATE TYPE MIXED</t>
  </si>
  <si>
    <t>HIGH TYPE FLEXIBLE</t>
  </si>
  <si>
    <t>HIGH TYPE RIGID</t>
  </si>
  <si>
    <t>HIGH TYPE COMPOSITE</t>
  </si>
  <si>
    <t>CURB_TYPE_ID</t>
  </si>
  <si>
    <t>CURB_TYPE_DESC</t>
  </si>
  <si>
    <t>CURB-SURFACE DRAINAGE ONLY</t>
  </si>
  <si>
    <t>CURB-SUB-SURFACE ONLY</t>
  </si>
  <si>
    <t>OVERLAID (RESURFACED, NO LONGER FUNCTIONS)</t>
  </si>
  <si>
    <t>OVERLAID (RESURFACED, MAY OR NOT OPEN)</t>
  </si>
  <si>
    <t>SHLDR_TYPE_ID</t>
  </si>
  <si>
    <t>SHLDR_TYPE_DESC</t>
  </si>
  <si>
    <t>SURFACED</t>
  </si>
  <si>
    <t>STABILIZED-SURFACED WITH FLEX</t>
  </si>
  <si>
    <t>COMBINATION-SURFACE/STABILIZED</t>
  </si>
  <si>
    <t>EARTH-WITH OR WITHOUT TURF</t>
  </si>
  <si>
    <t>SHLDR_USE_ID</t>
  </si>
  <si>
    <t>SHLDR_USE_DESC</t>
  </si>
  <si>
    <t>NO DESIGNATED USE</t>
  </si>
  <si>
    <t>DIAGONAL PARKING</t>
  </si>
  <si>
    <t>PARALLEL PARKING</t>
  </si>
  <si>
    <t>BICYCLE</t>
  </si>
  <si>
    <t>EMERGENCY ONLY</t>
  </si>
  <si>
    <t>PEAK ONLY</t>
  </si>
  <si>
    <t>MEDIAN_TYPE_ID</t>
  </si>
  <si>
    <t>MEDIAN_TYPE_DESC</t>
  </si>
  <si>
    <t>NO MEDIAN</t>
  </si>
  <si>
    <t>CURBED</t>
  </si>
  <si>
    <t>POSITIVE BARRIER</t>
  </si>
  <si>
    <t>UNPROTECTED</t>
  </si>
  <si>
    <t>RURAL_URBAN_TYPE_ID</t>
  </si>
  <si>
    <t>RURAL_URBAN_TYPE_DESC</t>
  </si>
  <si>
    <t>RURAL (&lt;5000)</t>
  </si>
  <si>
    <t>SMALL URBAN (5000-49,999)</t>
  </si>
  <si>
    <t>LARGE URBAN (50,000-199,999)</t>
  </si>
  <si>
    <t>URBANIZED (200,000+)</t>
  </si>
  <si>
    <t>FUNC_SYS_ID</t>
  </si>
  <si>
    <t>FUNC_SYS_DESC</t>
  </si>
  <si>
    <t>RURAL INTERSTATE</t>
  </si>
  <si>
    <t>RURAL PRIN ARTERIAL</t>
  </si>
  <si>
    <t>RURAL MINOR ARTERIAL</t>
  </si>
  <si>
    <t>RURAL MAJOR COLL</t>
  </si>
  <si>
    <t>RURAL MINOR COLL</t>
  </si>
  <si>
    <t>RURAL LOCAL</t>
  </si>
  <si>
    <t>URBAN PRIN ARTERIAL (IH)</t>
  </si>
  <si>
    <t>URBAN PRIN ARTERIAL (OTHER FREEWAY)</t>
  </si>
  <si>
    <t>URBAN PRIN ARTERIAL (OTHER)</t>
  </si>
  <si>
    <t>URBAN MINOR ARTERIAL</t>
  </si>
  <si>
    <t>URBAN COLLECTOR</t>
  </si>
  <si>
    <t>URBAN LOCAL</t>
  </si>
  <si>
    <t>CURVE_TYPE_ID</t>
  </si>
  <si>
    <t>CURVE_TYPE_DESC</t>
  </si>
  <si>
    <t>P</t>
  </si>
  <si>
    <t>S</t>
  </si>
  <si>
    <t>DELTA_LEFT_RIGHT_ID</t>
  </si>
  <si>
    <t>DELTA_LEFT_RIGHT_DESC</t>
  </si>
  <si>
    <t>LEFT</t>
  </si>
  <si>
    <t>RIGHT</t>
  </si>
  <si>
    <t>BRIDGE_MEDIAN_ID</t>
  </si>
  <si>
    <t>BRIDGE_MEDIAN_DESC</t>
  </si>
  <si>
    <t>OPEN MEDIAN</t>
  </si>
  <si>
    <t>CLOSED MEDIAN (NO BARRIER)</t>
  </si>
  <si>
    <t>CLOSED MEDIAN WITH NON-MOUNTABLE BARRIERS</t>
  </si>
  <si>
    <t>BRIDGE_LOADING_TYPE_ID</t>
  </si>
  <si>
    <t>BRIDGE_LOADING_TYPE_DESC</t>
  </si>
  <si>
    <t>LOAD RESTRICTED TO GROSS LOADING AND SINGLE OR TANDEM AXLE</t>
  </si>
  <si>
    <t>OTHER LOADING RESTRICTIONS</t>
  </si>
  <si>
    <t>LOAD RESTRICTED TO TANDEM AXLE</t>
  </si>
  <si>
    <t>LOAD RESTRICTED TO SINGLE AXLE OR TANDEM AXLE</t>
  </si>
  <si>
    <t>LOAD RESTRICTED TO GROSS LOAD ONLY</t>
  </si>
  <si>
    <t>BRIDGE_SRVC_TYPE_ON_ID</t>
  </si>
  <si>
    <t>BRIDGE_SRVC_TYPE_ON_DESC</t>
  </si>
  <si>
    <t>HIGHWAY</t>
  </si>
  <si>
    <t>RAILROAD</t>
  </si>
  <si>
    <t>PEDESTRIAN EXCLUSIVELY</t>
  </si>
  <si>
    <t>HIGHWAY-RAILROAD, WITH OR WITHOUT RAMPS</t>
  </si>
  <si>
    <t>HIGHWAY-PEDESTRIAN, WITH OR WITHOUT RAMPS</t>
  </si>
  <si>
    <t>OVERPASS STRUCTURE AT AN INTERCHANGE OR SECOND LEVEL OF A MULTILEVEL INTERCHANGE</t>
  </si>
  <si>
    <t>THIRD LEVEL (INTERCHANGE)</t>
  </si>
  <si>
    <t>FOURTH LEVEL (INTERCHANGE)</t>
  </si>
  <si>
    <t>BUILDING OR PLAZA</t>
  </si>
  <si>
    <t>BRIDGE_SRVC_TYPE_UNDER_ID</t>
  </si>
  <si>
    <t>BRIDGE_SRVC_TYPE_UNDER_DESC</t>
  </si>
  <si>
    <t>HIGHWAY-RAILROAD</t>
  </si>
  <si>
    <t>WATERWAY</t>
  </si>
  <si>
    <t>HIGHWAY-WATERWAY</t>
  </si>
  <si>
    <t>RAILROAD-WATERWAY</t>
  </si>
  <si>
    <t>HIGHWAY-WATERWAY-RAILROAD</t>
  </si>
  <si>
    <t>RELIEF FOR WATERWAY</t>
  </si>
  <si>
    <t>CULVERT_TYPE_ID</t>
  </si>
  <si>
    <t>CULVERT_TYPE_DESC</t>
  </si>
  <si>
    <t>SINGLE BOX STEEL</t>
  </si>
  <si>
    <t>SINGLE BOX CGM</t>
  </si>
  <si>
    <t>SINGLE BOX CONCRETE</t>
  </si>
  <si>
    <t>SINGLE BOX TIMBER</t>
  </si>
  <si>
    <t>SINGLE BOX MASONRY</t>
  </si>
  <si>
    <t>SINGLE BOX ALUMINUM, WROUGHT IRON, OR CAST IRON</t>
  </si>
  <si>
    <t>SINGLE BOX PRECAST/PRESTRESSED</t>
  </si>
  <si>
    <t>SINGLE BOX OTHER MAIN MEMBER TYPE</t>
  </si>
  <si>
    <t>MULTIPLE BOX STEEL</t>
  </si>
  <si>
    <t>MULTIPLE BOX CGM</t>
  </si>
  <si>
    <t>MULTIPLE BOX CONCRETE</t>
  </si>
  <si>
    <t>MULTIPLE BOX TIMBER</t>
  </si>
  <si>
    <t>MULTIPLE BOX MASONRY</t>
  </si>
  <si>
    <t>MULTIPLE BOX ALUMINUM, WROUGHT IRON, OR CAST IRON</t>
  </si>
  <si>
    <t>MULTIPLE BOX PRECAST/PRESTRESSED</t>
  </si>
  <si>
    <t>MULTIPLE BOX OTHER MAIN MEMBER TYPE</t>
  </si>
  <si>
    <t>SINGLE PIPE STEEL</t>
  </si>
  <si>
    <t>SINGLE PIPE CGM</t>
  </si>
  <si>
    <t>SINGLE PIPE CONCRETE</t>
  </si>
  <si>
    <t>SINGLE PIPE TIMBER</t>
  </si>
  <si>
    <t>SINGLE PIPE MASONRY</t>
  </si>
  <si>
    <t>SINGLE PIPE ALUMINUM, WROUGHT IRON, OR CAST IRON</t>
  </si>
  <si>
    <t>SINGLE PIPE PRECAST/PRESTRESSED</t>
  </si>
  <si>
    <t>SINGLE PIPE OTHER MAIN MEMBER TYPE</t>
  </si>
  <si>
    <t>MULTIPLE PIPE STEEL</t>
  </si>
  <si>
    <t>MULTIPLE PIPE CGM</t>
  </si>
  <si>
    <t>MULTIPLE PIPE CONCRETE</t>
  </si>
  <si>
    <t>MULTIPLE PIPE TIMBER</t>
  </si>
  <si>
    <t>MULTIPLE PIPE MASONRY</t>
  </si>
  <si>
    <t>MULTIPLE PIPE ALUMINUM, WROUGHT IRON, OR CAST IRON</t>
  </si>
  <si>
    <t>MULTIPLE PIPE PRECAST/PRESTRESSED</t>
  </si>
  <si>
    <t>MULTIPLE PIPE OTHER MAIN MEMBER TYPE</t>
  </si>
  <si>
    <t>OTHER SPAN TYPE STEEL</t>
  </si>
  <si>
    <t>OTHER SPAN TYPE CGM</t>
  </si>
  <si>
    <t>OTHER SPAN TYPE CONCRETE</t>
  </si>
  <si>
    <t>OTHER SPAN TYPE TIMBER</t>
  </si>
  <si>
    <t>OTHER SPAN TYPE MASONRY</t>
  </si>
  <si>
    <t>OTHER SPAN TYPE ALUMINUM, WROUGHT IRON, OR CAST IRON</t>
  </si>
  <si>
    <t>OTHER SPAN TYPE PRECAST/PRESTRESSED</t>
  </si>
  <si>
    <t>OTHER SPAN TYPE OTHER MAIN MEMBER TYPE</t>
  </si>
  <si>
    <t>BRIDGE_DIR_OF_TRAFFIC_ID</t>
  </si>
  <si>
    <t>BRIDGE_DIR_OF_TRAFFIC_DESC</t>
  </si>
  <si>
    <t>HIGHWAY TRAFFIC NOT CARRIED</t>
  </si>
  <si>
    <t>1-WAY TRAFFIC</t>
  </si>
  <si>
    <t>2-WAY TRAFFIC</t>
  </si>
  <si>
    <t>ONE-LANE BRIDGE FOR 2-WAY TRAFFIC</t>
  </si>
  <si>
    <t>BRIDGE_RTE_STRUCT_FUNC_ID</t>
  </si>
  <si>
    <t>BRIDGE_RTE_STRUCT_FUNC_DESC</t>
  </si>
  <si>
    <t>ROUTE CARRIED ON THE STRUCTURE</t>
  </si>
  <si>
    <t>SINGLE ROUTE GOES UNDER THE STRUCTURE</t>
  </si>
  <si>
    <t>RAILROAD UNDERPASS</t>
  </si>
  <si>
    <t>PEDESTRIAN UNDERPASS</t>
  </si>
  <si>
    <t>UTILITY STRUCTURE UNDERPASS</t>
  </si>
  <si>
    <t>TUNNEL</t>
  </si>
  <si>
    <t>FIRST OF MULTIPLE ROUTES UNDER STRUCTURE</t>
  </si>
  <si>
    <t>SECOND OF MULTIPLE ROUTES UNDER STRUCTURE</t>
  </si>
  <si>
    <t>THIRD OF MULTIPLE ROUTES UNDER STRUCTURE</t>
  </si>
  <si>
    <t>FOURTH OF MULTIPLE ROUTES UNDER STRUCTURE</t>
  </si>
  <si>
    <t>FIFTH OF MULTIPLE ROUTES UNDER STRUCTURE</t>
  </si>
  <si>
    <t>SIXTH OF MULTIPLE ROUTES UNDER STRUCTURE</t>
  </si>
  <si>
    <t>SEVENTH OF MULTIPLE ROUTES UNDER STRUCTURE</t>
  </si>
  <si>
    <t>EIGHTH OF MULTIPLE ROUTES UNDER STRUCTURE</t>
  </si>
  <si>
    <t>NINTH OF MULTIPLE ROUTES UNDER STRUCTURE</t>
  </si>
  <si>
    <t>TENTH OF MULTIPLE ROUTES UNDER STRUCTURE</t>
  </si>
  <si>
    <t>ELEVENTH OF MULTIPLE ROUTES UNDER STRUCTURE</t>
  </si>
  <si>
    <t>TWELFTH OF MULTIPLE ROUTES UNDER STRUCTURE</t>
  </si>
  <si>
    <t>THIRTEENTH OF MULTIPLE ROUTES UNDER STRUCTURE</t>
  </si>
  <si>
    <t>FOURTEENTH OF MULTIPLE ROUTES UNDER STRUCTURE</t>
  </si>
  <si>
    <t>FIFTEENTH OF MULTIPLE ROUTES UNDER STRUCTURE</t>
  </si>
  <si>
    <t>SIXTEENTH OF MULTIPLE ROUTES UNDER STRUCTURE</t>
  </si>
  <si>
    <t>SEVENTEENTH OF MULTIPLE ROUTES UNDER STRUCTURE</t>
  </si>
  <si>
    <t>EIGHTEENTH OF MULTIPLE ROUTES UNDER STRUCTURE</t>
  </si>
  <si>
    <t>NINETEENTH OF MULTIPLE ROUTES UNDER STRUCTURE</t>
  </si>
  <si>
    <t>TWENTIETH OF MULTIPLE ROUTES UNDER STRUCTURE</t>
  </si>
  <si>
    <t>TWENTY-FIRST OF MULTIPLE ROUTES UNDER STRUCTURE</t>
  </si>
  <si>
    <t>TWENTY-SECOND OF MULTIPLE ROUTES UNDER STRUCTURE</t>
  </si>
  <si>
    <t>TWENTY-THIRD OF MULTIPLE ROUTES UNDER STRUCTURE</t>
  </si>
  <si>
    <t>TWENTY-FOURTH OF MULTIPLE ROUTES UNDER STRUCTURE</t>
  </si>
  <si>
    <t>TWENTY-FIFTH OF MULTIPLE ROUTES UNDER STRUCTURE</t>
  </si>
  <si>
    <t>TWENTY-SIXTH OF MULTIPLE ROUTES UNDER STRUCTURE</t>
  </si>
  <si>
    <t>POSCROSSING_ID</t>
  </si>
  <si>
    <t>POSCROSSING_DESC</t>
  </si>
  <si>
    <t>AT GRADE</t>
  </si>
  <si>
    <t>RAILROAD UNDER</t>
  </si>
  <si>
    <t>RAILROAD OVER</t>
  </si>
  <si>
    <t>WDCODE_ID</t>
  </si>
  <si>
    <t>WDCODE_DESC</t>
  </si>
  <si>
    <t>NO SIGN OR SIGNAL</t>
  </si>
  <si>
    <t>OTHER SIGNS OR SIGNALS</t>
  </si>
  <si>
    <t>CROSSBUCKS</t>
  </si>
  <si>
    <t>STOP SIGNS</t>
  </si>
  <si>
    <t>NON-TRAIN ACTIVATED SPECIAL PROTECTION</t>
  </si>
  <si>
    <t>WIGWAGS/BELLS/HWY TRF SIGS-TRN ACTIVATED</t>
  </si>
  <si>
    <t>FLASHING LIGHTS</t>
  </si>
  <si>
    <t>ALL OTHER GATES</t>
  </si>
  <si>
    <t>FOUR QUAD (FULL BARRIER) GATES</t>
  </si>
  <si>
    <t>CHARGE_CAT_ID</t>
  </si>
  <si>
    <t>CHARGE_CAT_DESC</t>
  </si>
  <si>
    <t>ALCOHOL/DRUGS</t>
  </si>
  <si>
    <t>ASSAULT/MANSLAUGHTER WITH VEHICLE</t>
  </si>
  <si>
    <t>BICYCLE OFFENSES</t>
  </si>
  <si>
    <t>COMMERCIAL &amp; MOTOR CARRIER VIOLATIONS</t>
  </si>
  <si>
    <t>DRIVER LICENSE &amp; REGISTRATION VIOLATIONS</t>
  </si>
  <si>
    <t>DRIVER'S MISCELLANEOUS VIOLATIONS</t>
  </si>
  <si>
    <t>INSURANCE AND INSPECTION</t>
  </si>
  <si>
    <t>MOTORCYCLE VIOLATIONS</t>
  </si>
  <si>
    <t>OVERTAKING (PASSING)</t>
  </si>
  <si>
    <t>PARKING VIOLATIONS</t>
  </si>
  <si>
    <t>REPORTING VIOLATIONS (TRAFFIC VIOLATIONS)</t>
  </si>
  <si>
    <t>RIGHT OF WAY</t>
  </si>
  <si>
    <t>SEATBELT /  HELMET USAGE</t>
  </si>
  <si>
    <t>SIGNAL INTENTION</t>
  </si>
  <si>
    <t>SPEEDING</t>
  </si>
  <si>
    <t>TRAFFIC SIGNS, SIGNALS, AND ROAD MARKINGS</t>
  </si>
  <si>
    <t>TURNING VIOLATIONS</t>
  </si>
  <si>
    <t>VEHICLE/EQUIPMENT DEFECTS</t>
  </si>
  <si>
    <t>WRONG SIDE/WRONG WAY</t>
  </si>
  <si>
    <t>CNTL_SECT_ID</t>
  </si>
  <si>
    <t>CNTL_ID</t>
  </si>
  <si>
    <t>SECT_ID</t>
  </si>
  <si>
    <t>CNTL_SECT_NBR</t>
  </si>
  <si>
    <t>1471-01</t>
  </si>
  <si>
    <t>2304-03</t>
  </si>
  <si>
    <t>0376-01</t>
  </si>
  <si>
    <t>1412-01</t>
  </si>
  <si>
    <t>0038-11</t>
  </si>
  <si>
    <t>0039-11</t>
  </si>
  <si>
    <t>0624-01</t>
  </si>
  <si>
    <t>0097-01</t>
  </si>
  <si>
    <t>0483-05</t>
  </si>
  <si>
    <t>0840-04</t>
  </si>
  <si>
    <t>0175-03</t>
  </si>
  <si>
    <t>0209-11</t>
  </si>
  <si>
    <t>0457-04</t>
  </si>
  <si>
    <t>0626-01</t>
  </si>
  <si>
    <t>1381-01</t>
  </si>
  <si>
    <t>0162-10</t>
  </si>
  <si>
    <t>0530-01</t>
  </si>
  <si>
    <t>1372-01</t>
  </si>
  <si>
    <t>0205-12</t>
  </si>
  <si>
    <t>0768-03</t>
  </si>
  <si>
    <t>0245-13</t>
  </si>
  <si>
    <t>0806-05</t>
  </si>
  <si>
    <t>2799-01</t>
  </si>
  <si>
    <t>1841-01</t>
  </si>
  <si>
    <t>0113-17</t>
  </si>
  <si>
    <t>1830-03</t>
  </si>
  <si>
    <t>2534-01</t>
  </si>
  <si>
    <t>0476-01</t>
  </si>
  <si>
    <t>0014-19</t>
  </si>
  <si>
    <t>1415-02</t>
  </si>
  <si>
    <t>2155-02</t>
  </si>
  <si>
    <t>0315-10</t>
  </si>
  <si>
    <t>0616-01</t>
  </si>
  <si>
    <t>1765-02</t>
  </si>
  <si>
    <t>1645-03</t>
  </si>
  <si>
    <t>1454-01</t>
  </si>
  <si>
    <t>2927-01</t>
  </si>
  <si>
    <t>1056-06</t>
  </si>
  <si>
    <t>0357-03</t>
  </si>
  <si>
    <t>0114-19</t>
  </si>
  <si>
    <t>0513-02</t>
  </si>
  <si>
    <t>0156-11</t>
  </si>
  <si>
    <t>2643-01</t>
  </si>
  <si>
    <t>1423-02</t>
  </si>
  <si>
    <t>0611-01</t>
  </si>
  <si>
    <t>0480-10</t>
  </si>
  <si>
    <t>1890-02</t>
  </si>
  <si>
    <t>1807-01</t>
  </si>
  <si>
    <t>0790-12</t>
  </si>
  <si>
    <t>1809-01</t>
  </si>
  <si>
    <t>0062-08</t>
  </si>
  <si>
    <t>0723-01</t>
  </si>
  <si>
    <t>2800-02</t>
  </si>
  <si>
    <t>2907-01</t>
  </si>
  <si>
    <t>0475-01</t>
  </si>
  <si>
    <t>1050-03</t>
  </si>
  <si>
    <t>0420-13</t>
  </si>
  <si>
    <t>0081-09</t>
  </si>
  <si>
    <t>0155-09</t>
  </si>
  <si>
    <t>0808-04</t>
  </si>
  <si>
    <t>2269-01</t>
  </si>
  <si>
    <t>1292-02</t>
  </si>
  <si>
    <t>0070-08</t>
  </si>
  <si>
    <t>0019-05</t>
  </si>
  <si>
    <t>0193-03</t>
  </si>
  <si>
    <t>2107-04</t>
  </si>
  <si>
    <t>0559-03</t>
  </si>
  <si>
    <t>0998-04</t>
  </si>
  <si>
    <t>0446-07</t>
  </si>
  <si>
    <t>0167-03</t>
  </si>
  <si>
    <t>0013-16</t>
  </si>
  <si>
    <t>1268-01</t>
  </si>
  <si>
    <t>2626-01</t>
  </si>
  <si>
    <t>3059-01</t>
  </si>
  <si>
    <t>0255-12</t>
  </si>
  <si>
    <t>0169-11</t>
  </si>
  <si>
    <t>0299-01</t>
  </si>
  <si>
    <t>0163-05</t>
  </si>
  <si>
    <t>0095-12</t>
  </si>
  <si>
    <t>0213-12</t>
  </si>
  <si>
    <t>3065-01</t>
  </si>
  <si>
    <t>0423-02</t>
  </si>
  <si>
    <t>0373-01</t>
  </si>
  <si>
    <t>0805-05</t>
  </si>
  <si>
    <t>0081-17</t>
  </si>
  <si>
    <t>0017-12</t>
  </si>
  <si>
    <t>0475-02</t>
  </si>
  <si>
    <t>0509-01</t>
  </si>
  <si>
    <t>0307-06</t>
  </si>
  <si>
    <t>3263-02</t>
  </si>
  <si>
    <t>0279-06</t>
  </si>
  <si>
    <t>1813-01</t>
  </si>
  <si>
    <t>2930-01</t>
  </si>
  <si>
    <t>1403-01</t>
  </si>
  <si>
    <t>1075-02</t>
  </si>
  <si>
    <t>1787-01</t>
  </si>
  <si>
    <t>0551-01</t>
  </si>
  <si>
    <t>2701-01</t>
  </si>
  <si>
    <t>0141-11</t>
  </si>
  <si>
    <t>1039-05</t>
  </si>
  <si>
    <t>0445-04</t>
  </si>
  <si>
    <t>0047-16</t>
  </si>
  <si>
    <t>1622-03</t>
  </si>
  <si>
    <t>3410-01</t>
  </si>
  <si>
    <t>2818-01</t>
  </si>
  <si>
    <t>2064-01</t>
  </si>
  <si>
    <t>1815-05</t>
  </si>
  <si>
    <t>0867-04</t>
  </si>
  <si>
    <t>0156-10</t>
  </si>
  <si>
    <t>0207-06</t>
  </si>
  <si>
    <t>1434-02</t>
  </si>
  <si>
    <t>1468-03</t>
  </si>
  <si>
    <t>2015-02</t>
  </si>
  <si>
    <t>0352-02</t>
  </si>
  <si>
    <t>0178-05</t>
  </si>
  <si>
    <t>1156-03</t>
  </si>
  <si>
    <t>0582-05</t>
  </si>
  <si>
    <t>0416-01</t>
  </si>
  <si>
    <t>0475-03</t>
  </si>
  <si>
    <t>3564-01</t>
  </si>
  <si>
    <t>1874-02</t>
  </si>
  <si>
    <t>0239-08</t>
  </si>
  <si>
    <t>0735-06</t>
  </si>
  <si>
    <t>0275-17</t>
  </si>
  <si>
    <t>0833-15</t>
  </si>
  <si>
    <t>2027-02</t>
  </si>
  <si>
    <t>0506-05</t>
  </si>
  <si>
    <t>0513-01</t>
  </si>
  <si>
    <t>3060-01</t>
  </si>
  <si>
    <t>2840-01</t>
  </si>
  <si>
    <t>0135-08</t>
  </si>
  <si>
    <t>2565-01</t>
  </si>
  <si>
    <t>0515-08</t>
  </si>
  <si>
    <t>2175-01</t>
  </si>
  <si>
    <t>0834-07</t>
  </si>
  <si>
    <t>0348-10</t>
  </si>
  <si>
    <t>0052-02</t>
  </si>
  <si>
    <t>0136-09</t>
  </si>
  <si>
    <t>1051-02</t>
  </si>
  <si>
    <t>0367-08</t>
  </si>
  <si>
    <t>0726-01</t>
  </si>
  <si>
    <t>2535-01</t>
  </si>
  <si>
    <t>3270-01</t>
  </si>
  <si>
    <t>2895-01</t>
  </si>
  <si>
    <t>0141-20</t>
  </si>
  <si>
    <t>0315-01</t>
  </si>
  <si>
    <t>0313-09</t>
  </si>
  <si>
    <t>2172-01</t>
  </si>
  <si>
    <t>0186-11</t>
  </si>
  <si>
    <t>0398-01</t>
  </si>
  <si>
    <t>0765-04</t>
  </si>
  <si>
    <t>0211-11</t>
  </si>
  <si>
    <t>0123-10</t>
  </si>
  <si>
    <t>1865-01</t>
  </si>
  <si>
    <t>0475-04</t>
  </si>
  <si>
    <t>0043-21</t>
  </si>
  <si>
    <t>0123-11</t>
  </si>
  <si>
    <t>3580-01</t>
  </si>
  <si>
    <t>0010-14</t>
  </si>
  <si>
    <t>0610-08</t>
  </si>
  <si>
    <t>0125-06</t>
  </si>
  <si>
    <t>0005-03</t>
  </si>
  <si>
    <t>1184-01</t>
  </si>
  <si>
    <t>1052-04</t>
  </si>
  <si>
    <t>3066-01</t>
  </si>
  <si>
    <t>3250-01</t>
  </si>
  <si>
    <t>0772-04</t>
  </si>
  <si>
    <t>3083-01</t>
  </si>
  <si>
    <t>0549-05</t>
  </si>
  <si>
    <t>0872-01</t>
  </si>
  <si>
    <t>1830-02</t>
  </si>
  <si>
    <t>2860-01</t>
  </si>
  <si>
    <t>1523-03</t>
  </si>
  <si>
    <t>0203-07</t>
  </si>
  <si>
    <t>3281-01</t>
  </si>
  <si>
    <t>1062-05</t>
  </si>
  <si>
    <t>0249-12</t>
  </si>
  <si>
    <t>1300-03</t>
  </si>
  <si>
    <t>1341-01</t>
  </si>
  <si>
    <t>0663-05</t>
  </si>
  <si>
    <t>0189-01</t>
  </si>
  <si>
    <t>3334-01</t>
  </si>
  <si>
    <t>0834-08</t>
  </si>
  <si>
    <t>0415-06</t>
  </si>
  <si>
    <t>1839-02</t>
  </si>
  <si>
    <t>3282-01</t>
  </si>
  <si>
    <t>1325-01</t>
  </si>
  <si>
    <t>0479-08</t>
  </si>
  <si>
    <t>0610-09</t>
  </si>
  <si>
    <t>0051-07</t>
  </si>
  <si>
    <t>3590-01</t>
  </si>
  <si>
    <t>1257-02</t>
  </si>
  <si>
    <t>0563-08</t>
  </si>
  <si>
    <t>0854-01</t>
  </si>
  <si>
    <t>1479-02</t>
  </si>
  <si>
    <t>2547-01</t>
  </si>
  <si>
    <t>3602-01</t>
  </si>
  <si>
    <t>0683-04</t>
  </si>
  <si>
    <t>1116-02</t>
  </si>
  <si>
    <t>1579-01</t>
  </si>
  <si>
    <t>3481-01</t>
  </si>
  <si>
    <t>0040-04</t>
  </si>
  <si>
    <t>0360-08</t>
  </si>
  <si>
    <t>1480-04</t>
  </si>
  <si>
    <t>3571-01</t>
  </si>
  <si>
    <t>0022-17</t>
  </si>
  <si>
    <t>3293-01</t>
  </si>
  <si>
    <t>0625-01</t>
  </si>
  <si>
    <t>0183-05</t>
  </si>
  <si>
    <t>1044-01</t>
  </si>
  <si>
    <t>2646-03</t>
  </si>
  <si>
    <t>0136-07</t>
  </si>
  <si>
    <t>1971-02</t>
  </si>
  <si>
    <t>1516-01</t>
  </si>
  <si>
    <t>0390-06</t>
  </si>
  <si>
    <t>0037-04</t>
  </si>
  <si>
    <t>0116-06</t>
  </si>
  <si>
    <t>0831-05</t>
  </si>
  <si>
    <t>0168-17</t>
  </si>
  <si>
    <t>0156-13</t>
  </si>
  <si>
    <t>2736-01</t>
  </si>
  <si>
    <t>3613-01</t>
  </si>
  <si>
    <t>0335-04</t>
  </si>
  <si>
    <t>0176-09</t>
  </si>
  <si>
    <t>0988-03</t>
  </si>
  <si>
    <t>0727-05</t>
  </si>
  <si>
    <t>0053-13</t>
  </si>
  <si>
    <t>0121-12</t>
  </si>
  <si>
    <t>3328-02</t>
  </si>
  <si>
    <t>3597-01</t>
  </si>
  <si>
    <t>0042-14</t>
  </si>
  <si>
    <t>0067-12</t>
  </si>
  <si>
    <t>0164-06</t>
  </si>
  <si>
    <t>0054-11</t>
  </si>
  <si>
    <t>0521-08</t>
  </si>
  <si>
    <t>0275-20</t>
  </si>
  <si>
    <t>0168-13</t>
  </si>
  <si>
    <t>0142-08</t>
  </si>
  <si>
    <t>2131-02</t>
  </si>
  <si>
    <t>0303-06</t>
  </si>
  <si>
    <t>2557-01</t>
  </si>
  <si>
    <t>0135-13</t>
  </si>
  <si>
    <t>0013-01</t>
  </si>
  <si>
    <t>0043-18</t>
  </si>
  <si>
    <t>0282-06</t>
  </si>
  <si>
    <t>1079-03</t>
  </si>
  <si>
    <t>1734-01</t>
  </si>
  <si>
    <t>0172-06</t>
  </si>
  <si>
    <t>1292-04</t>
  </si>
  <si>
    <t>1406-02</t>
  </si>
  <si>
    <t>0117-08</t>
  </si>
  <si>
    <t>3603-01</t>
  </si>
  <si>
    <t>0276-06</t>
  </si>
  <si>
    <t>0831-01</t>
  </si>
  <si>
    <t>0125-07</t>
  </si>
  <si>
    <t>0221-06</t>
  </si>
  <si>
    <t>0094-08</t>
  </si>
  <si>
    <t>2942-01</t>
  </si>
  <si>
    <t>0190-07</t>
  </si>
  <si>
    <t>1550-02</t>
  </si>
  <si>
    <t>1192-02</t>
  </si>
  <si>
    <t>2443-03</t>
  </si>
  <si>
    <t>0114-15</t>
  </si>
  <si>
    <t>2641-01</t>
  </si>
  <si>
    <t>2680-01</t>
  </si>
  <si>
    <t>0809-01</t>
  </si>
  <si>
    <t>0226-07</t>
  </si>
  <si>
    <t>1763-04</t>
  </si>
  <si>
    <t>0166-05</t>
  </si>
  <si>
    <t>3131-02</t>
  </si>
  <si>
    <t>3548-01</t>
  </si>
  <si>
    <t>0169-12</t>
  </si>
  <si>
    <t>2977-02</t>
  </si>
  <si>
    <t>0155-08</t>
  </si>
  <si>
    <t>0699-02</t>
  </si>
  <si>
    <t>3116-01</t>
  </si>
  <si>
    <t>0064-10</t>
  </si>
  <si>
    <t>0768-01</t>
  </si>
  <si>
    <t>1380-02</t>
  </si>
  <si>
    <t>0094-04</t>
  </si>
  <si>
    <t>0340-05</t>
  </si>
  <si>
    <t>0321-07</t>
  </si>
  <si>
    <t>1690-02</t>
  </si>
  <si>
    <t>0475-05</t>
  </si>
  <si>
    <t>0520-10</t>
  </si>
  <si>
    <t>0702-05</t>
  </si>
  <si>
    <t>3052-04</t>
  </si>
  <si>
    <t>0637-03</t>
  </si>
  <si>
    <t>0015-20</t>
  </si>
  <si>
    <t>1328-03</t>
  </si>
  <si>
    <t>2995-01</t>
  </si>
  <si>
    <t>2443-04</t>
  </si>
  <si>
    <t>0714-01</t>
  </si>
  <si>
    <t>1624-02</t>
  </si>
  <si>
    <t>3492-01</t>
  </si>
  <si>
    <t>2338-01</t>
  </si>
  <si>
    <t>0269-19</t>
  </si>
  <si>
    <t>0308-03</t>
  </si>
  <si>
    <t>2493-01</t>
  </si>
  <si>
    <t>0133-11</t>
  </si>
  <si>
    <t>0068-04</t>
  </si>
  <si>
    <t>3614-01</t>
  </si>
  <si>
    <t>3546-01</t>
  </si>
  <si>
    <t>0259-07</t>
  </si>
  <si>
    <t>0156-02</t>
  </si>
  <si>
    <t>0167-04</t>
  </si>
  <si>
    <t>1079-05</t>
  </si>
  <si>
    <t>1763-03</t>
  </si>
  <si>
    <t>0175-10</t>
  </si>
  <si>
    <t>0124-01</t>
  </si>
  <si>
    <t>0388-06</t>
  </si>
  <si>
    <t>2978-01</t>
  </si>
  <si>
    <t>0176-13</t>
  </si>
  <si>
    <t>0554-03</t>
  </si>
  <si>
    <t>2107-03</t>
  </si>
  <si>
    <t>0002-18</t>
  </si>
  <si>
    <t>1356-03</t>
  </si>
  <si>
    <t>0015-15</t>
  </si>
  <si>
    <t>2922-01</t>
  </si>
  <si>
    <t>0752-07</t>
  </si>
  <si>
    <t>0022-16</t>
  </si>
  <si>
    <t>1946-01</t>
  </si>
  <si>
    <t>2838-02</t>
  </si>
  <si>
    <t>0269-08</t>
  </si>
  <si>
    <t>0543-06</t>
  </si>
  <si>
    <t>0141-21</t>
  </si>
  <si>
    <t>0203-11</t>
  </si>
  <si>
    <t>0084-02</t>
  </si>
  <si>
    <t>0176-11</t>
  </si>
  <si>
    <t>0044-01</t>
  </si>
  <si>
    <t>0073-11</t>
  </si>
  <si>
    <t>2456-01</t>
  </si>
  <si>
    <t>0614-01</t>
  </si>
  <si>
    <t>3214-01</t>
  </si>
  <si>
    <t>0189-02</t>
  </si>
  <si>
    <t>2944-01</t>
  </si>
  <si>
    <t>0145-09</t>
  </si>
  <si>
    <t>2835-01</t>
  </si>
  <si>
    <t>0143-14</t>
  </si>
  <si>
    <t>2624-01</t>
  </si>
  <si>
    <t>1884-04</t>
  </si>
  <si>
    <t>3100-01</t>
  </si>
  <si>
    <t>0010-09</t>
  </si>
  <si>
    <t>2121-07</t>
  </si>
  <si>
    <t>0390-07</t>
  </si>
  <si>
    <t>0001-07</t>
  </si>
  <si>
    <t>3537-01</t>
  </si>
  <si>
    <t>0140-16</t>
  </si>
  <si>
    <t>0081-15</t>
  </si>
  <si>
    <t>0352-04</t>
  </si>
  <si>
    <t>0090-08</t>
  </si>
  <si>
    <t>1796-01</t>
  </si>
  <si>
    <t>1972-01</t>
  </si>
  <si>
    <t>0113-18</t>
  </si>
  <si>
    <t>0073-12</t>
  </si>
  <si>
    <t>1798-03</t>
  </si>
  <si>
    <t>2696-02</t>
  </si>
  <si>
    <t>0002-16</t>
  </si>
  <si>
    <t>2312-01</t>
  </si>
  <si>
    <t>0231-07</t>
  </si>
  <si>
    <t>0105-08</t>
  </si>
  <si>
    <t>0433-06</t>
  </si>
  <si>
    <t>3569-02</t>
  </si>
  <si>
    <t>0104-12</t>
  </si>
  <si>
    <t>0273-05</t>
  </si>
  <si>
    <t>0122-01</t>
  </si>
  <si>
    <t>1811-01</t>
  </si>
  <si>
    <t>3615-01</t>
  </si>
  <si>
    <t>0305-09</t>
  </si>
  <si>
    <t>1600-01</t>
  </si>
  <si>
    <t>0046-07</t>
  </si>
  <si>
    <t>3329-01</t>
  </si>
  <si>
    <t>3160-02</t>
  </si>
  <si>
    <t>0081-01</t>
  </si>
  <si>
    <t>3229-01</t>
  </si>
  <si>
    <t>0100-10</t>
  </si>
  <si>
    <t>0123-12</t>
  </si>
  <si>
    <t>0156-14</t>
  </si>
  <si>
    <t>0025-10</t>
  </si>
  <si>
    <t>3489-01</t>
  </si>
  <si>
    <t>0338-01</t>
  </si>
  <si>
    <t>2983-02</t>
  </si>
  <si>
    <t>0043-15</t>
  </si>
  <si>
    <t>0867-09</t>
  </si>
  <si>
    <t>0014-17</t>
  </si>
  <si>
    <t>2639-01</t>
  </si>
  <si>
    <t>0014-14</t>
  </si>
  <si>
    <t>0299-10</t>
  </si>
  <si>
    <t>0583-05</t>
  </si>
  <si>
    <t>0340-06</t>
  </si>
  <si>
    <t>8015-24</t>
  </si>
  <si>
    <t>0105-09</t>
  </si>
  <si>
    <t>1185-02</t>
  </si>
  <si>
    <t>0255-03</t>
  </si>
  <si>
    <t>0102-13</t>
  </si>
  <si>
    <t>0853-05</t>
  </si>
  <si>
    <t>0356-06</t>
  </si>
  <si>
    <t>0249-01</t>
  </si>
  <si>
    <t>0245-18</t>
  </si>
  <si>
    <t>0539-03</t>
  </si>
  <si>
    <t>0428-04</t>
  </si>
  <si>
    <t>2788-02</t>
  </si>
  <si>
    <t>1508-02</t>
  </si>
  <si>
    <t>3490-01</t>
  </si>
  <si>
    <t>3598-01</t>
  </si>
  <si>
    <t>2920-02</t>
  </si>
  <si>
    <t>1239-01</t>
  </si>
  <si>
    <t>3270-02</t>
  </si>
  <si>
    <t>0367-09</t>
  </si>
  <si>
    <t>0068-01</t>
  </si>
  <si>
    <t>0146-08</t>
  </si>
  <si>
    <t>0013-15</t>
  </si>
  <si>
    <t>0266-10</t>
  </si>
  <si>
    <t>2274-01</t>
  </si>
  <si>
    <t>0037-07</t>
  </si>
  <si>
    <t>0271-13</t>
  </si>
  <si>
    <t>0167-01</t>
  </si>
  <si>
    <t>0067-13</t>
  </si>
  <si>
    <t>0164-08</t>
  </si>
  <si>
    <t>1876-03</t>
  </si>
  <si>
    <t>3436-01</t>
  </si>
  <si>
    <t>3252-01</t>
  </si>
  <si>
    <t>0092-01</t>
  </si>
  <si>
    <t>1229-04</t>
  </si>
  <si>
    <t>0321-04</t>
  </si>
  <si>
    <t>0232-03</t>
  </si>
  <si>
    <t>0027-15</t>
  </si>
  <si>
    <t>1942-04</t>
  </si>
  <si>
    <t>3601-01</t>
  </si>
  <si>
    <t>1492-01</t>
  </si>
  <si>
    <t>0351-04</t>
  </si>
  <si>
    <t>0345-07</t>
  </si>
  <si>
    <t>2925-03</t>
  </si>
  <si>
    <t>0074-12</t>
  </si>
  <si>
    <t>2081-01</t>
  </si>
  <si>
    <t>3604-01</t>
  </si>
  <si>
    <t>0252-04</t>
  </si>
  <si>
    <t>1827-01</t>
  </si>
  <si>
    <t>0016-20</t>
  </si>
  <si>
    <t>2437-03</t>
  </si>
  <si>
    <t>3612-01</t>
  </si>
  <si>
    <t>0808-03</t>
  </si>
  <si>
    <t>1811-02</t>
  </si>
  <si>
    <t>2709-01</t>
  </si>
  <si>
    <t>0118-03</t>
  </si>
  <si>
    <t>3389-01</t>
  </si>
  <si>
    <t>0208-02</t>
  </si>
  <si>
    <t>1474-01</t>
  </si>
  <si>
    <t>2118-01</t>
  </si>
  <si>
    <t>0137-09</t>
  </si>
  <si>
    <t>0045-07</t>
  </si>
  <si>
    <t>0643-06</t>
  </si>
  <si>
    <t>0137-07</t>
  </si>
  <si>
    <t>0031-07</t>
  </si>
  <si>
    <t>0162-01</t>
  </si>
  <si>
    <t>3008-01</t>
  </si>
  <si>
    <t>0039-20</t>
  </si>
  <si>
    <t>2592-01</t>
  </si>
  <si>
    <t>1314-02</t>
  </si>
  <si>
    <t>0053-14</t>
  </si>
  <si>
    <t>0139-01</t>
  </si>
  <si>
    <t>0200-13</t>
  </si>
  <si>
    <t>3153-01</t>
  </si>
  <si>
    <t>2437-02</t>
  </si>
  <si>
    <t>0591-01</t>
  </si>
  <si>
    <t>0143-09</t>
  </si>
  <si>
    <t>0219-01</t>
  </si>
  <si>
    <t>3312-01</t>
  </si>
  <si>
    <t>2175-03</t>
  </si>
  <si>
    <t>1740-01</t>
  </si>
  <si>
    <t>0704-01</t>
  </si>
  <si>
    <t>1774-01</t>
  </si>
  <si>
    <t>3586-01</t>
  </si>
  <si>
    <t>2648-01</t>
  </si>
  <si>
    <t>3582-01</t>
  </si>
  <si>
    <t>2603-01</t>
  </si>
  <si>
    <t>0502-02</t>
  </si>
  <si>
    <t>1065-02</t>
  </si>
  <si>
    <t>0970-04</t>
  </si>
  <si>
    <t>2413-01</t>
  </si>
  <si>
    <t>0146-09</t>
  </si>
  <si>
    <t>2361-01</t>
  </si>
  <si>
    <t>0489-02</t>
  </si>
  <si>
    <t>0800-07</t>
  </si>
  <si>
    <t>2445-01</t>
  </si>
  <si>
    <t>0164-05</t>
  </si>
  <si>
    <t>0659-01</t>
  </si>
  <si>
    <t>0064-12</t>
  </si>
  <si>
    <t>1772-02</t>
  </si>
  <si>
    <t>0202-11</t>
  </si>
  <si>
    <t>3504-01</t>
  </si>
  <si>
    <t>0169-10</t>
  </si>
  <si>
    <t>2316-01</t>
  </si>
  <si>
    <t>0721-06</t>
  </si>
  <si>
    <t>1190-03</t>
  </si>
  <si>
    <t>3340-01</t>
  </si>
  <si>
    <t>2720-01</t>
  </si>
  <si>
    <t>0067-08</t>
  </si>
  <si>
    <t>1837-03</t>
  </si>
  <si>
    <t>0198-05</t>
  </si>
  <si>
    <t>1733-01</t>
  </si>
  <si>
    <t>0483-07</t>
  </si>
  <si>
    <t>3314-01</t>
  </si>
  <si>
    <t>3549-01</t>
  </si>
  <si>
    <t>0197-08</t>
  </si>
  <si>
    <t>0371-06</t>
  </si>
  <si>
    <t>0052-12</t>
  </si>
  <si>
    <t>3393-01</t>
  </si>
  <si>
    <t>0018-10</t>
  </si>
  <si>
    <t>0539-04</t>
  </si>
  <si>
    <t>3223-01</t>
  </si>
  <si>
    <t>3467-01</t>
  </si>
  <si>
    <t>0380-16</t>
  </si>
  <si>
    <t>0411-01</t>
  </si>
  <si>
    <t>2564-01</t>
  </si>
  <si>
    <t>0362-05</t>
  </si>
  <si>
    <t>0196-08</t>
  </si>
  <si>
    <t>0789-02</t>
  </si>
  <si>
    <t>0503-01</t>
  </si>
  <si>
    <t>2267-01</t>
  </si>
  <si>
    <t>0070-10</t>
  </si>
  <si>
    <t>0700-05</t>
  </si>
  <si>
    <t>0171-08</t>
  </si>
  <si>
    <t>1767-01</t>
  </si>
  <si>
    <t>0092-11</t>
  </si>
  <si>
    <t>0159-08</t>
  </si>
  <si>
    <t>0597-01</t>
  </si>
  <si>
    <t>3619-03</t>
  </si>
  <si>
    <t>2942-02</t>
  </si>
  <si>
    <t>0615-01</t>
  </si>
  <si>
    <t>3231-01</t>
  </si>
  <si>
    <t>0005-11</t>
  </si>
  <si>
    <t>0221-07</t>
  </si>
  <si>
    <t>0037-16</t>
  </si>
  <si>
    <t>2416-01</t>
  </si>
  <si>
    <t>2906-01</t>
  </si>
  <si>
    <t>0068-14</t>
  </si>
  <si>
    <t>3433-01</t>
  </si>
  <si>
    <t>2304-01</t>
  </si>
  <si>
    <t>0211-01</t>
  </si>
  <si>
    <t>3432-01</t>
  </si>
  <si>
    <t>3556-01</t>
  </si>
  <si>
    <t>2092-03</t>
  </si>
  <si>
    <t>0013-13</t>
  </si>
  <si>
    <t>0174-04</t>
  </si>
  <si>
    <t>0568-02</t>
  </si>
  <si>
    <t>1294-02</t>
  </si>
  <si>
    <t>3097-02</t>
  </si>
  <si>
    <t>0092-09</t>
  </si>
  <si>
    <t>0356-08</t>
  </si>
  <si>
    <t>2503-01</t>
  </si>
  <si>
    <t>1002-01</t>
  </si>
  <si>
    <t>0202-01</t>
  </si>
  <si>
    <t>0281-06</t>
  </si>
  <si>
    <t>0081-16</t>
  </si>
  <si>
    <t>0753-01</t>
  </si>
  <si>
    <t>0260-04</t>
  </si>
  <si>
    <t>1295-01</t>
  </si>
  <si>
    <t>0627-01</t>
  </si>
  <si>
    <t>2617-01</t>
  </si>
  <si>
    <t>0843-04</t>
  </si>
  <si>
    <t>1933-01</t>
  </si>
  <si>
    <t>0270-04</t>
  </si>
  <si>
    <t>2249-01</t>
  </si>
  <si>
    <t>1036-02</t>
  </si>
  <si>
    <t>2292-02</t>
  </si>
  <si>
    <t>0403-03</t>
  </si>
  <si>
    <t>1656-01</t>
  </si>
  <si>
    <t>0402-05</t>
  </si>
  <si>
    <t>0068-10</t>
  </si>
  <si>
    <t>0257-08</t>
  </si>
  <si>
    <t>0576-01</t>
  </si>
  <si>
    <t>0198-06</t>
  </si>
  <si>
    <t>1811-03</t>
  </si>
  <si>
    <t>0134-15</t>
  </si>
  <si>
    <t>0015-17</t>
  </si>
  <si>
    <t>0038-08</t>
  </si>
  <si>
    <t>0175-07</t>
  </si>
  <si>
    <t>0189-05</t>
  </si>
  <si>
    <t>2758-01</t>
  </si>
  <si>
    <t>2683-01</t>
  </si>
  <si>
    <t>1383-01</t>
  </si>
  <si>
    <t>0364-04</t>
  </si>
  <si>
    <t>1068-05</t>
  </si>
  <si>
    <t>1554-02</t>
  </si>
  <si>
    <t>2540-01</t>
  </si>
  <si>
    <t>0006-08</t>
  </si>
  <si>
    <t>3136-02</t>
  </si>
  <si>
    <t>1853-01</t>
  </si>
  <si>
    <t>0005-02</t>
  </si>
  <si>
    <t>2355-01</t>
  </si>
  <si>
    <t>3058-01</t>
  </si>
  <si>
    <t>0464-02</t>
  </si>
  <si>
    <t>0557-03</t>
  </si>
  <si>
    <t>3230-01</t>
  </si>
  <si>
    <t>0816-07</t>
  </si>
  <si>
    <t>0042-10</t>
  </si>
  <si>
    <t>0532-01</t>
  </si>
  <si>
    <t>0114-21</t>
  </si>
  <si>
    <t>3259-01</t>
  </si>
  <si>
    <t>0067-16</t>
  </si>
  <si>
    <t>2608-01</t>
  </si>
  <si>
    <t>0199-07</t>
  </si>
  <si>
    <t>2587-01</t>
  </si>
  <si>
    <t>3484-01</t>
  </si>
  <si>
    <t>0277-05</t>
  </si>
  <si>
    <t>1382-01</t>
  </si>
  <si>
    <t>0575-01</t>
  </si>
  <si>
    <t>1329-01</t>
  </si>
  <si>
    <t>3543-01</t>
  </si>
  <si>
    <t>0578-03</t>
  </si>
  <si>
    <t>0001-05</t>
  </si>
  <si>
    <t>1238-01</t>
  </si>
  <si>
    <t>0393-04</t>
  </si>
  <si>
    <t>0531-01</t>
  </si>
  <si>
    <t>2114-01</t>
  </si>
  <si>
    <t>2750-01</t>
  </si>
  <si>
    <t>0166-10</t>
  </si>
  <si>
    <t>0077-07</t>
  </si>
  <si>
    <t>0583-09</t>
  </si>
  <si>
    <t>1117-02</t>
  </si>
  <si>
    <t>1492-04</t>
  </si>
  <si>
    <t>3493-01</t>
  </si>
  <si>
    <t>0168-11</t>
  </si>
  <si>
    <t>0118-09</t>
  </si>
  <si>
    <t>0260-03</t>
  </si>
  <si>
    <t>0847-03</t>
  </si>
  <si>
    <t>0606-01</t>
  </si>
  <si>
    <t>0328-10</t>
  </si>
  <si>
    <t>1131-02</t>
  </si>
  <si>
    <t>0018-11</t>
  </si>
  <si>
    <t>2879-01</t>
  </si>
  <si>
    <t>3253-01</t>
  </si>
  <si>
    <t>0172-04</t>
  </si>
  <si>
    <t>0735-02</t>
  </si>
  <si>
    <t>0215-08</t>
  </si>
  <si>
    <t>1146-03</t>
  </si>
  <si>
    <t>0045-06</t>
  </si>
  <si>
    <t>0853-03</t>
  </si>
  <si>
    <t>0168-06</t>
  </si>
  <si>
    <t>0117-01</t>
  </si>
  <si>
    <t>1362-01</t>
  </si>
  <si>
    <t>0122-07</t>
  </si>
  <si>
    <t>0607-01</t>
  </si>
  <si>
    <t>0447-01</t>
  </si>
  <si>
    <t>0180-09</t>
  </si>
  <si>
    <t>2302-01</t>
  </si>
  <si>
    <t>0128-02</t>
  </si>
  <si>
    <t>1144-01</t>
  </si>
  <si>
    <t>0784-02</t>
  </si>
  <si>
    <t>0729-03</t>
  </si>
  <si>
    <t>0051-06</t>
  </si>
  <si>
    <t>0111-13</t>
  </si>
  <si>
    <t>0302-07</t>
  </si>
  <si>
    <t>0278-02</t>
  </si>
  <si>
    <t>0116-05</t>
  </si>
  <si>
    <t>0002-17</t>
  </si>
  <si>
    <t>1442-06</t>
  </si>
  <si>
    <t>0275-14</t>
  </si>
  <si>
    <t>2812-01</t>
  </si>
  <si>
    <t>0366-07</t>
  </si>
  <si>
    <t>0931-04</t>
  </si>
  <si>
    <t>3091-01</t>
  </si>
  <si>
    <t>3203-01</t>
  </si>
  <si>
    <t>2175-04</t>
  </si>
  <si>
    <t>0197-06</t>
  </si>
  <si>
    <t>0585-01</t>
  </si>
  <si>
    <t>3619-02</t>
  </si>
  <si>
    <t>3111-02</t>
  </si>
  <si>
    <t>3533-01</t>
  </si>
  <si>
    <t>2620-01</t>
  </si>
  <si>
    <t>0114-01</t>
  </si>
  <si>
    <t>0057-02</t>
  </si>
  <si>
    <t>0106-09</t>
  </si>
  <si>
    <t>3037-01</t>
  </si>
  <si>
    <t>0145-11</t>
  </si>
  <si>
    <t>2129-02</t>
  </si>
  <si>
    <t>2877-01</t>
  </si>
  <si>
    <t>1844-01</t>
  </si>
  <si>
    <t>0394-01</t>
  </si>
  <si>
    <t>3309-02</t>
  </si>
  <si>
    <t>2837-01</t>
  </si>
  <si>
    <t>2483-01</t>
  </si>
  <si>
    <t>0244-11</t>
  </si>
  <si>
    <t>0231-17</t>
  </si>
  <si>
    <t>0117-02</t>
  </si>
  <si>
    <t>0065-10</t>
  </si>
  <si>
    <t>0352-03</t>
  </si>
  <si>
    <t>0022-11</t>
  </si>
  <si>
    <t>3083-02</t>
  </si>
  <si>
    <t>2050-02</t>
  </si>
  <si>
    <t>0143-12</t>
  </si>
  <si>
    <t>3374-01</t>
  </si>
  <si>
    <t>0043-19</t>
  </si>
  <si>
    <t>0419-03</t>
  </si>
  <si>
    <t>0998-02</t>
  </si>
  <si>
    <t>2665-01</t>
  </si>
  <si>
    <t>0157-08</t>
  </si>
  <si>
    <t>3573-01</t>
  </si>
  <si>
    <t>0513-03</t>
  </si>
  <si>
    <t>1207-01</t>
  </si>
  <si>
    <t>1728-01</t>
  </si>
  <si>
    <t>1961-01</t>
  </si>
  <si>
    <t>2740-01</t>
  </si>
  <si>
    <t>1043-02</t>
  </si>
  <si>
    <t>2311-01</t>
  </si>
  <si>
    <t>3470-01</t>
  </si>
  <si>
    <t>0063-02</t>
  </si>
  <si>
    <t>0406-03</t>
  </si>
  <si>
    <t>2282-01</t>
  </si>
  <si>
    <t>1468-02</t>
  </si>
  <si>
    <t>2452-05</t>
  </si>
  <si>
    <t>3458-01</t>
  </si>
  <si>
    <t>0098-11</t>
  </si>
  <si>
    <t>0051-12</t>
  </si>
  <si>
    <t>0140-12</t>
  </si>
  <si>
    <t>0045-12</t>
  </si>
  <si>
    <t>3040-01</t>
  </si>
  <si>
    <t>0052-10</t>
  </si>
  <si>
    <t>2021-01</t>
  </si>
  <si>
    <t>0089-14</t>
  </si>
  <si>
    <t>3551-01</t>
  </si>
  <si>
    <t>0140-17</t>
  </si>
  <si>
    <t>0050-12</t>
  </si>
  <si>
    <t>1301-01</t>
  </si>
  <si>
    <t>0550-12</t>
  </si>
  <si>
    <t>0282-01</t>
  </si>
  <si>
    <t>0209-01</t>
  </si>
  <si>
    <t>3617-01</t>
  </si>
  <si>
    <t>0068-11</t>
  </si>
  <si>
    <t>0087-06</t>
  </si>
  <si>
    <t>3316-01</t>
  </si>
  <si>
    <t>0599-01</t>
  </si>
  <si>
    <t>0284-03</t>
  </si>
  <si>
    <t>0105-07</t>
  </si>
  <si>
    <t>1543-01</t>
  </si>
  <si>
    <t>0177-16</t>
  </si>
  <si>
    <t>2881-01</t>
  </si>
  <si>
    <t>0048-06</t>
  </si>
  <si>
    <t>1033-01</t>
  </si>
  <si>
    <t>3267-02</t>
  </si>
  <si>
    <t>0016-14</t>
  </si>
  <si>
    <t>0173-09</t>
  </si>
  <si>
    <t>2696-01</t>
  </si>
  <si>
    <t>0218-07</t>
  </si>
  <si>
    <t>0156-12</t>
  </si>
  <si>
    <t>0092-14</t>
  </si>
  <si>
    <t>2088-02</t>
  </si>
  <si>
    <t>0265-15</t>
  </si>
  <si>
    <t>0452-07</t>
  </si>
  <si>
    <t>3035-02</t>
  </si>
  <si>
    <t>0180-08</t>
  </si>
  <si>
    <t>2811-01</t>
  </si>
  <si>
    <t>0002-13</t>
  </si>
  <si>
    <t>2425-01</t>
  </si>
  <si>
    <t>0089-16</t>
  </si>
  <si>
    <t>0071-07</t>
  </si>
  <si>
    <t>3475-02</t>
  </si>
  <si>
    <t>1376-01</t>
  </si>
  <si>
    <t>3513-01</t>
  </si>
  <si>
    <t>0738-07</t>
  </si>
  <si>
    <t>3096-01</t>
  </si>
  <si>
    <t>3442-01</t>
  </si>
  <si>
    <t>3411-01</t>
  </si>
  <si>
    <t>0078-04</t>
  </si>
  <si>
    <t>2825-01</t>
  </si>
  <si>
    <t>0118-11</t>
  </si>
  <si>
    <t>0543-04</t>
  </si>
  <si>
    <t>3438-01</t>
  </si>
  <si>
    <t>2469-01</t>
  </si>
  <si>
    <t>3618-01</t>
  </si>
  <si>
    <t>0134-12</t>
  </si>
  <si>
    <t>0121-14</t>
  </si>
  <si>
    <t>0878-02</t>
  </si>
  <si>
    <t>2082-01</t>
  </si>
  <si>
    <t>0063-07</t>
  </si>
  <si>
    <t>0178-07</t>
  </si>
  <si>
    <t>0662-01</t>
  </si>
  <si>
    <t>0291-12</t>
  </si>
  <si>
    <t>0389-16</t>
  </si>
  <si>
    <t>1942-02</t>
  </si>
  <si>
    <t>2751-01</t>
  </si>
  <si>
    <t>2671-01</t>
  </si>
  <si>
    <t>0300-04</t>
  </si>
  <si>
    <t>3572-01</t>
  </si>
  <si>
    <t>1621-02</t>
  </si>
  <si>
    <t>1270-01</t>
  </si>
  <si>
    <t>2631-01</t>
  </si>
  <si>
    <t>0684-04</t>
  </si>
  <si>
    <t>3472-01</t>
  </si>
  <si>
    <t>2067-02</t>
  </si>
  <si>
    <t>1811-04</t>
  </si>
  <si>
    <t>2441-01</t>
  </si>
  <si>
    <t>1718-08</t>
  </si>
  <si>
    <t>3247-01</t>
  </si>
  <si>
    <t>2963-02</t>
  </si>
  <si>
    <t>0415-05</t>
  </si>
  <si>
    <t>3390-02</t>
  </si>
  <si>
    <t>0743-01</t>
  </si>
  <si>
    <t>0512-01</t>
  </si>
  <si>
    <t>0560-05</t>
  </si>
  <si>
    <t>1161-01</t>
  </si>
  <si>
    <t>0360-06</t>
  </si>
  <si>
    <t>3477-01</t>
  </si>
  <si>
    <t>0067-14</t>
  </si>
  <si>
    <t>0245-16</t>
  </si>
  <si>
    <t>0108-03</t>
  </si>
  <si>
    <t>0253-04</t>
  </si>
  <si>
    <t>3402-01</t>
  </si>
  <si>
    <t>2458-01</t>
  </si>
  <si>
    <t>0389-10</t>
  </si>
  <si>
    <t>0567-03</t>
  </si>
  <si>
    <t>3427-02</t>
  </si>
  <si>
    <t>0866-01</t>
  </si>
  <si>
    <t>0180-11</t>
  </si>
  <si>
    <t>0047-19</t>
  </si>
  <si>
    <t>0011-12</t>
  </si>
  <si>
    <t>0047-15</t>
  </si>
  <si>
    <t>3576-01</t>
  </si>
  <si>
    <t>1463-04</t>
  </si>
  <si>
    <t>0815-03</t>
  </si>
  <si>
    <t>3388-01</t>
  </si>
  <si>
    <t>3255-01</t>
  </si>
  <si>
    <t>0064-13</t>
  </si>
  <si>
    <t>1079-04</t>
  </si>
  <si>
    <t>0205-13</t>
  </si>
  <si>
    <t>0301-05</t>
  </si>
  <si>
    <t>1517-01</t>
  </si>
  <si>
    <t>1017-02</t>
  </si>
  <si>
    <t>0597-04</t>
  </si>
  <si>
    <t>0377-08</t>
  </si>
  <si>
    <t>8270-18</t>
  </si>
  <si>
    <t>0190-08</t>
  </si>
  <si>
    <t>3232-03</t>
  </si>
  <si>
    <t>0063-13</t>
  </si>
  <si>
    <t>0454-05</t>
  </si>
  <si>
    <t>2461-01</t>
  </si>
  <si>
    <t>2625-01</t>
  </si>
  <si>
    <t>1207-02</t>
  </si>
  <si>
    <t>3218-01</t>
  </si>
  <si>
    <t>0197-01</t>
  </si>
  <si>
    <t>2510-01</t>
  </si>
  <si>
    <t>3264-01</t>
  </si>
  <si>
    <t>0134-06</t>
  </si>
  <si>
    <t>1602-01</t>
  </si>
  <si>
    <t>0657-04</t>
  </si>
  <si>
    <t>0702-06</t>
  </si>
  <si>
    <t>0356-05</t>
  </si>
  <si>
    <t>0690-01</t>
  </si>
  <si>
    <t>0988-04</t>
  </si>
  <si>
    <t>0130-07</t>
  </si>
  <si>
    <t>0625-02</t>
  </si>
  <si>
    <t>0136-12</t>
  </si>
  <si>
    <t>0202-09</t>
  </si>
  <si>
    <t>1681-02</t>
  </si>
  <si>
    <t>0157-02</t>
  </si>
  <si>
    <t>0978-02</t>
  </si>
  <si>
    <t>2371-01</t>
  </si>
  <si>
    <t>0332-02</t>
  </si>
  <si>
    <t>2879-02</t>
  </si>
  <si>
    <t>2275-02</t>
  </si>
  <si>
    <t>3443-01</t>
  </si>
  <si>
    <t>1752-01</t>
  </si>
  <si>
    <t>0196-07</t>
  </si>
  <si>
    <t>3132-01</t>
  </si>
  <si>
    <t>2230-02</t>
  </si>
  <si>
    <t>0221-08</t>
  </si>
  <si>
    <t>3245-02</t>
  </si>
  <si>
    <t>0613-01</t>
  </si>
  <si>
    <t>0067-07</t>
  </si>
  <si>
    <t>0006-13</t>
  </si>
  <si>
    <t>0276-09</t>
  </si>
  <si>
    <t>0068-09</t>
  </si>
  <si>
    <t>0498-01</t>
  </si>
  <si>
    <t>0265-12</t>
  </si>
  <si>
    <t>0006-14</t>
  </si>
  <si>
    <t>0299-11</t>
  </si>
  <si>
    <t>2662-02</t>
  </si>
  <si>
    <t>1994-01</t>
  </si>
  <si>
    <t>0536-01</t>
  </si>
  <si>
    <t>0656-01</t>
  </si>
  <si>
    <t>1673-03</t>
  </si>
  <si>
    <t>3600-01</t>
  </si>
  <si>
    <t>0517-11</t>
  </si>
  <si>
    <t>0177-12</t>
  </si>
  <si>
    <t>0068-05</t>
  </si>
  <si>
    <t>0742-03</t>
  </si>
  <si>
    <t>0055-08</t>
  </si>
  <si>
    <t>0613-03</t>
  </si>
  <si>
    <t>0006-19</t>
  </si>
  <si>
    <t>2749-01</t>
  </si>
  <si>
    <t>3611-01</t>
  </si>
  <si>
    <t>0527-04</t>
  </si>
  <si>
    <t>2448-02</t>
  </si>
  <si>
    <t>0007-15</t>
  </si>
  <si>
    <t>0051-08</t>
  </si>
  <si>
    <t>0304-08</t>
  </si>
  <si>
    <t>1503-03</t>
  </si>
  <si>
    <t>3304-01</t>
  </si>
  <si>
    <t>2563-01</t>
  </si>
  <si>
    <t>0171-09</t>
  </si>
  <si>
    <t>3552-01</t>
  </si>
  <si>
    <t>1608-01</t>
  </si>
  <si>
    <t>0685-01</t>
  </si>
  <si>
    <t>0179-15</t>
  </si>
  <si>
    <t>2057-01</t>
  </si>
  <si>
    <t>2962-01</t>
  </si>
  <si>
    <t>0456-03</t>
  </si>
  <si>
    <t>0143-11</t>
  </si>
  <si>
    <t>0428-02</t>
  </si>
  <si>
    <t>0180-07</t>
  </si>
  <si>
    <t>3522-02</t>
  </si>
  <si>
    <t>1753-03</t>
  </si>
  <si>
    <t>1678-01</t>
  </si>
  <si>
    <t>0299-12</t>
  </si>
  <si>
    <t>2994-02</t>
  </si>
  <si>
    <t>0067-15</t>
  </si>
  <si>
    <t>0224-04</t>
  </si>
  <si>
    <t>3374-02</t>
  </si>
  <si>
    <t>0679-02</t>
  </si>
  <si>
    <t>0571-01</t>
  </si>
  <si>
    <t>0275-15</t>
  </si>
  <si>
    <t>0487-01</t>
  </si>
  <si>
    <t>2339-01</t>
  </si>
  <si>
    <t>2779-01</t>
  </si>
  <si>
    <t>1414-02</t>
  </si>
  <si>
    <t>3152-01</t>
  </si>
  <si>
    <t>1935-01</t>
  </si>
  <si>
    <t>3081-01</t>
  </si>
  <si>
    <t>1162-03</t>
  </si>
  <si>
    <t>3219-02</t>
  </si>
  <si>
    <t>1806-01</t>
  </si>
  <si>
    <t>1089-03</t>
  </si>
  <si>
    <t>1511-02</t>
  </si>
  <si>
    <t>1834-01</t>
  </si>
  <si>
    <t>1146-02</t>
  </si>
  <si>
    <t>0549-04</t>
  </si>
  <si>
    <t>3024-01</t>
  </si>
  <si>
    <t>0436-01</t>
  </si>
  <si>
    <t>3434-01</t>
  </si>
  <si>
    <t>3446-01</t>
  </si>
  <si>
    <t>0109-10</t>
  </si>
  <si>
    <t>1290-02</t>
  </si>
  <si>
    <t>0136-06</t>
  </si>
  <si>
    <t>0283-01</t>
  </si>
  <si>
    <t>0013-11</t>
  </si>
  <si>
    <t>1102-06</t>
  </si>
  <si>
    <t>2309-02</t>
  </si>
  <si>
    <t>2507-01</t>
  </si>
  <si>
    <t>3579-01</t>
  </si>
  <si>
    <t>3418-02</t>
  </si>
  <si>
    <t>0007-04</t>
  </si>
  <si>
    <t>2137-02</t>
  </si>
  <si>
    <t>0204-03</t>
  </si>
  <si>
    <t>1795-01</t>
  </si>
  <si>
    <t>3289-01</t>
  </si>
  <si>
    <t>0023-07</t>
  </si>
  <si>
    <t>2711-01</t>
  </si>
  <si>
    <t>0253-07</t>
  </si>
  <si>
    <t>0096-11</t>
  </si>
  <si>
    <t>0698-03</t>
  </si>
  <si>
    <t>0024-09</t>
  </si>
  <si>
    <t>1515-02</t>
  </si>
  <si>
    <t>3029-01</t>
  </si>
  <si>
    <t>0248-07</t>
  </si>
  <si>
    <t>0068-13</t>
  </si>
  <si>
    <t>1152-01</t>
  </si>
  <si>
    <t>0336-09</t>
  </si>
  <si>
    <t>0114-09</t>
  </si>
  <si>
    <t>0711-04</t>
  </si>
  <si>
    <t>3418-01</t>
  </si>
  <si>
    <t>2640-01</t>
  </si>
  <si>
    <t>0081-05</t>
  </si>
  <si>
    <t>0195-06</t>
  </si>
  <si>
    <t>2989-02</t>
  </si>
  <si>
    <t>2786-01</t>
  </si>
  <si>
    <t>2324-01</t>
  </si>
  <si>
    <t>1596-01</t>
  </si>
  <si>
    <t>0816-06</t>
  </si>
  <si>
    <t>0801-01</t>
  </si>
  <si>
    <t>0135-07</t>
  </si>
  <si>
    <t>1658-02</t>
  </si>
  <si>
    <t>0353-02</t>
  </si>
  <si>
    <t>1442-01</t>
  </si>
  <si>
    <t>2776-01</t>
  </si>
  <si>
    <t>3435-01</t>
  </si>
  <si>
    <t>2160-01</t>
  </si>
  <si>
    <t>2848-01</t>
  </si>
  <si>
    <t>0195-05</t>
  </si>
  <si>
    <t>0454-06</t>
  </si>
  <si>
    <t>3154-01</t>
  </si>
  <si>
    <t>0095-10</t>
  </si>
  <si>
    <t>0286-01</t>
  </si>
  <si>
    <t>0211-08</t>
  </si>
  <si>
    <t>3337-01</t>
  </si>
  <si>
    <t>1082-01</t>
  </si>
  <si>
    <t>3584-01</t>
  </si>
  <si>
    <t>2098-01</t>
  </si>
  <si>
    <t>1478-01</t>
  </si>
  <si>
    <t>0304-09</t>
  </si>
  <si>
    <t>1195-02</t>
  </si>
  <si>
    <t>1540-01</t>
  </si>
  <si>
    <t>1941-02</t>
  </si>
  <si>
    <t>2393-02</t>
  </si>
  <si>
    <t>2679-01</t>
  </si>
  <si>
    <t>0136-13</t>
  </si>
  <si>
    <t>0187-07</t>
  </si>
  <si>
    <t>1176-01</t>
  </si>
  <si>
    <t>0474-01</t>
  </si>
  <si>
    <t>2714-02</t>
  </si>
  <si>
    <t>2511-01</t>
  </si>
  <si>
    <t>0561-03</t>
  </si>
  <si>
    <t>0104-11</t>
  </si>
  <si>
    <t>0804-05</t>
  </si>
  <si>
    <t>0039-14</t>
  </si>
  <si>
    <t>0017-17</t>
  </si>
  <si>
    <t>2489-01</t>
  </si>
  <si>
    <t>0070-09</t>
  </si>
  <si>
    <t>3379-01</t>
  </si>
  <si>
    <t>0246-02</t>
  </si>
  <si>
    <t>3135-01</t>
  </si>
  <si>
    <t>0209-10</t>
  </si>
  <si>
    <t>0053-01</t>
  </si>
  <si>
    <t>0092-15</t>
  </si>
  <si>
    <t>0882-01</t>
  </si>
  <si>
    <t>1415-03</t>
  </si>
  <si>
    <t>0492-08</t>
  </si>
  <si>
    <t>0121-13</t>
  </si>
  <si>
    <t>1131-01</t>
  </si>
  <si>
    <t>2439-01</t>
  </si>
  <si>
    <t>0199-05</t>
  </si>
  <si>
    <t>3063-01</t>
  </si>
  <si>
    <t>3392-01</t>
  </si>
  <si>
    <t>1068-03</t>
  </si>
  <si>
    <t>2137-01</t>
  </si>
  <si>
    <t>3412-01</t>
  </si>
  <si>
    <t>3375-01</t>
  </si>
  <si>
    <t>2595-01</t>
  </si>
  <si>
    <t>0151-08</t>
  </si>
  <si>
    <t>3456-01</t>
  </si>
  <si>
    <t>2235-01</t>
  </si>
  <si>
    <t>2721-02</t>
  </si>
  <si>
    <t>1188-01</t>
  </si>
  <si>
    <t>2414-01</t>
  </si>
  <si>
    <t>3159-01</t>
  </si>
  <si>
    <t>2071-02</t>
  </si>
  <si>
    <t>0255-04</t>
  </si>
  <si>
    <t>2259-01</t>
  </si>
  <si>
    <t>3487-02</t>
  </si>
  <si>
    <t>2761-01</t>
  </si>
  <si>
    <t>3367-02</t>
  </si>
  <si>
    <t>1555-01</t>
  </si>
  <si>
    <t>0043-10</t>
  </si>
  <si>
    <t>2163-01</t>
  </si>
  <si>
    <t>3332-02</t>
  </si>
  <si>
    <t>3137-02</t>
  </si>
  <si>
    <t>3346-01</t>
  </si>
  <si>
    <t>2348-01</t>
  </si>
  <si>
    <t>3258-01</t>
  </si>
  <si>
    <t>3336-01</t>
  </si>
  <si>
    <t>3344-03</t>
  </si>
  <si>
    <t>1904-01</t>
  </si>
  <si>
    <t>2757-01</t>
  </si>
  <si>
    <t>2150-02</t>
  </si>
  <si>
    <t>2427-01</t>
  </si>
  <si>
    <t>0157-06</t>
  </si>
  <si>
    <t>2968-02</t>
  </si>
  <si>
    <t>3514-01</t>
  </si>
  <si>
    <t>2888-01</t>
  </si>
  <si>
    <t>2698-02</t>
  </si>
  <si>
    <t>2691-01</t>
  </si>
  <si>
    <t>3118-01</t>
  </si>
  <si>
    <t>3511-01</t>
  </si>
  <si>
    <t>2470-01</t>
  </si>
  <si>
    <t>0976-05</t>
  </si>
  <si>
    <t>0310-04</t>
  </si>
  <si>
    <t>2433-01</t>
  </si>
  <si>
    <t>0609-01</t>
  </si>
  <si>
    <t>1840-01</t>
  </si>
  <si>
    <t>0009-07</t>
  </si>
  <si>
    <t>0510-03</t>
  </si>
  <si>
    <t>2926-01</t>
  </si>
  <si>
    <t>0283-08</t>
  </si>
  <si>
    <t>2364-01</t>
  </si>
  <si>
    <t>0997-01</t>
  </si>
  <si>
    <t>0258-11</t>
  </si>
  <si>
    <t>0855-05</t>
  </si>
  <si>
    <t>2162-01</t>
  </si>
  <si>
    <t>1409-04</t>
  </si>
  <si>
    <t>0814-03</t>
  </si>
  <si>
    <t>3310-01</t>
  </si>
  <si>
    <t>3541-01</t>
  </si>
  <si>
    <t>3400-01</t>
  </si>
  <si>
    <t>0050-07</t>
  </si>
  <si>
    <t>2910-02</t>
  </si>
  <si>
    <t>1951-01</t>
  </si>
  <si>
    <t>3262-01</t>
  </si>
  <si>
    <t>1853-02</t>
  </si>
  <si>
    <t>0179-02</t>
  </si>
  <si>
    <t>1124-04</t>
  </si>
  <si>
    <t>0942-01</t>
  </si>
  <si>
    <t>3505-01</t>
  </si>
  <si>
    <t>2546-01</t>
  </si>
  <si>
    <t>3039-01</t>
  </si>
  <si>
    <t>1588-03</t>
  </si>
  <si>
    <t>0554-04</t>
  </si>
  <si>
    <t>0324-04</t>
  </si>
  <si>
    <t>1462-01</t>
  </si>
  <si>
    <t>0507-04</t>
  </si>
  <si>
    <t>0299-07</t>
  </si>
  <si>
    <t>2559-01</t>
  </si>
  <si>
    <t>1110-03</t>
  </si>
  <si>
    <t>0200-12</t>
  </si>
  <si>
    <t>0006-16</t>
  </si>
  <si>
    <t>3406-01</t>
  </si>
  <si>
    <t>0388-04</t>
  </si>
  <si>
    <t>0199-08</t>
  </si>
  <si>
    <t>0354-03</t>
  </si>
  <si>
    <t>0578-04</t>
  </si>
  <si>
    <t>2871-02</t>
  </si>
  <si>
    <t>2581-01</t>
  </si>
  <si>
    <t>0138-01</t>
  </si>
  <si>
    <t>0186-05</t>
  </si>
  <si>
    <t>0373-05</t>
  </si>
  <si>
    <t>3272-01</t>
  </si>
  <si>
    <t>0508-06</t>
  </si>
  <si>
    <t>0991-01</t>
  </si>
  <si>
    <t>0176-10</t>
  </si>
  <si>
    <t>0017-11</t>
  </si>
  <si>
    <t>0016-09</t>
  </si>
  <si>
    <t>0057-03</t>
  </si>
  <si>
    <t>0696-02</t>
  </si>
  <si>
    <t>1529-03</t>
  </si>
  <si>
    <t>0380-15</t>
  </si>
  <si>
    <t>0114-20</t>
  </si>
  <si>
    <t>0019-06</t>
  </si>
  <si>
    <t>0619-06</t>
  </si>
  <si>
    <t>2922-02</t>
  </si>
  <si>
    <t>2713-01</t>
  </si>
  <si>
    <t>0479-07</t>
  </si>
  <si>
    <t>0064-14</t>
  </si>
  <si>
    <t>3428-01</t>
  </si>
  <si>
    <t>2221-01</t>
  </si>
  <si>
    <t>2508-01</t>
  </si>
  <si>
    <t>0757-01</t>
  </si>
  <si>
    <t>0143-15</t>
  </si>
  <si>
    <t>3117-02</t>
  </si>
  <si>
    <t>1284-02</t>
  </si>
  <si>
    <t>2628-01</t>
  </si>
  <si>
    <t>2959-01</t>
  </si>
  <si>
    <t>0159-07</t>
  </si>
  <si>
    <t>0102-01</t>
  </si>
  <si>
    <t>0017-13</t>
  </si>
  <si>
    <t>1985-02</t>
  </si>
  <si>
    <t>2004-01</t>
  </si>
  <si>
    <t>0025-03</t>
  </si>
  <si>
    <t>3507-01</t>
  </si>
  <si>
    <t>0953-01</t>
  </si>
  <si>
    <t>1847-01</t>
  </si>
  <si>
    <t>1712-01</t>
  </si>
  <si>
    <t>0090-01</t>
  </si>
  <si>
    <t>0380-14</t>
  </si>
  <si>
    <t>0680-03</t>
  </si>
  <si>
    <t>0285-01</t>
  </si>
  <si>
    <t>2076-01</t>
  </si>
  <si>
    <t>0157-03</t>
  </si>
  <si>
    <t>0480-03</t>
  </si>
  <si>
    <t>2615-01</t>
  </si>
  <si>
    <t>3131-01</t>
  </si>
  <si>
    <t>0178-11</t>
  </si>
  <si>
    <t>2621-01</t>
  </si>
  <si>
    <t>2031-04</t>
  </si>
  <si>
    <t>2156-01</t>
  </si>
  <si>
    <t>2089-02</t>
  </si>
  <si>
    <t>3378-01</t>
  </si>
  <si>
    <t>1378-06</t>
  </si>
  <si>
    <t>0161-03</t>
  </si>
  <si>
    <t>0302-05</t>
  </si>
  <si>
    <t>3591-01</t>
  </si>
  <si>
    <t>2712-01</t>
  </si>
  <si>
    <t>2795-01</t>
  </si>
  <si>
    <t>3534-01</t>
  </si>
  <si>
    <t>0114-17</t>
  </si>
  <si>
    <t>1039-04</t>
  </si>
  <si>
    <t>3196-02</t>
  </si>
  <si>
    <t>2775-01</t>
  </si>
  <si>
    <t>0163-04</t>
  </si>
  <si>
    <t>0492-06</t>
  </si>
  <si>
    <t>3424-01</t>
  </si>
  <si>
    <t>2124-01</t>
  </si>
  <si>
    <t>3479-01</t>
  </si>
  <si>
    <t>2675-01</t>
  </si>
  <si>
    <t>3350-02</t>
  </si>
  <si>
    <t>0042-11</t>
  </si>
  <si>
    <t>0094-03</t>
  </si>
  <si>
    <t>0353-07</t>
  </si>
  <si>
    <t>1548-02</t>
  </si>
  <si>
    <t>0299-05</t>
  </si>
  <si>
    <t>0119-06</t>
  </si>
  <si>
    <t>3571-02</t>
  </si>
  <si>
    <t>0630-02</t>
  </si>
  <si>
    <t>0388-05</t>
  </si>
  <si>
    <t>0083-01</t>
  </si>
  <si>
    <t>1025-01</t>
  </si>
  <si>
    <t>1518-01</t>
  </si>
  <si>
    <t>1449-01</t>
  </si>
  <si>
    <t>2631-02</t>
  </si>
  <si>
    <t>0122-06</t>
  </si>
  <si>
    <t>2670-01</t>
  </si>
  <si>
    <t>3068-01</t>
  </si>
  <si>
    <t>3330-01</t>
  </si>
  <si>
    <t>1768-01</t>
  </si>
  <si>
    <t>2772-01</t>
  </si>
  <si>
    <t>1816-01</t>
  </si>
  <si>
    <t>0765-03</t>
  </si>
  <si>
    <t>2045-01</t>
  </si>
  <si>
    <t>0046-08</t>
  </si>
  <si>
    <t>1327-01</t>
  </si>
  <si>
    <t>2397-01</t>
  </si>
  <si>
    <t>0044-05</t>
  </si>
  <si>
    <t>0712-05</t>
  </si>
  <si>
    <t>1579-02</t>
  </si>
  <si>
    <t>3526-01</t>
  </si>
  <si>
    <t>0214-05</t>
  </si>
  <si>
    <t>0445-01</t>
  </si>
  <si>
    <t>0526-01</t>
  </si>
  <si>
    <t>0053-20</t>
  </si>
  <si>
    <t>0263-06</t>
  </si>
  <si>
    <t>1873-01</t>
  </si>
  <si>
    <t>1800-02</t>
  </si>
  <si>
    <t>2748-02</t>
  </si>
  <si>
    <t>0205-01</t>
  </si>
  <si>
    <t>2664-01</t>
  </si>
  <si>
    <t>1250-01</t>
  </si>
  <si>
    <t>3271-02</t>
  </si>
  <si>
    <t>0049-01</t>
  </si>
  <si>
    <t>3020-01</t>
  </si>
  <si>
    <t>0890-05</t>
  </si>
  <si>
    <t>1466-01</t>
  </si>
  <si>
    <t>2955-01</t>
  </si>
  <si>
    <t>0508-03</t>
  </si>
  <si>
    <t>2561-01</t>
  </si>
  <si>
    <t>0092-12</t>
  </si>
  <si>
    <t>1693-01</t>
  </si>
  <si>
    <t>3307-01</t>
  </si>
  <si>
    <t>3420-01</t>
  </si>
  <si>
    <t>0206-08</t>
  </si>
  <si>
    <t>3506-02</t>
  </si>
  <si>
    <t>2551-01</t>
  </si>
  <si>
    <t>2633-01</t>
  </si>
  <si>
    <t>3323-01</t>
  </si>
  <si>
    <t>1743-01</t>
  </si>
  <si>
    <t>2332-01</t>
  </si>
  <si>
    <t>0336-04</t>
  </si>
  <si>
    <t>3031-01</t>
  </si>
  <si>
    <t>0479-01</t>
  </si>
  <si>
    <t>1140-01</t>
  </si>
  <si>
    <t>3437-01</t>
  </si>
  <si>
    <t>0218-08</t>
  </si>
  <si>
    <t>0014-13</t>
  </si>
  <si>
    <t>2662-03</t>
  </si>
  <si>
    <t>0420-08</t>
  </si>
  <si>
    <t>2314-02</t>
  </si>
  <si>
    <t>3062-01</t>
  </si>
  <si>
    <t>3448-02</t>
  </si>
  <si>
    <t>0013-12</t>
  </si>
  <si>
    <t>3394-01</t>
  </si>
  <si>
    <t>0095-11</t>
  </si>
  <si>
    <t>3331-01</t>
  </si>
  <si>
    <t>3517-01</t>
  </si>
  <si>
    <t>0664-01</t>
  </si>
  <si>
    <t>2273-01</t>
  </si>
  <si>
    <t>0480-09</t>
  </si>
  <si>
    <t>2589-02</t>
  </si>
  <si>
    <t>3225-02</t>
  </si>
  <si>
    <t>0527-07</t>
  </si>
  <si>
    <t>2255-03</t>
  </si>
  <si>
    <t>0179-03</t>
  </si>
  <si>
    <t>0215-02</t>
  </si>
  <si>
    <t>2711-02</t>
  </si>
  <si>
    <t>1844-02</t>
  </si>
  <si>
    <t>3172-02</t>
  </si>
  <si>
    <t>3416-01</t>
  </si>
  <si>
    <t>2328-01</t>
  </si>
  <si>
    <t>3161-01</t>
  </si>
  <si>
    <t>0052-11</t>
  </si>
  <si>
    <t>3127-01</t>
  </si>
  <si>
    <t>0015-04</t>
  </si>
  <si>
    <t>3578-01</t>
  </si>
  <si>
    <t>0265-13</t>
  </si>
  <si>
    <t>3464-01</t>
  </si>
  <si>
    <t>3072-01</t>
  </si>
  <si>
    <t>1504-01</t>
  </si>
  <si>
    <t>0847-04</t>
  </si>
  <si>
    <t>0762-01</t>
  </si>
  <si>
    <t>3094-03</t>
  </si>
  <si>
    <t>2793-01</t>
  </si>
  <si>
    <t>1609-02</t>
  </si>
  <si>
    <t>0497-04</t>
  </si>
  <si>
    <t>0191-05</t>
  </si>
  <si>
    <t>0082-01</t>
  </si>
  <si>
    <t>2209-02</t>
  </si>
  <si>
    <t>2231-01</t>
  </si>
  <si>
    <t>2869-01</t>
  </si>
  <si>
    <t>0483-06</t>
  </si>
  <si>
    <t>0085-02</t>
  </si>
  <si>
    <t>0371-07</t>
  </si>
  <si>
    <t>1780-03</t>
  </si>
  <si>
    <t>3497-01</t>
  </si>
  <si>
    <t>0537-01</t>
  </si>
  <si>
    <t>0267-08</t>
  </si>
  <si>
    <t>3251-01</t>
  </si>
  <si>
    <t>0281-07</t>
  </si>
  <si>
    <t>2960-01</t>
  </si>
  <si>
    <t>3087-01</t>
  </si>
  <si>
    <t>2023-01</t>
  </si>
  <si>
    <t>0114-13</t>
  </si>
  <si>
    <t>0106-13</t>
  </si>
  <si>
    <t>0195-04</t>
  </si>
  <si>
    <t>2780-01</t>
  </si>
  <si>
    <t>0197-12</t>
  </si>
  <si>
    <t>0668-01</t>
  </si>
  <si>
    <t>0496-05</t>
  </si>
  <si>
    <t>0280-04</t>
  </si>
  <si>
    <t>1487-01</t>
  </si>
  <si>
    <t>3014-02</t>
  </si>
  <si>
    <t>0848-03</t>
  </si>
  <si>
    <t>2128-01</t>
  </si>
  <si>
    <t>0845-04</t>
  </si>
  <si>
    <t>3013-01</t>
  </si>
  <si>
    <t>1875-05</t>
  </si>
  <si>
    <t>1091-03</t>
  </si>
  <si>
    <t>0064-04</t>
  </si>
  <si>
    <t>0383-03</t>
  </si>
  <si>
    <t>2457-01</t>
  </si>
  <si>
    <t>2878-01</t>
  </si>
  <si>
    <t>1290-01</t>
  </si>
  <si>
    <t>3175-02</t>
  </si>
  <si>
    <t>3444-01</t>
  </si>
  <si>
    <t>2622-01</t>
  </si>
  <si>
    <t>1571-01</t>
  </si>
  <si>
    <t>2604-01</t>
  </si>
  <si>
    <t>1976-02</t>
  </si>
  <si>
    <t>0856-01</t>
  </si>
  <si>
    <t>0750-03</t>
  </si>
  <si>
    <t>0185-06</t>
  </si>
  <si>
    <t>1572-02</t>
  </si>
  <si>
    <t>1825-01</t>
  </si>
  <si>
    <t>2569-01</t>
  </si>
  <si>
    <t>2902-01</t>
  </si>
  <si>
    <t>3140-01</t>
  </si>
  <si>
    <t>1422-01</t>
  </si>
  <si>
    <t>0161-01</t>
  </si>
  <si>
    <t>3178-01</t>
  </si>
  <si>
    <t>3112-01</t>
  </si>
  <si>
    <t>3536-01</t>
  </si>
  <si>
    <t>1817-01</t>
  </si>
  <si>
    <t>2201-01</t>
  </si>
  <si>
    <t>1291-07</t>
  </si>
  <si>
    <t>1120-01</t>
  </si>
  <si>
    <t>1483-01</t>
  </si>
  <si>
    <t>0767-03</t>
  </si>
  <si>
    <t>1052-05</t>
  </si>
  <si>
    <t>3303-01</t>
  </si>
  <si>
    <t>0385-08</t>
  </si>
  <si>
    <t>1292-03</t>
  </si>
  <si>
    <t>2363-01</t>
  </si>
  <si>
    <t>1975-01</t>
  </si>
  <si>
    <t>2496-01</t>
  </si>
  <si>
    <t>0777-04</t>
  </si>
  <si>
    <t>1577-01</t>
  </si>
  <si>
    <t>2621-02</t>
  </si>
  <si>
    <t>0090-07</t>
  </si>
  <si>
    <t>2204-01</t>
  </si>
  <si>
    <t>0100-11</t>
  </si>
  <si>
    <t>0508-05</t>
  </si>
  <si>
    <t>0037-13</t>
  </si>
  <si>
    <t>2034-02</t>
  </si>
  <si>
    <t>0538-04</t>
  </si>
  <si>
    <t>2792-01</t>
  </si>
  <si>
    <t>2526-01</t>
  </si>
  <si>
    <t>0346-12</t>
  </si>
  <si>
    <t>2916-01</t>
  </si>
  <si>
    <t>1608-03</t>
  </si>
  <si>
    <t>0153-03</t>
  </si>
  <si>
    <t>3148-01</t>
  </si>
  <si>
    <t>1511-03</t>
  </si>
  <si>
    <t>2664-02</t>
  </si>
  <si>
    <t>0240-01</t>
  </si>
  <si>
    <t>0113-09</t>
  </si>
  <si>
    <t>0974-07</t>
  </si>
  <si>
    <t>0664-02</t>
  </si>
  <si>
    <t>2826-01</t>
  </si>
  <si>
    <t>2099-01</t>
  </si>
  <si>
    <t>2658-01</t>
  </si>
  <si>
    <t>1078-03</t>
  </si>
  <si>
    <t>0151-06</t>
  </si>
  <si>
    <t>0089-12</t>
  </si>
  <si>
    <t>3555-01</t>
  </si>
  <si>
    <t>1755-02</t>
  </si>
  <si>
    <t>0631-01</t>
  </si>
  <si>
    <t>3036-01</t>
  </si>
  <si>
    <t>0280-03</t>
  </si>
  <si>
    <t>0089-17</t>
  </si>
  <si>
    <t>0300-01</t>
  </si>
  <si>
    <t>1692-01</t>
  </si>
  <si>
    <t>3425-01</t>
  </si>
  <si>
    <t>0244-07</t>
  </si>
  <si>
    <t>1941-01</t>
  </si>
  <si>
    <t>1991-01</t>
  </si>
  <si>
    <t>0043-09</t>
  </si>
  <si>
    <t>1712-02</t>
  </si>
  <si>
    <t>1016-07</t>
  </si>
  <si>
    <t>3322-01</t>
  </si>
  <si>
    <t>3610-01</t>
  </si>
  <si>
    <t>2989-01</t>
  </si>
  <si>
    <t>2872-01</t>
  </si>
  <si>
    <t>1653-03</t>
  </si>
  <si>
    <t>1200-06</t>
  </si>
  <si>
    <t>2362-01</t>
  </si>
  <si>
    <t>1589-02</t>
  </si>
  <si>
    <t>3226-01</t>
  </si>
  <si>
    <t>3502-01</t>
  </si>
  <si>
    <t>0948-02</t>
  </si>
  <si>
    <t>1678-02</t>
  </si>
  <si>
    <t>2582-01</t>
  </si>
  <si>
    <t>2609-01</t>
  </si>
  <si>
    <t>1970-02</t>
  </si>
  <si>
    <t>3324-01</t>
  </si>
  <si>
    <t>1179-03</t>
  </si>
  <si>
    <t>0326-05</t>
  </si>
  <si>
    <t>3273-01</t>
  </si>
  <si>
    <t>0749-05</t>
  </si>
  <si>
    <t>3415-01</t>
  </si>
  <si>
    <t>0948-01</t>
  </si>
  <si>
    <t>3311-01</t>
  </si>
  <si>
    <t>0197-13</t>
  </si>
  <si>
    <t>3074-01</t>
  </si>
  <si>
    <t>2485-02</t>
  </si>
  <si>
    <t>3235-01</t>
  </si>
  <si>
    <t>0565-01</t>
  </si>
  <si>
    <t>0002-19</t>
  </si>
  <si>
    <t>0049-13</t>
  </si>
  <si>
    <t>0572-01</t>
  </si>
  <si>
    <t>2365-01</t>
  </si>
  <si>
    <t>0387-06</t>
  </si>
  <si>
    <t>0046-01</t>
  </si>
  <si>
    <t>2348-02</t>
  </si>
  <si>
    <t>1404-02</t>
  </si>
  <si>
    <t>0180-04</t>
  </si>
  <si>
    <t>3160-03</t>
  </si>
  <si>
    <t>1238-02</t>
  </si>
  <si>
    <t>0488-02</t>
  </si>
  <si>
    <t>0812-04</t>
  </si>
  <si>
    <t>3124-01</t>
  </si>
  <si>
    <t>0995-02</t>
  </si>
  <si>
    <t>0452-06</t>
  </si>
  <si>
    <t>0275-19</t>
  </si>
  <si>
    <t>1509-01</t>
  </si>
  <si>
    <t>3371-01</t>
  </si>
  <si>
    <t>0018-08</t>
  </si>
  <si>
    <t>3221-01</t>
  </si>
  <si>
    <t>3077-01</t>
  </si>
  <si>
    <t>1015-02</t>
  </si>
  <si>
    <t>1895-01</t>
  </si>
  <si>
    <t>2530-02</t>
  </si>
  <si>
    <t>1452-02</t>
  </si>
  <si>
    <t>3423-01</t>
  </si>
  <si>
    <t>2823-01</t>
  </si>
  <si>
    <t>0400-03</t>
  </si>
  <si>
    <t>2890-01</t>
  </si>
  <si>
    <t>0477-01</t>
  </si>
  <si>
    <t>2599-01</t>
  </si>
  <si>
    <t>2742-01</t>
  </si>
  <si>
    <t>0006-17</t>
  </si>
  <si>
    <t>1049-01</t>
  </si>
  <si>
    <t>1601-02</t>
  </si>
  <si>
    <t>0015-21</t>
  </si>
  <si>
    <t>0722-02</t>
  </si>
  <si>
    <t>2684-01</t>
  </si>
  <si>
    <t>3193-01</t>
  </si>
  <si>
    <t>1617-01</t>
  </si>
  <si>
    <t>2315-01</t>
  </si>
  <si>
    <t>0681-09</t>
  </si>
  <si>
    <t>1791-02</t>
  </si>
  <si>
    <t>3034-01</t>
  </si>
  <si>
    <t>0007-12</t>
  </si>
  <si>
    <t>0002-20</t>
  </si>
  <si>
    <t>1800-03</t>
  </si>
  <si>
    <t>0042-13</t>
  </si>
  <si>
    <t>1356-02</t>
  </si>
  <si>
    <t>1434-03</t>
  </si>
  <si>
    <t>1486-03</t>
  </si>
  <si>
    <t>3494-01</t>
  </si>
  <si>
    <t>3465-02</t>
  </si>
  <si>
    <t>2232-01</t>
  </si>
  <si>
    <t>3373-01</t>
  </si>
  <si>
    <t>3138-01</t>
  </si>
  <si>
    <t>0014-04</t>
  </si>
  <si>
    <t>1980-01</t>
  </si>
  <si>
    <t>0018-09</t>
  </si>
  <si>
    <t>2070-01</t>
  </si>
  <si>
    <t>0255-13</t>
  </si>
  <si>
    <t>1283-01</t>
  </si>
  <si>
    <t>0451-03</t>
  </si>
  <si>
    <t>2536-01</t>
  </si>
  <si>
    <t>1473-02</t>
  </si>
  <si>
    <t>1008-01</t>
  </si>
  <si>
    <t>0089-09</t>
  </si>
  <si>
    <t>1153-01</t>
  </si>
  <si>
    <t>0816-03</t>
  </si>
  <si>
    <t>2524-01</t>
  </si>
  <si>
    <t>0060-01</t>
  </si>
  <si>
    <t>0746-01</t>
  </si>
  <si>
    <t>0636-03</t>
  </si>
  <si>
    <t>2619-01</t>
  </si>
  <si>
    <t>0202-05</t>
  </si>
  <si>
    <t>0353-05</t>
  </si>
  <si>
    <t>0178-09</t>
  </si>
  <si>
    <t>0197-14</t>
  </si>
  <si>
    <t>2867-01</t>
  </si>
  <si>
    <t>0209-09</t>
  </si>
  <si>
    <t>0172-12</t>
  </si>
  <si>
    <t>0172-05</t>
  </si>
  <si>
    <t>0423-05</t>
  </si>
  <si>
    <t>2791-01</t>
  </si>
  <si>
    <t>1560-02</t>
  </si>
  <si>
    <t>0184-03</t>
  </si>
  <si>
    <t>3285-01</t>
  </si>
  <si>
    <t>3523-01</t>
  </si>
  <si>
    <t>3238-01</t>
  </si>
  <si>
    <t>0217-02</t>
  </si>
  <si>
    <t>1641-01</t>
  </si>
  <si>
    <t>0356-09</t>
  </si>
  <si>
    <t>0790-05</t>
  </si>
  <si>
    <t>0540-08</t>
  </si>
  <si>
    <t>0315-12</t>
  </si>
  <si>
    <t>0987-03</t>
  </si>
  <si>
    <t>0043-14</t>
  </si>
  <si>
    <t>1008-02</t>
  </si>
  <si>
    <t>2864-01</t>
  </si>
  <si>
    <t>2965-01</t>
  </si>
  <si>
    <t>0373-08</t>
  </si>
  <si>
    <t>3431-01</t>
  </si>
  <si>
    <t>2714-03</t>
  </si>
  <si>
    <t>2053-01</t>
  </si>
  <si>
    <t>0731-01</t>
  </si>
  <si>
    <t>0156-09</t>
  </si>
  <si>
    <t>0857-01</t>
  </si>
  <si>
    <t>1266-03</t>
  </si>
  <si>
    <t>3552-02</t>
  </si>
  <si>
    <t>0198-04</t>
  </si>
  <si>
    <t>2104-02</t>
  </si>
  <si>
    <t>0963-02</t>
  </si>
  <si>
    <t>3046-01</t>
  </si>
  <si>
    <t>1968-02</t>
  </si>
  <si>
    <t>1493-02</t>
  </si>
  <si>
    <t>3450-01</t>
  </si>
  <si>
    <t>0562-02</t>
  </si>
  <si>
    <t>2365-02</t>
  </si>
  <si>
    <t>1459-01</t>
  </si>
  <si>
    <t>2318-01</t>
  </si>
  <si>
    <t>2275-03</t>
  </si>
  <si>
    <t>2785-01</t>
  </si>
  <si>
    <t>1148-03</t>
  </si>
  <si>
    <t>0266-13</t>
  </si>
  <si>
    <t>3616-01</t>
  </si>
  <si>
    <t>0085-05</t>
  </si>
  <si>
    <t>0950-06</t>
  </si>
  <si>
    <t>0671-01</t>
  </si>
  <si>
    <t>0945-01</t>
  </si>
  <si>
    <t>2349-01</t>
  </si>
  <si>
    <t>0109-11</t>
  </si>
  <si>
    <t>0134-08</t>
  </si>
  <si>
    <t>1529-01</t>
  </si>
  <si>
    <t>2327-01</t>
  </si>
  <si>
    <t>1446-02</t>
  </si>
  <si>
    <t>0555-01</t>
  </si>
  <si>
    <t>0177-13</t>
  </si>
  <si>
    <t>0698-01</t>
  </si>
  <si>
    <t>2596-02</t>
  </si>
  <si>
    <t>1869-01</t>
  </si>
  <si>
    <t>1340-01</t>
  </si>
  <si>
    <t>1260-03</t>
  </si>
  <si>
    <t>0216-01</t>
  </si>
  <si>
    <t>0366-01</t>
  </si>
  <si>
    <t>0517-07</t>
  </si>
  <si>
    <t>0081-14</t>
  </si>
  <si>
    <t>3093-01</t>
  </si>
  <si>
    <t>2798-02</t>
  </si>
  <si>
    <t>0761-03</t>
  </si>
  <si>
    <t>3101-02</t>
  </si>
  <si>
    <t>0053-16</t>
  </si>
  <si>
    <t>2444-04</t>
  </si>
  <si>
    <t>3398-01</t>
  </si>
  <si>
    <t>1736-01</t>
  </si>
  <si>
    <t>1655-03</t>
  </si>
  <si>
    <t>3274-01</t>
  </si>
  <si>
    <t>3592-01</t>
  </si>
  <si>
    <t>0089-13</t>
  </si>
  <si>
    <t>1162-01</t>
  </si>
  <si>
    <t>1581-01</t>
  </si>
  <si>
    <t>0247-01</t>
  </si>
  <si>
    <t>0269-09</t>
  </si>
  <si>
    <t>3078-01</t>
  </si>
  <si>
    <t>2537-01</t>
  </si>
  <si>
    <t>3430-01</t>
  </si>
  <si>
    <t>3554-01</t>
  </si>
  <si>
    <t>1570-02</t>
  </si>
  <si>
    <t>2041-01</t>
  </si>
  <si>
    <t>3485-01</t>
  </si>
  <si>
    <t>2246-01</t>
  </si>
  <si>
    <t>0006-10</t>
  </si>
  <si>
    <t>2357-01</t>
  </si>
  <si>
    <t>0420-12</t>
  </si>
  <si>
    <t>3449-01</t>
  </si>
  <si>
    <t>0899-01</t>
  </si>
  <si>
    <t>2079-02</t>
  </si>
  <si>
    <t>0453-10</t>
  </si>
  <si>
    <t>3453-01</t>
  </si>
  <si>
    <t>3163-01</t>
  </si>
  <si>
    <t>2927-02</t>
  </si>
  <si>
    <t>0557-04</t>
  </si>
  <si>
    <t>2225-01</t>
  </si>
  <si>
    <t>0630-04</t>
  </si>
  <si>
    <t>0646-06</t>
  </si>
  <si>
    <t>2358-01</t>
  </si>
  <si>
    <t>0265-10</t>
  </si>
  <si>
    <t>0653-01</t>
  </si>
  <si>
    <t>2052-01</t>
  </si>
  <si>
    <t>2866-01</t>
  </si>
  <si>
    <t>3290-02</t>
  </si>
  <si>
    <t>1216-01</t>
  </si>
  <si>
    <t>0603-01</t>
  </si>
  <si>
    <t>1717-01</t>
  </si>
  <si>
    <t>0299-13</t>
  </si>
  <si>
    <t>2261-01</t>
  </si>
  <si>
    <t>2915-01</t>
  </si>
  <si>
    <t>3475-01</t>
  </si>
  <si>
    <t>0141-13</t>
  </si>
  <si>
    <t>0015-05</t>
  </si>
  <si>
    <t>1934-01</t>
  </si>
  <si>
    <t>1175-01</t>
  </si>
  <si>
    <t>2273-02</t>
  </si>
  <si>
    <t>3405-01</t>
  </si>
  <si>
    <t>0883-02</t>
  </si>
  <si>
    <t>0123-09</t>
  </si>
  <si>
    <t>0008-09</t>
  </si>
  <si>
    <t>0140-15</t>
  </si>
  <si>
    <t>3192-01</t>
  </si>
  <si>
    <t>3201-01</t>
  </si>
  <si>
    <t>3327-01</t>
  </si>
  <si>
    <t>0839-03</t>
  </si>
  <si>
    <t>2515-01</t>
  </si>
  <si>
    <t>3419-01</t>
  </si>
  <si>
    <t>1678-03</t>
  </si>
  <si>
    <t>0318-04</t>
  </si>
  <si>
    <t>3296-02</t>
  </si>
  <si>
    <t>3012-01</t>
  </si>
  <si>
    <t>2623-01</t>
  </si>
  <si>
    <t>2940-01</t>
  </si>
  <si>
    <t>1748-01</t>
  </si>
  <si>
    <t>0327-06</t>
  </si>
  <si>
    <t>1176-02</t>
  </si>
  <si>
    <t>0353-04</t>
  </si>
  <si>
    <t>1286-01</t>
  </si>
  <si>
    <t>0315-13</t>
  </si>
  <si>
    <t>3515-01</t>
  </si>
  <si>
    <t>2644-01</t>
  </si>
  <si>
    <t>2706-02</t>
  </si>
  <si>
    <t>2972-01</t>
  </si>
  <si>
    <t>0090-09</t>
  </si>
  <si>
    <t>0872-03</t>
  </si>
  <si>
    <t>2001-02</t>
  </si>
  <si>
    <t>0389-15</t>
  </si>
  <si>
    <t>1588-02</t>
  </si>
  <si>
    <t>0275-16</t>
  </si>
  <si>
    <t>1527-02</t>
  </si>
  <si>
    <t>1406-01</t>
  </si>
  <si>
    <t>0390-05</t>
  </si>
  <si>
    <t>2598-01</t>
  </si>
  <si>
    <t>3109-03</t>
  </si>
  <si>
    <t>2970-02</t>
  </si>
  <si>
    <t>3326-01</t>
  </si>
  <si>
    <t>1010-01</t>
  </si>
  <si>
    <t>0960-01</t>
  </si>
  <si>
    <t>1942-03</t>
  </si>
  <si>
    <t>1623-02</t>
  </si>
  <si>
    <t>0878-01</t>
  </si>
  <si>
    <t>0999-01</t>
  </si>
  <si>
    <t>0232-04</t>
  </si>
  <si>
    <t>0968-01</t>
  </si>
  <si>
    <t>0176-02</t>
  </si>
  <si>
    <t>1450-01</t>
  </si>
  <si>
    <t>0389-03</t>
  </si>
  <si>
    <t>2945-02</t>
  </si>
  <si>
    <t>1167-02</t>
  </si>
  <si>
    <t>0065-15</t>
  </si>
  <si>
    <t>1382-02</t>
  </si>
  <si>
    <t>2198-01</t>
  </si>
  <si>
    <t>0713-03</t>
  </si>
  <si>
    <t>2344-01</t>
  </si>
  <si>
    <t>0007-13</t>
  </si>
  <si>
    <t>2773-01</t>
  </si>
  <si>
    <t>2011-01</t>
  </si>
  <si>
    <t>1099-05</t>
  </si>
  <si>
    <t>3529-01</t>
  </si>
  <si>
    <t>0138-09</t>
  </si>
  <si>
    <t>3194-01</t>
  </si>
  <si>
    <t>2865-01</t>
  </si>
  <si>
    <t>1579-03</t>
  </si>
  <si>
    <t>3318-01</t>
  </si>
  <si>
    <t>0544-03</t>
  </si>
  <si>
    <t>1527-03</t>
  </si>
  <si>
    <t>0818-01</t>
  </si>
  <si>
    <t>0275-21</t>
  </si>
  <si>
    <t>1228-01</t>
  </si>
  <si>
    <t>1072-01</t>
  </si>
  <si>
    <t>0018-06</t>
  </si>
  <si>
    <t>0885-01</t>
  </si>
  <si>
    <t>0092-10</t>
  </si>
  <si>
    <t>3295-01</t>
  </si>
  <si>
    <t>2669-01</t>
  </si>
  <si>
    <t>0083-11</t>
  </si>
  <si>
    <t>3596-01</t>
  </si>
  <si>
    <t>2237-01</t>
  </si>
  <si>
    <t>2790-01</t>
  </si>
  <si>
    <t>0204-04</t>
  </si>
  <si>
    <t>0765-02</t>
  </si>
  <si>
    <t>2454-01</t>
  </si>
  <si>
    <t>2258-01</t>
  </si>
  <si>
    <t>2630-01</t>
  </si>
  <si>
    <t>2276-01</t>
  </si>
  <si>
    <t>0102-10</t>
  </si>
  <si>
    <t>0016-10</t>
  </si>
  <si>
    <t>3080-02</t>
  </si>
  <si>
    <t>0103-04</t>
  </si>
  <si>
    <t>1204-01</t>
  </si>
  <si>
    <t>2526-02</t>
  </si>
  <si>
    <t>1619-01</t>
  </si>
  <si>
    <t>1793-01</t>
  </si>
  <si>
    <t>0113-10</t>
  </si>
  <si>
    <t>2754-01</t>
  </si>
  <si>
    <t>0378-01</t>
  </si>
  <si>
    <t>0673-02</t>
  </si>
  <si>
    <t>2167-02</t>
  </si>
  <si>
    <t>1016-01</t>
  </si>
  <si>
    <t>0156-05</t>
  </si>
  <si>
    <t>1738-01</t>
  </si>
  <si>
    <t>3102-01</t>
  </si>
  <si>
    <t>2767-02</t>
  </si>
  <si>
    <t>3028-01</t>
  </si>
  <si>
    <t>2951-01</t>
  </si>
  <si>
    <t>2025-01</t>
  </si>
  <si>
    <t>1097-04</t>
  </si>
  <si>
    <t>1809-04</t>
  </si>
  <si>
    <t>0089-18</t>
  </si>
  <si>
    <t>0943-02</t>
  </si>
  <si>
    <t>1534-03</t>
  </si>
  <si>
    <t>3199-01</t>
  </si>
  <si>
    <t>1425-03</t>
  </si>
  <si>
    <t>3447-01</t>
  </si>
  <si>
    <t>2013-02</t>
  </si>
  <si>
    <t>3257-01</t>
  </si>
  <si>
    <t>3454-01</t>
  </si>
  <si>
    <t>2911-01</t>
  </si>
  <si>
    <t>1763-01</t>
  </si>
  <si>
    <t>0194-03</t>
  </si>
  <si>
    <t>2756-01</t>
  </si>
  <si>
    <t>0080-10</t>
  </si>
  <si>
    <t>1150-03</t>
  </si>
  <si>
    <t>1452-01</t>
  </si>
  <si>
    <t>0320-04</t>
  </si>
  <si>
    <t>2760-01</t>
  </si>
  <si>
    <t>0745-05</t>
  </si>
  <si>
    <t>2980-01</t>
  </si>
  <si>
    <t>0383-05</t>
  </si>
  <si>
    <t>1778-01</t>
  </si>
  <si>
    <t>0640-07</t>
  </si>
  <si>
    <t>2714-01</t>
  </si>
  <si>
    <t>0110-06</t>
  </si>
  <si>
    <t>2142-01</t>
  </si>
  <si>
    <t>2521-01</t>
  </si>
  <si>
    <t>2159-01</t>
  </si>
  <si>
    <t>3084-01</t>
  </si>
  <si>
    <t>1409-03</t>
  </si>
  <si>
    <t>1018-04</t>
  </si>
  <si>
    <t>1508-01</t>
  </si>
  <si>
    <t>3320-01</t>
  </si>
  <si>
    <t>0176-07</t>
  </si>
  <si>
    <t>0993-01</t>
  </si>
  <si>
    <t>2741-02</t>
  </si>
  <si>
    <t>0243-05</t>
  </si>
  <si>
    <t>0463-02</t>
  </si>
  <si>
    <t>0142-16</t>
  </si>
  <si>
    <t>0271-18</t>
  </si>
  <si>
    <t>3320-02</t>
  </si>
  <si>
    <t>1319-02</t>
  </si>
  <si>
    <t>0177-04</t>
  </si>
  <si>
    <t>2593-01</t>
  </si>
  <si>
    <t>1184-03</t>
  </si>
  <si>
    <t>2448-01</t>
  </si>
  <si>
    <t>1032-03</t>
  </si>
  <si>
    <t>0275-22</t>
  </si>
  <si>
    <t>2930-02</t>
  </si>
  <si>
    <t>0319-05</t>
  </si>
  <si>
    <t>0584-01</t>
  </si>
  <si>
    <t>3377-01</t>
  </si>
  <si>
    <t>1613-01</t>
  </si>
  <si>
    <t>1498-01</t>
  </si>
  <si>
    <t>0183-06</t>
  </si>
  <si>
    <t>0424-10</t>
  </si>
  <si>
    <t>0047-02</t>
  </si>
  <si>
    <t>2320-01</t>
  </si>
  <si>
    <t>1137-01</t>
  </si>
  <si>
    <t>0854-02</t>
  </si>
  <si>
    <t>3599-01</t>
  </si>
  <si>
    <t>2050-03</t>
  </si>
  <si>
    <t>3198-01</t>
  </si>
  <si>
    <t>1033-03</t>
  </si>
  <si>
    <t>0089-11</t>
  </si>
  <si>
    <t>3333-01</t>
  </si>
  <si>
    <t>1893-01</t>
  </si>
  <si>
    <t>2923-01</t>
  </si>
  <si>
    <t>2580-01</t>
  </si>
  <si>
    <t>2078-02</t>
  </si>
  <si>
    <t>3216-01</t>
  </si>
  <si>
    <t>2288-01</t>
  </si>
  <si>
    <t>2558-01</t>
  </si>
  <si>
    <t>2981-01</t>
  </si>
  <si>
    <t>0833-16</t>
  </si>
  <si>
    <t>0249-10</t>
  </si>
  <si>
    <t>2179-01</t>
  </si>
  <si>
    <t>3056-01</t>
  </si>
  <si>
    <t>0015-16</t>
  </si>
  <si>
    <t>2899-01</t>
  </si>
  <si>
    <t>2863-01</t>
  </si>
  <si>
    <t>1908-01</t>
  </si>
  <si>
    <t>1589-01</t>
  </si>
  <si>
    <t>2425-03</t>
  </si>
  <si>
    <t>2840-02</t>
  </si>
  <si>
    <t>0063-12</t>
  </si>
  <si>
    <t>3308-01</t>
  </si>
  <si>
    <t>0843-03</t>
  </si>
  <si>
    <t>0697-06</t>
  </si>
  <si>
    <t>3115-01</t>
  </si>
  <si>
    <t>1315-02</t>
  </si>
  <si>
    <t>0267-04</t>
  </si>
  <si>
    <t>2290-01</t>
  </si>
  <si>
    <t>1278-01</t>
  </si>
  <si>
    <t>0744-01</t>
  </si>
  <si>
    <t>0179-14</t>
  </si>
  <si>
    <t>2101-01</t>
  </si>
  <si>
    <t>0452-05</t>
  </si>
  <si>
    <t>1802-02</t>
  </si>
  <si>
    <t>3294-01</t>
  </si>
  <si>
    <t>1357-03</t>
  </si>
  <si>
    <t>2309-01</t>
  </si>
  <si>
    <t>0368-04</t>
  </si>
  <si>
    <t>2073-01</t>
  </si>
  <si>
    <t>0850-01</t>
  </si>
  <si>
    <t>3142-01</t>
  </si>
  <si>
    <t>3335-01</t>
  </si>
  <si>
    <t>3349-02</t>
  </si>
  <si>
    <t>3353-01</t>
  </si>
  <si>
    <t>2683-03</t>
  </si>
  <si>
    <t>3108-01</t>
  </si>
  <si>
    <t>1669-01</t>
  </si>
  <si>
    <t>1281-01</t>
  </si>
  <si>
    <t>0749-04</t>
  </si>
  <si>
    <t>2809-02</t>
  </si>
  <si>
    <t>2815-01</t>
  </si>
  <si>
    <t>0202-08</t>
  </si>
  <si>
    <t>1660-01</t>
  </si>
  <si>
    <t>3198-02</t>
  </si>
  <si>
    <t>1334-01</t>
  </si>
  <si>
    <t>2706-01</t>
  </si>
  <si>
    <t>2841-01</t>
  </si>
  <si>
    <t>1608-02</t>
  </si>
  <si>
    <t>1407-03</t>
  </si>
  <si>
    <t>2315-02</t>
  </si>
  <si>
    <t>0362-07</t>
  </si>
  <si>
    <t>0022-15</t>
  </si>
  <si>
    <t>3553-01</t>
  </si>
  <si>
    <t>1542-01</t>
  </si>
  <si>
    <t>2067-01</t>
  </si>
  <si>
    <t>2233-02</t>
  </si>
  <si>
    <t>0305-10</t>
  </si>
  <si>
    <t>0195-02</t>
  </si>
  <si>
    <t>2967-04</t>
  </si>
  <si>
    <t>3535-01</t>
  </si>
  <si>
    <t>2645-01</t>
  </si>
  <si>
    <t>1897-02</t>
  </si>
  <si>
    <t>2471-01</t>
  </si>
  <si>
    <t>0832-03</t>
  </si>
  <si>
    <t>2424-01</t>
  </si>
  <si>
    <t>0581-02</t>
  </si>
  <si>
    <t>0898-02</t>
  </si>
  <si>
    <t>0275-23</t>
  </si>
  <si>
    <t>3414-01</t>
  </si>
  <si>
    <t>2446-01</t>
  </si>
  <si>
    <t>1431-04</t>
  </si>
  <si>
    <t>2796-01</t>
  </si>
  <si>
    <t>2870-02</t>
  </si>
  <si>
    <t>1823-01</t>
  </si>
  <si>
    <t>0392-06</t>
  </si>
  <si>
    <t>2545-02</t>
  </si>
  <si>
    <t>0896-03</t>
  </si>
  <si>
    <t>2953-02</t>
  </si>
  <si>
    <t>1266-02</t>
  </si>
  <si>
    <t>1965-02</t>
  </si>
  <si>
    <t>3178-02</t>
  </si>
  <si>
    <t>0017-15</t>
  </si>
  <si>
    <t>0595-01</t>
  </si>
  <si>
    <t>1862-02</t>
  </si>
  <si>
    <t>0746-02</t>
  </si>
  <si>
    <t>0291-10</t>
  </si>
  <si>
    <t>0427-02</t>
  </si>
  <si>
    <t>0938-01</t>
  </si>
  <si>
    <t>0992-02</t>
  </si>
  <si>
    <t>2763-01</t>
  </si>
  <si>
    <t>2856-01</t>
  </si>
  <si>
    <t>3189-01</t>
  </si>
  <si>
    <t>2271-01</t>
  </si>
  <si>
    <t>0686-02</t>
  </si>
  <si>
    <t>2747-01</t>
  </si>
  <si>
    <t>3342-01</t>
  </si>
  <si>
    <t>1683-01</t>
  </si>
  <si>
    <t>1255-01</t>
  </si>
  <si>
    <t>2874-01</t>
  </si>
  <si>
    <t>3243-01</t>
  </si>
  <si>
    <t>2579-01</t>
  </si>
  <si>
    <t>0811-01</t>
  </si>
  <si>
    <t>1741-03</t>
  </si>
  <si>
    <t>3144-03</t>
  </si>
  <si>
    <t>2420-01</t>
  </si>
  <si>
    <t>1183-03</t>
  </si>
  <si>
    <t>3026-01</t>
  </si>
  <si>
    <t>0009-14</t>
  </si>
  <si>
    <t>0187-01</t>
  </si>
  <si>
    <t>3291-01</t>
  </si>
  <si>
    <t>2640-02</t>
  </si>
  <si>
    <t>0650-05</t>
  </si>
  <si>
    <t>0008-12</t>
  </si>
  <si>
    <t>3372-01</t>
  </si>
  <si>
    <t>0013-02</t>
  </si>
  <si>
    <t>2946-01</t>
  </si>
  <si>
    <t>1650-01</t>
  </si>
  <si>
    <t>0702-02</t>
  </si>
  <si>
    <t>2275-04</t>
  </si>
  <si>
    <t>0138-08</t>
  </si>
  <si>
    <t>1902-01</t>
  </si>
  <si>
    <t>2694-01</t>
  </si>
  <si>
    <t>3070-01</t>
  </si>
  <si>
    <t>0729-04</t>
  </si>
  <si>
    <t>1676-01</t>
  </si>
  <si>
    <t>1458-02</t>
  </si>
  <si>
    <t>0367-07</t>
  </si>
  <si>
    <t>1345-02</t>
  </si>
  <si>
    <t>1545-03</t>
  </si>
  <si>
    <t>3480-01</t>
  </si>
  <si>
    <t>0053-19</t>
  </si>
  <si>
    <t>1130-01</t>
  </si>
  <si>
    <t>3033-02</t>
  </si>
  <si>
    <t>3476-02</t>
  </si>
  <si>
    <t>2929-01</t>
  </si>
  <si>
    <t>1191-01</t>
  </si>
  <si>
    <t>0538-05</t>
  </si>
  <si>
    <t>0299-09</t>
  </si>
  <si>
    <t>0091-08</t>
  </si>
  <si>
    <t>0039-10</t>
  </si>
  <si>
    <t>1651-04</t>
  </si>
  <si>
    <t>1397-02</t>
  </si>
  <si>
    <t>0587-01</t>
  </si>
  <si>
    <t>2063-04</t>
  </si>
  <si>
    <t>1538-01</t>
  </si>
  <si>
    <t>2165-02</t>
  </si>
  <si>
    <t>0465-01</t>
  </si>
  <si>
    <t>2833-01</t>
  </si>
  <si>
    <t>0203-12</t>
  </si>
  <si>
    <t>1765-03</t>
  </si>
  <si>
    <t>2966-01</t>
  </si>
  <si>
    <t>2222-02</t>
  </si>
  <si>
    <t>3169-01</t>
  </si>
  <si>
    <t>3524-01</t>
  </si>
  <si>
    <t>2695-01</t>
  </si>
  <si>
    <t>3105-01</t>
  </si>
  <si>
    <t>3015-01</t>
  </si>
  <si>
    <t>1505-01</t>
  </si>
  <si>
    <t>1901-01</t>
  </si>
  <si>
    <t>3236-01</t>
  </si>
  <si>
    <t>0370-05</t>
  </si>
  <si>
    <t>0299-06</t>
  </si>
  <si>
    <t>3089-01</t>
  </si>
  <si>
    <t>2544-01</t>
  </si>
  <si>
    <t>0320-06</t>
  </si>
  <si>
    <t>0428-03</t>
  </si>
  <si>
    <t>2821-03</t>
  </si>
  <si>
    <t>0178-08</t>
  </si>
  <si>
    <t>2632-01</t>
  </si>
  <si>
    <t>3288-01</t>
  </si>
  <si>
    <t>1532-02</t>
  </si>
  <si>
    <t>0209-12</t>
  </si>
  <si>
    <t>3261-01</t>
  </si>
  <si>
    <t>0229-04</t>
  </si>
  <si>
    <t>0881-03</t>
  </si>
  <si>
    <t>1667-01</t>
  </si>
  <si>
    <t>0002-15</t>
  </si>
  <si>
    <t>2191-01</t>
  </si>
  <si>
    <t>3271-01</t>
  </si>
  <si>
    <t>1805-01</t>
  </si>
  <si>
    <t>0784-06</t>
  </si>
  <si>
    <t>0429-04</t>
  </si>
  <si>
    <t>1088-03</t>
  </si>
  <si>
    <t>2631-03</t>
  </si>
  <si>
    <t>0678-04</t>
  </si>
  <si>
    <t>2000-01</t>
  </si>
  <si>
    <t>2742-02</t>
  </si>
  <si>
    <t>0135-12</t>
  </si>
  <si>
    <t>1850-01</t>
  </si>
  <si>
    <t>1274-02</t>
  </si>
  <si>
    <t>0090-05</t>
  </si>
  <si>
    <t>1385-03</t>
  </si>
  <si>
    <t>3044-01</t>
  </si>
  <si>
    <t>3162-01</t>
  </si>
  <si>
    <t>0017-16</t>
  </si>
  <si>
    <t>1764-02</t>
  </si>
  <si>
    <t>1266-01</t>
  </si>
  <si>
    <t>1402-01</t>
  </si>
  <si>
    <t>0889-03</t>
  </si>
  <si>
    <t>0049-14</t>
  </si>
  <si>
    <t>1777-03</t>
  </si>
  <si>
    <t>0976-04</t>
  </si>
  <si>
    <t>3009-01</t>
  </si>
  <si>
    <t>1087-01</t>
  </si>
  <si>
    <t>1685-07</t>
  </si>
  <si>
    <t>2216-01</t>
  </si>
  <si>
    <t>2882-02</t>
  </si>
  <si>
    <t>0716-03</t>
  </si>
  <si>
    <t>3469-02</t>
  </si>
  <si>
    <t>0001-04</t>
  </si>
  <si>
    <t>2975-01</t>
  </si>
  <si>
    <t>0833-05</t>
  </si>
  <si>
    <t>0196-06</t>
  </si>
  <si>
    <t>2226-02</t>
  </si>
  <si>
    <t>2153-01</t>
  </si>
  <si>
    <t>2702-01</t>
  </si>
  <si>
    <t>3002-01</t>
  </si>
  <si>
    <t>3445-01</t>
  </si>
  <si>
    <t>1713-01</t>
  </si>
  <si>
    <t>3574-01</t>
  </si>
  <si>
    <t>0514-02</t>
  </si>
  <si>
    <t>3527-01</t>
  </si>
  <si>
    <t>2302-02</t>
  </si>
  <si>
    <t>1292-01</t>
  </si>
  <si>
    <t>3587-01</t>
  </si>
  <si>
    <t>1177-01</t>
  </si>
  <si>
    <t>1057-01</t>
  </si>
  <si>
    <t>2385-01</t>
  </si>
  <si>
    <t>1574-01</t>
  </si>
  <si>
    <t>2024-01</t>
  </si>
  <si>
    <t>0229-06</t>
  </si>
  <si>
    <t>0157-04</t>
  </si>
  <si>
    <t>1462-02</t>
  </si>
  <si>
    <t>0039-13</t>
  </si>
  <si>
    <t>2748-01</t>
  </si>
  <si>
    <t>2286-01</t>
  </si>
  <si>
    <t>3008-02</t>
  </si>
  <si>
    <t>3486-01</t>
  </si>
  <si>
    <t>0266-08</t>
  </si>
  <si>
    <t>0850-05</t>
  </si>
  <si>
    <t>1680-02</t>
  </si>
  <si>
    <t>0108-04</t>
  </si>
  <si>
    <t>3022-01</t>
  </si>
  <si>
    <t>2264-01</t>
  </si>
  <si>
    <t>1079-06</t>
  </si>
  <si>
    <t>2545-01</t>
  </si>
  <si>
    <t>3569-01</t>
  </si>
  <si>
    <t>2289-01</t>
  </si>
  <si>
    <t>3266-01</t>
  </si>
  <si>
    <t>1198-03</t>
  </si>
  <si>
    <t>3178-03</t>
  </si>
  <si>
    <t>3499-02</t>
  </si>
  <si>
    <t>0580-02</t>
  </si>
  <si>
    <t>1317-02</t>
  </si>
  <si>
    <t>0546-04</t>
  </si>
  <si>
    <t>1208-02</t>
  </si>
  <si>
    <t>0187-05</t>
  </si>
  <si>
    <t>1185-01</t>
  </si>
  <si>
    <t>0079-07</t>
  </si>
  <si>
    <t>1346-02</t>
  </si>
  <si>
    <t>2924-01</t>
  </si>
  <si>
    <t>1102-01</t>
  </si>
  <si>
    <t>3619-01</t>
  </si>
  <si>
    <t>1539-02</t>
  </si>
  <si>
    <t>3000-01</t>
  </si>
  <si>
    <t>3086-02</t>
  </si>
  <si>
    <t>0729-05</t>
  </si>
  <si>
    <t>2088-01</t>
  </si>
  <si>
    <t>1584-03</t>
  </si>
  <si>
    <t>2301-01</t>
  </si>
  <si>
    <t>2687-01</t>
  </si>
  <si>
    <t>3404-01</t>
  </si>
  <si>
    <t>1948-02</t>
  </si>
  <si>
    <t>2819-01</t>
  </si>
  <si>
    <t>3045-01</t>
  </si>
  <si>
    <t>1210-03</t>
  </si>
  <si>
    <t>1224-01</t>
  </si>
  <si>
    <t>2386-01</t>
  </si>
  <si>
    <t>3300-01</t>
  </si>
  <si>
    <t>1038-01</t>
  </si>
  <si>
    <t>2652-01</t>
  </si>
  <si>
    <t>1357-01</t>
  </si>
  <si>
    <t>0264-01</t>
  </si>
  <si>
    <t>2392-02</t>
  </si>
  <si>
    <t>0047-01</t>
  </si>
  <si>
    <t>3422-01</t>
  </si>
  <si>
    <t>0557-07</t>
  </si>
  <si>
    <t>0755-05</t>
  </si>
  <si>
    <t>1042-03</t>
  </si>
  <si>
    <t>0249-11</t>
  </si>
  <si>
    <t>0045-15</t>
  </si>
  <si>
    <t>2770-01</t>
  </si>
  <si>
    <t>0952-01</t>
  </si>
  <si>
    <t>2480-01</t>
  </si>
  <si>
    <t>1654-03</t>
  </si>
  <si>
    <t>0947-01</t>
  </si>
  <si>
    <t>0077-09</t>
  </si>
  <si>
    <t>3339-01</t>
  </si>
  <si>
    <t>0197-11</t>
  </si>
  <si>
    <t>2044-01</t>
  </si>
  <si>
    <t>0979-01</t>
  </si>
  <si>
    <t>1472-01</t>
  </si>
  <si>
    <t>2525-01</t>
  </si>
  <si>
    <t>2971-01</t>
  </si>
  <si>
    <t>2207-01</t>
  </si>
  <si>
    <t>0459-02</t>
  </si>
  <si>
    <t>0946-03</t>
  </si>
  <si>
    <t>3001-01</t>
  </si>
  <si>
    <t>0495-01</t>
  </si>
  <si>
    <t>3071-01</t>
  </si>
  <si>
    <t>0826-01</t>
  </si>
  <si>
    <t>3265-01</t>
  </si>
  <si>
    <t>0523-01</t>
  </si>
  <si>
    <t>3364-01</t>
  </si>
  <si>
    <t>2936-01</t>
  </si>
  <si>
    <t>3427-03</t>
  </si>
  <si>
    <t>0748-04</t>
  </si>
  <si>
    <t>2597-01</t>
  </si>
  <si>
    <t>3110-01</t>
  </si>
  <si>
    <t>1455-02</t>
  </si>
  <si>
    <t>0424-05</t>
  </si>
  <si>
    <t>0764-01</t>
  </si>
  <si>
    <t>2818-02</t>
  </si>
  <si>
    <t>2663-01</t>
  </si>
  <si>
    <t>3284-01</t>
  </si>
  <si>
    <t>1790-02</t>
  </si>
  <si>
    <t>3017-01</t>
  </si>
  <si>
    <t>1374-01</t>
  </si>
  <si>
    <t>0627-02</t>
  </si>
  <si>
    <t>2943-01</t>
  </si>
  <si>
    <t>2954-03</t>
  </si>
  <si>
    <t>2647-01</t>
  </si>
  <si>
    <t>3263-01</t>
  </si>
  <si>
    <t>0759-01</t>
  </si>
  <si>
    <t>1062-02</t>
  </si>
  <si>
    <t>0092-08</t>
  </si>
  <si>
    <t>1856-02</t>
  </si>
  <si>
    <t>0203-10</t>
  </si>
  <si>
    <t>3027-01</t>
  </si>
  <si>
    <t>0016-11</t>
  </si>
  <si>
    <t>1097-02</t>
  </si>
  <si>
    <t>1167-01</t>
  </si>
  <si>
    <t>0989-03</t>
  </si>
  <si>
    <t>0008-05</t>
  </si>
  <si>
    <t>1754-01</t>
  </si>
  <si>
    <t>3183-01</t>
  </si>
  <si>
    <t>0720-04</t>
  </si>
  <si>
    <t>3198-03</t>
  </si>
  <si>
    <t>1568-01</t>
  </si>
  <si>
    <t>2055-01</t>
  </si>
  <si>
    <t>2947-02</t>
  </si>
  <si>
    <t>3171-01</t>
  </si>
  <si>
    <t>0176-06</t>
  </si>
  <si>
    <t>2783-02</t>
  </si>
  <si>
    <t>0054-14</t>
  </si>
  <si>
    <t>1839-01</t>
  </si>
  <si>
    <t>1688-01</t>
  </si>
  <si>
    <t>3165-01</t>
  </si>
  <si>
    <t>0387-01</t>
  </si>
  <si>
    <t>0567-01</t>
  </si>
  <si>
    <t>0720-02</t>
  </si>
  <si>
    <t>1851-01</t>
  </si>
  <si>
    <t>2689-01</t>
  </si>
  <si>
    <t>2861-01</t>
  </si>
  <si>
    <t>1561-01</t>
  </si>
  <si>
    <t>3173-01</t>
  </si>
  <si>
    <t>2475-01</t>
  </si>
  <si>
    <t>1325-02</t>
  </si>
  <si>
    <t>0176-03</t>
  </si>
  <si>
    <t>3186-01</t>
  </si>
  <si>
    <t>2950-01</t>
  </si>
  <si>
    <t>0114-10</t>
  </si>
  <si>
    <t>2993-01</t>
  </si>
  <si>
    <t>2476-01</t>
  </si>
  <si>
    <t>0771-04</t>
  </si>
  <si>
    <t>1045-01</t>
  </si>
  <si>
    <t>0326-03</t>
  </si>
  <si>
    <t>3131-03</t>
  </si>
  <si>
    <t>2412-02</t>
  </si>
  <si>
    <t>0728-04</t>
  </si>
  <si>
    <t>2176-01</t>
  </si>
  <si>
    <t>2317-01</t>
  </si>
  <si>
    <t>0452-02</t>
  </si>
  <si>
    <t>0248-08</t>
  </si>
  <si>
    <t>0110-07</t>
  </si>
  <si>
    <t>2003-02</t>
  </si>
  <si>
    <t>1984-01</t>
  </si>
  <si>
    <t>3280-02</t>
  </si>
  <si>
    <t>2543-01</t>
  </si>
  <si>
    <t>1016-06</t>
  </si>
  <si>
    <t>2210-01</t>
  </si>
  <si>
    <t>2016-01</t>
  </si>
  <si>
    <t>0632-01</t>
  </si>
  <si>
    <t>1875-03</t>
  </si>
  <si>
    <t>0784-05</t>
  </si>
  <si>
    <t>0527-05</t>
  </si>
  <si>
    <t>0833-13</t>
  </si>
  <si>
    <t>0980-02</t>
  </si>
  <si>
    <t>1788-01</t>
  </si>
  <si>
    <t>2829-01</t>
  </si>
  <si>
    <t>0460-02</t>
  </si>
  <si>
    <t>1070-01</t>
  </si>
  <si>
    <t>3498-01</t>
  </si>
  <si>
    <t>0320-01</t>
  </si>
  <si>
    <t>2450-01</t>
  </si>
  <si>
    <t>0590-06</t>
  </si>
  <si>
    <t>0213-13</t>
  </si>
  <si>
    <t>0037-15</t>
  </si>
  <si>
    <t>1339-01</t>
  </si>
  <si>
    <t>3463-01</t>
  </si>
  <si>
    <t>3010-02</t>
  </si>
  <si>
    <t>0049-09</t>
  </si>
  <si>
    <t>1010-02</t>
  </si>
  <si>
    <t>3005-02</t>
  </si>
  <si>
    <t>2914-01</t>
  </si>
  <si>
    <t>2251-02</t>
  </si>
  <si>
    <t>0013-09</t>
  </si>
  <si>
    <t>0492-07</t>
  </si>
  <si>
    <t>0934-01</t>
  </si>
  <si>
    <t>0063-01</t>
  </si>
  <si>
    <t>3581-01</t>
  </si>
  <si>
    <t>2460-01</t>
  </si>
  <si>
    <t>1424-01</t>
  </si>
  <si>
    <t>2539-01</t>
  </si>
  <si>
    <t>1192-03</t>
  </si>
  <si>
    <t>2945-03</t>
  </si>
  <si>
    <t>2629-01</t>
  </si>
  <si>
    <t>2146-03</t>
  </si>
  <si>
    <t>1735-01</t>
  </si>
  <si>
    <t>1264-01</t>
  </si>
  <si>
    <t>0005-16</t>
  </si>
  <si>
    <t>1528-01</t>
  </si>
  <si>
    <t>0187-06</t>
  </si>
  <si>
    <t>3069-01</t>
  </si>
  <si>
    <t>1777-04</t>
  </si>
  <si>
    <t>1567-01</t>
  </si>
  <si>
    <t>1110-02</t>
  </si>
  <si>
    <t>3195-01</t>
  </si>
  <si>
    <t>0944-01</t>
  </si>
  <si>
    <t>0651-03</t>
  </si>
  <si>
    <t>2801-01</t>
  </si>
  <si>
    <t>3145-01</t>
  </si>
  <si>
    <t>2506-01</t>
  </si>
  <si>
    <t>2688-01</t>
  </si>
  <si>
    <t>1030-01</t>
  </si>
  <si>
    <t>3082-01</t>
  </si>
  <si>
    <t>2037-01</t>
  </si>
  <si>
    <t>0373-06</t>
  </si>
  <si>
    <t>1401-02</t>
  </si>
  <si>
    <t>1766-01</t>
  </si>
  <si>
    <t>1463-03</t>
  </si>
  <si>
    <t>0861-02</t>
  </si>
  <si>
    <t>2062-02</t>
  </si>
  <si>
    <t>2887-01</t>
  </si>
  <si>
    <t>3025-03</t>
  </si>
  <si>
    <t>3277-01</t>
  </si>
  <si>
    <t>2183-01</t>
  </si>
  <si>
    <t>0632-04</t>
  </si>
  <si>
    <t>3500-02</t>
  </si>
  <si>
    <t>1039-01</t>
  </si>
  <si>
    <t>0719-01</t>
  </si>
  <si>
    <t>0299-08</t>
  </si>
  <si>
    <t>2834-01</t>
  </si>
  <si>
    <t>0045-16</t>
  </si>
  <si>
    <t>2644-02</t>
  </si>
  <si>
    <t>3399-01</t>
  </si>
  <si>
    <t>0958-01</t>
  </si>
  <si>
    <t>3441-01</t>
  </si>
  <si>
    <t>3269-01</t>
  </si>
  <si>
    <t>0038-10</t>
  </si>
  <si>
    <t>0797-05</t>
  </si>
  <si>
    <t>0681-07</t>
  </si>
  <si>
    <t>3569-03</t>
  </si>
  <si>
    <t>1595-01</t>
  </si>
  <si>
    <t>0670-01</t>
  </si>
  <si>
    <t>2842-01</t>
  </si>
  <si>
    <t>0751-03</t>
  </si>
  <si>
    <t>1608-04</t>
  </si>
  <si>
    <t>2679-02</t>
  </si>
  <si>
    <t>0081-08</t>
  </si>
  <si>
    <t>0977-01</t>
  </si>
  <si>
    <t>0400-01</t>
  </si>
  <si>
    <t>2171-01</t>
  </si>
  <si>
    <t>2731-02</t>
  </si>
  <si>
    <t>0815-08</t>
  </si>
  <si>
    <t>0198-01</t>
  </si>
  <si>
    <t>0141-10</t>
  </si>
  <si>
    <t>3347-01</t>
  </si>
  <si>
    <t>1917-01</t>
  </si>
  <si>
    <t>0966-04</t>
  </si>
  <si>
    <t>0102-11</t>
  </si>
  <si>
    <t>3130-01</t>
  </si>
  <si>
    <t>1467-01</t>
  </si>
  <si>
    <t>0845-02</t>
  </si>
  <si>
    <t>1679-01</t>
  </si>
  <si>
    <t>2424-02</t>
  </si>
  <si>
    <t>1404-01</t>
  </si>
  <si>
    <t>0255-09</t>
  </si>
  <si>
    <t>2759-01</t>
  </si>
  <si>
    <t>2043-01</t>
  </si>
  <si>
    <t>0774-07</t>
  </si>
  <si>
    <t>0562-07</t>
  </si>
  <si>
    <t>2177-01</t>
  </si>
  <si>
    <t>0820-10</t>
  </si>
  <si>
    <t>0103-05</t>
  </si>
  <si>
    <t>1580-01</t>
  </si>
  <si>
    <t>2519-01</t>
  </si>
  <si>
    <t>1467-02</t>
  </si>
  <si>
    <t>1700-01</t>
  </si>
  <si>
    <t>2814-01</t>
  </si>
  <si>
    <t>2119-01</t>
  </si>
  <si>
    <t>3170-01</t>
  </si>
  <si>
    <t>3190-01</t>
  </si>
  <si>
    <t>2003-01</t>
  </si>
  <si>
    <t>2862-01</t>
  </si>
  <si>
    <t>1996-01</t>
  </si>
  <si>
    <t>1021-01</t>
  </si>
  <si>
    <t>3073-01</t>
  </si>
  <si>
    <t>0843-05</t>
  </si>
  <si>
    <t>0164-07</t>
  </si>
  <si>
    <t>1236-02</t>
  </si>
  <si>
    <t>2621-03</t>
  </si>
  <si>
    <t>1310-02</t>
  </si>
  <si>
    <t>0372-03</t>
  </si>
  <si>
    <t>2646-02</t>
  </si>
  <si>
    <t>2787-01</t>
  </si>
  <si>
    <t>0940-02</t>
  </si>
  <si>
    <t>2069-01</t>
  </si>
  <si>
    <t>1354-01</t>
  </si>
  <si>
    <t>1701-02</t>
  </si>
  <si>
    <t>0265-14</t>
  </si>
  <si>
    <t>2434-01</t>
  </si>
  <si>
    <t>3018-01</t>
  </si>
  <si>
    <t>0208-04</t>
  </si>
  <si>
    <t>3196-01</t>
  </si>
  <si>
    <t>2513-01</t>
  </si>
  <si>
    <t>1925-01</t>
  </si>
  <si>
    <t>0399-01</t>
  </si>
  <si>
    <t>0721-02</t>
  </si>
  <si>
    <t>3362-01</t>
  </si>
  <si>
    <t>1229-06</t>
  </si>
  <si>
    <t>0221-01</t>
  </si>
  <si>
    <t>1674-01</t>
  </si>
  <si>
    <t>0259-05</t>
  </si>
  <si>
    <t>2104-01</t>
  </si>
  <si>
    <t>3125-01</t>
  </si>
  <si>
    <t>1161-03</t>
  </si>
  <si>
    <t>0043-23</t>
  </si>
  <si>
    <t>2674-02</t>
  </si>
  <si>
    <t>2541-02</t>
  </si>
  <si>
    <t>1469-01</t>
  </si>
  <si>
    <t>0646-04</t>
  </si>
  <si>
    <t>2961-01</t>
  </si>
  <si>
    <t>3317-01</t>
  </si>
  <si>
    <t>0077-08</t>
  </si>
  <si>
    <t>0052-13</t>
  </si>
  <si>
    <t>0760-02</t>
  </si>
  <si>
    <t>3204-01</t>
  </si>
  <si>
    <t>3042-01</t>
  </si>
  <si>
    <t>2340-01</t>
  </si>
  <si>
    <t>0200-01</t>
  </si>
  <si>
    <t>2375-01</t>
  </si>
  <si>
    <t>1048-03</t>
  </si>
  <si>
    <t>1823-02</t>
  </si>
  <si>
    <t>0671-02</t>
  </si>
  <si>
    <t>0041-08</t>
  </si>
  <si>
    <t>0886-01</t>
  </si>
  <si>
    <t>1535-01</t>
  </si>
  <si>
    <t>3491-01</t>
  </si>
  <si>
    <t>3495-01</t>
  </si>
  <si>
    <t>2900-01</t>
  </si>
  <si>
    <t>1552-01</t>
  </si>
  <si>
    <t>2553-01</t>
  </si>
  <si>
    <t>3104-01</t>
  </si>
  <si>
    <t>3332-01</t>
  </si>
  <si>
    <t>2178-02</t>
  </si>
  <si>
    <t>2590-02</t>
  </si>
  <si>
    <t>0138-02</t>
  </si>
  <si>
    <t>0641-02</t>
  </si>
  <si>
    <t>2901-01</t>
  </si>
  <si>
    <t>0254-03</t>
  </si>
  <si>
    <t>2504-01</t>
  </si>
  <si>
    <t>2824-02</t>
  </si>
  <si>
    <t>2027-01</t>
  </si>
  <si>
    <t>2573-01</t>
  </si>
  <si>
    <t>3312-02</t>
  </si>
  <si>
    <t>0441-01</t>
  </si>
  <si>
    <t>0210-03</t>
  </si>
  <si>
    <t>3298-01</t>
  </si>
  <si>
    <t>1656-04</t>
  </si>
  <si>
    <t>3021-01</t>
  </si>
  <si>
    <t>2656-01</t>
  </si>
  <si>
    <t>0014-09</t>
  </si>
  <si>
    <t>2042-01</t>
  </si>
  <si>
    <t>2832-01</t>
  </si>
  <si>
    <t>2325-01</t>
  </si>
  <si>
    <t>1173-01</t>
  </si>
  <si>
    <t>1157-01</t>
  </si>
  <si>
    <t>0448-06</t>
  </si>
  <si>
    <t>0314-01</t>
  </si>
  <si>
    <t>3315-01</t>
  </si>
  <si>
    <t>0113-12</t>
  </si>
  <si>
    <t>0244-08</t>
  </si>
  <si>
    <t>1826-01</t>
  </si>
  <si>
    <t>0705-01</t>
  </si>
  <si>
    <t>2956-01</t>
  </si>
  <si>
    <t>0684-03</t>
  </si>
  <si>
    <t>1575-03</t>
  </si>
  <si>
    <t>3417-02</t>
  </si>
  <si>
    <t>3325-01</t>
  </si>
  <si>
    <t>2188-02</t>
  </si>
  <si>
    <t>1556-01</t>
  </si>
  <si>
    <t>2500-01</t>
  </si>
  <si>
    <t>0771-01</t>
  </si>
  <si>
    <t>2735-01</t>
  </si>
  <si>
    <t>1351-01</t>
  </si>
  <si>
    <t>1463-01</t>
  </si>
  <si>
    <t>1073-01</t>
  </si>
  <si>
    <t>1298-02</t>
  </si>
  <si>
    <t>1055-01</t>
  </si>
  <si>
    <t>2753-01</t>
  </si>
  <si>
    <t>3098-01</t>
  </si>
  <si>
    <t>3179-01</t>
  </si>
  <si>
    <t>1907-01</t>
  </si>
  <si>
    <t>2122-01</t>
  </si>
  <si>
    <t>0258-10</t>
  </si>
  <si>
    <t>1878-01</t>
  </si>
  <si>
    <t>2112-01</t>
  </si>
  <si>
    <t>1040-02</t>
  </si>
  <si>
    <t>1180-01</t>
  </si>
  <si>
    <t>1145-01</t>
  </si>
  <si>
    <t>1421-01</t>
  </si>
  <si>
    <t>2260-01</t>
  </si>
  <si>
    <t>1818-01</t>
  </si>
  <si>
    <t>0065-14</t>
  </si>
  <si>
    <t>2063-01</t>
  </si>
  <si>
    <t>3150-02</t>
  </si>
  <si>
    <t>3184-01</t>
  </si>
  <si>
    <t>1175-02</t>
  </si>
  <si>
    <t>0049-05</t>
  </si>
  <si>
    <t>1147-01</t>
  </si>
  <si>
    <t>0518-01</t>
  </si>
  <si>
    <t>3409-01</t>
  </si>
  <si>
    <t>2782-01</t>
  </si>
  <si>
    <t>3396-01</t>
  </si>
  <si>
    <t>0702-04</t>
  </si>
  <si>
    <t>0045-09</t>
  </si>
  <si>
    <t>0796-02</t>
  </si>
  <si>
    <t>0797-02</t>
  </si>
  <si>
    <t>1619-02</t>
  </si>
  <si>
    <t>1628-01</t>
  </si>
  <si>
    <t>2001-01</t>
  </si>
  <si>
    <t>1845-01</t>
  </si>
  <si>
    <t>3155-02</t>
  </si>
  <si>
    <t>0893-04</t>
  </si>
  <si>
    <t>2765-01</t>
  </si>
  <si>
    <t>2380-01</t>
  </si>
  <si>
    <t>0808-01</t>
  </si>
  <si>
    <t>0745-04</t>
  </si>
  <si>
    <t>2932-03</t>
  </si>
  <si>
    <t>2305-01</t>
  </si>
  <si>
    <t>1826-02</t>
  </si>
  <si>
    <t>2447-01</t>
  </si>
  <si>
    <t>3426-01</t>
  </si>
  <si>
    <t>3207-01</t>
  </si>
  <si>
    <t>0206-09</t>
  </si>
  <si>
    <t>2064-02</t>
  </si>
  <si>
    <t>2682-01</t>
  </si>
  <si>
    <t>1724-02</t>
  </si>
  <si>
    <t>1624-03</t>
  </si>
  <si>
    <t>3228-02</t>
  </si>
  <si>
    <t>1183-04</t>
  </si>
  <si>
    <t>2673-02</t>
  </si>
  <si>
    <t>3185-01</t>
  </si>
  <si>
    <t>1285-01</t>
  </si>
  <si>
    <t>2591-01</t>
  </si>
  <si>
    <t>2734-01</t>
  </si>
  <si>
    <t>2810-01</t>
  </si>
  <si>
    <t>0213-11</t>
  </si>
  <si>
    <t>3101-01</t>
  </si>
  <si>
    <t>2283-01</t>
  </si>
  <si>
    <t>0019-03</t>
  </si>
  <si>
    <t>0470-03</t>
  </si>
  <si>
    <t>0637-01</t>
  </si>
  <si>
    <t>0666-01</t>
  </si>
  <si>
    <t>1884-02</t>
  </si>
  <si>
    <t>1575-04</t>
  </si>
  <si>
    <t>1506-01</t>
  </si>
  <si>
    <t>0562-01</t>
  </si>
  <si>
    <t>2376-01</t>
  </si>
  <si>
    <t>1550-01</t>
  </si>
  <si>
    <t>3559-02</t>
  </si>
  <si>
    <t>1314-01</t>
  </si>
  <si>
    <t>0878-05</t>
  </si>
  <si>
    <t>2322-01</t>
  </si>
  <si>
    <t>1940-02</t>
  </si>
  <si>
    <t>0600-01</t>
  </si>
  <si>
    <t>0782-01</t>
  </si>
  <si>
    <t>2152-01</t>
  </si>
  <si>
    <t>2892-01</t>
  </si>
  <si>
    <t>0421-09</t>
  </si>
  <si>
    <t>0221-09</t>
  </si>
  <si>
    <t>2179-02</t>
  </si>
  <si>
    <t>0244-10</t>
  </si>
  <si>
    <t>1615-01</t>
  </si>
  <si>
    <t>0242-01</t>
  </si>
  <si>
    <t>3237-01</t>
  </si>
  <si>
    <t>3176-01</t>
  </si>
  <si>
    <t>3354-01</t>
  </si>
  <si>
    <t>2426-01</t>
  </si>
  <si>
    <t>2855-01</t>
  </si>
  <si>
    <t>2247-01</t>
  </si>
  <si>
    <t>0009-22</t>
  </si>
  <si>
    <t>1440-02</t>
  </si>
  <si>
    <t>0798-02</t>
  </si>
  <si>
    <t>1419-01</t>
  </si>
  <si>
    <t>0868-01</t>
  </si>
  <si>
    <t>1623-01</t>
  </si>
  <si>
    <t>0002-12</t>
  </si>
  <si>
    <t>0833-14</t>
  </si>
  <si>
    <t>1316-02</t>
  </si>
  <si>
    <t>0601-04</t>
  </si>
  <si>
    <t>1014-02</t>
  </si>
  <si>
    <t>1217-01</t>
  </si>
  <si>
    <t>2875-01</t>
  </si>
  <si>
    <t>0859-04</t>
  </si>
  <si>
    <t>1136-01</t>
  </si>
  <si>
    <t>2717-01</t>
  </si>
  <si>
    <t>1835-02</t>
  </si>
  <si>
    <t>1651-05</t>
  </si>
  <si>
    <t>1017-01</t>
  </si>
  <si>
    <t>1607-02</t>
  </si>
  <si>
    <t>1081-01</t>
  </si>
  <si>
    <t>0506-04</t>
  </si>
  <si>
    <t>1181-04</t>
  </si>
  <si>
    <t>1122-03</t>
  </si>
  <si>
    <t>0429-05</t>
  </si>
  <si>
    <t>2129-03</t>
  </si>
  <si>
    <t>2377-01</t>
  </si>
  <si>
    <t>2115-01</t>
  </si>
  <si>
    <t>1499-01</t>
  </si>
  <si>
    <t>0479-02</t>
  </si>
  <si>
    <t>0842-02</t>
  </si>
  <si>
    <t>3007-01</t>
  </si>
  <si>
    <t>2567-01</t>
  </si>
  <si>
    <t>1921-02</t>
  </si>
  <si>
    <t>1725-01</t>
  </si>
  <si>
    <t>0008-04</t>
  </si>
  <si>
    <t>0452-04</t>
  </si>
  <si>
    <t>0991-02</t>
  </si>
  <si>
    <t>2575-01</t>
  </si>
  <si>
    <t>1418-01</t>
  </si>
  <si>
    <t>0184-05</t>
  </si>
  <si>
    <t>0807-04</t>
  </si>
  <si>
    <t>1247-01</t>
  </si>
  <si>
    <t>3246-01</t>
  </si>
  <si>
    <t>2381-01</t>
  </si>
  <si>
    <t>2627-02</t>
  </si>
  <si>
    <t>1726-02</t>
  </si>
  <si>
    <t>2462-04</t>
  </si>
  <si>
    <t>2145-02</t>
  </si>
  <si>
    <t>1898-03</t>
  </si>
  <si>
    <t>3544-02</t>
  </si>
  <si>
    <t>0005-10</t>
  </si>
  <si>
    <t>2330-01</t>
  </si>
  <si>
    <t>3137-01</t>
  </si>
  <si>
    <t>0665-01</t>
  </si>
  <si>
    <t>0217-01</t>
  </si>
  <si>
    <t>2303-02</t>
  </si>
  <si>
    <t>2571-02</t>
  </si>
  <si>
    <t>1785-01</t>
  </si>
  <si>
    <t>0697-02</t>
  </si>
  <si>
    <t>0091-09</t>
  </si>
  <si>
    <t>0175-08</t>
  </si>
  <si>
    <t>2990-02</t>
  </si>
  <si>
    <t>1663-01</t>
  </si>
  <si>
    <t>2745-01</t>
  </si>
  <si>
    <t>3224-01</t>
  </si>
  <si>
    <t>1390-01</t>
  </si>
  <si>
    <t>2421-02</t>
  </si>
  <si>
    <t>2616-01</t>
  </si>
  <si>
    <t>2733-01</t>
  </si>
  <si>
    <t>1611-01</t>
  </si>
  <si>
    <t>2086-01</t>
  </si>
  <si>
    <t>1324-01</t>
  </si>
  <si>
    <t>3471-01</t>
  </si>
  <si>
    <t>2883-01</t>
  </si>
  <si>
    <t>0350-03</t>
  </si>
  <si>
    <t>2889-02</t>
  </si>
  <si>
    <t>0788-04</t>
  </si>
  <si>
    <t>0081-11</t>
  </si>
  <si>
    <t>0100-02</t>
  </si>
  <si>
    <t>1750-03</t>
  </si>
  <si>
    <t>3518-01</t>
  </si>
  <si>
    <t>3321-01</t>
  </si>
  <si>
    <t>0043-20</t>
  </si>
  <si>
    <t>2973-01</t>
  </si>
  <si>
    <t>0409-03</t>
  </si>
  <si>
    <t>0728-03</t>
  </si>
  <si>
    <t>3463-02</t>
  </si>
  <si>
    <t>0831-02</t>
  </si>
  <si>
    <t>1743-02</t>
  </si>
  <si>
    <t>0136-10</t>
  </si>
  <si>
    <t>1106-04</t>
  </si>
  <si>
    <t>1880-01</t>
  </si>
  <si>
    <t>1397-01</t>
  </si>
  <si>
    <t>0461-13</t>
  </si>
  <si>
    <t>0106-06</t>
  </si>
  <si>
    <t>3249-01</t>
  </si>
  <si>
    <t>1512-04</t>
  </si>
  <si>
    <t>1463-05</t>
  </si>
  <si>
    <t>0362-06</t>
  </si>
  <si>
    <t>0395-04</t>
  </si>
  <si>
    <t>1461-02</t>
  </si>
  <si>
    <t>2295-01</t>
  </si>
  <si>
    <t>0521-03</t>
  </si>
  <si>
    <t>2395-01</t>
  </si>
  <si>
    <t>0045-14</t>
  </si>
  <si>
    <t>0738-03</t>
  </si>
  <si>
    <t>1830-01</t>
  </si>
  <si>
    <t>1014-03</t>
  </si>
  <si>
    <t>2828-01</t>
  </si>
  <si>
    <t>0629-01</t>
  </si>
  <si>
    <t>2683-02</t>
  </si>
  <si>
    <t>1944-02</t>
  </si>
  <si>
    <t>0846-02</t>
  </si>
  <si>
    <t>0787-02</t>
  </si>
  <si>
    <t>1642-01</t>
  </si>
  <si>
    <t>2994-01</t>
  </si>
  <si>
    <t>1673-01</t>
  </si>
  <si>
    <t>0652-01</t>
  </si>
  <si>
    <t>0039-02</t>
  </si>
  <si>
    <t>1433-02</t>
  </si>
  <si>
    <t>2346-01</t>
  </si>
  <si>
    <t>1666-03</t>
  </si>
  <si>
    <t>1857-03</t>
  </si>
  <si>
    <t>0176-08</t>
  </si>
  <si>
    <t>0100-12</t>
  </si>
  <si>
    <t>1815-01</t>
  </si>
  <si>
    <t>2093-01</t>
  </si>
  <si>
    <t>0209-04</t>
  </si>
  <si>
    <t>0461-15</t>
  </si>
  <si>
    <t>3120-01</t>
  </si>
  <si>
    <t>1184-02</t>
  </si>
  <si>
    <t>0141-14</t>
  </si>
  <si>
    <t>1009-03</t>
  </si>
  <si>
    <t>3233-01</t>
  </si>
  <si>
    <t>2727-03</t>
  </si>
  <si>
    <t>2522-01</t>
  </si>
  <si>
    <t>0713-02</t>
  </si>
  <si>
    <t>0003-08</t>
  </si>
  <si>
    <t>3469-01</t>
  </si>
  <si>
    <t>1240-02</t>
  </si>
  <si>
    <t>2634-01</t>
  </si>
  <si>
    <t>0527-09</t>
  </si>
  <si>
    <t>3005-01</t>
  </si>
  <si>
    <t>1366-01</t>
  </si>
  <si>
    <t>2570-01</t>
  </si>
  <si>
    <t>3090-01</t>
  </si>
  <si>
    <t>1859-02</t>
  </si>
  <si>
    <t>1918-01</t>
  </si>
  <si>
    <t>2270-01</t>
  </si>
  <si>
    <t>2602-02</t>
  </si>
  <si>
    <t>2883-02</t>
  </si>
  <si>
    <t>2350-01</t>
  </si>
  <si>
    <t>1571-02</t>
  </si>
  <si>
    <t>1605-01</t>
  </si>
  <si>
    <t>2822-01</t>
  </si>
  <si>
    <t>2601-01</t>
  </si>
  <si>
    <t>1885-01</t>
  </si>
  <si>
    <t>0470-02</t>
  </si>
  <si>
    <t>1101-01</t>
  </si>
  <si>
    <t>2794-01</t>
  </si>
  <si>
    <t>1202-03</t>
  </si>
  <si>
    <t>1058-01</t>
  </si>
  <si>
    <t>2193-01</t>
  </si>
  <si>
    <t>1416-04</t>
  </si>
  <si>
    <t>0508-07</t>
  </si>
  <si>
    <t>1272-04</t>
  </si>
  <si>
    <t>0873-03</t>
  </si>
  <si>
    <t>0971-01</t>
  </si>
  <si>
    <t>1220-01</t>
  </si>
  <si>
    <t>2937-01</t>
  </si>
  <si>
    <t>1783-01</t>
  </si>
  <si>
    <t>1496-02</t>
  </si>
  <si>
    <t>3386-01</t>
  </si>
  <si>
    <t>2166-01</t>
  </si>
  <si>
    <t>1043-01</t>
  </si>
  <si>
    <t>2173-01</t>
  </si>
  <si>
    <t>3162-02</t>
  </si>
  <si>
    <t>2692-01</t>
  </si>
  <si>
    <t>2474-01</t>
  </si>
  <si>
    <t>1485-01</t>
  </si>
  <si>
    <t>1715-01</t>
  </si>
  <si>
    <t>1268-02</t>
  </si>
  <si>
    <t>2465-01</t>
  </si>
  <si>
    <t>1889-01</t>
  </si>
  <si>
    <t>2207-02</t>
  </si>
  <si>
    <t>1786-01</t>
  </si>
  <si>
    <t>2952-01</t>
  </si>
  <si>
    <t>2722-02</t>
  </si>
  <si>
    <t>2183-02</t>
  </si>
  <si>
    <t>0113-14</t>
  </si>
  <si>
    <t>0452-03</t>
  </si>
  <si>
    <t>0594-01</t>
  </si>
  <si>
    <t>3244-01</t>
  </si>
  <si>
    <t>0167-02</t>
  </si>
  <si>
    <t>1708-01</t>
  </si>
  <si>
    <t>2505-01</t>
  </si>
  <si>
    <t>0005-12</t>
  </si>
  <si>
    <t>1035-02</t>
  </si>
  <si>
    <t>3012-02</t>
  </si>
  <si>
    <t>1476-02</t>
  </si>
  <si>
    <t>2288-02</t>
  </si>
  <si>
    <t>2107-05</t>
  </si>
  <si>
    <t>3488-01</t>
  </si>
  <si>
    <t>2429-01</t>
  </si>
  <si>
    <t>1245-01</t>
  </si>
  <si>
    <t>1100-01</t>
  </si>
  <si>
    <t>2248-01</t>
  </si>
  <si>
    <t>2009-01</t>
  </si>
  <si>
    <t>1246-01</t>
  </si>
  <si>
    <t>0878-03</t>
  </si>
  <si>
    <t>2285-02</t>
  </si>
  <si>
    <t>3374-03</t>
  </si>
  <si>
    <t>1127-04</t>
  </si>
  <si>
    <t>0106-10</t>
  </si>
  <si>
    <t>1544-01</t>
  </si>
  <si>
    <t>2090-01</t>
  </si>
  <si>
    <t>0178-04</t>
  </si>
  <si>
    <t>2393-01</t>
  </si>
  <si>
    <t>2715-01</t>
  </si>
  <si>
    <t>1317-03</t>
  </si>
  <si>
    <t>0070-01</t>
  </si>
  <si>
    <t>0777-01</t>
  </si>
  <si>
    <t>3055-01</t>
  </si>
  <si>
    <t>3421-01</t>
  </si>
  <si>
    <t>1251-04</t>
  </si>
  <si>
    <t>2767-01</t>
  </si>
  <si>
    <t>2290-02</t>
  </si>
  <si>
    <t>2039-01</t>
  </si>
  <si>
    <t>1942-01</t>
  </si>
  <si>
    <t>0926-06</t>
  </si>
  <si>
    <t>1931-01</t>
  </si>
  <si>
    <t>1040-01</t>
  </si>
  <si>
    <t>0292-07</t>
  </si>
  <si>
    <t>0696-03</t>
  </si>
  <si>
    <t>0945-02</t>
  </si>
  <si>
    <t>2703-01</t>
  </si>
  <si>
    <t>1345-03</t>
  </si>
  <si>
    <t>3067-01</t>
  </si>
  <si>
    <t>0539-05</t>
  </si>
  <si>
    <t>2312-02</t>
  </si>
  <si>
    <t>2359-01</t>
  </si>
  <si>
    <t>1973-01</t>
  </si>
  <si>
    <t>0100-13</t>
  </si>
  <si>
    <t>2351-02</t>
  </si>
  <si>
    <t>1272-03</t>
  </si>
  <si>
    <t>0291-11</t>
  </si>
  <si>
    <t>2074-01</t>
  </si>
  <si>
    <t>2068-01</t>
  </si>
  <si>
    <t>1402-03</t>
  </si>
  <si>
    <t>3192-02</t>
  </si>
  <si>
    <t>2799-02</t>
  </si>
  <si>
    <t>2502-01</t>
  </si>
  <si>
    <t>3157-01</t>
  </si>
  <si>
    <t>0007-05</t>
  </si>
  <si>
    <t>3082-02</t>
  </si>
  <si>
    <t>1257-01</t>
  </si>
  <si>
    <t>2200-01</t>
  </si>
  <si>
    <t>1226-01</t>
  </si>
  <si>
    <t>0015-11</t>
  </si>
  <si>
    <t>1343-01</t>
  </si>
  <si>
    <t>0277-01</t>
  </si>
  <si>
    <t>2752-02</t>
  </si>
  <si>
    <t>1187-02</t>
  </si>
  <si>
    <t>1294-03</t>
  </si>
  <si>
    <t>2931-01</t>
  </si>
  <si>
    <t>3088-01</t>
  </si>
  <si>
    <t>0668-02</t>
  </si>
  <si>
    <t>2199-01</t>
  </si>
  <si>
    <t>1871-02</t>
  </si>
  <si>
    <t>3570-01</t>
  </si>
  <si>
    <t>0704-02</t>
  </si>
  <si>
    <t>1672-01</t>
  </si>
  <si>
    <t>0895-02</t>
  </si>
  <si>
    <t>1414-01</t>
  </si>
  <si>
    <t>2676-01</t>
  </si>
  <si>
    <t>1057-02</t>
  </si>
  <si>
    <t>3006-01</t>
  </si>
  <si>
    <t>2299-01</t>
  </si>
  <si>
    <t>3260-02</t>
  </si>
  <si>
    <t>3166-01</t>
  </si>
  <si>
    <t>1014-04</t>
  </si>
  <si>
    <t>2528-01</t>
  </si>
  <si>
    <t>0390-04</t>
  </si>
  <si>
    <t>1583-01</t>
  </si>
  <si>
    <t>2565-02</t>
  </si>
  <si>
    <t>1835-01</t>
  </si>
  <si>
    <t>3139-01</t>
  </si>
  <si>
    <t>3228-03</t>
  </si>
  <si>
    <t>2241-01</t>
  </si>
  <si>
    <t>2297-01</t>
  </si>
  <si>
    <t>3141-01</t>
  </si>
  <si>
    <t>2898-01</t>
  </si>
  <si>
    <t>1883-01</t>
  </si>
  <si>
    <t>2038-01</t>
  </si>
  <si>
    <t>0411-02</t>
  </si>
  <si>
    <t>2754-02</t>
  </si>
  <si>
    <t>3297-01</t>
  </si>
  <si>
    <t>2336-01</t>
  </si>
  <si>
    <t>1017-04</t>
  </si>
  <si>
    <t>3503-01</t>
  </si>
  <si>
    <t>0680-07</t>
  </si>
  <si>
    <t>2651-01</t>
  </si>
  <si>
    <t>1440-01</t>
  </si>
  <si>
    <t>2992-01</t>
  </si>
  <si>
    <t>1971-01</t>
  </si>
  <si>
    <t>1281-02</t>
  </si>
  <si>
    <t>0755-04</t>
  </si>
  <si>
    <t>1817-02</t>
  </si>
  <si>
    <t>1813-02</t>
  </si>
  <si>
    <t>2331-01</t>
  </si>
  <si>
    <t>1339-03</t>
  </si>
  <si>
    <t>0752-01</t>
  </si>
  <si>
    <t>0709-03</t>
  </si>
  <si>
    <t>2168-01</t>
  </si>
  <si>
    <t>0510-06</t>
  </si>
  <si>
    <t>2902-02</t>
  </si>
  <si>
    <t>3210-01</t>
  </si>
  <si>
    <t>2382-01</t>
  </si>
  <si>
    <t>2897-01</t>
  </si>
  <si>
    <t>2884-01</t>
  </si>
  <si>
    <t>0096-05</t>
  </si>
  <si>
    <t>0129-01</t>
  </si>
  <si>
    <t>0037-12</t>
  </si>
  <si>
    <t>0719-03</t>
  </si>
  <si>
    <t>2705-01</t>
  </si>
  <si>
    <t>2463-01</t>
  </si>
  <si>
    <t>1094-01</t>
  </si>
  <si>
    <t>0746-03</t>
  </si>
  <si>
    <t>1949-01</t>
  </si>
  <si>
    <t>2332-02</t>
  </si>
  <si>
    <t>0747-01</t>
  </si>
  <si>
    <t>3368-01</t>
  </si>
  <si>
    <t>1832-01</t>
  </si>
  <si>
    <t>1926-01</t>
  </si>
  <si>
    <t>0253-06</t>
  </si>
  <si>
    <t>3015-02</t>
  </si>
  <si>
    <t>0561-01</t>
  </si>
  <si>
    <t>0837-01</t>
  </si>
  <si>
    <t>1612-01</t>
  </si>
  <si>
    <t>0752-02</t>
  </si>
  <si>
    <t>1158-06</t>
  </si>
  <si>
    <t>1055-02</t>
  </si>
  <si>
    <t>2388-01</t>
  </si>
  <si>
    <t>0529-02</t>
  </si>
  <si>
    <t>2403-01</t>
  </si>
  <si>
    <t>1409-01</t>
  </si>
  <si>
    <t>0550-07</t>
  </si>
  <si>
    <t>1706-03</t>
  </si>
  <si>
    <t>0389-12</t>
  </si>
  <si>
    <t>3495-02</t>
  </si>
  <si>
    <t>1129-01</t>
  </si>
  <si>
    <t>3257-02</t>
  </si>
  <si>
    <t>0050-11</t>
  </si>
  <si>
    <t>3003-01</t>
  </si>
  <si>
    <t>1232-04</t>
  </si>
  <si>
    <t>0395-05</t>
  </si>
  <si>
    <t>0763-01</t>
  </si>
  <si>
    <t>3407-01</t>
  </si>
  <si>
    <t>1370-01</t>
  </si>
  <si>
    <t>1339-02</t>
  </si>
  <si>
    <t>2509-03</t>
  </si>
  <si>
    <t>2583-01</t>
  </si>
  <si>
    <t>0856-02</t>
  </si>
  <si>
    <t>2827-01</t>
  </si>
  <si>
    <t>3595-01</t>
  </si>
  <si>
    <t>2464-01</t>
  </si>
  <si>
    <t>2247-02</t>
  </si>
  <si>
    <t>0566-01</t>
  </si>
  <si>
    <t>0494-05</t>
  </si>
  <si>
    <t>0655-02</t>
  </si>
  <si>
    <t>0779-01</t>
  </si>
  <si>
    <t>3011-01</t>
  </si>
  <si>
    <t>2407-02</t>
  </si>
  <si>
    <t>1724-03</t>
  </si>
  <si>
    <t>0619-05</t>
  </si>
  <si>
    <t>2850-01</t>
  </si>
  <si>
    <t>2416-02</t>
  </si>
  <si>
    <t>2006-01</t>
  </si>
  <si>
    <t>0065-08</t>
  </si>
  <si>
    <t>0492-04</t>
  </si>
  <si>
    <t>2732-01</t>
  </si>
  <si>
    <t>1432-01</t>
  </si>
  <si>
    <t>2655-01</t>
  </si>
  <si>
    <t>1226-03</t>
  </si>
  <si>
    <t>2005-01</t>
  </si>
  <si>
    <t>3024-02</t>
  </si>
  <si>
    <t>1553-02</t>
  </si>
  <si>
    <t>2725-01</t>
  </si>
  <si>
    <t>0878-04</t>
  </si>
  <si>
    <t>2442-01</t>
  </si>
  <si>
    <t>0767-05</t>
  </si>
  <si>
    <t>2494-01</t>
  </si>
  <si>
    <t>1911-01</t>
  </si>
  <si>
    <t>0515-02</t>
  </si>
  <si>
    <t>0136-04</t>
  </si>
  <si>
    <t>0959-02</t>
  </si>
  <si>
    <t>0812-03</t>
  </si>
  <si>
    <t>1460-02</t>
  </si>
  <si>
    <t>0308-04</t>
  </si>
  <si>
    <t>2048-01</t>
  </si>
  <si>
    <t>2197-01</t>
  </si>
  <si>
    <t>3213-01</t>
  </si>
  <si>
    <t>1968-01</t>
  </si>
  <si>
    <t>0092-13</t>
  </si>
  <si>
    <t>0886-02</t>
  </si>
  <si>
    <t>0440-01</t>
  </si>
  <si>
    <t>0738-04</t>
  </si>
  <si>
    <t>2133-01</t>
  </si>
  <si>
    <t>0770-02</t>
  </si>
  <si>
    <t>2387-01</t>
  </si>
  <si>
    <t>2146-01</t>
  </si>
  <si>
    <t>3461-02</t>
  </si>
  <si>
    <t>0203-01</t>
  </si>
  <si>
    <t>1761-01</t>
  </si>
  <si>
    <t>2967-03</t>
  </si>
  <si>
    <t>0006-15</t>
  </si>
  <si>
    <t>0350-04</t>
  </si>
  <si>
    <t>1913-01</t>
  </si>
  <si>
    <t>1804-02</t>
  </si>
  <si>
    <t>3351-02</t>
  </si>
  <si>
    <t>2254-01</t>
  </si>
  <si>
    <t>0897-02</t>
  </si>
  <si>
    <t>0735-05</t>
  </si>
  <si>
    <t>1999-01</t>
  </si>
  <si>
    <t>1290-03</t>
  </si>
  <si>
    <t>2704-01</t>
  </si>
  <si>
    <t>0507-01</t>
  </si>
  <si>
    <t>0067-11</t>
  </si>
  <si>
    <t>1993-01</t>
  </si>
  <si>
    <t>0011-01</t>
  </si>
  <si>
    <t>2250-02</t>
  </si>
  <si>
    <t>1327-02</t>
  </si>
  <si>
    <t>0628-01</t>
  </si>
  <si>
    <t>2018-01</t>
  </si>
  <si>
    <t>3369-01</t>
  </si>
  <si>
    <t>1291-04</t>
  </si>
  <si>
    <t>0259-11</t>
  </si>
  <si>
    <t>0754-01</t>
  </si>
  <si>
    <t>3605-01</t>
  </si>
  <si>
    <t>1276-01</t>
  </si>
  <si>
    <t>0862-02</t>
  </si>
  <si>
    <t>2532-01</t>
  </si>
  <si>
    <t>2518-01</t>
  </si>
  <si>
    <t>2286-02</t>
  </si>
  <si>
    <t>1695-01</t>
  </si>
  <si>
    <t>0451-04</t>
  </si>
  <si>
    <t>0144-04</t>
  </si>
  <si>
    <t>2892-02</t>
  </si>
  <si>
    <t>3206-01</t>
  </si>
  <si>
    <t>3341-01</t>
  </si>
  <si>
    <t>0855-01</t>
  </si>
  <si>
    <t>0422-03</t>
  </si>
  <si>
    <t>0882-02</t>
  </si>
  <si>
    <t>0438-01</t>
  </si>
  <si>
    <t>0843-09</t>
  </si>
  <si>
    <t>2466-01</t>
  </si>
  <si>
    <t>2449-01</t>
  </si>
  <si>
    <t>1887-01</t>
  </si>
  <si>
    <t>3211-01</t>
  </si>
  <si>
    <t>1154-02</t>
  </si>
  <si>
    <t>0164-01</t>
  </si>
  <si>
    <t>2778-02</t>
  </si>
  <si>
    <t>1319-01</t>
  </si>
  <si>
    <t>1244-03</t>
  </si>
  <si>
    <t>3239-01</t>
  </si>
  <si>
    <t>3559-01</t>
  </si>
  <si>
    <t>1234-01</t>
  </si>
  <si>
    <t>1223-03</t>
  </si>
  <si>
    <t>1495-01</t>
  </si>
  <si>
    <t>1932-01</t>
  </si>
  <si>
    <t>2653-01</t>
  </si>
  <si>
    <t>3401-01</t>
  </si>
  <si>
    <t>0984-01</t>
  </si>
  <si>
    <t>1779-01</t>
  </si>
  <si>
    <t>2991-01</t>
  </si>
  <si>
    <t>0764-04</t>
  </si>
  <si>
    <t>0976-07</t>
  </si>
  <si>
    <t>0089-15</t>
  </si>
  <si>
    <t>2422-01</t>
  </si>
  <si>
    <t>0218-01</t>
  </si>
  <si>
    <t>0366-08</t>
  </si>
  <si>
    <t>3041-02</t>
  </si>
  <si>
    <t>0267-02</t>
  </si>
  <si>
    <t>2829-02</t>
  </si>
  <si>
    <t>0331-03</t>
  </si>
  <si>
    <t>0433-04</t>
  </si>
  <si>
    <t>2239-02</t>
  </si>
  <si>
    <t>0694-02</t>
  </si>
  <si>
    <t>0009-18</t>
  </si>
  <si>
    <t>0596-03</t>
  </si>
  <si>
    <t>2056-01</t>
  </si>
  <si>
    <t>2293-01</t>
  </si>
  <si>
    <t>1263-01</t>
  </si>
  <si>
    <t>2752-01</t>
  </si>
  <si>
    <t>3220-01</t>
  </si>
  <si>
    <t>0378-08</t>
  </si>
  <si>
    <t>0113-16</t>
  </si>
  <si>
    <t>2130-01</t>
  </si>
  <si>
    <t>0604-01</t>
  </si>
  <si>
    <t>1394-02</t>
  </si>
  <si>
    <t>1026-01</t>
  </si>
  <si>
    <t>1522-01</t>
  </si>
  <si>
    <t>0514-04</t>
  </si>
  <si>
    <t>2599-02</t>
  </si>
  <si>
    <t>0424-04</t>
  </si>
  <si>
    <t>0941-02</t>
  </si>
  <si>
    <t>1466-02</t>
  </si>
  <si>
    <t>0371-05</t>
  </si>
  <si>
    <t>2355-02</t>
  </si>
  <si>
    <t>1497-01</t>
  </si>
  <si>
    <t>0102-14</t>
  </si>
  <si>
    <t>1698-01</t>
  </si>
  <si>
    <t>0092-02</t>
  </si>
  <si>
    <t>1572-03</t>
  </si>
  <si>
    <t>0987-02</t>
  </si>
  <si>
    <t>1395-01</t>
  </si>
  <si>
    <t>2891-01</t>
  </si>
  <si>
    <t>2329-01</t>
  </si>
  <si>
    <t>1274-01</t>
  </si>
  <si>
    <t>1957-01</t>
  </si>
  <si>
    <t>1527-04</t>
  </si>
  <si>
    <t>1823-03</t>
  </si>
  <si>
    <t>1261-02</t>
  </si>
  <si>
    <t>1164-01</t>
  </si>
  <si>
    <t>1015-01</t>
  </si>
  <si>
    <t>1845-02</t>
  </si>
  <si>
    <t>0045-17</t>
  </si>
  <si>
    <t>3156-02</t>
  </si>
  <si>
    <t>2548-01</t>
  </si>
  <si>
    <t>2584-01</t>
  </si>
  <si>
    <t>0622-01</t>
  </si>
  <si>
    <t>2098-02</t>
  </si>
  <si>
    <t>1074-01</t>
  </si>
  <si>
    <t>1262-01</t>
  </si>
  <si>
    <t>1386-01</t>
  </si>
  <si>
    <t>0500-01</t>
  </si>
  <si>
    <t>0743-03</t>
  </si>
  <si>
    <t>1078-02</t>
  </si>
  <si>
    <t>3050-02</t>
  </si>
  <si>
    <t>0986-03</t>
  </si>
  <si>
    <t>0939-04</t>
  </si>
  <si>
    <t>1681-01</t>
  </si>
  <si>
    <t>2776-02</t>
  </si>
  <si>
    <t>1305-03</t>
  </si>
  <si>
    <t>2887-02</t>
  </si>
  <si>
    <t>1564-02</t>
  </si>
  <si>
    <t>0100-09</t>
  </si>
  <si>
    <t>1200-04</t>
  </si>
  <si>
    <t>3302-01</t>
  </si>
  <si>
    <t>2440-01</t>
  </si>
  <si>
    <t>0027-02</t>
  </si>
  <si>
    <t>0540-07</t>
  </si>
  <si>
    <t>2495-01</t>
  </si>
  <si>
    <t>3043-01</t>
  </si>
  <si>
    <t>2255-01</t>
  </si>
  <si>
    <t>1599-03</t>
  </si>
  <si>
    <t>0220-05</t>
  </si>
  <si>
    <t>0511-01</t>
  </si>
  <si>
    <t>1365-01</t>
  </si>
  <si>
    <t>3299-01</t>
  </si>
  <si>
    <t>1744-01</t>
  </si>
  <si>
    <t>0619-04</t>
  </si>
  <si>
    <t>1501-01</t>
  </si>
  <si>
    <t>0384-04</t>
  </si>
  <si>
    <t>0424-09</t>
  </si>
  <si>
    <t>2333-01</t>
  </si>
  <si>
    <t>0895-03</t>
  </si>
  <si>
    <t>0043-16</t>
  </si>
  <si>
    <t>2600-01</t>
  </si>
  <si>
    <t>2190-01</t>
  </si>
  <si>
    <t>2294-01</t>
  </si>
  <si>
    <t>1620-01</t>
  </si>
  <si>
    <t>1753-02</t>
  </si>
  <si>
    <t>0652-04</t>
  </si>
  <si>
    <t>0797-06</t>
  </si>
  <si>
    <t>0209-08</t>
  </si>
  <si>
    <t>1200-01</t>
  </si>
  <si>
    <t>0752-03</t>
  </si>
  <si>
    <t>2366-01</t>
  </si>
  <si>
    <t>0558-05</t>
  </si>
  <si>
    <t>1565-01</t>
  </si>
  <si>
    <t>1137-02</t>
  </si>
  <si>
    <t>1684-01</t>
  </si>
  <si>
    <t>0009-03</t>
  </si>
  <si>
    <t>2819-02</t>
  </si>
  <si>
    <t>3531-01</t>
  </si>
  <si>
    <t>0981-02</t>
  </si>
  <si>
    <t>0072-10</t>
  </si>
  <si>
    <t>1333-01</t>
  </si>
  <si>
    <t>1203-03</t>
  </si>
  <si>
    <t>1861-01</t>
  </si>
  <si>
    <t>0408-05</t>
  </si>
  <si>
    <t>2003-03</t>
  </si>
  <si>
    <t>3022-02</t>
  </si>
  <si>
    <t>1763-02</t>
  </si>
  <si>
    <t>1211-02</t>
  </si>
  <si>
    <t>1361-01</t>
  </si>
  <si>
    <t>0823-01</t>
  </si>
  <si>
    <t>1396-01</t>
  </si>
  <si>
    <t>0124-03</t>
  </si>
  <si>
    <t>2436-01</t>
  </si>
  <si>
    <t>0590-01</t>
  </si>
  <si>
    <t>1064-01</t>
  </si>
  <si>
    <t>1219-01</t>
  </si>
  <si>
    <t>2554-01</t>
  </si>
  <si>
    <t>2674-01</t>
  </si>
  <si>
    <t>0832-02</t>
  </si>
  <si>
    <t>1373-01</t>
  </si>
  <si>
    <t>3092-01</t>
  </si>
  <si>
    <t>1218-01</t>
  </si>
  <si>
    <t>1587-01</t>
  </si>
  <si>
    <t>1670-02</t>
  </si>
  <si>
    <t>2477-01</t>
  </si>
  <si>
    <t>1739-04</t>
  </si>
  <si>
    <t>1453-01</t>
  </si>
  <si>
    <t>1804-01</t>
  </si>
  <si>
    <t>2410-01</t>
  </si>
  <si>
    <t>0066-01</t>
  </si>
  <si>
    <t>1328-02</t>
  </si>
  <si>
    <t>1671-01</t>
  </si>
  <si>
    <t>3528-01</t>
  </si>
  <si>
    <t>0366-12</t>
  </si>
  <si>
    <t>1307-02</t>
  </si>
  <si>
    <t>2912-01</t>
  </si>
  <si>
    <t>1694-02</t>
  </si>
  <si>
    <t>0821-01</t>
  </si>
  <si>
    <t>0030-01</t>
  </si>
  <si>
    <t>2859-01</t>
  </si>
  <si>
    <t>0782-03</t>
  </si>
  <si>
    <t>1242-01</t>
  </si>
  <si>
    <t>1392-03</t>
  </si>
  <si>
    <t>2492-02</t>
  </si>
  <si>
    <t>1249-01</t>
  </si>
  <si>
    <t>1584-02</t>
  </si>
  <si>
    <t>1771-01</t>
  </si>
  <si>
    <t>1005-01</t>
  </si>
  <si>
    <t>1232-03</t>
  </si>
  <si>
    <t>2215-01</t>
  </si>
  <si>
    <t>3370-01</t>
  </si>
  <si>
    <t>1651-01</t>
  </si>
  <si>
    <t>0255-11</t>
  </si>
  <si>
    <t>0196-01</t>
  </si>
  <si>
    <t>2346-02</t>
  </si>
  <si>
    <t>1149-01</t>
  </si>
  <si>
    <t>1272-01</t>
  </si>
  <si>
    <t>0810-03</t>
  </si>
  <si>
    <t>0118-12</t>
  </si>
  <si>
    <t>3487-01</t>
  </si>
  <si>
    <t>3030-01</t>
  </si>
  <si>
    <t>1441-01</t>
  </si>
  <si>
    <t>0496-03</t>
  </si>
  <si>
    <t>0331-05</t>
  </si>
  <si>
    <t>0073-02</t>
  </si>
  <si>
    <t>1031-06</t>
  </si>
  <si>
    <t>2560-02</t>
  </si>
  <si>
    <t>3380-01</t>
  </si>
  <si>
    <t>3452-01</t>
  </si>
  <si>
    <t>2084-02</t>
  </si>
  <si>
    <t>1142-05</t>
  </si>
  <si>
    <t>0828-01</t>
  </si>
  <si>
    <t>2368-02</t>
  </si>
  <si>
    <t>1148-02</t>
  </si>
  <si>
    <t>0820-05</t>
  </si>
  <si>
    <t>2307-01</t>
  </si>
  <si>
    <t>2356-01</t>
  </si>
  <si>
    <t>0446-04</t>
  </si>
  <si>
    <t>3287-02</t>
  </si>
  <si>
    <t>2234-02</t>
  </si>
  <si>
    <t>0072-08</t>
  </si>
  <si>
    <t>2847-01</t>
  </si>
  <si>
    <t>3516-01</t>
  </si>
  <si>
    <t>0043-11</t>
  </si>
  <si>
    <t>2293-02</t>
  </si>
  <si>
    <t>2933-01</t>
  </si>
  <si>
    <t>1606-01</t>
  </si>
  <si>
    <t>0011-02</t>
  </si>
  <si>
    <t>0028-15</t>
  </si>
  <si>
    <t>2082-02</t>
  </si>
  <si>
    <t>1171-01</t>
  </si>
  <si>
    <t>2406-01</t>
  </si>
  <si>
    <t>1455-01</t>
  </si>
  <si>
    <t>2408-01</t>
  </si>
  <si>
    <t>0711-03</t>
  </si>
  <si>
    <t>1656-02</t>
  </si>
  <si>
    <t>2940-02</t>
  </si>
  <si>
    <t>2186-01</t>
  </si>
  <si>
    <t>1966-01</t>
  </si>
  <si>
    <t>1492-02</t>
  </si>
  <si>
    <t>1099-03</t>
  </si>
  <si>
    <t>2253-01</t>
  </si>
  <si>
    <t>1723-03</t>
  </si>
  <si>
    <t>1795-02</t>
  </si>
  <si>
    <t>3181-01</t>
  </si>
  <si>
    <t>2229-03</t>
  </si>
  <si>
    <t>2196-01</t>
  </si>
  <si>
    <t>1891-02</t>
  </si>
  <si>
    <t>2908-02</t>
  </si>
  <si>
    <t>1118-05</t>
  </si>
  <si>
    <t>1682-01</t>
  </si>
  <si>
    <t>1457-01</t>
  </si>
  <si>
    <t>3138-02</t>
  </si>
  <si>
    <t>3525-01</t>
  </si>
  <si>
    <t>2605-01</t>
  </si>
  <si>
    <t>0543-03</t>
  </si>
  <si>
    <t>2398-01</t>
  </si>
  <si>
    <t>2379-01</t>
  </si>
  <si>
    <t>0838-03</t>
  </si>
  <si>
    <t>0343-01</t>
  </si>
  <si>
    <t>3053-01</t>
  </si>
  <si>
    <t>2412-01</t>
  </si>
  <si>
    <t>0178-01</t>
  </si>
  <si>
    <t>3173-02</t>
  </si>
  <si>
    <t>0315-07</t>
  </si>
  <si>
    <t>1579-04</t>
  </si>
  <si>
    <t>1326-01</t>
  </si>
  <si>
    <t>2368-01</t>
  </si>
  <si>
    <t>2124-02</t>
  </si>
  <si>
    <t>0805-02</t>
  </si>
  <si>
    <t>3352-01</t>
  </si>
  <si>
    <t>2107-02</t>
  </si>
  <si>
    <t>0439-01</t>
  </si>
  <si>
    <t>2718-01</t>
  </si>
  <si>
    <t>0737-02</t>
  </si>
  <si>
    <t>2195-02</t>
  </si>
  <si>
    <t>0942-02</t>
  </si>
  <si>
    <t>0212-03</t>
  </si>
  <si>
    <t>1093-01</t>
  </si>
  <si>
    <t>3182-01</t>
  </si>
  <si>
    <t>0699-03</t>
  </si>
  <si>
    <t>1217-03</t>
  </si>
  <si>
    <t>0044-09</t>
  </si>
  <si>
    <t>1579-05</t>
  </si>
  <si>
    <t>1407-02</t>
  </si>
  <si>
    <t>1155-03</t>
  </si>
  <si>
    <t>3064-01</t>
  </si>
  <si>
    <t>0721-07</t>
  </si>
  <si>
    <t>1140-02</t>
  </si>
  <si>
    <t>2802-01</t>
  </si>
  <si>
    <t>2594-02</t>
  </si>
  <si>
    <t>2964-01</t>
  </si>
  <si>
    <t>1098-01</t>
  </si>
  <si>
    <t>2482-01</t>
  </si>
  <si>
    <t>2097-01</t>
  </si>
  <si>
    <t>1890-01</t>
  </si>
  <si>
    <t>0833-06</t>
  </si>
  <si>
    <t>2668-01</t>
  </si>
  <si>
    <t>1588-01</t>
  </si>
  <si>
    <t>0456-05</t>
  </si>
  <si>
    <t>3439-01</t>
  </si>
  <si>
    <t>0160-08</t>
  </si>
  <si>
    <t>3550-01</t>
  </si>
  <si>
    <t>0890-04</t>
  </si>
  <si>
    <t>2169-01</t>
  </si>
  <si>
    <t>1520-01</t>
  </si>
  <si>
    <t>1446-01</t>
  </si>
  <si>
    <t>0015-18</t>
  </si>
  <si>
    <t>1037-01</t>
  </si>
  <si>
    <t>1566-01</t>
  </si>
  <si>
    <t>1279-02</t>
  </si>
  <si>
    <t>1017-03</t>
  </si>
  <si>
    <t>0392-08</t>
  </si>
  <si>
    <t>0262-07</t>
  </si>
  <si>
    <t>0740-03</t>
  </si>
  <si>
    <t>0315-11</t>
  </si>
  <si>
    <t>1323-01</t>
  </si>
  <si>
    <t>1377-01</t>
  </si>
  <si>
    <t>3457-01</t>
  </si>
  <si>
    <t>1341-02</t>
  </si>
  <si>
    <t>0935-02</t>
  </si>
  <si>
    <t>1659-04</t>
  </si>
  <si>
    <t>0629-02</t>
  </si>
  <si>
    <t>2272-01</t>
  </si>
  <si>
    <t>1212-01</t>
  </si>
  <si>
    <t>3076-01</t>
  </si>
  <si>
    <t>1288-01</t>
  </si>
  <si>
    <t>0453-11</t>
  </si>
  <si>
    <t>0064-02</t>
  </si>
  <si>
    <t>2145-01</t>
  </si>
  <si>
    <t>0527-02</t>
  </si>
  <si>
    <t>3286-01</t>
  </si>
  <si>
    <t>0410-02</t>
  </si>
  <si>
    <t>1737-03</t>
  </si>
  <si>
    <t>0064-15</t>
  </si>
  <si>
    <t>0188-10</t>
  </si>
  <si>
    <t>0831-03</t>
  </si>
  <si>
    <t>1429-01</t>
  </si>
  <si>
    <t>3544-03</t>
  </si>
  <si>
    <t>1240-01</t>
  </si>
  <si>
    <t>0429-02</t>
  </si>
  <si>
    <t>2831-01</t>
  </si>
  <si>
    <t>2028-01</t>
  </si>
  <si>
    <t>2049-01</t>
  </si>
  <si>
    <t>2764-01</t>
  </si>
  <si>
    <t>1688-02</t>
  </si>
  <si>
    <t>2135-01</t>
  </si>
  <si>
    <t>1405-01</t>
  </si>
  <si>
    <t>1273-01</t>
  </si>
  <si>
    <t>3208-01</t>
  </si>
  <si>
    <t>2084-03</t>
  </si>
  <si>
    <t>0896-01</t>
  </si>
  <si>
    <t>0683-05</t>
  </si>
  <si>
    <t>0679-01</t>
  </si>
  <si>
    <t>1372-02</t>
  </si>
  <si>
    <t>3468-01</t>
  </si>
  <si>
    <t>1828-02</t>
  </si>
  <si>
    <t>0797-04</t>
  </si>
  <si>
    <t>1125-01</t>
  </si>
  <si>
    <t>1016-02</t>
  </si>
  <si>
    <t>2494-02</t>
  </si>
  <si>
    <t>2681-01</t>
  </si>
  <si>
    <t>1151-01</t>
  </si>
  <si>
    <t>1780-02</t>
  </si>
  <si>
    <t>3240-01</t>
  </si>
  <si>
    <t>0839-04</t>
  </si>
  <si>
    <t>3350-01</t>
  </si>
  <si>
    <t>0570-03</t>
  </si>
  <si>
    <t>0981-01</t>
  </si>
  <si>
    <t>2034-01</t>
  </si>
  <si>
    <t>2307-02</t>
  </si>
  <si>
    <t>2909-01</t>
  </si>
  <si>
    <t>1097-05</t>
  </si>
  <si>
    <t>2784-01</t>
  </si>
  <si>
    <t>1475-01</t>
  </si>
  <si>
    <t>2851-01</t>
  </si>
  <si>
    <t>0862-01</t>
  </si>
  <si>
    <t>0016-19</t>
  </si>
  <si>
    <t>3319-02</t>
  </si>
  <si>
    <t>2409-01</t>
  </si>
  <si>
    <t>0554-02</t>
  </si>
  <si>
    <t>2517-01</t>
  </si>
  <si>
    <t>0832-01</t>
  </si>
  <si>
    <t>1779-02</t>
  </si>
  <si>
    <t>3365-01</t>
  </si>
  <si>
    <t>2244-01</t>
  </si>
  <si>
    <t>2737-01</t>
  </si>
  <si>
    <t>2977-01</t>
  </si>
  <si>
    <t>2769-01</t>
  </si>
  <si>
    <t>2948-02</t>
  </si>
  <si>
    <t>1690-01</t>
  </si>
  <si>
    <t>1299-01</t>
  </si>
  <si>
    <t>1978-01</t>
  </si>
  <si>
    <t>0514-05</t>
  </si>
  <si>
    <t>1975-02</t>
  </si>
  <si>
    <t>1217-02</t>
  </si>
  <si>
    <t>2917-01</t>
  </si>
  <si>
    <t>1792-01</t>
  </si>
  <si>
    <t>2050-01</t>
  </si>
  <si>
    <t>1429-02</t>
  </si>
  <si>
    <t>0807-02</t>
  </si>
  <si>
    <t>3534-02</t>
  </si>
  <si>
    <t>1077-02</t>
  </si>
  <si>
    <t>1755-03</t>
  </si>
  <si>
    <t>2205-01</t>
  </si>
  <si>
    <t>1960-01</t>
  </si>
  <si>
    <t>2737-02</t>
  </si>
  <si>
    <t>3174-01</t>
  </si>
  <si>
    <t>2127-01</t>
  </si>
  <si>
    <t>1502-03</t>
  </si>
  <si>
    <t>0635-04</t>
  </si>
  <si>
    <t>1945-01</t>
  </si>
  <si>
    <t>0176-01</t>
  </si>
  <si>
    <t>2550-01</t>
  </si>
  <si>
    <t>1610-01</t>
  </si>
  <si>
    <t>0943-01</t>
  </si>
  <si>
    <t>0008-15</t>
  </si>
  <si>
    <t>0172-11</t>
  </si>
  <si>
    <t>2313-01</t>
  </si>
  <si>
    <t>0011-03</t>
  </si>
  <si>
    <t>2860-02</t>
  </si>
  <si>
    <t>1536-02</t>
  </si>
  <si>
    <t>0058-01</t>
  </si>
  <si>
    <t>0202-12</t>
  </si>
  <si>
    <t>0692-01</t>
  </si>
  <si>
    <t>1604-01</t>
  </si>
  <si>
    <t>0240-02</t>
  </si>
  <si>
    <t>0748-06</t>
  </si>
  <si>
    <t>2370-01</t>
  </si>
  <si>
    <t>2125-01</t>
  </si>
  <si>
    <t>2118-02</t>
  </si>
  <si>
    <t>0343-02</t>
  </si>
  <si>
    <t>2423-01</t>
  </si>
  <si>
    <t>0601-03</t>
  </si>
  <si>
    <t>3051-01</t>
  </si>
  <si>
    <t>1710-01</t>
  </si>
  <si>
    <t>1080-01</t>
  </si>
  <si>
    <t>1877-02</t>
  </si>
  <si>
    <t>2903-01</t>
  </si>
  <si>
    <t>1248-01</t>
  </si>
  <si>
    <t>1302-02</t>
  </si>
  <si>
    <t>0345-09</t>
  </si>
  <si>
    <t>2338-02</t>
  </si>
  <si>
    <t>0463-03</t>
  </si>
  <si>
    <t>2077-02</t>
  </si>
  <si>
    <t>1928-01</t>
  </si>
  <si>
    <t>0403-02</t>
  </si>
  <si>
    <t>2109-01</t>
  </si>
  <si>
    <t>1905-01</t>
  </si>
  <si>
    <t>1875-04</t>
  </si>
  <si>
    <t>0202-02</t>
  </si>
  <si>
    <t>0940-01</t>
  </si>
  <si>
    <t>2572-01</t>
  </si>
  <si>
    <t>2857-01</t>
  </si>
  <si>
    <t>0448-01</t>
  </si>
  <si>
    <t>1738-02</t>
  </si>
  <si>
    <t>1382-03</t>
  </si>
  <si>
    <t>0788-05</t>
  </si>
  <si>
    <t>2846-01</t>
  </si>
  <si>
    <t>0362-04</t>
  </si>
  <si>
    <t>1965-01</t>
  </si>
  <si>
    <t>3301-02</t>
  </si>
  <si>
    <t>2666-01</t>
  </si>
  <si>
    <t>2021-02</t>
  </si>
  <si>
    <t>1060-01</t>
  </si>
  <si>
    <t>0060-02</t>
  </si>
  <si>
    <t>1234-02</t>
  </si>
  <si>
    <t>2919-01</t>
  </si>
  <si>
    <t>2728-03</t>
  </si>
  <si>
    <t>2610-01</t>
  </si>
  <si>
    <t>2275-01</t>
  </si>
  <si>
    <t>1230-01</t>
  </si>
  <si>
    <t>2945-01</t>
  </si>
  <si>
    <t>1791-01</t>
  </si>
  <si>
    <t>1087-02</t>
  </si>
  <si>
    <t>1019-01</t>
  </si>
  <si>
    <t>2194-01</t>
  </si>
  <si>
    <t>0034-06</t>
  </si>
  <si>
    <t>0872-02</t>
  </si>
  <si>
    <t>0714-06</t>
  </si>
  <si>
    <t>0819-02</t>
  </si>
  <si>
    <t>0757-02</t>
  </si>
  <si>
    <t>3147-01</t>
  </si>
  <si>
    <t>1456-03</t>
  </si>
  <si>
    <t>1524-01</t>
  </si>
  <si>
    <t>0123-08</t>
  </si>
  <si>
    <t>2717-02</t>
  </si>
  <si>
    <t>3048-01</t>
  </si>
  <si>
    <t>0440-03</t>
  </si>
  <si>
    <t>0255-01</t>
  </si>
  <si>
    <t>2230-01</t>
  </si>
  <si>
    <t>2326-01</t>
  </si>
  <si>
    <t>3444-02</t>
  </si>
  <si>
    <t>2369-01</t>
  </si>
  <si>
    <t>2721-03</t>
  </si>
  <si>
    <t>2442-02</t>
  </si>
  <si>
    <t>1484-01</t>
  </si>
  <si>
    <t>0047-12</t>
  </si>
  <si>
    <t>0990-02</t>
  </si>
  <si>
    <t>0017-01</t>
  </si>
  <si>
    <t>1014-01</t>
  </si>
  <si>
    <t>0810-01</t>
  </si>
  <si>
    <t>2221-02</t>
  </si>
  <si>
    <t>1296-01</t>
  </si>
  <si>
    <t>1772-01</t>
  </si>
  <si>
    <t>0619-01</t>
  </si>
  <si>
    <t>2805-01</t>
  </si>
  <si>
    <t>0267-06</t>
  </si>
  <si>
    <t>2147-01</t>
  </si>
  <si>
    <t>2106-01</t>
  </si>
  <si>
    <t>1541-01</t>
  </si>
  <si>
    <t>2396-01</t>
  </si>
  <si>
    <t>0048-09</t>
  </si>
  <si>
    <t>1463-02</t>
  </si>
  <si>
    <t>1914-01</t>
  </si>
  <si>
    <t>0789-03</t>
  </si>
  <si>
    <t>2921-01</t>
  </si>
  <si>
    <t>0968-02</t>
  </si>
  <si>
    <t>1172-01</t>
  </si>
  <si>
    <t>0461-16</t>
  </si>
  <si>
    <t>2485-01</t>
  </si>
  <si>
    <t>0649-01</t>
  </si>
  <si>
    <t>3234-01</t>
  </si>
  <si>
    <t>0456-04</t>
  </si>
  <si>
    <t>2148-01</t>
  </si>
  <si>
    <t>1924-01</t>
  </si>
  <si>
    <t>0686-01</t>
  </si>
  <si>
    <t>1048-01</t>
  </si>
  <si>
    <t>0797-07</t>
  </si>
  <si>
    <t>1369-01</t>
  </si>
  <si>
    <t>1353-01</t>
  </si>
  <si>
    <t>0020-12</t>
  </si>
  <si>
    <t>0028-01</t>
  </si>
  <si>
    <t>0929-01</t>
  </si>
  <si>
    <t>1004-02</t>
  </si>
  <si>
    <t>3501-04</t>
  </si>
  <si>
    <t>2873-01</t>
  </si>
  <si>
    <t>1448-01</t>
  </si>
  <si>
    <t>1447-01</t>
  </si>
  <si>
    <t>1882-03</t>
  </si>
  <si>
    <t>0880-07</t>
  </si>
  <si>
    <t>1235-01</t>
  </si>
  <si>
    <t>0771-05</t>
  </si>
  <si>
    <t>1687-01</t>
  </si>
  <si>
    <t>0633-01</t>
  </si>
  <si>
    <t>1532-01</t>
  </si>
  <si>
    <t>0667-02</t>
  </si>
  <si>
    <t>0717-02</t>
  </si>
  <si>
    <t>2167-01</t>
  </si>
  <si>
    <t>2142-02</t>
  </si>
  <si>
    <t>2755-01</t>
  </si>
  <si>
    <t>2854-01</t>
  </si>
  <si>
    <t>1363-01</t>
  </si>
  <si>
    <t>3069-02</t>
  </si>
  <si>
    <t>2591-02</t>
  </si>
  <si>
    <t>3143-01</t>
  </si>
  <si>
    <t>1201-01</t>
  </si>
  <si>
    <t>0658-01</t>
  </si>
  <si>
    <t>1156-01</t>
  </si>
  <si>
    <t>0602-01</t>
  </si>
  <si>
    <t>2211-02</t>
  </si>
  <si>
    <t>3122-01</t>
  </si>
  <si>
    <t>2046-02</t>
  </si>
  <si>
    <t>0020-01</t>
  </si>
  <si>
    <t>1899-03</t>
  </si>
  <si>
    <t>3519-02</t>
  </si>
  <si>
    <t>0134-05</t>
  </si>
  <si>
    <t>0880-05</t>
  </si>
  <si>
    <t>2844-02</t>
  </si>
  <si>
    <t>0939-01</t>
  </si>
  <si>
    <t>0778-01</t>
  </si>
  <si>
    <t>0327-08</t>
  </si>
  <si>
    <t>1165-01</t>
  </si>
  <si>
    <t>0576-02</t>
  </si>
  <si>
    <t>2158-01</t>
  </si>
  <si>
    <t>2701-02</t>
  </si>
  <si>
    <t>3209-01</t>
  </si>
  <si>
    <t>1376-02</t>
  </si>
  <si>
    <t>1647-01</t>
  </si>
  <si>
    <t>1904-03</t>
  </si>
  <si>
    <t>1199-02</t>
  </si>
  <si>
    <t>3451-01</t>
  </si>
  <si>
    <t>0965-01</t>
  </si>
  <si>
    <t>1389-01</t>
  </si>
  <si>
    <t>0891-01</t>
  </si>
  <si>
    <t>1740-02</t>
  </si>
  <si>
    <t>3532-02</t>
  </si>
  <si>
    <t>1226-02</t>
  </si>
  <si>
    <t>1529-02</t>
  </si>
  <si>
    <t>1898-02</t>
  </si>
  <si>
    <t>1514-01</t>
  </si>
  <si>
    <t>1896-03</t>
  </si>
  <si>
    <t>1833-01</t>
  </si>
  <si>
    <t>1094-02</t>
  </si>
  <si>
    <t>1317-01</t>
  </si>
  <si>
    <t>1390-03</t>
  </si>
  <si>
    <t>0004-03</t>
  </si>
  <si>
    <t>1756-01</t>
  </si>
  <si>
    <t>2133-02</t>
  </si>
  <si>
    <t>2958-01</t>
  </si>
  <si>
    <t>0072-09</t>
  </si>
  <si>
    <t>3521-01</t>
  </si>
  <si>
    <t>0759-02</t>
  </si>
  <si>
    <t>2417-02</t>
  </si>
  <si>
    <t>2612-01</t>
  </si>
  <si>
    <t>2816-01</t>
  </si>
  <si>
    <t>0995-01</t>
  </si>
  <si>
    <t>0976-01</t>
  </si>
  <si>
    <t>1778-02</t>
  </si>
  <si>
    <t>0733-01</t>
  </si>
  <si>
    <t>1232-02</t>
  </si>
  <si>
    <t>0850-04</t>
  </si>
  <si>
    <t>1858-01</t>
  </si>
  <si>
    <t>1160-02</t>
  </si>
  <si>
    <t>1207-03</t>
  </si>
  <si>
    <t>0680-04</t>
  </si>
  <si>
    <t>3376-01</t>
  </si>
  <si>
    <t>1002-02</t>
  </si>
  <si>
    <t>2667-01</t>
  </si>
  <si>
    <t>0741-01</t>
  </si>
  <si>
    <t>1488-01</t>
  </si>
  <si>
    <t>0364-03</t>
  </si>
  <si>
    <t>1420-01</t>
  </si>
  <si>
    <t>2111-01</t>
  </si>
  <si>
    <t>0387-05</t>
  </si>
  <si>
    <t>0232-05</t>
  </si>
  <si>
    <t>2342-01</t>
  </si>
  <si>
    <t>0016-08</t>
  </si>
  <si>
    <t>2746-01</t>
  </si>
  <si>
    <t>2852-01</t>
  </si>
  <si>
    <t>0043-22</t>
  </si>
  <si>
    <t>0708-01</t>
  </si>
  <si>
    <t>0093-02</t>
  </si>
  <si>
    <t>0269-03</t>
  </si>
  <si>
    <t>1121-01</t>
  </si>
  <si>
    <t>2154-01</t>
  </si>
  <si>
    <t>1070-02</t>
  </si>
  <si>
    <t>0815-09</t>
  </si>
  <si>
    <t>1812-01</t>
  </si>
  <si>
    <t>1091-04</t>
  </si>
  <si>
    <t>1988-01</t>
  </si>
  <si>
    <t>0426-01</t>
  </si>
  <si>
    <t>0364-02</t>
  </si>
  <si>
    <t>3205-01</t>
  </si>
  <si>
    <t>2019-01</t>
  </si>
  <si>
    <t>3103-02</t>
  </si>
  <si>
    <t>1958-01</t>
  </si>
  <si>
    <t>0640-04</t>
  </si>
  <si>
    <t>0267-03</t>
  </si>
  <si>
    <t>2883-03</t>
  </si>
  <si>
    <t>0982-04</t>
  </si>
  <si>
    <t>2876-01</t>
  </si>
  <si>
    <t>0687-01</t>
  </si>
  <si>
    <t>2240-01</t>
  </si>
  <si>
    <t>1599-04</t>
  </si>
  <si>
    <t>0111-09</t>
  </si>
  <si>
    <t>1634-04</t>
  </si>
  <si>
    <t>1618-01</t>
  </si>
  <si>
    <t>1024-02</t>
  </si>
  <si>
    <t>0239-01</t>
  </si>
  <si>
    <t>1874-01</t>
  </si>
  <si>
    <t>0756-01</t>
  </si>
  <si>
    <t>2308-01</t>
  </si>
  <si>
    <t>2384-01</t>
  </si>
  <si>
    <t>1016-03</t>
  </si>
  <si>
    <t>1427-01</t>
  </si>
  <si>
    <t>0219-02</t>
  </si>
  <si>
    <t>2556-02</t>
  </si>
  <si>
    <t>2716-01</t>
  </si>
  <si>
    <t>1593-01</t>
  </si>
  <si>
    <t>2726-02</t>
  </si>
  <si>
    <t>2491-01</t>
  </si>
  <si>
    <t>2627-01</t>
  </si>
  <si>
    <t>2072-01</t>
  </si>
  <si>
    <t>1378-05</t>
  </si>
  <si>
    <t>1805-02</t>
  </si>
  <si>
    <t>2820-01</t>
  </si>
  <si>
    <t>3052-01</t>
  </si>
  <si>
    <t>0565-02</t>
  </si>
  <si>
    <t>2029-01</t>
  </si>
  <si>
    <t>1855-01</t>
  </si>
  <si>
    <t>2015-01</t>
  </si>
  <si>
    <t>2852-02</t>
  </si>
  <si>
    <t>0547-01</t>
  </si>
  <si>
    <t>1466-03</t>
  </si>
  <si>
    <t>0097-02</t>
  </si>
  <si>
    <t>0006-18</t>
  </si>
  <si>
    <t>2005-03</t>
  </si>
  <si>
    <t>0988-05</t>
  </si>
  <si>
    <t>1937-02</t>
  </si>
  <si>
    <t>1260-02</t>
  </si>
  <si>
    <t>0094-02</t>
  </si>
  <si>
    <t>2589-01</t>
  </si>
  <si>
    <t>2970-03</t>
  </si>
  <si>
    <t>3131-04</t>
  </si>
  <si>
    <t>0895-01</t>
  </si>
  <si>
    <t>0052-03</t>
  </si>
  <si>
    <t>0140-07</t>
  </si>
  <si>
    <t>0415-02</t>
  </si>
  <si>
    <t>0893-02</t>
  </si>
  <si>
    <t>2542-01</t>
  </si>
  <si>
    <t>0257-02</t>
  </si>
  <si>
    <t>1293-01</t>
  </si>
  <si>
    <t>1140-03</t>
  </si>
  <si>
    <t>0642-05</t>
  </si>
  <si>
    <t>2036-03</t>
  </si>
  <si>
    <t>1465-01</t>
  </si>
  <si>
    <t>3512-01</t>
  </si>
  <si>
    <t>0040-01</t>
  </si>
  <si>
    <t>0138-12</t>
  </si>
  <si>
    <t>0424-06</t>
  </si>
  <si>
    <t>1553-01</t>
  </si>
  <si>
    <t>0413-01</t>
  </si>
  <si>
    <t>1001-01</t>
  </si>
  <si>
    <t>0514-06</t>
  </si>
  <si>
    <t>0236-01</t>
  </si>
  <si>
    <t>1442-02</t>
  </si>
  <si>
    <t>0010-19</t>
  </si>
  <si>
    <t>2474-02</t>
  </si>
  <si>
    <t>0389-11</t>
  </si>
  <si>
    <t>2512-01</t>
  </si>
  <si>
    <t>2256-01</t>
  </si>
  <si>
    <t>1018-01</t>
  </si>
  <si>
    <t>1510-01</t>
  </si>
  <si>
    <t>0793-01</t>
  </si>
  <si>
    <t>1471-02</t>
  </si>
  <si>
    <t>0045-10</t>
  </si>
  <si>
    <t>0489-01</t>
  </si>
  <si>
    <t>1359-01</t>
  </si>
  <si>
    <t>0567-02</t>
  </si>
  <si>
    <t>2080-01</t>
  </si>
  <si>
    <t>1000-01</t>
  </si>
  <si>
    <t>0462-01</t>
  </si>
  <si>
    <t>3301-01</t>
  </si>
  <si>
    <t>0982-07</t>
  </si>
  <si>
    <t>2391-01</t>
  </si>
  <si>
    <t>0591-03</t>
  </si>
  <si>
    <t>2472-01</t>
  </si>
  <si>
    <t>1054-03</t>
  </si>
  <si>
    <t>1936-01</t>
  </si>
  <si>
    <t>0617-02</t>
  </si>
  <si>
    <t>2849-01</t>
  </si>
  <si>
    <t>2143-01</t>
  </si>
  <si>
    <t>1750-01</t>
  </si>
  <si>
    <t>0630-01</t>
  </si>
  <si>
    <t>1090-03</t>
  </si>
  <si>
    <t>2058-01</t>
  </si>
  <si>
    <t>2514-01</t>
  </si>
  <si>
    <t>2657-01</t>
  </si>
  <si>
    <t>1254-01</t>
  </si>
  <si>
    <t>1922-01</t>
  </si>
  <si>
    <t>3236-02</t>
  </si>
  <si>
    <t>0714-05</t>
  </si>
  <si>
    <t>2679-03</t>
  </si>
  <si>
    <t>0668-03</t>
  </si>
  <si>
    <t>1767-02</t>
  </si>
  <si>
    <t>0215-09</t>
  </si>
  <si>
    <t>0871-01</t>
  </si>
  <si>
    <t>0346-03</t>
  </si>
  <si>
    <t>1271-01</t>
  </si>
  <si>
    <t>2296-01</t>
  </si>
  <si>
    <t>2594-01</t>
  </si>
  <si>
    <t>1784-01</t>
  </si>
  <si>
    <t>2739-01</t>
  </si>
  <si>
    <t>2217-01</t>
  </si>
  <si>
    <t>0316-02</t>
  </si>
  <si>
    <t>1203-02</t>
  </si>
  <si>
    <t>3032-01</t>
  </si>
  <si>
    <t>0826-03</t>
  </si>
  <si>
    <t>2110-01</t>
  </si>
  <si>
    <t>0245-03</t>
  </si>
  <si>
    <t>0527-06</t>
  </si>
  <si>
    <t>1578-02</t>
  </si>
  <si>
    <t>1720-01</t>
  </si>
  <si>
    <t>0302-06</t>
  </si>
  <si>
    <t>3180-01</t>
  </si>
  <si>
    <t>0247-03</t>
  </si>
  <si>
    <t>0998-01</t>
  </si>
  <si>
    <t>0410-03</t>
  </si>
  <si>
    <t>1600-02</t>
  </si>
  <si>
    <t>1150-01</t>
  </si>
  <si>
    <t>2166-02</t>
  </si>
  <si>
    <t>3455-01</t>
  </si>
  <si>
    <t>1290-04</t>
  </si>
  <si>
    <t>0330-01</t>
  </si>
  <si>
    <t>2291-01</t>
  </si>
  <si>
    <t>2409-02</t>
  </si>
  <si>
    <t>2681-02</t>
  </si>
  <si>
    <t>1434-01</t>
  </si>
  <si>
    <t>1663-02</t>
  </si>
  <si>
    <t>3398-02</t>
  </si>
  <si>
    <t>0089-19</t>
  </si>
  <si>
    <t>2738-01</t>
  </si>
  <si>
    <t>0841-01</t>
  </si>
  <si>
    <t>0177-14</t>
  </si>
  <si>
    <t>1776-02</t>
  </si>
  <si>
    <t>0003-05</t>
  </si>
  <si>
    <t>1646-01</t>
  </si>
  <si>
    <t>0996-01</t>
  </si>
  <si>
    <t>1328-01</t>
  </si>
  <si>
    <t>1802-01</t>
  </si>
  <si>
    <t>0747-03</t>
  </si>
  <si>
    <t>1837-01</t>
  </si>
  <si>
    <t>3369-02</t>
  </si>
  <si>
    <t>0839-01</t>
  </si>
  <si>
    <t>0710-01</t>
  </si>
  <si>
    <t>1349-02</t>
  </si>
  <si>
    <t>0092-07</t>
  </si>
  <si>
    <t>1600-03</t>
  </si>
  <si>
    <t>1418-02</t>
  </si>
  <si>
    <t>1375-01</t>
  </si>
  <si>
    <t>1181-02</t>
  </si>
  <si>
    <t>2040-02</t>
  </si>
  <si>
    <t>1549-01</t>
  </si>
  <si>
    <t>2054-02</t>
  </si>
  <si>
    <t>1564-01</t>
  </si>
  <si>
    <t>1232-01</t>
  </si>
  <si>
    <t>1930-01</t>
  </si>
  <si>
    <t>0740-01</t>
  </si>
  <si>
    <t>1119-01</t>
  </si>
  <si>
    <t>2404-01</t>
  </si>
  <si>
    <t>0391-02</t>
  </si>
  <si>
    <t>3047-01</t>
  </si>
  <si>
    <t>1545-01</t>
  </si>
  <si>
    <t>2360-01</t>
  </si>
  <si>
    <t>0985-02</t>
  </si>
  <si>
    <t>1636-01</t>
  </si>
  <si>
    <t>2245-01</t>
  </si>
  <si>
    <t>3149-02</t>
  </si>
  <si>
    <t>1470-01</t>
  </si>
  <si>
    <t>2531-01</t>
  </si>
  <si>
    <t>2105-01</t>
  </si>
  <si>
    <t>3268-01</t>
  </si>
  <si>
    <t>0855-03</t>
  </si>
  <si>
    <t>2808-02</t>
  </si>
  <si>
    <t>0690-02</t>
  </si>
  <si>
    <t>1403-02</t>
  </si>
  <si>
    <t>2781-01</t>
  </si>
  <si>
    <t>0061-01</t>
  </si>
  <si>
    <t>0971-03</t>
  </si>
  <si>
    <t>0640-05</t>
  </si>
  <si>
    <t>1225-01</t>
  </si>
  <si>
    <t>2957-01</t>
  </si>
  <si>
    <t>0770-01</t>
  </si>
  <si>
    <t>0620-01</t>
  </si>
  <si>
    <t>0201-05</t>
  </si>
  <si>
    <t>0580-01</t>
  </si>
  <si>
    <t>1864-02</t>
  </si>
  <si>
    <t>3460-03</t>
  </si>
  <si>
    <t>1769-01</t>
  </si>
  <si>
    <t>0342-04</t>
  </si>
  <si>
    <t>0634-01</t>
  </si>
  <si>
    <t>1829-02</t>
  </si>
  <si>
    <t>2986-01</t>
  </si>
  <si>
    <t>0771-06</t>
  </si>
  <si>
    <t>1039-03</t>
  </si>
  <si>
    <t>3343-02</t>
  </si>
  <si>
    <t>1484-02</t>
  </si>
  <si>
    <t>2858-02</t>
  </si>
  <si>
    <t>2078-01</t>
  </si>
  <si>
    <t>0734-02</t>
  </si>
  <si>
    <t>1562-03</t>
  </si>
  <si>
    <t>1933-02</t>
  </si>
  <si>
    <t>0231-10</t>
  </si>
  <si>
    <t>1291-05</t>
  </si>
  <si>
    <t>2138-01</t>
  </si>
  <si>
    <t>1647-02</t>
  </si>
  <si>
    <t>0396-08</t>
  </si>
  <si>
    <t>1256-02</t>
  </si>
  <si>
    <t>1523-02</t>
  </si>
  <si>
    <t>1757-01</t>
  </si>
  <si>
    <t>1620-02</t>
  </si>
  <si>
    <t>2038-02</t>
  </si>
  <si>
    <t>1603-03</t>
  </si>
  <si>
    <t>3343-03</t>
  </si>
  <si>
    <t>0797-08</t>
  </si>
  <si>
    <t>1622-01</t>
  </si>
  <si>
    <t>1012-03</t>
  </si>
  <si>
    <t>0784-03</t>
  </si>
  <si>
    <t>0074-10</t>
  </si>
  <si>
    <t>0101-07</t>
  </si>
  <si>
    <t>0701-01</t>
  </si>
  <si>
    <t>2034-03</t>
  </si>
  <si>
    <t>0316-03</t>
  </si>
  <si>
    <t>1898-01</t>
  </si>
  <si>
    <t>3050-03</t>
  </si>
  <si>
    <t>1380-01</t>
  </si>
  <si>
    <t>1205-02</t>
  </si>
  <si>
    <t>3459-01</t>
  </si>
  <si>
    <t>0833-11</t>
  </si>
  <si>
    <t>0869-04</t>
  </si>
  <si>
    <t>0560-01</t>
  </si>
  <si>
    <t>1598-01</t>
  </si>
  <si>
    <t>0805-04</t>
  </si>
  <si>
    <t>3067-02</t>
  </si>
  <si>
    <t>0557-06</t>
  </si>
  <si>
    <t>2677-01</t>
  </si>
  <si>
    <t>1600-04</t>
  </si>
  <si>
    <t>1597-01</t>
  </si>
  <si>
    <t>0799-02</t>
  </si>
  <si>
    <t>1750-04</t>
  </si>
  <si>
    <t>3121-01</t>
  </si>
  <si>
    <t>1425-04</t>
  </si>
  <si>
    <t>1166-01</t>
  </si>
  <si>
    <t>0844-02</t>
  </si>
  <si>
    <t>1405-02</t>
  </si>
  <si>
    <t>1722-01</t>
  </si>
  <si>
    <t>2120-01</t>
  </si>
  <si>
    <t>2695-02</t>
  </si>
  <si>
    <t>3106-01</t>
  </si>
  <si>
    <t>2817-01</t>
  </si>
  <si>
    <t>0395-06</t>
  </si>
  <si>
    <t>3520-01</t>
  </si>
  <si>
    <t>2282-02</t>
  </si>
  <si>
    <t>1881-01</t>
  </si>
  <si>
    <t>1115-01</t>
  </si>
  <si>
    <t>0067-09</t>
  </si>
  <si>
    <t>0889-01</t>
  </si>
  <si>
    <t>1915-01</t>
  </si>
  <si>
    <t>1664-01</t>
  </si>
  <si>
    <t>2268-01</t>
  </si>
  <si>
    <t>1645-01</t>
  </si>
  <si>
    <t>0395-01</t>
  </si>
  <si>
    <t>0090-06</t>
  </si>
  <si>
    <t>0433-01</t>
  </si>
  <si>
    <t>0385-04</t>
  </si>
  <si>
    <t>0997-02</t>
  </si>
  <si>
    <t>2310-01</t>
  </si>
  <si>
    <t>0975-02</t>
  </si>
  <si>
    <t>1599-05</t>
  </si>
  <si>
    <t>3085-01</t>
  </si>
  <si>
    <t>0523-03</t>
  </si>
  <si>
    <t>2798-03</t>
  </si>
  <si>
    <t>0991-03</t>
  </si>
  <si>
    <t>0375-01</t>
  </si>
  <si>
    <t>2880-01</t>
  </si>
  <si>
    <t>0545-04</t>
  </si>
  <si>
    <t>0998-03</t>
  </si>
  <si>
    <t>2999-01</t>
  </si>
  <si>
    <t>1659-01</t>
  </si>
  <si>
    <t>0203-09</t>
  </si>
  <si>
    <t>2938-02</t>
  </si>
  <si>
    <t>0732-01</t>
  </si>
  <si>
    <t>1662-01</t>
  </si>
  <si>
    <t>2947-03</t>
  </si>
  <si>
    <t>2614-01</t>
  </si>
  <si>
    <t>1944-03</t>
  </si>
  <si>
    <t>1907-02</t>
  </si>
  <si>
    <t>1108-02</t>
  </si>
  <si>
    <t>0422-01</t>
  </si>
  <si>
    <t>0867-06</t>
  </si>
  <si>
    <t>1208-03</t>
  </si>
  <si>
    <t>3019-01</t>
  </si>
  <si>
    <t>2198-02</t>
  </si>
  <si>
    <t>1870-01</t>
  </si>
  <si>
    <t>0209-06</t>
  </si>
  <si>
    <t>3129-01</t>
  </si>
  <si>
    <t>2743-01</t>
  </si>
  <si>
    <t>2998-01</t>
  </si>
  <si>
    <t>2687-02</t>
  </si>
  <si>
    <t>1291-08</t>
  </si>
  <si>
    <t>1198-02</t>
  </si>
  <si>
    <t>1749-01</t>
  </si>
  <si>
    <t>0681-01</t>
  </si>
  <si>
    <t>1527-01</t>
  </si>
  <si>
    <t>1955-01</t>
  </si>
  <si>
    <t>2059-02</t>
  </si>
  <si>
    <t>0823-03</t>
  </si>
  <si>
    <t>0727-06</t>
  </si>
  <si>
    <t>0889-05</t>
  </si>
  <si>
    <t>1657-01</t>
  </si>
  <si>
    <t>0949-02</t>
  </si>
  <si>
    <t>1640-01</t>
  </si>
  <si>
    <t>2473-01</t>
  </si>
  <si>
    <t>1284-01</t>
  </si>
  <si>
    <t>0724-03</t>
  </si>
  <si>
    <t>1876-01</t>
  </si>
  <si>
    <t>0527-08</t>
  </si>
  <si>
    <t>1387-02</t>
  </si>
  <si>
    <t>0646-07</t>
  </si>
  <si>
    <t>1442-03</t>
  </si>
  <si>
    <t>1782-01</t>
  </si>
  <si>
    <t>0383-02</t>
  </si>
  <si>
    <t>1686-01</t>
  </si>
  <si>
    <t>0155-06</t>
  </si>
  <si>
    <t>0578-01</t>
  </si>
  <si>
    <t>1293-02</t>
  </si>
  <si>
    <t>1124-01</t>
  </si>
  <si>
    <t>3222-02</t>
  </si>
  <si>
    <t>0325-01</t>
  </si>
  <si>
    <t>1061-01</t>
  </si>
  <si>
    <t>2538-01</t>
  </si>
  <si>
    <t>1896-02</t>
  </si>
  <si>
    <t>0933-03</t>
  </si>
  <si>
    <t>0188-09</t>
  </si>
  <si>
    <t>2335-01</t>
  </si>
  <si>
    <t>1820-02</t>
  </si>
  <si>
    <t>0047-03</t>
  </si>
  <si>
    <t>0073-13</t>
  </si>
  <si>
    <t>2022-01</t>
  </si>
  <si>
    <t>0550-06</t>
  </si>
  <si>
    <t>2686-01</t>
  </si>
  <si>
    <t>2859-02</t>
  </si>
  <si>
    <t>1883-02</t>
  </si>
  <si>
    <t>0095-02</t>
  </si>
  <si>
    <t>1388-01</t>
  </si>
  <si>
    <t>2948-03</t>
  </si>
  <si>
    <t>0824-02</t>
  </si>
  <si>
    <t>0950-01</t>
  </si>
  <si>
    <t>3041-03</t>
  </si>
  <si>
    <t>2378-01</t>
  </si>
  <si>
    <t>0086-19</t>
  </si>
  <si>
    <t>0811-02</t>
  </si>
  <si>
    <t>0244-09</t>
  </si>
  <si>
    <t>2807-02</t>
  </si>
  <si>
    <t>1653-02</t>
  </si>
  <si>
    <t>2116-01</t>
  </si>
  <si>
    <t>0441-02</t>
  </si>
  <si>
    <t>0821-03</t>
  </si>
  <si>
    <t>0177-15</t>
  </si>
  <si>
    <t>0654-01</t>
  </si>
  <si>
    <t>1241-01</t>
  </si>
  <si>
    <t>2227-01</t>
  </si>
  <si>
    <t>2189-01</t>
  </si>
  <si>
    <t>0969-01</t>
  </si>
  <si>
    <t>1066-01</t>
  </si>
  <si>
    <t>2984-01</t>
  </si>
  <si>
    <t>2939-01</t>
  </si>
  <si>
    <t>1765-01</t>
  </si>
  <si>
    <t>2979-01</t>
  </si>
  <si>
    <t>2247-03</t>
  </si>
  <si>
    <t>2804-01</t>
  </si>
  <si>
    <t>0118-13</t>
  </si>
  <si>
    <t>0822-01</t>
  </si>
  <si>
    <t>2839-01</t>
  </si>
  <si>
    <t>0527-01</t>
  </si>
  <si>
    <t>2497-01</t>
  </si>
  <si>
    <t>1605-02</t>
  </si>
  <si>
    <t>1477-01</t>
  </si>
  <si>
    <t>0522-03</t>
  </si>
  <si>
    <t>2054-01</t>
  </si>
  <si>
    <t>0136-08</t>
  </si>
  <si>
    <t>2484-01</t>
  </si>
  <si>
    <t>1145-03</t>
  </si>
  <si>
    <t>1233-03</t>
  </si>
  <si>
    <t>1092-01</t>
  </si>
  <si>
    <t>2306-02</t>
  </si>
  <si>
    <t>1168-02</t>
  </si>
  <si>
    <t>2613-01</t>
  </si>
  <si>
    <t>0835-01</t>
  </si>
  <si>
    <t>1357-02</t>
  </si>
  <si>
    <t>1046-01</t>
  </si>
  <si>
    <t>2576-01</t>
  </si>
  <si>
    <t>0005-01</t>
  </si>
  <si>
    <t>2013-01</t>
  </si>
  <si>
    <t>1939-01</t>
  </si>
  <si>
    <t>1031-05</t>
  </si>
  <si>
    <t>0725-02</t>
  </si>
  <si>
    <t>2378-02</t>
  </si>
  <si>
    <t>0735-04</t>
  </si>
  <si>
    <t>2729-01</t>
  </si>
  <si>
    <t>2800-01</t>
  </si>
  <si>
    <t>0242-02</t>
  </si>
  <si>
    <t>0222-01</t>
  </si>
  <si>
    <t>2492-01</t>
  </si>
  <si>
    <t>0249-02</t>
  </si>
  <si>
    <t>0351-01</t>
  </si>
  <si>
    <t>0420-09</t>
  </si>
  <si>
    <t>0424-03</t>
  </si>
  <si>
    <t>0945-04</t>
  </si>
  <si>
    <t>2133-03</t>
  </si>
  <si>
    <t>0788-01</t>
  </si>
  <si>
    <t>1530-01</t>
  </si>
  <si>
    <t>0488-01</t>
  </si>
  <si>
    <t>1222-01</t>
  </si>
  <si>
    <t>0946-04</t>
  </si>
  <si>
    <t>0377-09</t>
  </si>
  <si>
    <t>2327-02</t>
  </si>
  <si>
    <t>1549-02</t>
  </si>
  <si>
    <t>1624-01</t>
  </si>
  <si>
    <t>3004-01</t>
  </si>
  <si>
    <t>2017-01</t>
  </si>
  <si>
    <t>1696-02</t>
  </si>
  <si>
    <t>1773-01</t>
  </si>
  <si>
    <t>0720-06</t>
  </si>
  <si>
    <t>0654-02</t>
  </si>
  <si>
    <t>2650-01</t>
  </si>
  <si>
    <t>1012-01</t>
  </si>
  <si>
    <t>0761-04</t>
  </si>
  <si>
    <t>2372-01</t>
  </si>
  <si>
    <t>0695-01</t>
  </si>
  <si>
    <t>1398-01</t>
  </si>
  <si>
    <t>0976-02</t>
  </si>
  <si>
    <t>0063-06</t>
  </si>
  <si>
    <t>1347-01</t>
  </si>
  <si>
    <t>1759-01</t>
  </si>
  <si>
    <t>1344-02</t>
  </si>
  <si>
    <t>0699-04</t>
  </si>
  <si>
    <t>1534-02</t>
  </si>
  <si>
    <t>2250-01</t>
  </si>
  <si>
    <t>1741-01</t>
  </si>
  <si>
    <t>0795-02</t>
  </si>
  <si>
    <t>0516-01</t>
  </si>
  <si>
    <t>1533-01</t>
  </si>
  <si>
    <t>2187-01</t>
  </si>
  <si>
    <t>0053-17</t>
  </si>
  <si>
    <t>0346-11</t>
  </si>
  <si>
    <t>0120-01</t>
  </si>
  <si>
    <t>1172-02</t>
  </si>
  <si>
    <t>1252-03</t>
  </si>
  <si>
    <t>1954-01</t>
  </si>
  <si>
    <t>2773-02</t>
  </si>
  <si>
    <t>1877-01</t>
  </si>
  <si>
    <t>0941-01</t>
  </si>
  <si>
    <t>0736-02</t>
  </si>
  <si>
    <t>1150-04</t>
  </si>
  <si>
    <t>0544-02</t>
  </si>
  <si>
    <t>0393-01</t>
  </si>
  <si>
    <t>0041-03</t>
  </si>
  <si>
    <t>0334-06</t>
  </si>
  <si>
    <t>1932-02</t>
  </si>
  <si>
    <t>0806-01</t>
  </si>
  <si>
    <t>1865-02</t>
  </si>
  <si>
    <t>1272-02</t>
  </si>
  <si>
    <t>1297-01</t>
  </si>
  <si>
    <t>1910-01</t>
  </si>
  <si>
    <t>1318-01</t>
  </si>
  <si>
    <t>0534-01</t>
  </si>
  <si>
    <t>2002-02</t>
  </si>
  <si>
    <t>0491-01</t>
  </si>
  <si>
    <t>1525-01</t>
  </si>
  <si>
    <t>0721-08</t>
  </si>
  <si>
    <t>1963-02</t>
  </si>
  <si>
    <t>1095-04</t>
  </si>
  <si>
    <t>0064-05</t>
  </si>
  <si>
    <t>0482-01</t>
  </si>
  <si>
    <t>1486-01</t>
  </si>
  <si>
    <t>1215-02</t>
  </si>
  <si>
    <t>1929-01</t>
  </si>
  <si>
    <t>0791-06</t>
  </si>
  <si>
    <t>1320-01</t>
  </si>
  <si>
    <t>1778-03</t>
  </si>
  <si>
    <t>1677-01</t>
  </si>
  <si>
    <t>3164-01</t>
  </si>
  <si>
    <t>2091-01</t>
  </si>
  <si>
    <t>1138-01</t>
  </si>
  <si>
    <t>0014-10</t>
  </si>
  <si>
    <t>1601-03</t>
  </si>
  <si>
    <t>2036-01</t>
  </si>
  <si>
    <t>0954-04</t>
  </si>
  <si>
    <t>1583-02</t>
  </si>
  <si>
    <t>3348-01</t>
  </si>
  <si>
    <t>3306-01</t>
  </si>
  <si>
    <t>1366-02</t>
  </si>
  <si>
    <t>1056-04</t>
  </si>
  <si>
    <t>2291-02</t>
  </si>
  <si>
    <t>2488-01</t>
  </si>
  <si>
    <t>0446-05</t>
  </si>
  <si>
    <t>0734-01</t>
  </si>
  <si>
    <t>0181-01</t>
  </si>
  <si>
    <t>1670-01</t>
  </si>
  <si>
    <t>0635-03</t>
  </si>
  <si>
    <t>0346-10</t>
  </si>
  <si>
    <t>1625-01</t>
  </si>
  <si>
    <t>0849-03</t>
  </si>
  <si>
    <t>1709-01</t>
  </si>
  <si>
    <t>0089-10</t>
  </si>
  <si>
    <t>0429-01</t>
  </si>
  <si>
    <t>1303-01</t>
  </si>
  <si>
    <t>1810-01</t>
  </si>
  <si>
    <t>1894-01</t>
  </si>
  <si>
    <t>3188-02</t>
  </si>
  <si>
    <t>1495-02</t>
  </si>
  <si>
    <t>3245-01</t>
  </si>
  <si>
    <t>0630-03</t>
  </si>
  <si>
    <t>1427-02</t>
  </si>
  <si>
    <t>1275-01</t>
  </si>
  <si>
    <t>2853-01</t>
  </si>
  <si>
    <t>1451-01</t>
  </si>
  <si>
    <t>2132-01</t>
  </si>
  <si>
    <t>1959-01</t>
  </si>
  <si>
    <t>1760-01</t>
  </si>
  <si>
    <t>2204-02</t>
  </si>
  <si>
    <t>1675-01</t>
  </si>
  <si>
    <t>0994-01</t>
  </si>
  <si>
    <t>2334-01</t>
  </si>
  <si>
    <t>0797-03</t>
  </si>
  <si>
    <t>1569-01</t>
  </si>
  <si>
    <t>2095-01</t>
  </si>
  <si>
    <t>1626-01</t>
  </si>
  <si>
    <t>1102-04</t>
  </si>
  <si>
    <t>1879-01</t>
  </si>
  <si>
    <t>1595-02</t>
  </si>
  <si>
    <t>1150-05</t>
  </si>
  <si>
    <t>0460-03</t>
  </si>
  <si>
    <t>1814-01</t>
  </si>
  <si>
    <t>0724-05</t>
  </si>
  <si>
    <t>0086-01</t>
  </si>
  <si>
    <t>0180-10</t>
  </si>
  <si>
    <t>0756-04</t>
  </si>
  <si>
    <t>1098-02</t>
  </si>
  <si>
    <t>0722-01</t>
  </si>
  <si>
    <t>0048-01</t>
  </si>
  <si>
    <t>0033-08</t>
  </si>
  <si>
    <t>0045-02</t>
  </si>
  <si>
    <t>2323-01</t>
  </si>
  <si>
    <t>1597-02</t>
  </si>
  <si>
    <t>1097-01</t>
  </si>
  <si>
    <t>1836-03</t>
  </si>
  <si>
    <t>3508-01</t>
  </si>
  <si>
    <t>1306-01</t>
  </si>
  <si>
    <t>1150-02</t>
  </si>
  <si>
    <t>0292-01</t>
  </si>
  <si>
    <t>0767-01</t>
  </si>
  <si>
    <t>2797-01</t>
  </si>
  <si>
    <t>3279-01</t>
  </si>
  <si>
    <t>1519-01</t>
  </si>
  <si>
    <t>1493-01</t>
  </si>
  <si>
    <t>0787-01</t>
  </si>
  <si>
    <t>0320-05</t>
  </si>
  <si>
    <t>2389-01</t>
  </si>
  <si>
    <t>2157-01</t>
  </si>
  <si>
    <t>2431-01</t>
  </si>
  <si>
    <t>1821-01</t>
  </si>
  <si>
    <t>2262-01</t>
  </si>
  <si>
    <t>1614-01</t>
  </si>
  <si>
    <t>2484-02</t>
  </si>
  <si>
    <t>1351-02</t>
  </si>
  <si>
    <t>0007-14</t>
  </si>
  <si>
    <t>1503-01</t>
  </si>
  <si>
    <t>0168-16</t>
  </si>
  <si>
    <t>0972-02</t>
  </si>
  <si>
    <t>1050-01</t>
  </si>
  <si>
    <t>1732-01</t>
  </si>
  <si>
    <t>2723-01</t>
  </si>
  <si>
    <t>0933-01</t>
  </si>
  <si>
    <t>1018-02</t>
  </si>
  <si>
    <t>0052-01</t>
  </si>
  <si>
    <t>1414-05</t>
  </si>
  <si>
    <t>2527-01</t>
  </si>
  <si>
    <t>1123-01</t>
  </si>
  <si>
    <t>1221-02</t>
  </si>
  <si>
    <t>0198-07</t>
  </si>
  <si>
    <t>1382-04</t>
  </si>
  <si>
    <t>1920-01</t>
  </si>
  <si>
    <t>2206-02</t>
  </si>
  <si>
    <t>2935-01</t>
  </si>
  <si>
    <t>1393-01</t>
  </si>
  <si>
    <t>0873-02</t>
  </si>
  <si>
    <t>1560-01</t>
  </si>
  <si>
    <t>2251-01</t>
  </si>
  <si>
    <t>1567-02</t>
  </si>
  <si>
    <t>1912-01</t>
  </si>
  <si>
    <t>1011-02</t>
  </si>
  <si>
    <t>2161-01</t>
  </si>
  <si>
    <t>1557-01</t>
  </si>
  <si>
    <t>1746-01</t>
  </si>
  <si>
    <t>0590-04</t>
  </si>
  <si>
    <t>2100-01</t>
  </si>
  <si>
    <t>1269-01</t>
  </si>
  <si>
    <t>1762-01</t>
  </si>
  <si>
    <t>1374-02</t>
  </si>
  <si>
    <t>1287-01</t>
  </si>
  <si>
    <t>0802-01</t>
  </si>
  <si>
    <t>1831-01</t>
  </si>
  <si>
    <t>2136-01</t>
  </si>
  <si>
    <t>1644-01</t>
  </si>
  <si>
    <t>1056-01</t>
  </si>
  <si>
    <t>1094-03</t>
  </si>
  <si>
    <t>2065-01</t>
  </si>
  <si>
    <t>2778-03</t>
  </si>
  <si>
    <t>0343-05</t>
  </si>
  <si>
    <t>1721-01</t>
  </si>
  <si>
    <t>1222-02</t>
  </si>
  <si>
    <t>0974-06</t>
  </si>
  <si>
    <t>1568-02</t>
  </si>
  <si>
    <t>0821-04</t>
  </si>
  <si>
    <t>0877-04</t>
  </si>
  <si>
    <t>0668-04</t>
  </si>
  <si>
    <t>1444-01</t>
  </si>
  <si>
    <t>2175-02</t>
  </si>
  <si>
    <t>1575-05</t>
  </si>
  <si>
    <t>3113-04</t>
  </si>
  <si>
    <t>2723-02</t>
  </si>
  <si>
    <t>1260-01</t>
  </si>
  <si>
    <t>2280-01</t>
  </si>
  <si>
    <t>1088-01</t>
  </si>
  <si>
    <t>0229-05</t>
  </si>
  <si>
    <t>1651-02</t>
  </si>
  <si>
    <t>1632-01</t>
  </si>
  <si>
    <t>1047-03</t>
  </si>
  <si>
    <t>0926-05</t>
  </si>
  <si>
    <t>1078-01</t>
  </si>
  <si>
    <t>2347-01</t>
  </si>
  <si>
    <t>2659-01</t>
  </si>
  <si>
    <t>2192-01</t>
  </si>
  <si>
    <t>2263-01</t>
  </si>
  <si>
    <t>1277-01</t>
  </si>
  <si>
    <t>2719-01</t>
  </si>
  <si>
    <t>2220-01</t>
  </si>
  <si>
    <t>1313-01</t>
  </si>
  <si>
    <t>1262-02</t>
  </si>
  <si>
    <t>3066-02</t>
  </si>
  <si>
    <t>3003-02</t>
  </si>
  <si>
    <t>2257-01</t>
  </si>
  <si>
    <t>0359-05</t>
  </si>
  <si>
    <t>0808-02</t>
  </si>
  <si>
    <t>0947-02</t>
  </si>
  <si>
    <t>2990-01</t>
  </si>
  <si>
    <t>3562-01</t>
  </si>
  <si>
    <t>3119-01</t>
  </si>
  <si>
    <t>2215-02</t>
  </si>
  <si>
    <t>0596-04</t>
  </si>
  <si>
    <t>1155-01</t>
  </si>
  <si>
    <t>1069-01</t>
  </si>
  <si>
    <t>1324-02</t>
  </si>
  <si>
    <t>0431-01</t>
  </si>
  <si>
    <t>0050-05</t>
  </si>
  <si>
    <t>1012-02</t>
  </si>
  <si>
    <t>2061-01</t>
  </si>
  <si>
    <t>2982-01</t>
  </si>
  <si>
    <t>1001-02</t>
  </si>
  <si>
    <t>0129-02</t>
  </si>
  <si>
    <t>2372-02</t>
  </si>
  <si>
    <t>0819-01</t>
  </si>
  <si>
    <t>1155-04</t>
  </si>
  <si>
    <t>0877-02</t>
  </si>
  <si>
    <t>1410-01</t>
  </si>
  <si>
    <t>0368-03</t>
  </si>
  <si>
    <t>1053-01</t>
  </si>
  <si>
    <t>2777-01</t>
  </si>
  <si>
    <t>1803-01</t>
  </si>
  <si>
    <t>0386-04</t>
  </si>
  <si>
    <t>0384-01</t>
  </si>
  <si>
    <t>0978-01</t>
  </si>
  <si>
    <t>2121-01</t>
  </si>
  <si>
    <t>1816-02</t>
  </si>
  <si>
    <t>2236-01</t>
  </si>
  <si>
    <t>0001-01</t>
  </si>
  <si>
    <t>0318-05</t>
  </si>
  <si>
    <t>2304-02</t>
  </si>
  <si>
    <t>3544-04</t>
  </si>
  <si>
    <t>0544-01</t>
  </si>
  <si>
    <t>1913-02</t>
  </si>
  <si>
    <t>1293-03</t>
  </si>
  <si>
    <t>0171-01</t>
  </si>
  <si>
    <t>1613-02</t>
  </si>
  <si>
    <t>2555-01</t>
  </si>
  <si>
    <t>1086-01</t>
  </si>
  <si>
    <t>1650-02</t>
  </si>
  <si>
    <t>0138-10</t>
  </si>
  <si>
    <t>2803-01</t>
  </si>
  <si>
    <t>2113-01</t>
  </si>
  <si>
    <t>1761-02</t>
  </si>
  <si>
    <t>0816-05</t>
  </si>
  <si>
    <t>1669-04</t>
  </si>
  <si>
    <t>1013-01</t>
  </si>
  <si>
    <t>1020-01</t>
  </si>
  <si>
    <t>1208-01</t>
  </si>
  <si>
    <t>0008-06</t>
  </si>
  <si>
    <t>1438-01</t>
  </si>
  <si>
    <t>1170-02</t>
  </si>
  <si>
    <t>1764-01</t>
  </si>
  <si>
    <t>0973-01</t>
  </si>
  <si>
    <t>1413-01</t>
  </si>
  <si>
    <t>0642-01</t>
  </si>
  <si>
    <t>2102-01</t>
  </si>
  <si>
    <t>2265-01</t>
  </si>
  <si>
    <t>2103-01</t>
  </si>
  <si>
    <t>2242-02</t>
  </si>
  <si>
    <t>2180-02</t>
  </si>
  <si>
    <t>0085-03</t>
  </si>
  <si>
    <t>0779-02</t>
  </si>
  <si>
    <t>2560-01</t>
  </si>
  <si>
    <t>0814-04</t>
  </si>
  <si>
    <t>1531-01</t>
  </si>
  <si>
    <t>0958-02</t>
  </si>
  <si>
    <t>0025-09</t>
  </si>
  <si>
    <t>1019-04</t>
  </si>
  <si>
    <t>1133-02</t>
  </si>
  <si>
    <t>1195-01</t>
  </si>
  <si>
    <t>1114-01</t>
  </si>
  <si>
    <t>2459-01</t>
  </si>
  <si>
    <t>1641-02</t>
  </si>
  <si>
    <t>2223-01</t>
  </si>
  <si>
    <t>1052-03</t>
  </si>
  <si>
    <t>0354-07</t>
  </si>
  <si>
    <t>1209-01</t>
  </si>
  <si>
    <t>3054-02</t>
  </si>
  <si>
    <t>0467-02</t>
  </si>
  <si>
    <t>0598-01</t>
  </si>
  <si>
    <t>0897-01</t>
  </si>
  <si>
    <t>1482-01</t>
  </si>
  <si>
    <t>2831-02</t>
  </si>
  <si>
    <t>0371-01</t>
  </si>
  <si>
    <t>1027-01</t>
  </si>
  <si>
    <t>0970-01</t>
  </si>
  <si>
    <t>1099-04</t>
  </si>
  <si>
    <t>2661-01</t>
  </si>
  <si>
    <t>1095-05</t>
  </si>
  <si>
    <t>2141-02</t>
  </si>
  <si>
    <t>1252-02</t>
  </si>
  <si>
    <t>1562-04</t>
  </si>
  <si>
    <t>0134-01</t>
  </si>
  <si>
    <t>2432-01</t>
  </si>
  <si>
    <t>0667-01</t>
  </si>
  <si>
    <t>1075-01</t>
  </si>
  <si>
    <t>1056-02</t>
  </si>
  <si>
    <t>0377-01</t>
  </si>
  <si>
    <t>0010-13</t>
  </si>
  <si>
    <t>0203-13</t>
  </si>
  <si>
    <t>1231-02</t>
  </si>
  <si>
    <t>1714-01</t>
  </si>
  <si>
    <t>0619-02</t>
  </si>
  <si>
    <t>0330-03</t>
  </si>
  <si>
    <t>0137-02</t>
  </si>
  <si>
    <t>1358-01</t>
  </si>
  <si>
    <t>2353-02</t>
  </si>
  <si>
    <t>0354-08</t>
  </si>
  <si>
    <t>0162-05</t>
  </si>
  <si>
    <t>2352-02</t>
  </si>
  <si>
    <t>0082-02</t>
  </si>
  <si>
    <t>0129-03</t>
  </si>
  <si>
    <t>0550-03</t>
  </si>
  <si>
    <t>1860-02</t>
  </si>
  <si>
    <t>0423-01</t>
  </si>
  <si>
    <t>2685-01</t>
  </si>
  <si>
    <t>0521-02</t>
  </si>
  <si>
    <t>1307-01</t>
  </si>
  <si>
    <t>1345-01</t>
  </si>
  <si>
    <t>1468-01</t>
  </si>
  <si>
    <t>0458-03</t>
  </si>
  <si>
    <t>1385-01</t>
  </si>
  <si>
    <t>1205-01</t>
  </si>
  <si>
    <t>2105-02</t>
  </si>
  <si>
    <t>2233-01</t>
  </si>
  <si>
    <t>0540-03</t>
  </si>
  <si>
    <t>1161-02</t>
  </si>
  <si>
    <t>0338-08</t>
  </si>
  <si>
    <t>3417-01</t>
  </si>
  <si>
    <t>2212-02</t>
  </si>
  <si>
    <t>0893-03</t>
  </si>
  <si>
    <t>1781-01</t>
  </si>
  <si>
    <t>1191-02</t>
  </si>
  <si>
    <t>1042-02</t>
  </si>
  <si>
    <t>1812-02</t>
  </si>
  <si>
    <t>0141-15</t>
  </si>
  <si>
    <t>2238-02</t>
  </si>
  <si>
    <t>0990-01</t>
  </si>
  <si>
    <t>0992-01</t>
  </si>
  <si>
    <t>3160-01</t>
  </si>
  <si>
    <t>1662-02</t>
  </si>
  <si>
    <t>0673-01</t>
  </si>
  <si>
    <t>0786-01</t>
  </si>
  <si>
    <t>1391-01</t>
  </si>
  <si>
    <t>0574-01</t>
  </si>
  <si>
    <t>0971-02</t>
  </si>
  <si>
    <t>1371-01</t>
  </si>
  <si>
    <t>0529-01</t>
  </si>
  <si>
    <t>0043-17</t>
  </si>
  <si>
    <t>1659-02</t>
  </si>
  <si>
    <t>0768-02</t>
  </si>
  <si>
    <t>0838-01</t>
  </si>
  <si>
    <t>2435-01</t>
  </si>
  <si>
    <t>2479-01</t>
  </si>
  <si>
    <t>1900-01</t>
  </si>
  <si>
    <t>1730-01</t>
  </si>
  <si>
    <t>3212-03</t>
  </si>
  <si>
    <t>0562-03</t>
  </si>
  <si>
    <t>2165-01</t>
  </si>
  <si>
    <t>0549-01</t>
  </si>
  <si>
    <t>2618-01</t>
  </si>
  <si>
    <t>0764-02</t>
  </si>
  <si>
    <t>0203-08</t>
  </si>
  <si>
    <t>1987-01</t>
  </si>
  <si>
    <t>2529-01</t>
  </si>
  <si>
    <t>2762-01</t>
  </si>
  <si>
    <t>0106-07</t>
  </si>
  <si>
    <t>0764-03</t>
  </si>
  <si>
    <t>2134-01</t>
  </si>
  <si>
    <t>2707-01</t>
  </si>
  <si>
    <t>0678-03</t>
  </si>
  <si>
    <t>2525-02</t>
  </si>
  <si>
    <t>0564-01</t>
  </si>
  <si>
    <t>2218-01</t>
  </si>
  <si>
    <t>1572-01</t>
  </si>
  <si>
    <t>0648-01</t>
  </si>
  <si>
    <t>0013-10</t>
  </si>
  <si>
    <t>1231-01</t>
  </si>
  <si>
    <t>1511-01</t>
  </si>
  <si>
    <t>0484-01</t>
  </si>
  <si>
    <t>1265-01</t>
  </si>
  <si>
    <t>0354-09</t>
  </si>
  <si>
    <t>2444-01</t>
  </si>
  <si>
    <t>0861-03</t>
  </si>
  <si>
    <t>0945-05</t>
  </si>
  <si>
    <t>2512-02</t>
  </si>
  <si>
    <t>1338-01</t>
  </si>
  <si>
    <t>2894-01</t>
  </si>
  <si>
    <t>2022-02</t>
  </si>
  <si>
    <t>0271-17</t>
  </si>
  <si>
    <t>2566-01</t>
  </si>
  <si>
    <t>1067-01</t>
  </si>
  <si>
    <t>0954-02</t>
  </si>
  <si>
    <t>1655-01</t>
  </si>
  <si>
    <t>1029-04</t>
  </si>
  <si>
    <t>1322-02</t>
  </si>
  <si>
    <t>2080-02</t>
  </si>
  <si>
    <t>0950-03</t>
  </si>
  <si>
    <t>1409-02</t>
  </si>
  <si>
    <t>1424-02</t>
  </si>
  <si>
    <t>1997-01</t>
  </si>
  <si>
    <t>1653-01</t>
  </si>
  <si>
    <t>1655-02</t>
  </si>
  <si>
    <t>1594-02</t>
  </si>
  <si>
    <t>0657-03</t>
  </si>
  <si>
    <t>1146-01</t>
  </si>
  <si>
    <t>2337-01</t>
  </si>
  <si>
    <t>1744-02</t>
  </si>
  <si>
    <t>1633-01</t>
  </si>
  <si>
    <t>1675-02</t>
  </si>
  <si>
    <t>1742-01</t>
  </si>
  <si>
    <t>3038-01</t>
  </si>
  <si>
    <t>1658-01</t>
  </si>
  <si>
    <t>1104-01</t>
  </si>
  <si>
    <t>3429-01</t>
  </si>
  <si>
    <t>1515-03</t>
  </si>
  <si>
    <t>2252-01</t>
  </si>
  <si>
    <t>0784-01</t>
  </si>
  <si>
    <t>1754-02</t>
  </si>
  <si>
    <t>2208-01</t>
  </si>
  <si>
    <t>1934-02</t>
  </si>
  <si>
    <t>0888-02</t>
  </si>
  <si>
    <t>1708-02</t>
  </si>
  <si>
    <t>1197-01</t>
  </si>
  <si>
    <t>2005-02</t>
  </si>
  <si>
    <t>2117-01</t>
  </si>
  <si>
    <t>1399-01</t>
  </si>
  <si>
    <t>2174-01</t>
  </si>
  <si>
    <t>1188-02</t>
  </si>
  <si>
    <t>1192-01</t>
  </si>
  <si>
    <t>1038-02</t>
  </si>
  <si>
    <t>0684-01</t>
  </si>
  <si>
    <t>0762-02</t>
  </si>
  <si>
    <t>0351-03</t>
  </si>
  <si>
    <t>1456-01</t>
  </si>
  <si>
    <t>1815-02</t>
  </si>
  <si>
    <t>1458-01</t>
  </si>
  <si>
    <t>2281-01</t>
  </si>
  <si>
    <t>1416-01</t>
  </si>
  <si>
    <t>1776-01</t>
  </si>
  <si>
    <t>1906-01</t>
  </si>
  <si>
    <t>2533-02</t>
  </si>
  <si>
    <t>0844-06</t>
  </si>
  <si>
    <t>0967-01</t>
  </si>
  <si>
    <t>0828-02</t>
  </si>
  <si>
    <t>1085-01</t>
  </si>
  <si>
    <t>2305-02</t>
  </si>
  <si>
    <t>0080-08</t>
  </si>
  <si>
    <t>2462-01</t>
  </si>
  <si>
    <t>2239-01</t>
  </si>
  <si>
    <t>1315-01</t>
  </si>
  <si>
    <t>2345-01</t>
  </si>
  <si>
    <t>1997-02</t>
  </si>
  <si>
    <t>0937-01</t>
  </si>
  <si>
    <t>1426-01</t>
  </si>
  <si>
    <t>0545-01</t>
  </si>
  <si>
    <t>3275-01</t>
  </si>
  <si>
    <t>2202-01</t>
  </si>
  <si>
    <t>2636-01</t>
  </si>
  <si>
    <t>0633-02</t>
  </si>
  <si>
    <t>1392-01</t>
  </si>
  <si>
    <t>2425-02</t>
  </si>
  <si>
    <t>1551-01</t>
  </si>
  <si>
    <t>0636-02</t>
  </si>
  <si>
    <t>0279-02</t>
  </si>
  <si>
    <t>0839-02</t>
  </si>
  <si>
    <t>2707-02</t>
  </si>
  <si>
    <t>1703-01</t>
  </si>
  <si>
    <t>1874-03</t>
  </si>
  <si>
    <t>1159-01</t>
  </si>
  <si>
    <t>1829-03</t>
  </si>
  <si>
    <t>1309-01</t>
  </si>
  <si>
    <t>1029-01</t>
  </si>
  <si>
    <t>0545-02</t>
  </si>
  <si>
    <t>0337-03</t>
  </si>
  <si>
    <t>1442-04</t>
  </si>
  <si>
    <t>2505-02</t>
  </si>
  <si>
    <t>0552-02</t>
  </si>
  <si>
    <t>1496-01</t>
  </si>
  <si>
    <t>0680-08</t>
  </si>
  <si>
    <t>2394-01</t>
  </si>
  <si>
    <t>2462-02</t>
  </si>
  <si>
    <t>0050-01</t>
  </si>
  <si>
    <t>1431-01</t>
  </si>
  <si>
    <t>2083-01</t>
  </si>
  <si>
    <t>0755-01</t>
  </si>
  <si>
    <t>0047-18</t>
  </si>
  <si>
    <t>0510-04</t>
  </si>
  <si>
    <t>0094-05</t>
  </si>
  <si>
    <t>3462-02</t>
  </si>
  <si>
    <t>0363-01</t>
  </si>
  <si>
    <t>0849-06</t>
  </si>
  <si>
    <t>3202-01</t>
  </si>
  <si>
    <t>0669-03</t>
  </si>
  <si>
    <t>0093-03</t>
  </si>
  <si>
    <t>2087-01</t>
  </si>
  <si>
    <t>0180-05</t>
  </si>
  <si>
    <t>0014-05</t>
  </si>
  <si>
    <t>1892-01</t>
  </si>
  <si>
    <t>2379-02</t>
  </si>
  <si>
    <t>1255-02</t>
  </si>
  <si>
    <t>0336-03</t>
  </si>
  <si>
    <t>2462-03</t>
  </si>
  <si>
    <t>0282-02</t>
  </si>
  <si>
    <t>0849-01</t>
  </si>
  <si>
    <t>1559-01</t>
  </si>
  <si>
    <t>1654-02</t>
  </si>
  <si>
    <t>1767-04</t>
  </si>
  <si>
    <t>1325-03</t>
  </si>
  <si>
    <t>2925-02</t>
  </si>
  <si>
    <t>1071-01</t>
  </si>
  <si>
    <t>0574-02</t>
  </si>
  <si>
    <t>1174-01</t>
  </si>
  <si>
    <t>1215-01</t>
  </si>
  <si>
    <t>1160-01</t>
  </si>
  <si>
    <t>0058-02</t>
  </si>
  <si>
    <t>1145-02</t>
  </si>
  <si>
    <t>0833-04</t>
  </si>
  <si>
    <t>0140-08</t>
  </si>
  <si>
    <t>2606-01</t>
  </si>
  <si>
    <t>0136-01</t>
  </si>
  <si>
    <t>0107-03</t>
  </si>
  <si>
    <t>1384-01</t>
  </si>
  <si>
    <t>0507-02</t>
  </si>
  <si>
    <t>0331-01</t>
  </si>
  <si>
    <t>1960-02</t>
  </si>
  <si>
    <t>0632-02</t>
  </si>
  <si>
    <t>1308-01</t>
  </si>
  <si>
    <t>2692-02</t>
  </si>
  <si>
    <t>2929-02</t>
  </si>
  <si>
    <t>2886-02</t>
  </si>
  <si>
    <t>2771-01</t>
  </si>
  <si>
    <t>0174-03</t>
  </si>
  <si>
    <t>0752-05</t>
  </si>
  <si>
    <t>1755-01</t>
  </si>
  <si>
    <t>1016-04</t>
  </si>
  <si>
    <t>0275-18</t>
  </si>
  <si>
    <t>0562-05</t>
  </si>
  <si>
    <t>0017-14</t>
  </si>
  <si>
    <t>1097-03</t>
  </si>
  <si>
    <t>1196-02</t>
  </si>
  <si>
    <t>0368-06</t>
  </si>
  <si>
    <t>0592-01</t>
  </si>
  <si>
    <t>1923-01</t>
  </si>
  <si>
    <t>0074-11</t>
  </si>
  <si>
    <t>1900-02</t>
  </si>
  <si>
    <t>1290-05</t>
  </si>
  <si>
    <t>0987-01</t>
  </si>
  <si>
    <t>2075-01</t>
  </si>
  <si>
    <t>2699-01</t>
  </si>
  <si>
    <t>1719-01</t>
  </si>
  <si>
    <t>0969-03</t>
  </si>
  <si>
    <t>1124-03</t>
  </si>
  <si>
    <t>3462-01</t>
  </si>
  <si>
    <t>1033-02</t>
  </si>
  <si>
    <t>2218-02</t>
  </si>
  <si>
    <t>0751-01</t>
  </si>
  <si>
    <t>1236-01</t>
  </si>
  <si>
    <t>1411-02</t>
  </si>
  <si>
    <t>1079-01</t>
  </si>
  <si>
    <t>2154-02</t>
  </si>
  <si>
    <t>0134-02</t>
  </si>
  <si>
    <t>1611-02</t>
  </si>
  <si>
    <t>1407-01</t>
  </si>
  <si>
    <t>1129-02</t>
  </si>
  <si>
    <t>0421-05</t>
  </si>
  <si>
    <t>0633-05</t>
  </si>
  <si>
    <t>2089-01</t>
  </si>
  <si>
    <t>1243-02</t>
  </si>
  <si>
    <t>0755-06</t>
  </si>
  <si>
    <t>1365-02</t>
  </si>
  <si>
    <t>0218-02</t>
  </si>
  <si>
    <t>2654-01</t>
  </si>
  <si>
    <t>0267-07</t>
  </si>
  <si>
    <t>0256-01</t>
  </si>
  <si>
    <t>0820-07</t>
  </si>
  <si>
    <t>1645-02</t>
  </si>
  <si>
    <t>3167-01</t>
  </si>
  <si>
    <t>1671-02</t>
  </si>
  <si>
    <t>0843-01</t>
  </si>
  <si>
    <t>2367-01</t>
  </si>
  <si>
    <t>0935-03</t>
  </si>
  <si>
    <t>0879-01</t>
  </si>
  <si>
    <t>2006-02</t>
  </si>
  <si>
    <t>0245-01</t>
  </si>
  <si>
    <t>0027-03</t>
  </si>
  <si>
    <t>2012-03</t>
  </si>
  <si>
    <t>1919-02</t>
  </si>
  <si>
    <t>2018-02</t>
  </si>
  <si>
    <t>0579-02</t>
  </si>
  <si>
    <t>0199-06</t>
  </si>
  <si>
    <t>0168-01</t>
  </si>
  <si>
    <t>2974-01</t>
  </si>
  <si>
    <t>1782-02</t>
  </si>
  <si>
    <t>1947-01</t>
  </si>
  <si>
    <t>0141-12</t>
  </si>
  <si>
    <t>1326-02</t>
  </si>
  <si>
    <t>1650-03</t>
  </si>
  <si>
    <t>0745-01</t>
  </si>
  <si>
    <t>2437-01</t>
  </si>
  <si>
    <t>1009-02</t>
  </si>
  <si>
    <t>2287-01</t>
  </si>
  <si>
    <t>2213-01</t>
  </si>
  <si>
    <t>0215-11</t>
  </si>
  <si>
    <t>2660-01</t>
  </si>
  <si>
    <t>0931-05</t>
  </si>
  <si>
    <t>0813-03</t>
  </si>
  <si>
    <t>0244-01</t>
  </si>
  <si>
    <t>1117-01</t>
  </si>
  <si>
    <t>3114-01</t>
  </si>
  <si>
    <t>0380-06</t>
  </si>
  <si>
    <t>2459-02</t>
  </si>
  <si>
    <t>0807-05</t>
  </si>
  <si>
    <t>3570-02</t>
  </si>
  <si>
    <t>1825-02</t>
  </si>
  <si>
    <t>0286-02</t>
  </si>
  <si>
    <t>0643-04</t>
  </si>
  <si>
    <t>0538-02</t>
  </si>
  <si>
    <t>2374-02</t>
  </si>
  <si>
    <t>0697-04</t>
  </si>
  <si>
    <t>1548-01</t>
  </si>
  <si>
    <t>1110-01</t>
  </si>
  <si>
    <t>0129-04</t>
  </si>
  <si>
    <t>0480-06</t>
  </si>
  <si>
    <t>1539-01</t>
  </si>
  <si>
    <t>0327-07</t>
  </si>
  <si>
    <t>1065-01</t>
  </si>
  <si>
    <t>2010-01</t>
  </si>
  <si>
    <t>1884-01</t>
  </si>
  <si>
    <t>0009-08</t>
  </si>
  <si>
    <t>3113-03</t>
  </si>
  <si>
    <t>1436-01</t>
  </si>
  <si>
    <t>0635-02</t>
  </si>
  <si>
    <t>0851-01</t>
  </si>
  <si>
    <t>2523-01</t>
  </si>
  <si>
    <t>2893-01</t>
  </si>
  <si>
    <t>0499-03</t>
  </si>
  <si>
    <t>2724-01</t>
  </si>
  <si>
    <t>0963-01</t>
  </si>
  <si>
    <t>1481-01</t>
  </si>
  <si>
    <t>2484-03</t>
  </si>
  <si>
    <t>0262-06</t>
  </si>
  <si>
    <t>2002-03</t>
  </si>
  <si>
    <t>0763-02</t>
  </si>
  <si>
    <t>3049-01</t>
  </si>
  <si>
    <t>1012-04</t>
  </si>
  <si>
    <t>1211-01</t>
  </si>
  <si>
    <t>1310-03</t>
  </si>
  <si>
    <t>1350-01</t>
  </si>
  <si>
    <t>1799-01</t>
  </si>
  <si>
    <t>2079-01</t>
  </si>
  <si>
    <t>1162-02</t>
  </si>
  <si>
    <t>1178-01</t>
  </si>
  <si>
    <t>1843-01</t>
  </si>
  <si>
    <t>0683-06</t>
  </si>
  <si>
    <t>2700-01</t>
  </si>
  <si>
    <t>2008-01</t>
  </si>
  <si>
    <t>2390-01</t>
  </si>
  <si>
    <t>0842-01</t>
  </si>
  <si>
    <t>1685-01</t>
  </si>
  <si>
    <t>2524-02</t>
  </si>
  <si>
    <t>0652-02</t>
  </si>
  <si>
    <t>0559-01</t>
  </si>
  <si>
    <t>3107-01</t>
  </si>
  <si>
    <t>1480-02</t>
  </si>
  <si>
    <t>1425-01</t>
  </si>
  <si>
    <t>0722-03</t>
  </si>
  <si>
    <t>3461-03</t>
  </si>
  <si>
    <t>1977-01</t>
  </si>
  <si>
    <t>1801-02</t>
  </si>
  <si>
    <t>1360-01</t>
  </si>
  <si>
    <t>0612-02</t>
  </si>
  <si>
    <t>0467-01</t>
  </si>
  <si>
    <t>0849-04</t>
  </si>
  <si>
    <t>0230-03</t>
  </si>
  <si>
    <t>1248-02</t>
  </si>
  <si>
    <t>0936-01</t>
  </si>
  <si>
    <t>2985-01</t>
  </si>
  <si>
    <t>0243-01</t>
  </si>
  <si>
    <t>0996-02</t>
  </si>
  <si>
    <t>0231-16</t>
  </si>
  <si>
    <t>1408-01</t>
  </si>
  <si>
    <t>1938-01</t>
  </si>
  <si>
    <t>0966-01</t>
  </si>
  <si>
    <t>2836-01</t>
  </si>
  <si>
    <t>1829-04</t>
  </si>
  <si>
    <t>2574-01</t>
  </si>
  <si>
    <t>0430-01</t>
  </si>
  <si>
    <t>2997-01</t>
  </si>
  <si>
    <t>1580-02</t>
  </si>
  <si>
    <t>2328-02</t>
  </si>
  <si>
    <t>0464-01</t>
  </si>
  <si>
    <t>0721-01</t>
  </si>
  <si>
    <t>1138-02</t>
  </si>
  <si>
    <t>0334-07</t>
  </si>
  <si>
    <t>0102-12</t>
  </si>
  <si>
    <t>2552-01</t>
  </si>
  <si>
    <t>1091-01</t>
  </si>
  <si>
    <t>2349-02</t>
  </si>
  <si>
    <t>0480-05</t>
  </si>
  <si>
    <t>1113-02</t>
  </si>
  <si>
    <t>0216-05</t>
  </si>
  <si>
    <t>1219-02</t>
  </si>
  <si>
    <t>1417-01</t>
  </si>
  <si>
    <t>2642-01</t>
  </si>
  <si>
    <t>2164-02</t>
  </si>
  <si>
    <t>0329-03</t>
  </si>
  <si>
    <t>1007-02</t>
  </si>
  <si>
    <t>1585-01</t>
  </si>
  <si>
    <t>2610-02</t>
  </si>
  <si>
    <t>1202-01</t>
  </si>
  <si>
    <t>0702-03</t>
  </si>
  <si>
    <t>1745-01</t>
  </si>
  <si>
    <t>1689-01</t>
  </si>
  <si>
    <t>0136-05</t>
  </si>
  <si>
    <t>1848-03</t>
  </si>
  <si>
    <t>1775-01</t>
  </si>
  <si>
    <t>0647-01</t>
  </si>
  <si>
    <t>0512-06</t>
  </si>
  <si>
    <t>0982-05</t>
  </si>
  <si>
    <t>0550-01</t>
  </si>
  <si>
    <t>1718-04</t>
  </si>
  <si>
    <t>0237-07</t>
  </si>
  <si>
    <t>0311-05</t>
  </si>
  <si>
    <t>2606-02</t>
  </si>
  <si>
    <t>0420-01</t>
  </si>
  <si>
    <t>0142-03</t>
  </si>
  <si>
    <t>1076-01</t>
  </si>
  <si>
    <t>2185-01</t>
  </si>
  <si>
    <t>0740-02</t>
  </si>
  <si>
    <t>0550-08</t>
  </si>
  <si>
    <t>2697-01</t>
  </si>
  <si>
    <t>3126-01</t>
  </si>
  <si>
    <t>2588-02</t>
  </si>
  <si>
    <t>1312-01</t>
  </si>
  <si>
    <t>1127-01</t>
  </si>
  <si>
    <t>0698-02</t>
  </si>
  <si>
    <t>1183-02</t>
  </si>
  <si>
    <t>1861-02</t>
  </si>
  <si>
    <t>2481-01</t>
  </si>
  <si>
    <t>2096-01</t>
  </si>
  <si>
    <t>1682-02</t>
  </si>
  <si>
    <t>1691-01</t>
  </si>
  <si>
    <t>2066-01</t>
  </si>
  <si>
    <t>2108-01</t>
  </si>
  <si>
    <t>2896-01</t>
  </si>
  <si>
    <t>1023-02</t>
  </si>
  <si>
    <t>0570-02</t>
  </si>
  <si>
    <t>0582-01</t>
  </si>
  <si>
    <t>2094-01</t>
  </si>
  <si>
    <t>2238-01</t>
  </si>
  <si>
    <t>1927-01</t>
  </si>
  <si>
    <t>2376-02</t>
  </si>
  <si>
    <t>0935-04</t>
  </si>
  <si>
    <t>0644-01</t>
  </si>
  <si>
    <t>1303-02</t>
  </si>
  <si>
    <t>1050-02</t>
  </si>
  <si>
    <t>0111-07</t>
  </si>
  <si>
    <t>0331-04</t>
  </si>
  <si>
    <t>1168-03</t>
  </si>
  <si>
    <t>0113-13</t>
  </si>
  <si>
    <t>2871-01</t>
  </si>
  <si>
    <t>1991-02</t>
  </si>
  <si>
    <t>0556-03</t>
  </si>
  <si>
    <t>1758-01</t>
  </si>
  <si>
    <t>0863-03</t>
  </si>
  <si>
    <t>0930-01</t>
  </si>
  <si>
    <t>0139-02</t>
  </si>
  <si>
    <t>1228-02</t>
  </si>
  <si>
    <t>1088-04</t>
  </si>
  <si>
    <t>0088-06</t>
  </si>
  <si>
    <t>3217-01</t>
  </si>
  <si>
    <t>1607-01</t>
  </si>
  <si>
    <t>0004-01</t>
  </si>
  <si>
    <t>1459-02</t>
  </si>
  <si>
    <t>1187-01</t>
  </si>
  <si>
    <t>2337-02</t>
  </si>
  <si>
    <t>1628-02</t>
  </si>
  <si>
    <t>1213-01</t>
  </si>
  <si>
    <t>0391-03</t>
  </si>
  <si>
    <t>1066-02</t>
  </si>
  <si>
    <t>1652-01</t>
  </si>
  <si>
    <t>0137-08</t>
  </si>
  <si>
    <t>0337-05</t>
  </si>
  <si>
    <t>2343-01</t>
  </si>
  <si>
    <t>1714-02</t>
  </si>
  <si>
    <t>1896-01</t>
  </si>
  <si>
    <t>1423-01</t>
  </si>
  <si>
    <t>1333-02</t>
  </si>
  <si>
    <t>0762-03</t>
  </si>
  <si>
    <t>0385-05</t>
  </si>
  <si>
    <t>2618-02</t>
  </si>
  <si>
    <t>1107-01</t>
  </si>
  <si>
    <t>1388-02</t>
  </si>
  <si>
    <t>0881-01</t>
  </si>
  <si>
    <t>0019-01</t>
  </si>
  <si>
    <t>0991-04</t>
  </si>
  <si>
    <t>2455-01</t>
  </si>
  <si>
    <t>1344-01</t>
  </si>
  <si>
    <t>0800-01</t>
  </si>
  <si>
    <t>1637-01</t>
  </si>
  <si>
    <t>3016-01</t>
  </si>
  <si>
    <t>0975-01</t>
  </si>
  <si>
    <t>1261-01</t>
  </si>
  <si>
    <t>0340-04</t>
  </si>
  <si>
    <t>0064-03</t>
  </si>
  <si>
    <t>0074-09</t>
  </si>
  <si>
    <t>2719-02</t>
  </si>
  <si>
    <t>1490-01</t>
  </si>
  <si>
    <t>0745-03</t>
  </si>
  <si>
    <t>1615-02</t>
  </si>
  <si>
    <t>0890-03</t>
  </si>
  <si>
    <t>1062-04</t>
  </si>
  <si>
    <t>0789-01</t>
  </si>
  <si>
    <t>0231-14</t>
  </si>
  <si>
    <t>1597-03</t>
  </si>
  <si>
    <t>0403-01</t>
  </si>
  <si>
    <t>0301-04</t>
  </si>
  <si>
    <t>1433-01</t>
  </si>
  <si>
    <t>0682-02</t>
  </si>
  <si>
    <t>0583-01</t>
  </si>
  <si>
    <t>0014-23</t>
  </si>
  <si>
    <t>2035-01</t>
  </si>
  <si>
    <t>2131-01</t>
  </si>
  <si>
    <t>2225-02</t>
  </si>
  <si>
    <t>2830-02</t>
  </si>
  <si>
    <t>0215-12</t>
  </si>
  <si>
    <t>1912-02</t>
  </si>
  <si>
    <t>1848-04</t>
  </si>
  <si>
    <t>0833-12</t>
  </si>
  <si>
    <t>1822-01</t>
  </si>
  <si>
    <t>0962-02</t>
  </si>
  <si>
    <t>0790-08</t>
  </si>
  <si>
    <t>2903-02</t>
  </si>
  <si>
    <t>0348-06</t>
  </si>
  <si>
    <t>2578-01</t>
  </si>
  <si>
    <t>1059-01</t>
  </si>
  <si>
    <t>0211-09</t>
  </si>
  <si>
    <t>0649-02</t>
  </si>
  <si>
    <t>2549-01</t>
  </si>
  <si>
    <t>0505-01</t>
  </si>
  <si>
    <t>1135-03</t>
  </si>
  <si>
    <t>1707-01</t>
  </si>
  <si>
    <t>1592-03</t>
  </si>
  <si>
    <t>0440-05</t>
  </si>
  <si>
    <t>2405-01</t>
  </si>
  <si>
    <t>0327-11</t>
  </si>
  <si>
    <t>0458-01</t>
  </si>
  <si>
    <t>0983-01</t>
  </si>
  <si>
    <t>0756-02</t>
  </si>
  <si>
    <t>0037-14</t>
  </si>
  <si>
    <t>0870-02</t>
  </si>
  <si>
    <t>0637-02</t>
  </si>
  <si>
    <t>2317-02</t>
  </si>
  <si>
    <t>2611-02</t>
  </si>
  <si>
    <t>1866-03</t>
  </si>
  <si>
    <t>0873-01</t>
  </si>
  <si>
    <t>0731-02</t>
  </si>
  <si>
    <t>1356-01</t>
  </si>
  <si>
    <t>0051-02</t>
  </si>
  <si>
    <t>0112-01</t>
  </si>
  <si>
    <t>0635-01</t>
  </si>
  <si>
    <t>0592-02</t>
  </si>
  <si>
    <t>1673-02</t>
  </si>
  <si>
    <t>0898-03</t>
  </si>
  <si>
    <t>1445-01</t>
  </si>
  <si>
    <t>1491-01</t>
  </si>
  <si>
    <t>0621-01</t>
  </si>
  <si>
    <t>0243-02</t>
  </si>
  <si>
    <t>1122-04</t>
  </si>
  <si>
    <t>0378-07</t>
  </si>
  <si>
    <t>1953-01</t>
  </si>
  <si>
    <t>2340-02</t>
  </si>
  <si>
    <t>0227-06</t>
  </si>
  <si>
    <t>0681-05</t>
  </si>
  <si>
    <t>1464-01</t>
  </si>
  <si>
    <t>1599-01</t>
  </si>
  <si>
    <t>0225-01</t>
  </si>
  <si>
    <t>1106-01</t>
  </si>
  <si>
    <t>2870-01</t>
  </si>
  <si>
    <t>1868-01</t>
  </si>
  <si>
    <t>2247-04</t>
  </si>
  <si>
    <t>0944-02</t>
  </si>
  <si>
    <t>0711-01</t>
  </si>
  <si>
    <t>2092-02</t>
  </si>
  <si>
    <t>0596-01</t>
  </si>
  <si>
    <t>0441-03</t>
  </si>
  <si>
    <t>0461-08</t>
  </si>
  <si>
    <t>2853-02</t>
  </si>
  <si>
    <t>2590-01</t>
  </si>
  <si>
    <t>1289-01</t>
  </si>
  <si>
    <t>1169-01</t>
  </si>
  <si>
    <t>0353-03</t>
  </si>
  <si>
    <t>0833-07</t>
  </si>
  <si>
    <t>0475-09</t>
  </si>
  <si>
    <t>0627-04</t>
  </si>
  <si>
    <t>2198-03</t>
  </si>
  <si>
    <t>2568-01</t>
  </si>
  <si>
    <t>1824-01</t>
  </si>
  <si>
    <t>3079-02</t>
  </si>
  <si>
    <t>0297-01</t>
  </si>
  <si>
    <t>0191-03</t>
  </si>
  <si>
    <t>0423-06</t>
  </si>
  <si>
    <t>0086-14</t>
  </si>
  <si>
    <t>0945-03</t>
  </si>
  <si>
    <t>2170-05</t>
  </si>
  <si>
    <t>0641-03</t>
  </si>
  <si>
    <t>0753-02</t>
  </si>
  <si>
    <t>1311-01</t>
  </si>
  <si>
    <t>1400-01</t>
  </si>
  <si>
    <t>3248-01</t>
  </si>
  <si>
    <t>2378-03</t>
  </si>
  <si>
    <t>1203-01</t>
  </si>
  <si>
    <t>1990-01</t>
  </si>
  <si>
    <t>1248-03</t>
  </si>
  <si>
    <t>0432-02</t>
  </si>
  <si>
    <t>0242-06</t>
  </si>
  <si>
    <t>1781-02</t>
  </si>
  <si>
    <t>3338-01</t>
  </si>
  <si>
    <t>2243-01</t>
  </si>
  <si>
    <t>2038-03</t>
  </si>
  <si>
    <t>0497-05</t>
  </si>
  <si>
    <t>0398-02</t>
  </si>
  <si>
    <t>0025-11</t>
  </si>
  <si>
    <t>1590-01</t>
  </si>
  <si>
    <t>0522-01</t>
  </si>
  <si>
    <t>2402-01</t>
  </si>
  <si>
    <t>1680-03</t>
  </si>
  <si>
    <t>3305-01</t>
  </si>
  <si>
    <t>0719-02</t>
  </si>
  <si>
    <t>2059-01</t>
  </si>
  <si>
    <t>1207-05</t>
  </si>
  <si>
    <t>1402-02</t>
  </si>
  <si>
    <t>0136-02</t>
  </si>
  <si>
    <t>0804-04</t>
  </si>
  <si>
    <t>2036-02</t>
  </si>
  <si>
    <t>2621-04</t>
  </si>
  <si>
    <t>0867-01</t>
  </si>
  <si>
    <t>2234-01</t>
  </si>
  <si>
    <t>1780-01</t>
  </si>
  <si>
    <t>0039-12</t>
  </si>
  <si>
    <t>1964-01</t>
  </si>
  <si>
    <t>1253-01</t>
  </si>
  <si>
    <t>1089-02</t>
  </si>
  <si>
    <t>1300-02</t>
  </si>
  <si>
    <t>0446-06</t>
  </si>
  <si>
    <t>0140-14</t>
  </si>
  <si>
    <t>2206-01</t>
  </si>
  <si>
    <t>0837-02</t>
  </si>
  <si>
    <t>0095-03</t>
  </si>
  <si>
    <t>2319-01</t>
  </si>
  <si>
    <t>1706-01</t>
  </si>
  <si>
    <t>0066-02</t>
  </si>
  <si>
    <t>1697-02</t>
  </si>
  <si>
    <t>2107-01</t>
  </si>
  <si>
    <t>0821-02</t>
  </si>
  <si>
    <t>1233-01</t>
  </si>
  <si>
    <t>1876-02</t>
  </si>
  <si>
    <t>1549-03</t>
  </si>
  <si>
    <t>1068-01</t>
  </si>
  <si>
    <t>1767-05</t>
  </si>
  <si>
    <t>0943-04</t>
  </si>
  <si>
    <t>1731-01</t>
  </si>
  <si>
    <t>1604-02</t>
  </si>
  <si>
    <t>0016-16</t>
  </si>
  <si>
    <t>0044-10</t>
  </si>
  <si>
    <t>1819-01</t>
  </si>
  <si>
    <t>1770-01</t>
  </si>
  <si>
    <t>0941-03</t>
  </si>
  <si>
    <t>1974-01</t>
  </si>
  <si>
    <t>1139-01</t>
  </si>
  <si>
    <t>0048-03</t>
  </si>
  <si>
    <t>1451-02</t>
  </si>
  <si>
    <t>0555-04</t>
  </si>
  <si>
    <t>1316-01</t>
  </si>
  <si>
    <t>0932-02</t>
  </si>
  <si>
    <t>2125-02</t>
  </si>
  <si>
    <t>0013-03</t>
  </si>
  <si>
    <t>2637-01</t>
  </si>
  <si>
    <t>3343-04</t>
  </si>
  <si>
    <t>2279-01</t>
  </si>
  <si>
    <t>0627-03</t>
  </si>
  <si>
    <t>0326-01</t>
  </si>
  <si>
    <t>1154-01</t>
  </si>
  <si>
    <t>0680-05</t>
  </si>
  <si>
    <t>0790-09</t>
  </si>
  <si>
    <t>0304-07</t>
  </si>
  <si>
    <t>0460-01</t>
  </si>
  <si>
    <t>0085-04</t>
  </si>
  <si>
    <t>1094-04</t>
  </si>
  <si>
    <t>0267-01</t>
  </si>
  <si>
    <t>1566-02</t>
  </si>
  <si>
    <t>1912-03</t>
  </si>
  <si>
    <t>0926-01</t>
  </si>
  <si>
    <t>0103-01</t>
  </si>
  <si>
    <t>0864-01</t>
  </si>
  <si>
    <t>0728-01</t>
  </si>
  <si>
    <t>0597-02</t>
  </si>
  <si>
    <t>1651-06</t>
  </si>
  <si>
    <t>1817-03</t>
  </si>
  <si>
    <t>1332-02</t>
  </si>
  <si>
    <t>2159-02</t>
  </si>
  <si>
    <t>0156-07</t>
  </si>
  <si>
    <t>1128-02</t>
  </si>
  <si>
    <t>1172-03</t>
  </si>
  <si>
    <t>2562-01</t>
  </si>
  <si>
    <t>2211-01</t>
  </si>
  <si>
    <t>1114-02</t>
  </si>
  <si>
    <t>3212-04</t>
  </si>
  <si>
    <t>2146-02</t>
  </si>
  <si>
    <t>2260-02</t>
  </si>
  <si>
    <t>0683-07</t>
  </si>
  <si>
    <t>0843-07</t>
  </si>
  <si>
    <t>0836-03</t>
  </si>
  <si>
    <t>1024-01</t>
  </si>
  <si>
    <t>1420-02</t>
  </si>
  <si>
    <t>1158-01</t>
  </si>
  <si>
    <t>1494-01</t>
  </si>
  <si>
    <t>1118-01</t>
  </si>
  <si>
    <t>2399-01</t>
  </si>
  <si>
    <t>0368-01</t>
  </si>
  <si>
    <t>0471-02</t>
  </si>
  <si>
    <t>0998-05</t>
  </si>
  <si>
    <t>1019-02</t>
  </si>
  <si>
    <t>0853-01</t>
  </si>
  <si>
    <t>1321-01</t>
  </si>
  <si>
    <t>0429-03</t>
  </si>
  <si>
    <t>1981-01</t>
  </si>
  <si>
    <t>2646-01</t>
  </si>
  <si>
    <t>0138-13</t>
  </si>
  <si>
    <t>0955-01</t>
  </si>
  <si>
    <t>1109-01</t>
  </si>
  <si>
    <t>2014-01</t>
  </si>
  <si>
    <t>2351-01</t>
  </si>
  <si>
    <t>1070-03</t>
  </si>
  <si>
    <t>0646-05</t>
  </si>
  <si>
    <t>0850-02</t>
  </si>
  <si>
    <t>2690-01</t>
  </si>
  <si>
    <t>0732-02</t>
  </si>
  <si>
    <t>0749-01</t>
  </si>
  <si>
    <t>0617-03</t>
  </si>
  <si>
    <t>0730-03</t>
  </si>
  <si>
    <t>1348-01</t>
  </si>
  <si>
    <t>1089-01</t>
  </si>
  <si>
    <t>0533-01</t>
  </si>
  <si>
    <t>0483-02</t>
  </si>
  <si>
    <t>0852-02</t>
  </si>
  <si>
    <t>0643-03</t>
  </si>
  <si>
    <t>0643-05</t>
  </si>
  <si>
    <t>1300-01</t>
  </si>
  <si>
    <t>2740-02</t>
  </si>
  <si>
    <t>0391-07</t>
  </si>
  <si>
    <t>0337-04</t>
  </si>
  <si>
    <t>0546-08</t>
  </si>
  <si>
    <t>0247-02</t>
  </si>
  <si>
    <t>0285-02</t>
  </si>
  <si>
    <t>3461-04</t>
  </si>
  <si>
    <t>3227-01</t>
  </si>
  <si>
    <t>1042-01</t>
  </si>
  <si>
    <t>0954-01</t>
  </si>
  <si>
    <t>1113-03</t>
  </si>
  <si>
    <t>1401-01</t>
  </si>
  <si>
    <t>1178-02</t>
  </si>
  <si>
    <t>1620-03</t>
  </si>
  <si>
    <t>3205-02</t>
  </si>
  <si>
    <t>2467-01</t>
  </si>
  <si>
    <t>0800-05</t>
  </si>
  <si>
    <t>0725-03</t>
  </si>
  <si>
    <t>0502-01</t>
  </si>
  <si>
    <t>2384-02</t>
  </si>
  <si>
    <t>0518-02</t>
  </si>
  <si>
    <t>0461-09</t>
  </si>
  <si>
    <t>0647-03</t>
  </si>
  <si>
    <t>2007-01</t>
  </si>
  <si>
    <t>0091-01</t>
  </si>
  <si>
    <t>0234-01</t>
  </si>
  <si>
    <t>0888-01</t>
  </si>
  <si>
    <t>0134-14</t>
  </si>
  <si>
    <t>0633-03</t>
  </si>
  <si>
    <t>1412-03</t>
  </si>
  <si>
    <t>1117-03</t>
  </si>
  <si>
    <t>1206-01</t>
  </si>
  <si>
    <t>0081-10</t>
  </si>
  <si>
    <t>0773-01</t>
  </si>
  <si>
    <t>2150-03</t>
  </si>
  <si>
    <t>0891-02</t>
  </si>
  <si>
    <t>0577-01</t>
  </si>
  <si>
    <t>0269-10</t>
  </si>
  <si>
    <t>1536-01</t>
  </si>
  <si>
    <t>1762-02</t>
  </si>
  <si>
    <t>0463-07</t>
  </si>
  <si>
    <t>1210-02</t>
  </si>
  <si>
    <t>0677-03</t>
  </si>
  <si>
    <t>2386-02</t>
  </si>
  <si>
    <t>1459-03</t>
  </si>
  <si>
    <t>1336-01</t>
  </si>
  <si>
    <t>2002-04</t>
  </si>
  <si>
    <t>1705-01</t>
  </si>
  <si>
    <t>2404-02</t>
  </si>
  <si>
    <t>1159-02</t>
  </si>
  <si>
    <t>1437-01</t>
  </si>
  <si>
    <t>1606-02</t>
  </si>
  <si>
    <t>0784-04</t>
  </si>
  <si>
    <t>2341-01</t>
  </si>
  <si>
    <t>2453-02</t>
  </si>
  <si>
    <t>0868-02</t>
  </si>
  <si>
    <t>2708-01</t>
  </si>
  <si>
    <t>1143-01</t>
  </si>
  <si>
    <t>0191-04</t>
  </si>
  <si>
    <t>0795-01</t>
  </si>
  <si>
    <t>2060-01</t>
  </si>
  <si>
    <t>0428-01</t>
  </si>
  <si>
    <t>2396-02</t>
  </si>
  <si>
    <t>1886-01</t>
  </si>
  <si>
    <t>1190-01</t>
  </si>
  <si>
    <t>0180-06</t>
  </si>
  <si>
    <t>2428-01</t>
  </si>
  <si>
    <t>0166-02</t>
  </si>
  <si>
    <t>2012-02</t>
  </si>
  <si>
    <t>1867-01</t>
  </si>
  <si>
    <t>0570-04</t>
  </si>
  <si>
    <t>1127-05</t>
  </si>
  <si>
    <t>3292-01</t>
  </si>
  <si>
    <t>0885-02</t>
  </si>
  <si>
    <t>0833-01</t>
  </si>
  <si>
    <t>0039-03</t>
  </si>
  <si>
    <t>0510-02</t>
  </si>
  <si>
    <t>0684-02</t>
  </si>
  <si>
    <t>0115-01</t>
  </si>
  <si>
    <t>0448-02</t>
  </si>
  <si>
    <t>2766-03</t>
  </si>
  <si>
    <t>0383-04</t>
  </si>
  <si>
    <t>1526-01</t>
  </si>
  <si>
    <t>2929-03</t>
  </si>
  <si>
    <t>1630-01</t>
  </si>
  <si>
    <t>3099-01</t>
  </si>
  <si>
    <t>0735-01</t>
  </si>
  <si>
    <t>2228-01</t>
  </si>
  <si>
    <t>1482-02</t>
  </si>
  <si>
    <t>0820-06</t>
  </si>
  <si>
    <t>0394-03</t>
  </si>
  <si>
    <t>0086-20</t>
  </si>
  <si>
    <t>1696-01</t>
  </si>
  <si>
    <t>1634-03</t>
  </si>
  <si>
    <t>2635-04</t>
  </si>
  <si>
    <t>1118-02</t>
  </si>
  <si>
    <t>2710-01</t>
  </si>
  <si>
    <t>3099-03</t>
  </si>
  <si>
    <t>0720-01</t>
  </si>
  <si>
    <t>0269-04</t>
  </si>
  <si>
    <t>0747-02</t>
  </si>
  <si>
    <t>0830-01</t>
  </si>
  <si>
    <t>1574-02</t>
  </si>
  <si>
    <t>0715-01</t>
  </si>
  <si>
    <t>3461-05</t>
  </si>
  <si>
    <t>1480-03</t>
  </si>
  <si>
    <t>1282-01</t>
  </si>
  <si>
    <t>0189-03</t>
  </si>
  <si>
    <t>3023-01</t>
  </si>
  <si>
    <t>0375-02</t>
  </si>
  <si>
    <t>2958-02</t>
  </si>
  <si>
    <t>0931-01</t>
  </si>
  <si>
    <t>0889-04</t>
  </si>
  <si>
    <t>2209-01</t>
  </si>
  <si>
    <t>1837-02</t>
  </si>
  <si>
    <t>0216-03</t>
  </si>
  <si>
    <t>0222-02</t>
  </si>
  <si>
    <t>1481-02</t>
  </si>
  <si>
    <t>1200-02</t>
  </si>
  <si>
    <t>1653-04</t>
  </si>
  <si>
    <t>1124-02</t>
  </si>
  <si>
    <t>0461-14</t>
  </si>
  <si>
    <t>0985-01</t>
  </si>
  <si>
    <t>0002-14</t>
  </si>
  <si>
    <t>1983-01</t>
  </si>
  <si>
    <t>0319-01</t>
  </si>
  <si>
    <t>0130-01</t>
  </si>
  <si>
    <t>1304-01</t>
  </si>
  <si>
    <t>2140-01</t>
  </si>
  <si>
    <t>0393-02</t>
  </si>
  <si>
    <t>1171-02</t>
  </si>
  <si>
    <t>0264-07</t>
  </si>
  <si>
    <t>2744-01</t>
  </si>
  <si>
    <t>2110-02</t>
  </si>
  <si>
    <t>1122-01</t>
  </si>
  <si>
    <t>1995-01</t>
  </si>
  <si>
    <t>0573-05</t>
  </si>
  <si>
    <t>0064-11</t>
  </si>
  <si>
    <t>0834-01</t>
  </si>
  <si>
    <t>0644-02</t>
  </si>
  <si>
    <t>0845-01</t>
  </si>
  <si>
    <t>0648-02</t>
  </si>
  <si>
    <t>0420-10</t>
  </si>
  <si>
    <t>0777-02</t>
  </si>
  <si>
    <t>2726-01</t>
  </si>
  <si>
    <t>0540-05</t>
  </si>
  <si>
    <t>0563-01</t>
  </si>
  <si>
    <t>0849-05</t>
  </si>
  <si>
    <t>0836-02</t>
  </si>
  <si>
    <t>3158-01</t>
  </si>
  <si>
    <t>0640-01</t>
  </si>
  <si>
    <t>0704-03</t>
  </si>
  <si>
    <t>1048-02</t>
  </si>
  <si>
    <t>0655-03</t>
  </si>
  <si>
    <t>0465-02</t>
  </si>
  <si>
    <t>2151-01</t>
  </si>
  <si>
    <t>0090-02</t>
  </si>
  <si>
    <t>1113-01</t>
  </si>
  <si>
    <t>3510-04</t>
  </si>
  <si>
    <t>0691-03</t>
  </si>
  <si>
    <t>0073-14</t>
  </si>
  <si>
    <t>0009-17</t>
  </si>
  <si>
    <t>0723-02</t>
  </si>
  <si>
    <t>1186-01</t>
  </si>
  <si>
    <t>0368-05</t>
  </si>
  <si>
    <t>0365-01</t>
  </si>
  <si>
    <t>2031-02</t>
  </si>
  <si>
    <t>0074-06</t>
  </si>
  <si>
    <t>2969-01</t>
  </si>
  <si>
    <t>0892-01</t>
  </si>
  <si>
    <t>1191-03</t>
  </si>
  <si>
    <t>1866-02</t>
  </si>
  <si>
    <t>2985-02</t>
  </si>
  <si>
    <t>2033-02</t>
  </si>
  <si>
    <t>1701-01</t>
  </si>
  <si>
    <t>0767-02</t>
  </si>
  <si>
    <t>1233-02</t>
  </si>
  <si>
    <t>0683-02</t>
  </si>
  <si>
    <t>1676-02</t>
  </si>
  <si>
    <t>2868-01</t>
  </si>
  <si>
    <t>2730-01</t>
  </si>
  <si>
    <t>0515-05</t>
  </si>
  <si>
    <t>0745-02</t>
  </si>
  <si>
    <t>1181-03</t>
  </si>
  <si>
    <t>1704-01</t>
  </si>
  <si>
    <t>1134-01</t>
  </si>
  <si>
    <t>0776-03</t>
  </si>
  <si>
    <t>0617-01</t>
  </si>
  <si>
    <t>2928-01</t>
  </si>
  <si>
    <t>2885-01</t>
  </si>
  <si>
    <t>1223-01</t>
  </si>
  <si>
    <t>1418-03</t>
  </si>
  <si>
    <t>1141-01</t>
  </si>
  <si>
    <t>0014-22</t>
  </si>
  <si>
    <t>2298-01</t>
  </si>
  <si>
    <t>1191-04</t>
  </si>
  <si>
    <t>1770-02</t>
  </si>
  <si>
    <t>0461-04</t>
  </si>
  <si>
    <t>0189-04</t>
  </si>
  <si>
    <t>0875-01</t>
  </si>
  <si>
    <t>0396-01</t>
  </si>
  <si>
    <t>1019-03</t>
  </si>
  <si>
    <t>0450-01</t>
  </si>
  <si>
    <t>1136-02</t>
  </si>
  <si>
    <t>1916-01</t>
  </si>
  <si>
    <t>0008-07</t>
  </si>
  <si>
    <t>0050-06</t>
  </si>
  <si>
    <t>1123-02</t>
  </si>
  <si>
    <t>1586-01</t>
  </si>
  <si>
    <t>1095-01</t>
  </si>
  <si>
    <t>1666-02</t>
  </si>
  <si>
    <t>0827-01</t>
  </si>
  <si>
    <t>0798-03</t>
  </si>
  <si>
    <t>1856-01</t>
  </si>
  <si>
    <t>1004-01</t>
  </si>
  <si>
    <t>0094-01</t>
  </si>
  <si>
    <t>0573-04</t>
  </si>
  <si>
    <t>2493-02</t>
  </si>
  <si>
    <t>0276-01</t>
  </si>
  <si>
    <t>0334-08</t>
  </si>
  <si>
    <t>1596-02</t>
  </si>
  <si>
    <t>0237-02</t>
  </si>
  <si>
    <t>0130-06</t>
  </si>
  <si>
    <t>3107-02</t>
  </si>
  <si>
    <t>0451-01</t>
  </si>
  <si>
    <t>2031-03</t>
  </si>
  <si>
    <t>0817-01</t>
  </si>
  <si>
    <t>2391-02</t>
  </si>
  <si>
    <t>0645-05</t>
  </si>
  <si>
    <t>1057-03</t>
  </si>
  <si>
    <t>0470-01</t>
  </si>
  <si>
    <t>1065-03</t>
  </si>
  <si>
    <t>0600-02</t>
  </si>
  <si>
    <t>0805-03</t>
  </si>
  <si>
    <t>0558-01</t>
  </si>
  <si>
    <t>1494-02</t>
  </si>
  <si>
    <t>1635-01</t>
  </si>
  <si>
    <t>0750-01</t>
  </si>
  <si>
    <t>0014-01</t>
  </si>
  <si>
    <t>0881-02</t>
  </si>
  <si>
    <t>1687-02</t>
  </si>
  <si>
    <t>0540-06</t>
  </si>
  <si>
    <t>0754-03</t>
  </si>
  <si>
    <t>0887-01</t>
  </si>
  <si>
    <t>1179-01</t>
  </si>
  <si>
    <t>0480-04</t>
  </si>
  <si>
    <t>2858-01</t>
  </si>
  <si>
    <t>2662-01</t>
  </si>
  <si>
    <t>1513-01</t>
  </si>
  <si>
    <t>0456-01</t>
  </si>
  <si>
    <t>1095-03</t>
  </si>
  <si>
    <t>1250-02</t>
  </si>
  <si>
    <t>0725-01</t>
  </si>
  <si>
    <t>0520-03</t>
  </si>
  <si>
    <t>0760-01</t>
  </si>
  <si>
    <t>0528-01</t>
  </si>
  <si>
    <t>1118-03</t>
  </si>
  <si>
    <t>0714-02</t>
  </si>
  <si>
    <t>0424-07</t>
  </si>
  <si>
    <t>0565-03</t>
  </si>
  <si>
    <t>0301-01</t>
  </si>
  <si>
    <t>2292-01</t>
  </si>
  <si>
    <t>2031-01</t>
  </si>
  <si>
    <t>0710-02</t>
  </si>
  <si>
    <t>1750-02</t>
  </si>
  <si>
    <t>0567-04</t>
  </si>
  <si>
    <t>0240-03</t>
  </si>
  <si>
    <t>1254-02</t>
  </si>
  <si>
    <t>0061-02</t>
  </si>
  <si>
    <t>0044-11</t>
  </si>
  <si>
    <t>0492-02</t>
  </si>
  <si>
    <t>1062-03</t>
  </si>
  <si>
    <t>0120-02</t>
  </si>
  <si>
    <t>2280-02</t>
  </si>
  <si>
    <t>0338-11</t>
  </si>
  <si>
    <t>0706-02</t>
  </si>
  <si>
    <t>0612-03</t>
  </si>
  <si>
    <t>2964-05</t>
  </si>
  <si>
    <t>0030-02</t>
  </si>
  <si>
    <t>0232-01</t>
  </si>
  <si>
    <t>2988-02</t>
  </si>
  <si>
    <t>2139-01</t>
  </si>
  <si>
    <t>0025-04</t>
  </si>
  <si>
    <t>0774-03</t>
  </si>
  <si>
    <t>0171-02</t>
  </si>
  <si>
    <t>1894-02</t>
  </si>
  <si>
    <t>0719-04</t>
  </si>
  <si>
    <t>0867-03</t>
  </si>
  <si>
    <t>0870-03</t>
  </si>
  <si>
    <t>1939-02</t>
  </si>
  <si>
    <t>1155-02</t>
  </si>
  <si>
    <t>2529-02</t>
  </si>
  <si>
    <t>0688-03</t>
  </si>
  <si>
    <t>0590-02</t>
  </si>
  <si>
    <t>1594-01</t>
  </si>
  <si>
    <t>1669-03</t>
  </si>
  <si>
    <t>0831-04</t>
  </si>
  <si>
    <t>1691-02</t>
  </si>
  <si>
    <t>2305-03</t>
  </si>
  <si>
    <t>2649-01</t>
  </si>
  <si>
    <t>2638-01</t>
  </si>
  <si>
    <t>2431-02</t>
  </si>
  <si>
    <t>1031-07</t>
  </si>
  <si>
    <t>1337-01</t>
  </si>
  <si>
    <t>0840-05</t>
  </si>
  <si>
    <t>1063-02</t>
  </si>
  <si>
    <t>1201-02</t>
  </si>
  <si>
    <t>2149-01</t>
  </si>
  <si>
    <t>0144-05</t>
  </si>
  <si>
    <t>0394-04</t>
  </si>
  <si>
    <t>2296-02</t>
  </si>
  <si>
    <t>2262-02</t>
  </si>
  <si>
    <t>1189-01</t>
  </si>
  <si>
    <t>0865-01</t>
  </si>
  <si>
    <t>0515-03</t>
  </si>
  <si>
    <t>0717-01</t>
  </si>
  <si>
    <t>0650-01</t>
  </si>
  <si>
    <t>3099-02</t>
  </si>
  <si>
    <t>0964-01</t>
  </si>
  <si>
    <t>0713-01</t>
  </si>
  <si>
    <t>0480-07</t>
  </si>
  <si>
    <t>0982-02</t>
  </si>
  <si>
    <t>1063-03</t>
  </si>
  <si>
    <t>0972-03</t>
  </si>
  <si>
    <t>0490-03</t>
  </si>
  <si>
    <t>1028-02</t>
  </si>
  <si>
    <t>1280-04</t>
  </si>
  <si>
    <t>0410-01</t>
  </si>
  <si>
    <t>1747-01</t>
  </si>
  <si>
    <t>1083-02</t>
  </si>
  <si>
    <t>1723-01</t>
  </si>
  <si>
    <t>1058-02</t>
  </si>
  <si>
    <t>0197-02</t>
  </si>
  <si>
    <t>1767-03</t>
  </si>
  <si>
    <t>1990-02</t>
  </si>
  <si>
    <t>0943-05</t>
  </si>
  <si>
    <t>3133-01</t>
  </si>
  <si>
    <t>1537-01</t>
  </si>
  <si>
    <t>0939-05</t>
  </si>
  <si>
    <t>1425-02</t>
  </si>
  <si>
    <t>1389-02</t>
  </si>
  <si>
    <t>0124-02</t>
  </si>
  <si>
    <t>1525-02</t>
  </si>
  <si>
    <t>2298-02</t>
  </si>
  <si>
    <t>2284-01</t>
  </si>
  <si>
    <t>0443-01</t>
  </si>
  <si>
    <t>1414-04</t>
  </si>
  <si>
    <t>2906-02</t>
  </si>
  <si>
    <t>1283-02</t>
  </si>
  <si>
    <t>2941-01</t>
  </si>
  <si>
    <t>2885-02</t>
  </si>
  <si>
    <t>0334-01</t>
  </si>
  <si>
    <t>2933-02</t>
  </si>
  <si>
    <t>1582-01</t>
  </si>
  <si>
    <t>0651-01</t>
  </si>
  <si>
    <t>1201-05</t>
  </si>
  <si>
    <t>0758-01</t>
  </si>
  <si>
    <t>1995-02</t>
  </si>
  <si>
    <t>2473-02</t>
  </si>
  <si>
    <t>1706-02</t>
  </si>
  <si>
    <t>0946-01</t>
  </si>
  <si>
    <t>2693-03</t>
  </si>
  <si>
    <t>0040-02</t>
  </si>
  <si>
    <t>0730-02</t>
  </si>
  <si>
    <t>0927-01</t>
  </si>
  <si>
    <t>1649-01</t>
  </si>
  <si>
    <t>2530-01</t>
  </si>
  <si>
    <t>1740-03</t>
  </si>
  <si>
    <t>0459-01</t>
  </si>
  <si>
    <t>0136-03</t>
  </si>
  <si>
    <t>2159-03</t>
  </si>
  <si>
    <t>2263-02</t>
  </si>
  <si>
    <t>2997-02</t>
  </si>
  <si>
    <t>0424-08</t>
  </si>
  <si>
    <t>0559-02</t>
  </si>
  <si>
    <t>1113-04</t>
  </si>
  <si>
    <t>0399-03</t>
  </si>
  <si>
    <t>1229-01</t>
  </si>
  <si>
    <t>1142-01</t>
  </si>
  <si>
    <t>1531-02</t>
  </si>
  <si>
    <t>0972-06</t>
  </si>
  <si>
    <t>0814-01</t>
  </si>
  <si>
    <t>0828-03</t>
  </si>
  <si>
    <t>0738-01</t>
  </si>
  <si>
    <t>0889-02</t>
  </si>
  <si>
    <t>0364-06</t>
  </si>
  <si>
    <t>1302-01</t>
  </si>
  <si>
    <t>0758-02</t>
  </si>
  <si>
    <t>0838-02</t>
  </si>
  <si>
    <t>1102-02</t>
  </si>
  <si>
    <t>0791-01</t>
  </si>
  <si>
    <t>0450-02</t>
  </si>
  <si>
    <t>0001-02</t>
  </si>
  <si>
    <t>3047-02</t>
  </si>
  <si>
    <t>1163-01</t>
  </si>
  <si>
    <t>1007-03</t>
  </si>
  <si>
    <t>1090-04</t>
  </si>
  <si>
    <t>0767-04</t>
  </si>
  <si>
    <t>1575-02</t>
  </si>
  <si>
    <t>3133-02</t>
  </si>
  <si>
    <t>0138-11</t>
  </si>
  <si>
    <t>1808-01</t>
  </si>
  <si>
    <t>0840-02</t>
  </si>
  <si>
    <t>0791-04</t>
  </si>
  <si>
    <t>1849-01</t>
  </si>
  <si>
    <t>0245-04</t>
  </si>
  <si>
    <t>2538-02</t>
  </si>
  <si>
    <t>1237-01</t>
  </si>
  <si>
    <t>2637-02</t>
  </si>
  <si>
    <t>0458-02</t>
  </si>
  <si>
    <t>0876-01</t>
  </si>
  <si>
    <t>3212-05</t>
  </si>
  <si>
    <t>1385-02</t>
  </si>
  <si>
    <t>0006-11</t>
  </si>
  <si>
    <t>0569-01</t>
  </si>
  <si>
    <t>0795-03</t>
  </si>
  <si>
    <t>1739-03</t>
  </si>
  <si>
    <t>1116-01</t>
  </si>
  <si>
    <t>1702-01</t>
  </si>
  <si>
    <t>1616-01</t>
  </si>
  <si>
    <t>0794-01</t>
  </si>
  <si>
    <t>1998-02</t>
  </si>
  <si>
    <t>1709-02</t>
  </si>
  <si>
    <t>1680-04</t>
  </si>
  <si>
    <t>1871-03</t>
  </si>
  <si>
    <t>0795-04</t>
  </si>
  <si>
    <t>1521-01</t>
  </si>
  <si>
    <t>0590-03</t>
  </si>
  <si>
    <t>1375-02</t>
  </si>
  <si>
    <t>1099-01</t>
  </si>
  <si>
    <t>0877-03</t>
  </si>
  <si>
    <t>0761-01</t>
  </si>
  <si>
    <t>0044-12</t>
  </si>
  <si>
    <t>2278-01</t>
  </si>
  <si>
    <t>2030-01</t>
  </si>
  <si>
    <t>1966-02</t>
  </si>
  <si>
    <t>0704-04</t>
  </si>
  <si>
    <t>1490-02</t>
  </si>
  <si>
    <t>2512-03</t>
  </si>
  <si>
    <t>0642-02</t>
  </si>
  <si>
    <t>0961-01</t>
  </si>
  <si>
    <t>1216-03</t>
  </si>
  <si>
    <t>1047-02</t>
  </si>
  <si>
    <t>0681-08</t>
  </si>
  <si>
    <t>0807-03</t>
  </si>
  <si>
    <t>0846-03</t>
  </si>
  <si>
    <t>0443-04</t>
  </si>
  <si>
    <t>1981-02</t>
  </si>
  <si>
    <t>0681-04</t>
  </si>
  <si>
    <t>0594-05</t>
  </si>
  <si>
    <t>1634-01</t>
  </si>
  <si>
    <t>0779-03</t>
  </si>
  <si>
    <t>1995-03</t>
  </si>
  <si>
    <t>1940-01</t>
  </si>
  <si>
    <t>0308-01</t>
  </si>
  <si>
    <t>2813-02</t>
  </si>
  <si>
    <t>0315-09</t>
  </si>
  <si>
    <t>0312-01</t>
  </si>
  <si>
    <t>0047-04</t>
  </si>
  <si>
    <t>0681-02</t>
  </si>
  <si>
    <t>1873-02</t>
  </si>
  <si>
    <t>1322-01</t>
  </si>
  <si>
    <t>2212-03</t>
  </si>
  <si>
    <t>0570-01</t>
  </si>
  <si>
    <t>1888-01</t>
  </si>
  <si>
    <t>0840-03</t>
  </si>
  <si>
    <t>0545-05</t>
  </si>
  <si>
    <t>0785-01</t>
  </si>
  <si>
    <t>0496-04</t>
  </si>
  <si>
    <t>1194-01</t>
  </si>
  <si>
    <t>0725-04</t>
  </si>
  <si>
    <t>0552-01</t>
  </si>
  <si>
    <t>0523-04</t>
  </si>
  <si>
    <t>2642-02</t>
  </si>
  <si>
    <t>0142-09</t>
  </si>
  <si>
    <t>1545-02</t>
  </si>
  <si>
    <t>0972-04</t>
  </si>
  <si>
    <t>2187-02</t>
  </si>
  <si>
    <t>0810-02</t>
  </si>
  <si>
    <t>1964-02</t>
  </si>
  <si>
    <t>0318-02</t>
  </si>
  <si>
    <t>3417-03</t>
  </si>
  <si>
    <t>1147-02</t>
  </si>
  <si>
    <t>0320-02</t>
  </si>
  <si>
    <t>1362-02</t>
  </si>
  <si>
    <t>0245-09</t>
  </si>
  <si>
    <t>0541-01</t>
  </si>
  <si>
    <t>0721-03</t>
  </si>
  <si>
    <t>0018-05</t>
  </si>
  <si>
    <t>1849-02</t>
  </si>
  <si>
    <t>0511-02</t>
  </si>
  <si>
    <t>0499-02</t>
  </si>
  <si>
    <t>1848-01</t>
  </si>
  <si>
    <t>0045-03</t>
  </si>
  <si>
    <t>0805-06</t>
  </si>
  <si>
    <t>1258-01</t>
  </si>
  <si>
    <t>0334-02</t>
  </si>
  <si>
    <t>1451-03</t>
  </si>
  <si>
    <t>3510-05</t>
  </si>
  <si>
    <t>0706-01</t>
  </si>
  <si>
    <t>0815-01</t>
  </si>
  <si>
    <t>0236-02</t>
  </si>
  <si>
    <t>2136-02</t>
  </si>
  <si>
    <t>1437-02</t>
  </si>
  <si>
    <t>0388-01</t>
  </si>
  <si>
    <t>0499-01</t>
  </si>
  <si>
    <t>0317-01</t>
  </si>
  <si>
    <t>0798-04</t>
  </si>
  <si>
    <t>0594-02</t>
  </si>
  <si>
    <t>1751-01</t>
  </si>
  <si>
    <t>1279-01</t>
  </si>
  <si>
    <t>0957-06</t>
  </si>
  <si>
    <t>0595-03</t>
  </si>
  <si>
    <t>2730-02</t>
  </si>
  <si>
    <t>2075-02</t>
  </si>
  <si>
    <t>2213-02</t>
  </si>
  <si>
    <t>0766-01</t>
  </si>
  <si>
    <t>0540-04</t>
  </si>
  <si>
    <t>0142-04</t>
  </si>
  <si>
    <t>1091-02</t>
  </si>
  <si>
    <t>1132-01</t>
  </si>
  <si>
    <t>2443-01</t>
  </si>
  <si>
    <t>0646-01</t>
  </si>
  <si>
    <t>1118-04</t>
  </si>
  <si>
    <t>1073-02</t>
  </si>
  <si>
    <t>0850-03</t>
  </si>
  <si>
    <t>1662-03</t>
  </si>
  <si>
    <t>0020-02</t>
  </si>
  <si>
    <t>2011-02</t>
  </si>
  <si>
    <t>1814-02</t>
  </si>
  <si>
    <t>1644-03</t>
  </si>
  <si>
    <t>1416-02</t>
  </si>
  <si>
    <t>0158-04</t>
  </si>
  <si>
    <t>0769-01</t>
  </si>
  <si>
    <t>0550-09</t>
  </si>
  <si>
    <t>0549-03</t>
  </si>
  <si>
    <t>0824-01</t>
  </si>
  <si>
    <t>1223-02</t>
  </si>
  <si>
    <t>2208-02</t>
  </si>
  <si>
    <t>1680-01</t>
  </si>
  <si>
    <t>1198-01</t>
  </si>
  <si>
    <t>0239-04</t>
  </si>
  <si>
    <t>1364-01</t>
  </si>
  <si>
    <t>0427-01</t>
  </si>
  <si>
    <t>0557-01</t>
  </si>
  <si>
    <t>0650-02</t>
  </si>
  <si>
    <t>0014-06</t>
  </si>
  <si>
    <t>0986-01</t>
  </si>
  <si>
    <t>0858-02</t>
  </si>
  <si>
    <t>2578-02</t>
  </si>
  <si>
    <t>0601-01</t>
  </si>
  <si>
    <t>0267-05</t>
  </si>
  <si>
    <t>0334-05</t>
  </si>
  <si>
    <t>0365-02</t>
  </si>
  <si>
    <t>1899-02</t>
  </si>
  <si>
    <t>0178-02</t>
  </si>
  <si>
    <t>0790-07</t>
  </si>
  <si>
    <t>0475-11</t>
  </si>
  <si>
    <t>0867-08</t>
  </si>
  <si>
    <t>0794-02</t>
  </si>
  <si>
    <t>1379-01</t>
  </si>
  <si>
    <t>1378-04</t>
  </si>
  <si>
    <t>0730-01</t>
  </si>
  <si>
    <t>2281-02</t>
  </si>
  <si>
    <t>3151-01</t>
  </si>
  <si>
    <t>0716-01</t>
  </si>
  <si>
    <t>1122-02</t>
  </si>
  <si>
    <t>1331-03</t>
  </si>
  <si>
    <t>0351-02</t>
  </si>
  <si>
    <t>1776-03</t>
  </si>
  <si>
    <t>0709-01</t>
  </si>
  <si>
    <t>1986-01</t>
  </si>
  <si>
    <t>0593-01</t>
  </si>
  <si>
    <t>0009-04</t>
  </si>
  <si>
    <t>1662-04</t>
  </si>
  <si>
    <t>0546-05</t>
  </si>
  <si>
    <t>0111-08</t>
  </si>
  <si>
    <t>2949-01</t>
  </si>
  <si>
    <t>0590-07</t>
  </si>
  <si>
    <t>0836-01</t>
  </si>
  <si>
    <t>0368-02</t>
  </si>
  <si>
    <t>1235-02</t>
  </si>
  <si>
    <t>0315-06</t>
  </si>
  <si>
    <t>0623-01</t>
  </si>
  <si>
    <t>0872-04</t>
  </si>
  <si>
    <t>0594-03</t>
  </si>
  <si>
    <t>0443-02</t>
  </si>
  <si>
    <t>1582-02</t>
  </si>
  <si>
    <t>1998-03</t>
  </si>
  <si>
    <t>0318-03</t>
  </si>
  <si>
    <t>1947-02</t>
  </si>
  <si>
    <t>1486-02</t>
  </si>
  <si>
    <t>0591-02</t>
  </si>
  <si>
    <t>0315-08</t>
  </si>
  <si>
    <t>0677-02</t>
  </si>
  <si>
    <t>1031-04</t>
  </si>
  <si>
    <t>1267-01</t>
  </si>
  <si>
    <t>0586-01</t>
  </si>
  <si>
    <t>1563-01</t>
  </si>
  <si>
    <t>0391-08</t>
  </si>
  <si>
    <t>2813-01</t>
  </si>
  <si>
    <t>0450-03</t>
  </si>
  <si>
    <t>0338-09</t>
  </si>
  <si>
    <t>0360-07</t>
  </si>
  <si>
    <t>0440-04</t>
  </si>
  <si>
    <t>0330-04</t>
  </si>
  <si>
    <t>0237-01</t>
  </si>
  <si>
    <t>0680-06</t>
  </si>
  <si>
    <t>1685-02</t>
  </si>
  <si>
    <t>0571-02</t>
  </si>
  <si>
    <t>1244-01</t>
  </si>
  <si>
    <t>0769-02</t>
  </si>
  <si>
    <t>0866-02</t>
  </si>
  <si>
    <t>2934-01</t>
  </si>
  <si>
    <t>1256-01</t>
  </si>
  <si>
    <t>1139-02</t>
  </si>
  <si>
    <t>1962-02</t>
  </si>
  <si>
    <t>0515-01</t>
  </si>
  <si>
    <t>0086-09</t>
  </si>
  <si>
    <t>0972-07</t>
  </si>
  <si>
    <t>0550-04</t>
  </si>
  <si>
    <t>1794-01</t>
  </si>
  <si>
    <t>1989-01</t>
  </si>
  <si>
    <t>1731-02</t>
  </si>
  <si>
    <t>0941-04</t>
  </si>
  <si>
    <t>2740-03</t>
  </si>
  <si>
    <t>1979-01</t>
  </si>
  <si>
    <t>1251-01</t>
  </si>
  <si>
    <t>1730-02</t>
  </si>
  <si>
    <t>1310-01</t>
  </si>
  <si>
    <t>0510-05</t>
  </si>
  <si>
    <t>2394-02</t>
  </si>
  <si>
    <t>2533-01</t>
  </si>
  <si>
    <t>1584-01</t>
  </si>
  <si>
    <t>0471-04</t>
  </si>
  <si>
    <t>1033-04</t>
  </si>
  <si>
    <t>0797-01</t>
  </si>
  <si>
    <t>0801-02</t>
  </si>
  <si>
    <t>0515-06</t>
  </si>
  <si>
    <t>0697-01</t>
  </si>
  <si>
    <t>2214-01</t>
  </si>
  <si>
    <t>2501-01</t>
  </si>
  <si>
    <t>0540-01</t>
  </si>
  <si>
    <t>0792-01</t>
  </si>
  <si>
    <t>0334-03</t>
  </si>
  <si>
    <t>1028-03</t>
  </si>
  <si>
    <t>1895-04</t>
  </si>
  <si>
    <t>1209-02</t>
  </si>
  <si>
    <t>2126-02</t>
  </si>
  <si>
    <t>1026-02</t>
  </si>
  <si>
    <t>1034-02</t>
  </si>
  <si>
    <t>1405-04</t>
  </si>
  <si>
    <t>0016-17</t>
  </si>
  <si>
    <t>0869-03</t>
  </si>
  <si>
    <t>2777-02</t>
  </si>
  <si>
    <t>1549-04</t>
  </si>
  <si>
    <t>1609-01</t>
  </si>
  <si>
    <t>2136-03</t>
  </si>
  <si>
    <t>1259-01</t>
  </si>
  <si>
    <t>0527-03</t>
  </si>
  <si>
    <t>0311-06</t>
  </si>
  <si>
    <t>2839-02</t>
  </si>
  <si>
    <t>2387-02</t>
  </si>
  <si>
    <t>0738-02</t>
  </si>
  <si>
    <t>1799-02</t>
  </si>
  <si>
    <t>0369-01</t>
  </si>
  <si>
    <t>0972-01</t>
  </si>
  <si>
    <t>0380-04</t>
  </si>
  <si>
    <t>1558-01</t>
  </si>
  <si>
    <t>2964-06</t>
  </si>
  <si>
    <t>0400-02</t>
  </si>
  <si>
    <t>0315-05</t>
  </si>
  <si>
    <t>0051-09</t>
  </si>
  <si>
    <t>1149-02</t>
  </si>
  <si>
    <t>3177-01</t>
  </si>
  <si>
    <t>0651-04</t>
  </si>
  <si>
    <t>0597-03</t>
  </si>
  <si>
    <t>1727-01</t>
  </si>
  <si>
    <t>0829-04</t>
  </si>
  <si>
    <t>1025-02</t>
  </si>
  <si>
    <t>3205-03</t>
  </si>
  <si>
    <t>0041-04</t>
  </si>
  <si>
    <t>2789-01</t>
  </si>
  <si>
    <t>1112-01</t>
  </si>
  <si>
    <t>0366-02</t>
  </si>
  <si>
    <t>0242-03</t>
  </si>
  <si>
    <t>2164-03</t>
  </si>
  <si>
    <t>0091-03</t>
  </si>
  <si>
    <t>1083-03</t>
  </si>
  <si>
    <t>0016-01</t>
  </si>
  <si>
    <t>1304-02</t>
  </si>
  <si>
    <t>1122-05</t>
  </si>
  <si>
    <t>1927-02</t>
  </si>
  <si>
    <t>0595-02</t>
  </si>
  <si>
    <t>2806-02</t>
  </si>
  <si>
    <t>0966-02</t>
  </si>
  <si>
    <t>0174-02</t>
  </si>
  <si>
    <t>0774-04</t>
  </si>
  <si>
    <t>0521-01</t>
  </si>
  <si>
    <t>0549-02</t>
  </si>
  <si>
    <t>0550-05</t>
  </si>
  <si>
    <t>0747-04</t>
  </si>
  <si>
    <t>1985-03</t>
  </si>
  <si>
    <t>0426-02</t>
  </si>
  <si>
    <t>1102-03</t>
  </si>
  <si>
    <t>1892-02</t>
  </si>
  <si>
    <t>1573-01</t>
  </si>
  <si>
    <t>0829-05</t>
  </si>
  <si>
    <t>0743-02</t>
  </si>
  <si>
    <t>0525-01</t>
  </si>
  <si>
    <t>1126-01</t>
  </si>
  <si>
    <t>3538-01</t>
  </si>
  <si>
    <t>0997-03</t>
  </si>
  <si>
    <t>1052-01</t>
  </si>
  <si>
    <t>3509-01</t>
  </si>
  <si>
    <t>1819-02</t>
  </si>
  <si>
    <t>2376-03</t>
  </si>
  <si>
    <t>1036-01</t>
  </si>
  <si>
    <t>0120-04</t>
  </si>
  <si>
    <t>0789-04</t>
  </si>
  <si>
    <t>0216-04</t>
  </si>
  <si>
    <t>0867-02</t>
  </si>
  <si>
    <t>0652-05</t>
  </si>
  <si>
    <t>1723-02</t>
  </si>
  <si>
    <t>0752-04</t>
  </si>
  <si>
    <t>0308-05</t>
  </si>
  <si>
    <t>2955-02</t>
  </si>
  <si>
    <t>0100-03</t>
  </si>
  <si>
    <t>0647-02</t>
  </si>
  <si>
    <t>1084-01</t>
  </si>
  <si>
    <t>0988-01</t>
  </si>
  <si>
    <t>0682-01</t>
  </si>
  <si>
    <t>0169-13</t>
  </si>
  <si>
    <t>2497-02</t>
  </si>
  <si>
    <t>0220-07</t>
  </si>
  <si>
    <t>0573-01</t>
  </si>
  <si>
    <t>0302-01</t>
  </si>
  <si>
    <t>1302-03</t>
  </si>
  <si>
    <t>0426-03</t>
  </si>
  <si>
    <t>0843-08</t>
  </si>
  <si>
    <t>0683-03</t>
  </si>
  <si>
    <t>1663-03</t>
  </si>
  <si>
    <t>1717-02</t>
  </si>
  <si>
    <t>3205-04</t>
  </si>
  <si>
    <t>1096-01</t>
  </si>
  <si>
    <t>0479-03</t>
  </si>
  <si>
    <t>1051-01</t>
  </si>
  <si>
    <t>0645-06</t>
  </si>
  <si>
    <t>1724-01</t>
  </si>
  <si>
    <t>2638-02</t>
  </si>
  <si>
    <t>2468-01</t>
  </si>
  <si>
    <t>0756-05</t>
  </si>
  <si>
    <t>2487-01</t>
  </si>
  <si>
    <t>0729-01</t>
  </si>
  <si>
    <t>0754-02</t>
  </si>
  <si>
    <t>0738-05</t>
  </si>
  <si>
    <t>1400-02</t>
  </si>
  <si>
    <t>3052-02</t>
  </si>
  <si>
    <t>1018-03</t>
  </si>
  <si>
    <t>1721-02</t>
  </si>
  <si>
    <t>0926-02</t>
  </si>
  <si>
    <t>0098-01</t>
  </si>
  <si>
    <t>0239-02</t>
  </si>
  <si>
    <t>0231-13</t>
  </si>
  <si>
    <t>0558-06</t>
  </si>
  <si>
    <t>0359-04</t>
  </si>
  <si>
    <t>2904-01</t>
  </si>
  <si>
    <t>2678-02</t>
  </si>
  <si>
    <t>2219-01</t>
  </si>
  <si>
    <t>1079-02</t>
  </si>
  <si>
    <t>2499-01</t>
  </si>
  <si>
    <t>0830-02</t>
  </si>
  <si>
    <t>1103-01</t>
  </si>
  <si>
    <t>1599-02</t>
  </si>
  <si>
    <t>0947-03</t>
  </si>
  <si>
    <t>1711-01</t>
  </si>
  <si>
    <t>2339-02</t>
  </si>
  <si>
    <t>1029-02</t>
  </si>
  <si>
    <t>1503-02</t>
  </si>
  <si>
    <t>1077-01</t>
  </si>
  <si>
    <t>1191-05</t>
  </si>
  <si>
    <t>0009-05</t>
  </si>
  <si>
    <t>1741-02</t>
  </si>
  <si>
    <t>2523-03</t>
  </si>
  <si>
    <t>2405-02</t>
  </si>
  <si>
    <t>1590-02</t>
  </si>
  <si>
    <t>0876-02</t>
  </si>
  <si>
    <t>3586-02</t>
  </si>
  <si>
    <t>0136-14</t>
  </si>
  <si>
    <t>2444-02</t>
  </si>
  <si>
    <t>0249-03</t>
  </si>
  <si>
    <t>1128-01</t>
  </si>
  <si>
    <t>1903-01</t>
  </si>
  <si>
    <t>0775-01</t>
  </si>
  <si>
    <t>1022-01</t>
  </si>
  <si>
    <t>1370-02</t>
  </si>
  <si>
    <t>0386-01</t>
  </si>
  <si>
    <t>1621-01</t>
  </si>
  <si>
    <t>0800-06</t>
  </si>
  <si>
    <t>0790-06</t>
  </si>
  <si>
    <t>0420-11</t>
  </si>
  <si>
    <t>0826-02</t>
  </si>
  <si>
    <t>0640-06</t>
  </si>
  <si>
    <t>0928-02</t>
  </si>
  <si>
    <t>1035-01</t>
  </si>
  <si>
    <t>1009-01</t>
  </si>
  <si>
    <t>0795-05</t>
  </si>
  <si>
    <t>0724-04</t>
  </si>
  <si>
    <t>1331-02</t>
  </si>
  <si>
    <t>0777-03</t>
  </si>
  <si>
    <t>0647-04</t>
  </si>
  <si>
    <t>0408-01</t>
  </si>
  <si>
    <t>0286-03</t>
  </si>
  <si>
    <t>0802-02</t>
  </si>
  <si>
    <t>0447-03</t>
  </si>
  <si>
    <t>0879-02</t>
  </si>
  <si>
    <t>0312-02</t>
  </si>
  <si>
    <t>0893-01</t>
  </si>
  <si>
    <t>0433-02</t>
  </si>
  <si>
    <t>0382-01</t>
  </si>
  <si>
    <t>0417-01</t>
  </si>
  <si>
    <t>1141-02</t>
  </si>
  <si>
    <t>0728-02</t>
  </si>
  <si>
    <t>1500-01</t>
  </si>
  <si>
    <t>0752-06</t>
  </si>
  <si>
    <t>0523-08</t>
  </si>
  <si>
    <t>2774-02</t>
  </si>
  <si>
    <t>0512-02</t>
  </si>
  <si>
    <t>0279-03</t>
  </si>
  <si>
    <t>1090-05</t>
  </si>
  <si>
    <t>0001-03</t>
  </si>
  <si>
    <t>1056-07</t>
  </si>
  <si>
    <t>2226-01</t>
  </si>
  <si>
    <t>2010-02</t>
  </si>
  <si>
    <t>1808-02</t>
  </si>
  <si>
    <t>0561-02</t>
  </si>
  <si>
    <t>0874-04</t>
  </si>
  <si>
    <t>0969-02</t>
  </si>
  <si>
    <t>0520-04</t>
  </si>
  <si>
    <t>1576-01</t>
  </si>
  <si>
    <t>1237-02</t>
  </si>
  <si>
    <t>0439-02</t>
  </si>
  <si>
    <t>0804-01</t>
  </si>
  <si>
    <t>1062-01</t>
  </si>
  <si>
    <t>0086-02</t>
  </si>
  <si>
    <t>0806-02</t>
  </si>
  <si>
    <t>0824-03</t>
  </si>
  <si>
    <t>0511-03</t>
  </si>
  <si>
    <t>0013-04</t>
  </si>
  <si>
    <t>1872-01</t>
  </si>
  <si>
    <t>1842-01</t>
  </si>
  <si>
    <t>0809-02</t>
  </si>
  <si>
    <t>0946-02</t>
  </si>
  <si>
    <t>0137-10</t>
  </si>
  <si>
    <t>3496-01</t>
  </si>
  <si>
    <t>1028-01</t>
  </si>
  <si>
    <t>0162-02</t>
  </si>
  <si>
    <t>0243-03</t>
  </si>
  <si>
    <t>0451-02</t>
  </si>
  <si>
    <t>0014-07</t>
  </si>
  <si>
    <t>0974-01</t>
  </si>
  <si>
    <t>0569-02</t>
  </si>
  <si>
    <t>2766-01</t>
  </si>
  <si>
    <t>0193-01</t>
  </si>
  <si>
    <t>1526-02</t>
  </si>
  <si>
    <t>1156-02</t>
  </si>
  <si>
    <t>0112-02</t>
  </si>
  <si>
    <t>1155-05</t>
  </si>
  <si>
    <t>0751-02</t>
  </si>
  <si>
    <t>0052-04</t>
  </si>
  <si>
    <t>1952-02</t>
  </si>
  <si>
    <t>1246-02</t>
  </si>
  <si>
    <t>2126-03</t>
  </si>
  <si>
    <t>2905-01</t>
  </si>
  <si>
    <t>0727-02</t>
  </si>
  <si>
    <t>1023-01</t>
  </si>
  <si>
    <t>0567-05</t>
  </si>
  <si>
    <t>1252-01</t>
  </si>
  <si>
    <t>0245-02</t>
  </si>
  <si>
    <t>1428-01</t>
  </si>
  <si>
    <t>0577-02</t>
  </si>
  <si>
    <t>0641-04</t>
  </si>
  <si>
    <t>0010-12</t>
  </si>
  <si>
    <t>0343-03</t>
  </si>
  <si>
    <t>3212-06</t>
  </si>
  <si>
    <t>1654-01</t>
  </si>
  <si>
    <t>0515-04</t>
  </si>
  <si>
    <t>1803-02</t>
  </si>
  <si>
    <t>1255-03</t>
  </si>
  <si>
    <t>1534-01</t>
  </si>
  <si>
    <t>1632-02</t>
  </si>
  <si>
    <t>0315-02</t>
  </si>
  <si>
    <t>0168-02</t>
  </si>
  <si>
    <t>0833-03</t>
  </si>
  <si>
    <t>0277-02</t>
  </si>
  <si>
    <t>0233-03</t>
  </si>
  <si>
    <t>1699-02</t>
  </si>
  <si>
    <t>0124-04</t>
  </si>
  <si>
    <t>0644-03</t>
  </si>
  <si>
    <t>1639-01</t>
  </si>
  <si>
    <t>1349-03</t>
  </si>
  <si>
    <t>2121-02</t>
  </si>
  <si>
    <t>2203-01</t>
  </si>
  <si>
    <t>1956-01</t>
  </si>
  <si>
    <t>0674-01</t>
  </si>
  <si>
    <t>0420-02</t>
  </si>
  <si>
    <t>0348-07</t>
  </si>
  <si>
    <t>0095-04</t>
  </si>
  <si>
    <t>1105-01</t>
  </si>
  <si>
    <t>1400-03</t>
  </si>
  <si>
    <t>0949-01</t>
  </si>
  <si>
    <t>3241-01</t>
  </si>
  <si>
    <t>0287-01</t>
  </si>
  <si>
    <t>2329-02</t>
  </si>
  <si>
    <t>0500-04</t>
  </si>
  <si>
    <t>1828-01</t>
  </si>
  <si>
    <t>0421-06</t>
  </si>
  <si>
    <t>1202-02</t>
  </si>
  <si>
    <t>1661-02</t>
  </si>
  <si>
    <t>1563-02</t>
  </si>
  <si>
    <t>0983-02</t>
  </si>
  <si>
    <t>0215-06</t>
  </si>
  <si>
    <t>1039-02</t>
  </si>
  <si>
    <t>0890-01</t>
  </si>
  <si>
    <t>0357-04</t>
  </si>
  <si>
    <t>0976-03</t>
  </si>
  <si>
    <t>0840-01</t>
  </si>
  <si>
    <t>1251-03</t>
  </si>
  <si>
    <t>0269-05</t>
  </si>
  <si>
    <t>1280-02</t>
  </si>
  <si>
    <t>0773-02</t>
  </si>
  <si>
    <t>0776-01</t>
  </si>
  <si>
    <t>2061-02</t>
  </si>
  <si>
    <t>0393-03</t>
  </si>
  <si>
    <t>0931-02</t>
  </si>
  <si>
    <t>0333-01</t>
  </si>
  <si>
    <t>0480-02</t>
  </si>
  <si>
    <t>0643-02</t>
  </si>
  <si>
    <t>1111-01</t>
  </si>
  <si>
    <t>0395-02</t>
  </si>
  <si>
    <t>0140-09</t>
  </si>
  <si>
    <t>1330-03</t>
  </si>
  <si>
    <t>0601-02</t>
  </si>
  <si>
    <t>1352-02</t>
  </si>
  <si>
    <t>2588-01</t>
  </si>
  <si>
    <t>1214-01</t>
  </si>
  <si>
    <t>0443-05</t>
  </si>
  <si>
    <t>0262-01</t>
  </si>
  <si>
    <t>0619-03</t>
  </si>
  <si>
    <t>1622-02</t>
  </si>
  <si>
    <t>0663-03</t>
  </si>
  <si>
    <t>0986-02</t>
  </si>
  <si>
    <t>1836-01</t>
  </si>
  <si>
    <t>2411-01</t>
  </si>
  <si>
    <t>0546-09</t>
  </si>
  <si>
    <t>1943-01</t>
  </si>
  <si>
    <t>0331-02</t>
  </si>
  <si>
    <t>0933-04</t>
  </si>
  <si>
    <t>0463-01</t>
  </si>
  <si>
    <t>1634-02</t>
  </si>
  <si>
    <t>0724-01</t>
  </si>
  <si>
    <t>1704-02</t>
  </si>
  <si>
    <t>0727-04</t>
  </si>
  <si>
    <t>1631-01</t>
  </si>
  <si>
    <t>0804-02</t>
  </si>
  <si>
    <t>0005-09</t>
  </si>
  <si>
    <t>0435-01</t>
  </si>
  <si>
    <t>0970-02</t>
  </si>
  <si>
    <t>0853-02</t>
  </si>
  <si>
    <t>0439-03</t>
  </si>
  <si>
    <t>0812-01</t>
  </si>
  <si>
    <t>1500-02</t>
  </si>
  <si>
    <t>1104-02</t>
  </si>
  <si>
    <t>0141-16</t>
  </si>
  <si>
    <t>0093-04</t>
  </si>
  <si>
    <t>2006-03</t>
  </si>
  <si>
    <t>0492-03</t>
  </si>
  <si>
    <t>2277-01</t>
  </si>
  <si>
    <t>0374-02</t>
  </si>
  <si>
    <t>0718-01</t>
  </si>
  <si>
    <t>0959-01</t>
  </si>
  <si>
    <t>1992-01</t>
  </si>
  <si>
    <t>0956-01</t>
  </si>
  <si>
    <t>0212-04</t>
  </si>
  <si>
    <t>2071-03</t>
  </si>
  <si>
    <t>2298-03</t>
  </si>
  <si>
    <t>2139-02</t>
  </si>
  <si>
    <t>1576-02</t>
  </si>
  <si>
    <t>0844-03</t>
  </si>
  <si>
    <t>0011-04</t>
  </si>
  <si>
    <t>1895-02</t>
  </si>
  <si>
    <t>0169-14</t>
  </si>
  <si>
    <t>0693-01</t>
  </si>
  <si>
    <t>1644-04</t>
  </si>
  <si>
    <t>1296-02</t>
  </si>
  <si>
    <t>1330-01</t>
  </si>
  <si>
    <t>1199-01</t>
  </si>
  <si>
    <t>1011-01</t>
  </si>
  <si>
    <t>2552-02</t>
  </si>
  <si>
    <t>1126-02</t>
  </si>
  <si>
    <t>1803-03</t>
  </si>
  <si>
    <t>0680-01</t>
  </si>
  <si>
    <t>1333-03</t>
  </si>
  <si>
    <t>0833-08</t>
  </si>
  <si>
    <t>1031-08</t>
  </si>
  <si>
    <t>1332-01</t>
  </si>
  <si>
    <t>2109-02</t>
  </si>
  <si>
    <t>0957-01</t>
  </si>
  <si>
    <t>1099-02</t>
  </si>
  <si>
    <t>1244-02</t>
  </si>
  <si>
    <t>1254-03</t>
  </si>
  <si>
    <t>0578-02</t>
  </si>
  <si>
    <t>0134-07</t>
  </si>
  <si>
    <t>3136-01</t>
  </si>
  <si>
    <t>1520-02</t>
  </si>
  <si>
    <t>0271-14</t>
  </si>
  <si>
    <t>1201-03</t>
  </si>
  <si>
    <t>1848-02</t>
  </si>
  <si>
    <t>0413-02</t>
  </si>
  <si>
    <t>1360-02</t>
  </si>
  <si>
    <t>0062-01</t>
  </si>
  <si>
    <t>0282-03</t>
  </si>
  <si>
    <t>1666-01</t>
  </si>
  <si>
    <t>1003-01</t>
  </si>
  <si>
    <t>0475-07</t>
  </si>
  <si>
    <t>2678-01</t>
  </si>
  <si>
    <t>2611-03</t>
  </si>
  <si>
    <t>0790-03</t>
  </si>
  <si>
    <t>0813-01</t>
  </si>
  <si>
    <t>1228-03</t>
  </si>
  <si>
    <t>0814-02</t>
  </si>
  <si>
    <t>0115-02</t>
  </si>
  <si>
    <t>0750-02</t>
  </si>
  <si>
    <t>0294-02</t>
  </si>
  <si>
    <t>1846-01</t>
  </si>
  <si>
    <t>1352-03</t>
  </si>
  <si>
    <t>0292-02</t>
  </si>
  <si>
    <t>1196-03</t>
  </si>
  <si>
    <t>0315-04</t>
  </si>
  <si>
    <t>0357-06</t>
  </si>
  <si>
    <t>0390-01</t>
  </si>
  <si>
    <t>0861-01</t>
  </si>
  <si>
    <t>1574-03</t>
  </si>
  <si>
    <t>0462-03</t>
  </si>
  <si>
    <t>0640-02</t>
  </si>
  <si>
    <t>0482-02</t>
  </si>
  <si>
    <t>0848-04</t>
  </si>
  <si>
    <t>0519-01</t>
  </si>
  <si>
    <t>0866-03</t>
  </si>
  <si>
    <t>0805-01</t>
  </si>
  <si>
    <t>2266-02</t>
  </si>
  <si>
    <t>0783-02</t>
  </si>
  <si>
    <t>0783-01</t>
  </si>
  <si>
    <t>1592-02</t>
  </si>
  <si>
    <t>1063-01</t>
  </si>
  <si>
    <t>1500-03</t>
  </si>
  <si>
    <t>0702-01</t>
  </si>
  <si>
    <t>1982-01</t>
  </si>
  <si>
    <t>1190-02</t>
  </si>
  <si>
    <t>1106-02</t>
  </si>
  <si>
    <t>0884-02</t>
  </si>
  <si>
    <t>0681-06</t>
  </si>
  <si>
    <t>0648-03</t>
  </si>
  <si>
    <t>3126-02</t>
  </si>
  <si>
    <t>0514-01</t>
  </si>
  <si>
    <t>0025-05</t>
  </si>
  <si>
    <t>0582-02</t>
  </si>
  <si>
    <t>2281-03</t>
  </si>
  <si>
    <t>2638-03</t>
  </si>
  <si>
    <t>2051-01</t>
  </si>
  <si>
    <t>0554-01</t>
  </si>
  <si>
    <t>0048-08</t>
  </si>
  <si>
    <t>0064-01</t>
  </si>
  <si>
    <t>0892-02</t>
  </si>
  <si>
    <t>1969-01</t>
  </si>
  <si>
    <t>0875-02</t>
  </si>
  <si>
    <t>1056-05</t>
  </si>
  <si>
    <t>1662-05</t>
  </si>
  <si>
    <t>0590-05</t>
  </si>
  <si>
    <t>0202-13</t>
  </si>
  <si>
    <t>0703-01</t>
  </si>
  <si>
    <t>0720-03</t>
  </si>
  <si>
    <t>0715-02</t>
  </si>
  <si>
    <t>1210-01</t>
  </si>
  <si>
    <t>0766-02</t>
  </si>
  <si>
    <t>0172-01</t>
  </si>
  <si>
    <t>0733-02</t>
  </si>
  <si>
    <t>2170-01</t>
  </si>
  <si>
    <t>0181-02</t>
  </si>
  <si>
    <t>1597-04</t>
  </si>
  <si>
    <t>1956-02</t>
  </si>
  <si>
    <t>0843-02</t>
  </si>
  <si>
    <t>0232-02</t>
  </si>
  <si>
    <t>0677-01</t>
  </si>
  <si>
    <t>2638-04</t>
  </si>
  <si>
    <t>0523-09</t>
  </si>
  <si>
    <t>0137-03</t>
  </si>
  <si>
    <t>0779-04</t>
  </si>
  <si>
    <t>2635-01</t>
  </si>
  <si>
    <t>0521-05</t>
  </si>
  <si>
    <t>0521-04</t>
  </si>
  <si>
    <t>0688-02</t>
  </si>
  <si>
    <t>2033-03</t>
  </si>
  <si>
    <t>0543-01</t>
  </si>
  <si>
    <t>0833-02</t>
  </si>
  <si>
    <t>0867-05</t>
  </si>
  <si>
    <t>1158-02</t>
  </si>
  <si>
    <t>1753-01</t>
  </si>
  <si>
    <t>1379-02</t>
  </si>
  <si>
    <t>0319-02</t>
  </si>
  <si>
    <t>0683-01</t>
  </si>
  <si>
    <t>1258-02</t>
  </si>
  <si>
    <t>0483-01</t>
  </si>
  <si>
    <t>0755-02</t>
  </si>
  <si>
    <t>1147-03</t>
  </si>
  <si>
    <t>1489-01</t>
  </si>
  <si>
    <t>0329-04</t>
  </si>
  <si>
    <t>0820-09</t>
  </si>
  <si>
    <t>2636-02</t>
  </si>
  <si>
    <t>2499-02</t>
  </si>
  <si>
    <t>0047-05</t>
  </si>
  <si>
    <t>0456-02</t>
  </si>
  <si>
    <t>0201-06</t>
  </si>
  <si>
    <t>1875-02</t>
  </si>
  <si>
    <t>2766-02</t>
  </si>
  <si>
    <t>0681-03</t>
  </si>
  <si>
    <t>0449-01</t>
  </si>
  <si>
    <t>0714-03</t>
  </si>
  <si>
    <t>0448-03</t>
  </si>
  <si>
    <t>0282-04</t>
  </si>
  <si>
    <t>0563-02</t>
  </si>
  <si>
    <t>3126-03</t>
  </si>
  <si>
    <t>0242-05</t>
  </si>
  <si>
    <t>0391-04</t>
  </si>
  <si>
    <t>2123-01</t>
  </si>
  <si>
    <t>1923-02</t>
  </si>
  <si>
    <t>0788-02</t>
  </si>
  <si>
    <t>0317-02</t>
  </si>
  <si>
    <t>1006-02</t>
  </si>
  <si>
    <t>0063-11</t>
  </si>
  <si>
    <t>1333-04</t>
  </si>
  <si>
    <t>0967-02</t>
  </si>
  <si>
    <t>0809-06</t>
  </si>
  <si>
    <t>0834-02</t>
  </si>
  <si>
    <t>0605-01</t>
  </si>
  <si>
    <t>0211-10</t>
  </si>
  <si>
    <t>2401-01</t>
  </si>
  <si>
    <t>0396-09</t>
  </si>
  <si>
    <t>0869-01</t>
  </si>
  <si>
    <t>0197-03</t>
  </si>
  <si>
    <t>0008-14</t>
  </si>
  <si>
    <t>1801-01</t>
  </si>
  <si>
    <t>1663-04</t>
  </si>
  <si>
    <t>0983-03</t>
  </si>
  <si>
    <t>1651-07</t>
  </si>
  <si>
    <t>1669-02</t>
  </si>
  <si>
    <t>1523-01</t>
  </si>
  <si>
    <t>2266-03</t>
  </si>
  <si>
    <t>0398-03</t>
  </si>
  <si>
    <t>0928-01</t>
  </si>
  <si>
    <t>3128-01</t>
  </si>
  <si>
    <t>2638-05</t>
  </si>
  <si>
    <t>0008-08</t>
  </si>
  <si>
    <t>2913-01</t>
  </si>
  <si>
    <t>2452-01</t>
  </si>
  <si>
    <t>0707-03</t>
  </si>
  <si>
    <t>0555-05</t>
  </si>
  <si>
    <t>0137-11</t>
  </si>
  <si>
    <t>2918-01</t>
  </si>
  <si>
    <t>1193-01</t>
  </si>
  <si>
    <t>0937-02</t>
  </si>
  <si>
    <t>0287-02</t>
  </si>
  <si>
    <t>2418-01</t>
  </si>
  <si>
    <t>0577-03</t>
  </si>
  <si>
    <t>0516-02</t>
  </si>
  <si>
    <t>1808-03</t>
  </si>
  <si>
    <t>1058-03</t>
  </si>
  <si>
    <t>2490-01</t>
  </si>
  <si>
    <t>0018-04</t>
  </si>
  <si>
    <t>0842-03</t>
  </si>
  <si>
    <t>3128-02</t>
  </si>
  <si>
    <t>2144-01</t>
  </si>
  <si>
    <t>0698-04</t>
  </si>
  <si>
    <t>0845-03</t>
  </si>
  <si>
    <t>1083-01</t>
  </si>
  <si>
    <t>0145-01</t>
  </si>
  <si>
    <t>0378-02</t>
  </si>
  <si>
    <t>0555-02</t>
  </si>
  <si>
    <t>0330-02</t>
  </si>
  <si>
    <t>0742-01</t>
  </si>
  <si>
    <t>0522-02</t>
  </si>
  <si>
    <t>2374-01</t>
  </si>
  <si>
    <t>0420-03</t>
  </si>
  <si>
    <t>1966-03</t>
  </si>
  <si>
    <t>1668-01</t>
  </si>
  <si>
    <t>0678-02</t>
  </si>
  <si>
    <t>0598-02</t>
  </si>
  <si>
    <t>2577-01</t>
  </si>
  <si>
    <t>3510-10</t>
  </si>
  <si>
    <t>0792-04</t>
  </si>
  <si>
    <t>1852-01</t>
  </si>
  <si>
    <t>0386-02</t>
  </si>
  <si>
    <t>1863-01</t>
  </si>
  <si>
    <t>0492-05</t>
  </si>
  <si>
    <t>0982-01</t>
  </si>
  <si>
    <t>1135-04</t>
  </si>
  <si>
    <t>0655-01</t>
  </si>
  <si>
    <t>1337-02</t>
  </si>
  <si>
    <t>0794-03</t>
  </si>
  <si>
    <t>0774-05</t>
  </si>
  <si>
    <t>0849-02</t>
  </si>
  <si>
    <t>1186-02</t>
  </si>
  <si>
    <t>1229-02</t>
  </si>
  <si>
    <t>0297-02</t>
  </si>
  <si>
    <t>0830-03</t>
  </si>
  <si>
    <t>0342-01</t>
  </si>
  <si>
    <t>0641-01</t>
  </si>
  <si>
    <t>1656-03</t>
  </si>
  <si>
    <t>0863-01</t>
  </si>
  <si>
    <t>0669-01</t>
  </si>
  <si>
    <t>0279-04</t>
  </si>
  <si>
    <t>0269-06</t>
  </si>
  <si>
    <t>0243-04</t>
  </si>
  <si>
    <t>1254-04</t>
  </si>
  <si>
    <t>3473-01</t>
  </si>
  <si>
    <t>0020-03</t>
  </si>
  <si>
    <t>1661-03</t>
  </si>
  <si>
    <t>2499-03</t>
  </si>
  <si>
    <t>0590-08</t>
  </si>
  <si>
    <t>0009-01</t>
  </si>
  <si>
    <t>0694-01</t>
  </si>
  <si>
    <t>0380-07</t>
  </si>
  <si>
    <t>1789-01</t>
  </si>
  <si>
    <t>0674-02</t>
  </si>
  <si>
    <t>0130-02</t>
  </si>
  <si>
    <t>1365-03</t>
  </si>
  <si>
    <t>3474-01</t>
  </si>
  <si>
    <t>0582-03</t>
  </si>
  <si>
    <t>0415-03</t>
  </si>
  <si>
    <t>0396-02</t>
  </si>
  <si>
    <t>1809-02</t>
  </si>
  <si>
    <t>0053-15</t>
  </si>
  <si>
    <t>0727-03</t>
  </si>
  <si>
    <t>0776-02</t>
  </si>
  <si>
    <t>0317-03</t>
  </si>
  <si>
    <t>0866-04</t>
  </si>
  <si>
    <t>0338-10</t>
  </si>
  <si>
    <t>2061-03</t>
  </si>
  <si>
    <t>0712-02</t>
  </si>
  <si>
    <t>0475-08</t>
  </si>
  <si>
    <t>0483-03</t>
  </si>
  <si>
    <t>1259-02</t>
  </si>
  <si>
    <t>0876-03</t>
  </si>
  <si>
    <t>0447-04</t>
  </si>
  <si>
    <t>0276-02</t>
  </si>
  <si>
    <t>0328-08</t>
  </si>
  <si>
    <t>0755-03</t>
  </si>
  <si>
    <t>0823-02</t>
  </si>
  <si>
    <t>0632-03</t>
  </si>
  <si>
    <t>0301-02</t>
  </si>
  <si>
    <t>1992-02</t>
  </si>
  <si>
    <t>0098-02</t>
  </si>
  <si>
    <t>1142-02</t>
  </si>
  <si>
    <t>0121-08</t>
  </si>
  <si>
    <t>0573-02</t>
  </si>
  <si>
    <t>0809-03</t>
  </si>
  <si>
    <t>0697-03</t>
  </si>
  <si>
    <t>1950-01</t>
  </si>
  <si>
    <t>3052-03</t>
  </si>
  <si>
    <t>0781-01</t>
  </si>
  <si>
    <t>0657-01</t>
  </si>
  <si>
    <t>0877-01</t>
  </si>
  <si>
    <t>0761-05</t>
  </si>
  <si>
    <t>1365-04</t>
  </si>
  <si>
    <t>2516-01</t>
  </si>
  <si>
    <t>2117-02</t>
  </si>
  <si>
    <t>0138-14</t>
  </si>
  <si>
    <t>1228-04</t>
  </si>
  <si>
    <t>0496-01</t>
  </si>
  <si>
    <t>0742-02</t>
  </si>
  <si>
    <t>1635-02</t>
  </si>
  <si>
    <t>0600-03</t>
  </si>
  <si>
    <t>0009-20</t>
  </si>
  <si>
    <t>1103-02</t>
  </si>
  <si>
    <t>0432-01</t>
  </si>
  <si>
    <t>1352-01</t>
  </si>
  <si>
    <t>0051-03</t>
  </si>
  <si>
    <t>0663-04</t>
  </si>
  <si>
    <t>3187-02</t>
  </si>
  <si>
    <t>0062-02</t>
  </si>
  <si>
    <t>0364-05</t>
  </si>
  <si>
    <t>0497-02</t>
  </si>
  <si>
    <t>0047-13</t>
  </si>
  <si>
    <t>0548-05</t>
  </si>
  <si>
    <t>1105-02</t>
  </si>
  <si>
    <t>1416-03</t>
  </si>
  <si>
    <t>0074-05</t>
  </si>
  <si>
    <t>1507-01</t>
  </si>
  <si>
    <t>1728-02</t>
  </si>
  <si>
    <t>0843-06</t>
  </si>
  <si>
    <t>0583-02</t>
  </si>
  <si>
    <t>0225-02</t>
  </si>
  <si>
    <t>0256-02</t>
  </si>
  <si>
    <t>0374-03</t>
  </si>
  <si>
    <t>2321-01</t>
  </si>
  <si>
    <t>0651-02</t>
  </si>
  <si>
    <t>0714-04</t>
  </si>
  <si>
    <t>1644-02</t>
  </si>
  <si>
    <t>1727-02</t>
  </si>
  <si>
    <t>3283-01</t>
  </si>
  <si>
    <t>1259-03</t>
  </si>
  <si>
    <t>0480-08</t>
  </si>
  <si>
    <t>0557-02</t>
  </si>
  <si>
    <t>1969-02</t>
  </si>
  <si>
    <t>1597-05</t>
  </si>
  <si>
    <t>2941-02</t>
  </si>
  <si>
    <t>0336-05</t>
  </si>
  <si>
    <t>0964-02</t>
  </si>
  <si>
    <t>1084-02</t>
  </si>
  <si>
    <t>2140-02</t>
  </si>
  <si>
    <t>0892-03</t>
  </si>
  <si>
    <t>1739-02</t>
  </si>
  <si>
    <t>0271-15</t>
  </si>
  <si>
    <t>1126-03</t>
  </si>
  <si>
    <t>0058-03</t>
  </si>
  <si>
    <t>0703-03</t>
  </si>
  <si>
    <t>0047-09</t>
  </si>
  <si>
    <t>0202-14</t>
  </si>
  <si>
    <t>0244-02</t>
  </si>
  <si>
    <t>1194-02</t>
  </si>
  <si>
    <t>0646-02</t>
  </si>
  <si>
    <t>0861-05</t>
  </si>
  <si>
    <t>0249-04</t>
  </si>
  <si>
    <t>1809-03</t>
  </si>
  <si>
    <t>1352-04</t>
  </si>
  <si>
    <t>0137-04</t>
  </si>
  <si>
    <t>1638-01</t>
  </si>
  <si>
    <t>0052-08</t>
  </si>
  <si>
    <t>0086-03</t>
  </si>
  <si>
    <t>0496-02</t>
  </si>
  <si>
    <t>1443-01</t>
  </si>
  <si>
    <t>0798-01</t>
  </si>
  <si>
    <t>1747-02</t>
  </si>
  <si>
    <t>0447-05</t>
  </si>
  <si>
    <t>1718-05</t>
  </si>
  <si>
    <t>0480-01</t>
  </si>
  <si>
    <t>1512-03</t>
  </si>
  <si>
    <t>0103-02</t>
  </si>
  <si>
    <t>3440-01</t>
  </si>
  <si>
    <t>3187-01</t>
  </si>
  <si>
    <t>0693-02</t>
  </si>
  <si>
    <t>1632-03</t>
  </si>
  <si>
    <t>1852-02</t>
  </si>
  <si>
    <t>3146-01</t>
  </si>
  <si>
    <t>0967-03</t>
  </si>
  <si>
    <t>0558-02</t>
  </si>
  <si>
    <t>0239-05</t>
  </si>
  <si>
    <t>0852-01</t>
  </si>
  <si>
    <t>1331-01</t>
  </si>
  <si>
    <t>0880-01</t>
  </si>
  <si>
    <t>0749-02</t>
  </si>
  <si>
    <t>1229-03</t>
  </si>
  <si>
    <t>0100-04</t>
  </si>
  <si>
    <t>1068-02</t>
  </si>
  <si>
    <t>0569-03</t>
  </si>
  <si>
    <t>1355-01</t>
  </si>
  <si>
    <t>0421-07</t>
  </si>
  <si>
    <t>0738-06</t>
  </si>
  <si>
    <t>0120-03</t>
  </si>
  <si>
    <t>0091-04</t>
  </si>
  <si>
    <t>1283-03</t>
  </si>
  <si>
    <t>0346-06</t>
  </si>
  <si>
    <t>0642-03</t>
  </si>
  <si>
    <t>0003-06</t>
  </si>
  <si>
    <t>1927-03</t>
  </si>
  <si>
    <t>1414-03</t>
  </si>
  <si>
    <t>0218-03</t>
  </si>
  <si>
    <t>1163-02</t>
  </si>
  <si>
    <t>1400-04</t>
  </si>
  <si>
    <t>2285-01</t>
  </si>
  <si>
    <t>0699-01</t>
  </si>
  <si>
    <t>0142-10</t>
  </si>
  <si>
    <t>2121-03</t>
  </si>
  <si>
    <t>0829-01</t>
  </si>
  <si>
    <t>0829-02</t>
  </si>
  <si>
    <t>1489-02</t>
  </si>
  <si>
    <t>0262-02</t>
  </si>
  <si>
    <t>0348-11</t>
  </si>
  <si>
    <t>1291-01</t>
  </si>
  <si>
    <t>0600-04</t>
  </si>
  <si>
    <t>1899-01</t>
  </si>
  <si>
    <t>0211-12</t>
  </si>
  <si>
    <t>2010-04</t>
  </si>
  <si>
    <t>0884-03</t>
  </si>
  <si>
    <t>0138-15</t>
  </si>
  <si>
    <t>0596-02</t>
  </si>
  <si>
    <t>0234-02</t>
  </si>
  <si>
    <t>0215-07</t>
  </si>
  <si>
    <t>1025-03</t>
  </si>
  <si>
    <t>1335-01</t>
  </si>
  <si>
    <t>1718-06</t>
  </si>
  <si>
    <t>0772-03</t>
  </si>
  <si>
    <t>0792-02</t>
  </si>
  <si>
    <t>0508-04</t>
  </si>
  <si>
    <t>1007-01</t>
  </si>
  <si>
    <t>1029-03</t>
  </si>
  <si>
    <t>1412-02</t>
  </si>
  <si>
    <t>0107-04</t>
  </si>
  <si>
    <t>0375-03</t>
  </si>
  <si>
    <t>1096-02</t>
  </si>
  <si>
    <t>0961-02</t>
  </si>
  <si>
    <t>2672-01</t>
  </si>
  <si>
    <t>0162-03</t>
  </si>
  <si>
    <t>0729-02</t>
  </si>
  <si>
    <t>1651-08</t>
  </si>
  <si>
    <t>2411-02</t>
  </si>
  <si>
    <t>0002-01</t>
  </si>
  <si>
    <t>0506-02</t>
  </si>
  <si>
    <t>0749-03</t>
  </si>
  <si>
    <t>0816-01</t>
  </si>
  <si>
    <t>0820-01</t>
  </si>
  <si>
    <t>0807-01</t>
  </si>
  <si>
    <t>0081-07</t>
  </si>
  <si>
    <t>2150-04</t>
  </si>
  <si>
    <t>0730-04</t>
  </si>
  <si>
    <t>0045-04</t>
  </si>
  <si>
    <t>3256-01</t>
  </si>
  <si>
    <t>1084-03</t>
  </si>
  <si>
    <t>0166-03</t>
  </si>
  <si>
    <t>1245-02</t>
  </si>
  <si>
    <t>0753-03</t>
  </si>
  <si>
    <t>0962-01</t>
  </si>
  <si>
    <t>2490-02</t>
  </si>
  <si>
    <t>0292-03</t>
  </si>
  <si>
    <t>2026-01</t>
  </si>
  <si>
    <t>0401-01</t>
  </si>
  <si>
    <t>1962-03</t>
  </si>
  <si>
    <t>0359-03</t>
  </si>
  <si>
    <t>1200-03</t>
  </si>
  <si>
    <t>0013-05</t>
  </si>
  <si>
    <t>0663-01</t>
  </si>
  <si>
    <t>2451-02</t>
  </si>
  <si>
    <t>0212-01</t>
  </si>
  <si>
    <t>0641-05</t>
  </si>
  <si>
    <t>1982-02</t>
  </si>
  <si>
    <t>0898-01</t>
  </si>
  <si>
    <t>0510-01</t>
  </si>
  <si>
    <t>3215-01</t>
  </si>
  <si>
    <t>0354-05</t>
  </si>
  <si>
    <t>0772-01</t>
  </si>
  <si>
    <t>0706-03</t>
  </si>
  <si>
    <t>0540-02</t>
  </si>
  <si>
    <t>3126-04</t>
  </si>
  <si>
    <t>0074-04</t>
  </si>
  <si>
    <t>0025-06</t>
  </si>
  <si>
    <t>0142-11</t>
  </si>
  <si>
    <t>1895-03</t>
  </si>
  <si>
    <t>0858-03</t>
  </si>
  <si>
    <t>0931-03</t>
  </si>
  <si>
    <t>2520-01</t>
  </si>
  <si>
    <t>0422-02</t>
  </si>
  <si>
    <t>2224-01</t>
  </si>
  <si>
    <t>1367-01</t>
  </si>
  <si>
    <t>0716-02</t>
  </si>
  <si>
    <t>2117-03</t>
  </si>
  <si>
    <t>0689-02</t>
  </si>
  <si>
    <t>0222-04</t>
  </si>
  <si>
    <t>1443-02</t>
  </si>
  <si>
    <t>0785-02</t>
  </si>
  <si>
    <t>1025-04</t>
  </si>
  <si>
    <t>0302-02</t>
  </si>
  <si>
    <t>0343-04</t>
  </si>
  <si>
    <t>0569-04</t>
  </si>
  <si>
    <t>0712-03</t>
  </si>
  <si>
    <t>0482-03</t>
  </si>
  <si>
    <t>0375-05</t>
  </si>
  <si>
    <t>0507-03</t>
  </si>
  <si>
    <t>0689-03</t>
  </si>
  <si>
    <t>2443-02</t>
  </si>
  <si>
    <t>0471-05</t>
  </si>
  <si>
    <t>0440-02</t>
  </si>
  <si>
    <t>0791-05</t>
  </si>
  <si>
    <t>0066-03</t>
  </si>
  <si>
    <t>1201-04</t>
  </si>
  <si>
    <t>0550-02</t>
  </si>
  <si>
    <t>0736-01</t>
  </si>
  <si>
    <t>0560-02</t>
  </si>
  <si>
    <t>1330-02</t>
  </si>
  <si>
    <t>1179-02</t>
  </si>
  <si>
    <t>1251-02</t>
  </si>
  <si>
    <t>0009-06</t>
  </si>
  <si>
    <t>0715-03</t>
  </si>
  <si>
    <t>0785-03</t>
  </si>
  <si>
    <t>0030-03</t>
  </si>
  <si>
    <t>2085-01</t>
  </si>
  <si>
    <t>0366-03</t>
  </si>
  <si>
    <t>0545-03</t>
  </si>
  <si>
    <t>0721-04</t>
  </si>
  <si>
    <t>2383-01</t>
  </si>
  <si>
    <t>0644-04</t>
  </si>
  <si>
    <t>0139-03</t>
  </si>
  <si>
    <t>0640-03</t>
  </si>
  <si>
    <t>1739-01</t>
  </si>
  <si>
    <t>0239-06</t>
  </si>
  <si>
    <t>0490-04</t>
  </si>
  <si>
    <t>1490-03</t>
  </si>
  <si>
    <t>0766-04</t>
  </si>
  <si>
    <t>0691-01</t>
  </si>
  <si>
    <t>0193-02</t>
  </si>
  <si>
    <t>0277-03</t>
  </si>
  <si>
    <t>0008-13</t>
  </si>
  <si>
    <t>0366-09</t>
  </si>
  <si>
    <t>2373-01</t>
  </si>
  <si>
    <t>0505-02</t>
  </si>
  <si>
    <t>0519-02</t>
  </si>
  <si>
    <t>0650-03</t>
  </si>
  <si>
    <t>1846-02</t>
  </si>
  <si>
    <t>0137-12</t>
  </si>
  <si>
    <t>1193-02</t>
  </si>
  <si>
    <t>0867-07</t>
  </si>
  <si>
    <t>0320-03</t>
  </si>
  <si>
    <t>2170-02</t>
  </si>
  <si>
    <t>0124-05</t>
  </si>
  <si>
    <t>0378-03</t>
  </si>
  <si>
    <t>0312-04</t>
  </si>
  <si>
    <t>3197-01</t>
  </si>
  <si>
    <t>1280-03</t>
  </si>
  <si>
    <t>2263-03</t>
  </si>
  <si>
    <t>0932-01</t>
  </si>
  <si>
    <t>0162-08</t>
  </si>
  <si>
    <t>1863-02</t>
  </si>
  <si>
    <t>0283-06</t>
  </si>
  <si>
    <t>0847-05</t>
  </si>
  <si>
    <t>1846-03</t>
  </si>
  <si>
    <t>0792-03</t>
  </si>
  <si>
    <t>0663-02</t>
  </si>
  <si>
    <t>1797-01</t>
  </si>
  <si>
    <t>2085-02</t>
  </si>
  <si>
    <t>0306-03</t>
  </si>
  <si>
    <t>1108-01</t>
  </si>
  <si>
    <t>0612-01</t>
  </si>
  <si>
    <t>0395-03</t>
  </si>
  <si>
    <t>2843-01</t>
  </si>
  <si>
    <t>0250-07</t>
  </si>
  <si>
    <t>0612-04</t>
  </si>
  <si>
    <t>1747-03</t>
  </si>
  <si>
    <t>0171-03</t>
  </si>
  <si>
    <t>0804-03</t>
  </si>
  <si>
    <t>0548-01</t>
  </si>
  <si>
    <t>0162-09</t>
  </si>
  <si>
    <t>1031-01</t>
  </si>
  <si>
    <t>2374-07</t>
  </si>
  <si>
    <t>1378-03</t>
  </si>
  <si>
    <t>1243-01</t>
  </si>
  <si>
    <t>1629-01</t>
  </si>
  <si>
    <t>0090-03</t>
  </si>
  <si>
    <t>1507-02</t>
  </si>
  <si>
    <t>0172-02</t>
  </si>
  <si>
    <t>0974-02</t>
  </si>
  <si>
    <t>0378-05</t>
  </si>
  <si>
    <t>0095-05</t>
  </si>
  <si>
    <t>0158-03</t>
  </si>
  <si>
    <t>0039-04</t>
  </si>
  <si>
    <t>0388-02</t>
  </si>
  <si>
    <t>1126-04</t>
  </si>
  <si>
    <t>0747-05</t>
  </si>
  <si>
    <t>2415-01</t>
  </si>
  <si>
    <t>2552-03</t>
  </si>
  <si>
    <t>0645-01</t>
  </si>
  <si>
    <t>0285-03</t>
  </si>
  <si>
    <t>1200-05</t>
  </si>
  <si>
    <t>1526-03</t>
  </si>
  <si>
    <t>0445-03</t>
  </si>
  <si>
    <t>0707-04</t>
  </si>
  <si>
    <t>2374-06</t>
  </si>
  <si>
    <t>2032-01</t>
  </si>
  <si>
    <t>0085-01</t>
  </si>
  <si>
    <t>3057-01</t>
  </si>
  <si>
    <t>0558-07</t>
  </si>
  <si>
    <t>0342-02</t>
  </si>
  <si>
    <t>1685-03</t>
  </si>
  <si>
    <t>0884-04</t>
  </si>
  <si>
    <t>0629-03</t>
  </si>
  <si>
    <t>0880-02</t>
  </si>
  <si>
    <t>1891-01</t>
  </si>
  <si>
    <t>0968-04</t>
  </si>
  <si>
    <t>0546-06</t>
  </si>
  <si>
    <t>0874-05</t>
  </si>
  <si>
    <t>0382-02</t>
  </si>
  <si>
    <t>0315-03</t>
  </si>
  <si>
    <t>0014-03</t>
  </si>
  <si>
    <t>1512-01</t>
  </si>
  <si>
    <t>0221-02</t>
  </si>
  <si>
    <t>0280-01</t>
  </si>
  <si>
    <t>0231-15</t>
  </si>
  <si>
    <t>0774-01</t>
  </si>
  <si>
    <t>0048-04</t>
  </si>
  <si>
    <t>0142-05</t>
  </si>
  <si>
    <t>0479-04</t>
  </si>
  <si>
    <t>1076-02</t>
  </si>
  <si>
    <t>1158-03</t>
  </si>
  <si>
    <t>0348-12</t>
  </si>
  <si>
    <t>1227-01</t>
  </si>
  <si>
    <t>0365-03</t>
  </si>
  <si>
    <t>2438-01</t>
  </si>
  <si>
    <t>0443-03</t>
  </si>
  <si>
    <t>2262-03</t>
  </si>
  <si>
    <t>0067-06</t>
  </si>
  <si>
    <t>0439-04</t>
  </si>
  <si>
    <t>0766-05</t>
  </si>
  <si>
    <t>0450-04</t>
  </si>
  <si>
    <t>0040-03</t>
  </si>
  <si>
    <t>1291-06</t>
  </si>
  <si>
    <t>0318-01</t>
  </si>
  <si>
    <t>2139-03</t>
  </si>
  <si>
    <t>0966-03</t>
  </si>
  <si>
    <t>0271-16</t>
  </si>
  <si>
    <t>0444-04</t>
  </si>
  <si>
    <t>0018-03</t>
  </si>
  <si>
    <t>0174-01</t>
  </si>
  <si>
    <t>1866-01</t>
  </si>
  <si>
    <t>0093-05</t>
  </si>
  <si>
    <t>0236-03</t>
  </si>
  <si>
    <t>0718-02</t>
  </si>
  <si>
    <t>0197-04</t>
  </si>
  <si>
    <t>0020-04</t>
  </si>
  <si>
    <t>0241-01</t>
  </si>
  <si>
    <t>2061-04</t>
  </si>
  <si>
    <t>0201-07</t>
  </si>
  <si>
    <t>0691-02</t>
  </si>
  <si>
    <t>0788-03</t>
  </si>
  <si>
    <t>0834-03</t>
  </si>
  <si>
    <t>0560-03</t>
  </si>
  <si>
    <t>0312-03</t>
  </si>
  <si>
    <t>0367-01</t>
  </si>
  <si>
    <t>0262-03</t>
  </si>
  <si>
    <t>1298-03</t>
  </si>
  <si>
    <t>1361-02</t>
  </si>
  <si>
    <t>0168-03</t>
  </si>
  <si>
    <t>0391-05</t>
  </si>
  <si>
    <t>2300-01</t>
  </si>
  <si>
    <t>3215-02</t>
  </si>
  <si>
    <t>0030-04</t>
  </si>
  <si>
    <t>0172-03</t>
  </si>
  <si>
    <t>0141-18</t>
  </si>
  <si>
    <t>0304-01</t>
  </si>
  <si>
    <t>0703-02</t>
  </si>
  <si>
    <t>0142-06</t>
  </si>
  <si>
    <t>2297-02</t>
  </si>
  <si>
    <t>0847-01</t>
  </si>
  <si>
    <t>0709-02</t>
  </si>
  <si>
    <t>0483-04</t>
  </si>
  <si>
    <t>0010-11</t>
  </si>
  <si>
    <t>0233-04</t>
  </si>
  <si>
    <t>0245-19</t>
  </si>
  <si>
    <t>0594-04</t>
  </si>
  <si>
    <t>0336-06</t>
  </si>
  <si>
    <t>1439-01</t>
  </si>
  <si>
    <t>0074-03</t>
  </si>
  <si>
    <t>0115-03</t>
  </si>
  <si>
    <t>0355-05</t>
  </si>
  <si>
    <t>2033-01</t>
  </si>
  <si>
    <t>0238-01</t>
  </si>
  <si>
    <t>0704-05</t>
  </si>
  <si>
    <t>0522-04</t>
  </si>
  <si>
    <t>1863-03</t>
  </si>
  <si>
    <t>0497-03</t>
  </si>
  <si>
    <t>2419-01</t>
  </si>
  <si>
    <t>1183-01</t>
  </si>
  <si>
    <t>0937-03</t>
  </si>
  <si>
    <t>0386-03</t>
  </si>
  <si>
    <t>0711-02</t>
  </si>
  <si>
    <t>2635-03</t>
  </si>
  <si>
    <t>2635-02</t>
  </si>
  <si>
    <t>0112-03</t>
  </si>
  <si>
    <t>0328-07</t>
  </si>
  <si>
    <t>1258-03</t>
  </si>
  <si>
    <t>0380-05</t>
  </si>
  <si>
    <t>0413-04</t>
  </si>
  <si>
    <t>0202-03</t>
  </si>
  <si>
    <t>1558-02</t>
  </si>
  <si>
    <t>0520-05</t>
  </si>
  <si>
    <t>0333-02</t>
  </si>
  <si>
    <t>1872-02</t>
  </si>
  <si>
    <t>0013-06</t>
  </si>
  <si>
    <t>0165-01</t>
  </si>
  <si>
    <t>0794-04</t>
  </si>
  <si>
    <t>1592-01</t>
  </si>
  <si>
    <t>0820-02</t>
  </si>
  <si>
    <t>1041-01</t>
  </si>
  <si>
    <t>0646-03</t>
  </si>
  <si>
    <t>0265-04</t>
  </si>
  <si>
    <t>1855-02</t>
  </si>
  <si>
    <t>0933-05</t>
  </si>
  <si>
    <t>0168-04</t>
  </si>
  <si>
    <t>0359-01</t>
  </si>
  <si>
    <t>1665-02</t>
  </si>
  <si>
    <t>1651-09</t>
  </si>
  <si>
    <t>0457-01</t>
  </si>
  <si>
    <t>1685-04</t>
  </si>
  <si>
    <t>0107-05</t>
  </si>
  <si>
    <t>0294-03</t>
  </si>
  <si>
    <t>0442-03</t>
  </si>
  <si>
    <t>0441-04</t>
  </si>
  <si>
    <t>1849-03</t>
  </si>
  <si>
    <t>0523-10</t>
  </si>
  <si>
    <t>0844-04</t>
  </si>
  <si>
    <t>0265-05</t>
  </si>
  <si>
    <t>2452-02</t>
  </si>
  <si>
    <t>0214-01</t>
  </si>
  <si>
    <t>0390-02</t>
  </si>
  <si>
    <t>0306-02</t>
  </si>
  <si>
    <t>0492-01</t>
  </si>
  <si>
    <t>0010-10</t>
  </si>
  <si>
    <t>1096-03</t>
  </si>
  <si>
    <t>3278-01</t>
  </si>
  <si>
    <t>2451-03</t>
  </si>
  <si>
    <t>0322-01</t>
  </si>
  <si>
    <t>2905-02</t>
  </si>
  <si>
    <t>1365-05</t>
  </si>
  <si>
    <t>1892-03</t>
  </si>
  <si>
    <t>1158-04</t>
  </si>
  <si>
    <t>0098-03</t>
  </si>
  <si>
    <t>0287-03</t>
  </si>
  <si>
    <t>0230-01</t>
  </si>
  <si>
    <t>0181-03</t>
  </si>
  <si>
    <t>0753-04</t>
  </si>
  <si>
    <t>0813-02</t>
  </si>
  <si>
    <t>0367-02</t>
  </si>
  <si>
    <t>0319-03</t>
  </si>
  <si>
    <t>0306-01</t>
  </si>
  <si>
    <t>2279-02</t>
  </si>
  <si>
    <t>0408-02</t>
  </si>
  <si>
    <t>0598-03</t>
  </si>
  <si>
    <t>0178-03</t>
  </si>
  <si>
    <t>0772-02</t>
  </si>
  <si>
    <t>0312-05</t>
  </si>
  <si>
    <t>1282-02</t>
  </si>
  <si>
    <t>0235-01</t>
  </si>
  <si>
    <t>0052-05</t>
  </si>
  <si>
    <t>0806-03</t>
  </si>
  <si>
    <t>0215-01</t>
  </si>
  <si>
    <t>1126-05</t>
  </si>
  <si>
    <t>0120-05</t>
  </si>
  <si>
    <t>0874-07</t>
  </si>
  <si>
    <t>0439-05</t>
  </si>
  <si>
    <t>0362-01</t>
  </si>
  <si>
    <t>0415-04</t>
  </si>
  <si>
    <t>0847-02</t>
  </si>
  <si>
    <t>0573-03</t>
  </si>
  <si>
    <t>1852-03</t>
  </si>
  <si>
    <t>1090-01</t>
  </si>
  <si>
    <t>0094-07</t>
  </si>
  <si>
    <t>1512-02</t>
  </si>
  <si>
    <t>0249-05</t>
  </si>
  <si>
    <t>0844-05</t>
  </si>
  <si>
    <t>0130-03</t>
  </si>
  <si>
    <t>0156-03</t>
  </si>
  <si>
    <t>1135-01</t>
  </si>
  <si>
    <t>1590-03</t>
  </si>
  <si>
    <t>2607-01</t>
  </si>
  <si>
    <t>0538-01</t>
  </si>
  <si>
    <t>0974-03</t>
  </si>
  <si>
    <t>0398-04</t>
  </si>
  <si>
    <t>1526-04</t>
  </si>
  <si>
    <t>0809-04</t>
  </si>
  <si>
    <t>0058-04</t>
  </si>
  <si>
    <t>1838-01</t>
  </si>
  <si>
    <t>0086-04</t>
  </si>
  <si>
    <t>1718-07</t>
  </si>
  <si>
    <t>0523-02</t>
  </si>
  <si>
    <t>0014-02</t>
  </si>
  <si>
    <t>0506-01</t>
  </si>
  <si>
    <t>0104-01</t>
  </si>
  <si>
    <t>1639-02</t>
  </si>
  <si>
    <t>2400-01</t>
  </si>
  <si>
    <t>0890-02</t>
  </si>
  <si>
    <t>0062-03</t>
  </si>
  <si>
    <t>0113-01</t>
  </si>
  <si>
    <t>2262-04</t>
  </si>
  <si>
    <t>1439-02</t>
  </si>
  <si>
    <t>0766-03</t>
  </si>
  <si>
    <t>0301-03</t>
  </si>
  <si>
    <t>0171-04</t>
  </si>
  <si>
    <t>0791-03</t>
  </si>
  <si>
    <t>0366-04</t>
  </si>
  <si>
    <t>0374-04</t>
  </si>
  <si>
    <t>0102-07</t>
  </si>
  <si>
    <t>0706-04</t>
  </si>
  <si>
    <t>0880-03</t>
  </si>
  <si>
    <t>0563-03</t>
  </si>
  <si>
    <t>1491-02</t>
  </si>
  <si>
    <t>0809-05</t>
  </si>
  <si>
    <t>1006-01</t>
  </si>
  <si>
    <t>0747-06</t>
  </si>
  <si>
    <t>0860-01</t>
  </si>
  <si>
    <t>0283-02</t>
  </si>
  <si>
    <t>1547-01</t>
  </si>
  <si>
    <t>1068-04</t>
  </si>
  <si>
    <t>0091-05</t>
  </si>
  <si>
    <t>0156-06</t>
  </si>
  <si>
    <t>0202-04</t>
  </si>
  <si>
    <t>0623-02</t>
  </si>
  <si>
    <t>0342-03</t>
  </si>
  <si>
    <t>0879-03</t>
  </si>
  <si>
    <t>0961-03</t>
  </si>
  <si>
    <t>3197-02</t>
  </si>
  <si>
    <t>0020-05</t>
  </si>
  <si>
    <t>0045-05</t>
  </si>
  <si>
    <t>0967-04</t>
  </si>
  <si>
    <t>0039-06</t>
  </si>
  <si>
    <t>0950-04</t>
  </si>
  <si>
    <t>0145-02</t>
  </si>
  <si>
    <t>0276-03</t>
  </si>
  <si>
    <t>0221-03</t>
  </si>
  <si>
    <t>1052-02</t>
  </si>
  <si>
    <t>0162-04</t>
  </si>
  <si>
    <t>0380-08</t>
  </si>
  <si>
    <t>0321-01</t>
  </si>
  <si>
    <t>0497-01</t>
  </si>
  <si>
    <t>0047-14</t>
  </si>
  <si>
    <t>0727-01</t>
  </si>
  <si>
    <t>0100-05</t>
  </si>
  <si>
    <t>0157-01</t>
  </si>
  <si>
    <t>0543-02</t>
  </si>
  <si>
    <t>1227-02</t>
  </si>
  <si>
    <t>0221-04</t>
  </si>
  <si>
    <t>0121-05</t>
  </si>
  <si>
    <t>0848-01</t>
  </si>
  <si>
    <t>0237-03</t>
  </si>
  <si>
    <t>0440-06</t>
  </si>
  <si>
    <t>1638-02</t>
  </si>
  <si>
    <t>2976-01</t>
  </si>
  <si>
    <t>2523-02</t>
  </si>
  <si>
    <t>0239-07</t>
  </si>
  <si>
    <t>1282-03</t>
  </si>
  <si>
    <t>0577-04</t>
  </si>
  <si>
    <t>0522-05</t>
  </si>
  <si>
    <t>0084-01</t>
  </si>
  <si>
    <t>0278-01</t>
  </si>
  <si>
    <t>0321-02</t>
  </si>
  <si>
    <t>0179-01</t>
  </si>
  <si>
    <t>0493-01</t>
  </si>
  <si>
    <t>3075-01</t>
  </si>
  <si>
    <t>0208-01</t>
  </si>
  <si>
    <t>0168-05</t>
  </si>
  <si>
    <t>0297-03</t>
  </si>
  <si>
    <t>1435-01</t>
  </si>
  <si>
    <t>0218-04</t>
  </si>
  <si>
    <t>0093-06</t>
  </si>
  <si>
    <t>0081-06</t>
  </si>
  <si>
    <t>0086-05</t>
  </si>
  <si>
    <t>0581-01</t>
  </si>
  <si>
    <t>0957-07</t>
  </si>
  <si>
    <t>1629-02</t>
  </si>
  <si>
    <t>0433-05</t>
  </si>
  <si>
    <t>0693-03</t>
  </si>
  <si>
    <t>0869-02</t>
  </si>
  <si>
    <t>0390-03</t>
  </si>
  <si>
    <t>0401-02</t>
  </si>
  <si>
    <t>0245-05</t>
  </si>
  <si>
    <t>2032-02</t>
  </si>
  <si>
    <t>0066-04</t>
  </si>
  <si>
    <t>0003-07</t>
  </si>
  <si>
    <t>0382-03</t>
  </si>
  <si>
    <t>0645-02</t>
  </si>
  <si>
    <t>0345-01</t>
  </si>
  <si>
    <t>0884-05</t>
  </si>
  <si>
    <t>1182-01</t>
  </si>
  <si>
    <t>0222-03</t>
  </si>
  <si>
    <t>0546-07</t>
  </si>
  <si>
    <t>0870-04</t>
  </si>
  <si>
    <t>0222-05</t>
  </si>
  <si>
    <t>0137-05</t>
  </si>
  <si>
    <t>0002-02</t>
  </si>
  <si>
    <t>0346-07</t>
  </si>
  <si>
    <t>0790-01</t>
  </si>
  <si>
    <t>0359-02</t>
  </si>
  <si>
    <t>2552-04</t>
  </si>
  <si>
    <t>0067-05</t>
  </si>
  <si>
    <t>1135-02</t>
  </si>
  <si>
    <t>0834-04</t>
  </si>
  <si>
    <t>0800-02</t>
  </si>
  <si>
    <t>0209-07</t>
  </si>
  <si>
    <t>2373-02</t>
  </si>
  <si>
    <t>0455-01</t>
  </si>
  <si>
    <t>0733-03</t>
  </si>
  <si>
    <t>0598-04</t>
  </si>
  <si>
    <t>0173-07</t>
  </si>
  <si>
    <t>2121-04</t>
  </si>
  <si>
    <t>0348-13</t>
  </si>
  <si>
    <t>0241-02</t>
  </si>
  <si>
    <t>0678-01</t>
  </si>
  <si>
    <t>0490-05</t>
  </si>
  <si>
    <t>0212-02</t>
  </si>
  <si>
    <t>0052-06</t>
  </si>
  <si>
    <t>1665-01</t>
  </si>
  <si>
    <t>0721-05</t>
  </si>
  <si>
    <t>0201-08</t>
  </si>
  <si>
    <t>0388-03</t>
  </si>
  <si>
    <t>0860-02</t>
  </si>
  <si>
    <t>0054-05</t>
  </si>
  <si>
    <t>0558-03</t>
  </si>
  <si>
    <t>0019-02</t>
  </si>
  <si>
    <t>0355-06</t>
  </si>
  <si>
    <t>0108-09</t>
  </si>
  <si>
    <t>0030-05</t>
  </si>
  <si>
    <t>0166-04</t>
  </si>
  <si>
    <t>0415-01</t>
  </si>
  <si>
    <t>0583-03</t>
  </si>
  <si>
    <t>0013-07</t>
  </si>
  <si>
    <t>0150-01</t>
  </si>
  <si>
    <t>0704-06</t>
  </si>
  <si>
    <t>0974-04</t>
  </si>
  <si>
    <t>0121-01</t>
  </si>
  <si>
    <t>0650-04</t>
  </si>
  <si>
    <t>0413-05</t>
  </si>
  <si>
    <t>0329-01</t>
  </si>
  <si>
    <t>0848-02</t>
  </si>
  <si>
    <t>0090-04</t>
  </si>
  <si>
    <t>3256-02</t>
  </si>
  <si>
    <t>0629-04</t>
  </si>
  <si>
    <t>0270-09</t>
  </si>
  <si>
    <t>0095-06</t>
  </si>
  <si>
    <t>0144-06</t>
  </si>
  <si>
    <t>0321-03</t>
  </si>
  <si>
    <t>0541-02</t>
  </si>
  <si>
    <t>0314-06</t>
  </si>
  <si>
    <t>0338-02</t>
  </si>
  <si>
    <t>0421-08</t>
  </si>
  <si>
    <t>2139-04</t>
  </si>
  <si>
    <t>0834-05</t>
  </si>
  <si>
    <t>0041-01</t>
  </si>
  <si>
    <t>0139-04</t>
  </si>
  <si>
    <t>1280-01</t>
  </si>
  <si>
    <t>0010-08</t>
  </si>
  <si>
    <t>0246-01</t>
  </si>
  <si>
    <t>1127-02</t>
  </si>
  <si>
    <t>0302-03</t>
  </si>
  <si>
    <t>0245-08</t>
  </si>
  <si>
    <t>0304-02</t>
  </si>
  <si>
    <t>0457-03</t>
  </si>
  <si>
    <t>0378-06</t>
  </si>
  <si>
    <t>0308-02</t>
  </si>
  <si>
    <t>0287-04</t>
  </si>
  <si>
    <t>0319-04</t>
  </si>
  <si>
    <t>2155-01</t>
  </si>
  <si>
    <t>0794-05</t>
  </si>
  <si>
    <t>0774-02</t>
  </si>
  <si>
    <t>1648-01</t>
  </si>
  <si>
    <t>1810-02</t>
  </si>
  <si>
    <t>0197-05</t>
  </si>
  <si>
    <t>0521-06</t>
  </si>
  <si>
    <t>0721-09</t>
  </si>
  <si>
    <t>0171-05</t>
  </si>
  <si>
    <t>0086-06</t>
  </si>
  <si>
    <t>0519-03</t>
  </si>
  <si>
    <t>0558-08</t>
  </si>
  <si>
    <t>0874-01</t>
  </si>
  <si>
    <t>0214-02</t>
  </si>
  <si>
    <t>0091-06</t>
  </si>
  <si>
    <t>1546-02</t>
  </si>
  <si>
    <t>1291-02</t>
  </si>
  <si>
    <t>0280-02</t>
  </si>
  <si>
    <t>0706-05</t>
  </si>
  <si>
    <t>0413-06</t>
  </si>
  <si>
    <t>0115-04</t>
  </si>
  <si>
    <t>0409-01</t>
  </si>
  <si>
    <t>0643-01</t>
  </si>
  <si>
    <t>0348-01</t>
  </si>
  <si>
    <t>1258-04</t>
  </si>
  <si>
    <t>0093-07</t>
  </si>
  <si>
    <t>0283-03</t>
  </si>
  <si>
    <t>0109-12</t>
  </si>
  <si>
    <t>0241-03</t>
  </si>
  <si>
    <t>0135-10</t>
  </si>
  <si>
    <t>0292-04</t>
  </si>
  <si>
    <t>0233-05</t>
  </si>
  <si>
    <t>0452-01</t>
  </si>
  <si>
    <t>1909-01</t>
  </si>
  <si>
    <t>2032-03</t>
  </si>
  <si>
    <t>0494-01</t>
  </si>
  <si>
    <t>0472-01</t>
  </si>
  <si>
    <t>0463-06</t>
  </si>
  <si>
    <t>1361-03</t>
  </si>
  <si>
    <t>0968-05</t>
  </si>
  <si>
    <t>0391-06</t>
  </si>
  <si>
    <t>1032-01</t>
  </si>
  <si>
    <t>0858-01</t>
  </si>
  <si>
    <t>0884-06</t>
  </si>
  <si>
    <t>0018-02</t>
  </si>
  <si>
    <t>0093-08</t>
  </si>
  <si>
    <t>3075-02</t>
  </si>
  <si>
    <t>0583-04</t>
  </si>
  <si>
    <t>0062-04</t>
  </si>
  <si>
    <t>0328-06</t>
  </si>
  <si>
    <t>0249-06</t>
  </si>
  <si>
    <t>1378-01</t>
  </si>
  <si>
    <t>0237-04</t>
  </si>
  <si>
    <t>0375-06</t>
  </si>
  <si>
    <t>0336-07</t>
  </si>
  <si>
    <t>0490-01</t>
  </si>
  <si>
    <t>0188-07</t>
  </si>
  <si>
    <t>3197-03</t>
  </si>
  <si>
    <t>0366-05</t>
  </si>
  <si>
    <t>0442-02</t>
  </si>
  <si>
    <t>0500-03</t>
  </si>
  <si>
    <t>0163-01</t>
  </si>
  <si>
    <t>0102-06</t>
  </si>
  <si>
    <t>0078-03</t>
  </si>
  <si>
    <t>0455-03</t>
  </si>
  <si>
    <t>0236-04</t>
  </si>
  <si>
    <t>0382-04</t>
  </si>
  <si>
    <t>2032-04</t>
  </si>
  <si>
    <t>0348-02</t>
  </si>
  <si>
    <t>1491-03</t>
  </si>
  <si>
    <t>0855-04</t>
  </si>
  <si>
    <t>0074-02</t>
  </si>
  <si>
    <t>0313-01</t>
  </si>
  <si>
    <t>0820-03</t>
  </si>
  <si>
    <t>0558-09</t>
  </si>
  <si>
    <t>0754-04</t>
  </si>
  <si>
    <t>1227-03</t>
  </si>
  <si>
    <t>0345-02</t>
  </si>
  <si>
    <t>2047-01</t>
  </si>
  <si>
    <t>0392-01</t>
  </si>
  <si>
    <t>0202-10</t>
  </si>
  <si>
    <t>0520-02</t>
  </si>
  <si>
    <t>0086-07</t>
  </si>
  <si>
    <t>0295-01</t>
  </si>
  <si>
    <t>0098-04</t>
  </si>
  <si>
    <t>2182-02</t>
  </si>
  <si>
    <t>1430-01</t>
  </si>
  <si>
    <t>0493-02</t>
  </si>
  <si>
    <t>0473-01</t>
  </si>
  <si>
    <t>0381-02</t>
  </si>
  <si>
    <t>0409-02</t>
  </si>
  <si>
    <t>1601-01</t>
  </si>
  <si>
    <t>0108-10</t>
  </si>
  <si>
    <t>0301-06</t>
  </si>
  <si>
    <t>0235-02</t>
  </si>
  <si>
    <t>1909-02</t>
  </si>
  <si>
    <t>2452-03</t>
  </si>
  <si>
    <t>0558-10</t>
  </si>
  <si>
    <t>0179-05</t>
  </si>
  <si>
    <t>0067-04</t>
  </si>
  <si>
    <t>0297-04</t>
  </si>
  <si>
    <t>0100-06</t>
  </si>
  <si>
    <t>0866-05</t>
  </si>
  <si>
    <t>0346-01</t>
  </si>
  <si>
    <t>0563-04</t>
  </si>
  <si>
    <t>0816-02</t>
  </si>
  <si>
    <t>0182-01</t>
  </si>
  <si>
    <t>0064-06</t>
  </si>
  <si>
    <t>0304-03</t>
  </si>
  <si>
    <t>0081-04</t>
  </si>
  <si>
    <t>0145-03</t>
  </si>
  <si>
    <t>0270-08</t>
  </si>
  <si>
    <t>0374-05</t>
  </si>
  <si>
    <t>0238-02</t>
  </si>
  <si>
    <t>0125-01</t>
  </si>
  <si>
    <t>0130-04</t>
  </si>
  <si>
    <t>0982-03</t>
  </si>
  <si>
    <t>0733-04</t>
  </si>
  <si>
    <t>1729-01</t>
  </si>
  <si>
    <t>0020-06</t>
  </si>
  <si>
    <t>0236-05</t>
  </si>
  <si>
    <t>0049-15</t>
  </si>
  <si>
    <t>0041-02</t>
  </si>
  <si>
    <t>0806-04</t>
  </si>
  <si>
    <t>0113-02</t>
  </si>
  <si>
    <t>3276-01</t>
  </si>
  <si>
    <t>2182-03</t>
  </si>
  <si>
    <t>0223-01</t>
  </si>
  <si>
    <t>0276-04</t>
  </si>
  <si>
    <t>1103-04</t>
  </si>
  <si>
    <t>2498-01</t>
  </si>
  <si>
    <t>0014-16</t>
  </si>
  <si>
    <t>0047-06</t>
  </si>
  <si>
    <t>0820-04</t>
  </si>
  <si>
    <t>0002-03</t>
  </si>
  <si>
    <t>1558-03</t>
  </si>
  <si>
    <t>0173-06</t>
  </si>
  <si>
    <t>0211-13</t>
  </si>
  <si>
    <t>0009-15</t>
  </si>
  <si>
    <t>0354-06</t>
  </si>
  <si>
    <t>0560-04</t>
  </si>
  <si>
    <t>0382-05</t>
  </si>
  <si>
    <t>1368-01</t>
  </si>
  <si>
    <t>2121-05</t>
  </si>
  <si>
    <t>0010-07</t>
  </si>
  <si>
    <t>0800-03</t>
  </si>
  <si>
    <t>0385-01</t>
  </si>
  <si>
    <t>0241-04</t>
  </si>
  <si>
    <t>0600-05</t>
  </si>
  <si>
    <t>0874-02</t>
  </si>
  <si>
    <t>0870-05</t>
  </si>
  <si>
    <t>0879-04</t>
  </si>
  <si>
    <t>1633-02</t>
  </si>
  <si>
    <t>0455-02</t>
  </si>
  <si>
    <t>1032-02</t>
  </si>
  <si>
    <t>0145-10</t>
  </si>
  <si>
    <t>0847-06</t>
  </si>
  <si>
    <t>0206-07</t>
  </si>
  <si>
    <t>0356-01</t>
  </si>
  <si>
    <t>0168-07</t>
  </si>
  <si>
    <t>0166-06</t>
  </si>
  <si>
    <t>1127-03</t>
  </si>
  <si>
    <t>1718-01</t>
  </si>
  <si>
    <t>0207-05</t>
  </si>
  <si>
    <t>0179-11</t>
  </si>
  <si>
    <t>0398-05</t>
  </si>
  <si>
    <t>0445-02</t>
  </si>
  <si>
    <t>1054-04</t>
  </si>
  <si>
    <t>0214-03</t>
  </si>
  <si>
    <t>2181-01</t>
  </si>
  <si>
    <t>0221-05</t>
  </si>
  <si>
    <t>0281-01</t>
  </si>
  <si>
    <t>1648-02</t>
  </si>
  <si>
    <t>0214-04</t>
  </si>
  <si>
    <t>0104-02</t>
  </si>
  <si>
    <t>0009-11</t>
  </si>
  <si>
    <t>0139-05</t>
  </si>
  <si>
    <t>0380-09</t>
  </si>
  <si>
    <t>0062-05</t>
  </si>
  <si>
    <t>0004-02</t>
  </si>
  <si>
    <t>1054-01</t>
  </si>
  <si>
    <t>0064-07</t>
  </si>
  <si>
    <t>1718-02</t>
  </si>
  <si>
    <t>0425-01</t>
  </si>
  <si>
    <t>0226-01</t>
  </si>
  <si>
    <t>0095-07</t>
  </si>
  <si>
    <t>0302-04</t>
  </si>
  <si>
    <t>2373-03</t>
  </si>
  <si>
    <t>0336-08</t>
  </si>
  <si>
    <t>0235-03</t>
  </si>
  <si>
    <t>0401-03</t>
  </si>
  <si>
    <t>0108-11</t>
  </si>
  <si>
    <t>1648-03</t>
  </si>
  <si>
    <t>0095-08</t>
  </si>
  <si>
    <t>0349-01</t>
  </si>
  <si>
    <t>0018-01</t>
  </si>
  <si>
    <t>1041-02</t>
  </si>
  <si>
    <t>0362-02</t>
  </si>
  <si>
    <t>1378-02</t>
  </si>
  <si>
    <t>2452-04</t>
  </si>
  <si>
    <t>0338-03</t>
  </si>
  <si>
    <t>0328-05</t>
  </si>
  <si>
    <t>0113-03</t>
  </si>
  <si>
    <t>0546-01</t>
  </si>
  <si>
    <t>0245-06</t>
  </si>
  <si>
    <t>0100-07</t>
  </si>
  <si>
    <t>0950-05</t>
  </si>
  <si>
    <t>0081-12</t>
  </si>
  <si>
    <t>0086-08</t>
  </si>
  <si>
    <t>0052-07</t>
  </si>
  <si>
    <t>0639-02</t>
  </si>
  <si>
    <t>2047-02</t>
  </si>
  <si>
    <t>0748-01</t>
  </si>
  <si>
    <t>0062-06</t>
  </si>
  <si>
    <t>0150-02</t>
  </si>
  <si>
    <t>0163-02</t>
  </si>
  <si>
    <t>0207-04</t>
  </si>
  <si>
    <t>0418-03</t>
  </si>
  <si>
    <t>0369-03</t>
  </si>
  <si>
    <t>0880-04</t>
  </si>
  <si>
    <t>0345-03</t>
  </si>
  <si>
    <t>0358-01</t>
  </si>
  <si>
    <t>0520-01</t>
  </si>
  <si>
    <t>0292-05</t>
  </si>
  <si>
    <t>0111-05</t>
  </si>
  <si>
    <t>0558-04</t>
  </si>
  <si>
    <t>0473-02</t>
  </si>
  <si>
    <t>3547-01</t>
  </si>
  <si>
    <t>1430-02</t>
  </si>
  <si>
    <t>0030-06</t>
  </si>
  <si>
    <t>0190-01</t>
  </si>
  <si>
    <t>0389-01</t>
  </si>
  <si>
    <t>0366-06</t>
  </si>
  <si>
    <t>0223-02</t>
  </si>
  <si>
    <t>0206-06</t>
  </si>
  <si>
    <t>0748-02</t>
  </si>
  <si>
    <t>0794-06</t>
  </si>
  <si>
    <t>0150-03</t>
  </si>
  <si>
    <t>0636-01</t>
  </si>
  <si>
    <t>0241-05</t>
  </si>
  <si>
    <t>0346-02</t>
  </si>
  <si>
    <t>3547-02</t>
  </si>
  <si>
    <t>0238-03</t>
  </si>
  <si>
    <t>0957-08</t>
  </si>
  <si>
    <t>0130-05</t>
  </si>
  <si>
    <t>0121-02</t>
  </si>
  <si>
    <t>0879-05</t>
  </si>
  <si>
    <t>0369-04</t>
  </si>
  <si>
    <t>0494-02</t>
  </si>
  <si>
    <t>3547-03</t>
  </si>
  <si>
    <t>3547-04</t>
  </si>
  <si>
    <t>0283-04</t>
  </si>
  <si>
    <t>0558-11</t>
  </si>
  <si>
    <t>0332-01</t>
  </si>
  <si>
    <t>0173-05</t>
  </si>
  <si>
    <t>0010-06</t>
  </si>
  <si>
    <t>0283-05</t>
  </si>
  <si>
    <t>1041-03</t>
  </si>
  <si>
    <t>0301-07</t>
  </si>
  <si>
    <t>0013-08</t>
  </si>
  <si>
    <t>0095-09</t>
  </si>
  <si>
    <t>0248-01</t>
  </si>
  <si>
    <t>0385-02</t>
  </si>
  <si>
    <t>0237-05</t>
  </si>
  <si>
    <t>0328-04</t>
  </si>
  <si>
    <t>0157-11</t>
  </si>
  <si>
    <t>0421-01</t>
  </si>
  <si>
    <t>0754-05</t>
  </si>
  <si>
    <t>0098-05</t>
  </si>
  <si>
    <t>0113-04</t>
  </si>
  <si>
    <t>0270-07</t>
  </si>
  <si>
    <t>0216-02</t>
  </si>
  <si>
    <t>0245-07</t>
  </si>
  <si>
    <t>0301-08</t>
  </si>
  <si>
    <t>0546-02</t>
  </si>
  <si>
    <t>0083-02</t>
  </si>
  <si>
    <t>0381-03</t>
  </si>
  <si>
    <t>0295-02</t>
  </si>
  <si>
    <t>0350-01</t>
  </si>
  <si>
    <t>0249-07</t>
  </si>
  <si>
    <t>0800-04</t>
  </si>
  <si>
    <t>0108-12</t>
  </si>
  <si>
    <t>0074-01</t>
  </si>
  <si>
    <t>0110-05</t>
  </si>
  <si>
    <t>0348-03</t>
  </si>
  <si>
    <t>0563-05</t>
  </si>
  <si>
    <t>0226-02</t>
  </si>
  <si>
    <t>0081-03</t>
  </si>
  <si>
    <t>0163-03</t>
  </si>
  <si>
    <t>0020-07</t>
  </si>
  <si>
    <t>0104-03</t>
  </si>
  <si>
    <t>0281-02</t>
  </si>
  <si>
    <t>0276-05</t>
  </si>
  <si>
    <t>2768-01</t>
  </si>
  <si>
    <t>0030-07</t>
  </si>
  <si>
    <t>0748-03</t>
  </si>
  <si>
    <t>0067-03</t>
  </si>
  <si>
    <t>0064-08</t>
  </si>
  <si>
    <t>0203-02</t>
  </si>
  <si>
    <t>0125-02</t>
  </si>
  <si>
    <t>0297-05</t>
  </si>
  <si>
    <t>0047-07</t>
  </si>
  <si>
    <t>0392-02</t>
  </si>
  <si>
    <t>0196-03</t>
  </si>
  <si>
    <t>0425-02</t>
  </si>
  <si>
    <t>0313-02</t>
  </si>
  <si>
    <t>0374-06</t>
  </si>
  <si>
    <t>0207-03</t>
  </si>
  <si>
    <t>0880-06</t>
  </si>
  <si>
    <t>0421-02</t>
  </si>
  <si>
    <t>0304-04</t>
  </si>
  <si>
    <t>0053-18</t>
  </si>
  <si>
    <t>1227-04</t>
  </si>
  <si>
    <t>0157-10</t>
  </si>
  <si>
    <t>0380-10</t>
  </si>
  <si>
    <t>0358-02</t>
  </si>
  <si>
    <t>0389-02</t>
  </si>
  <si>
    <t>0010-05</t>
  </si>
  <si>
    <t>0379-01</t>
  </si>
  <si>
    <t>0379-04</t>
  </si>
  <si>
    <t>3256-03</t>
  </si>
  <si>
    <t>0379-05</t>
  </si>
  <si>
    <t>0248-02</t>
  </si>
  <si>
    <t>0002-04</t>
  </si>
  <si>
    <t>0463-04</t>
  </si>
  <si>
    <t>1431-02</t>
  </si>
  <si>
    <t>0139-06</t>
  </si>
  <si>
    <t>0168-08</t>
  </si>
  <si>
    <t>0401-04</t>
  </si>
  <si>
    <t>0794-07</t>
  </si>
  <si>
    <t>0335-03</t>
  </si>
  <si>
    <t>2373-04</t>
  </si>
  <si>
    <t>0206-05</t>
  </si>
  <si>
    <t>0700-04</t>
  </si>
  <si>
    <t>2121-06</t>
  </si>
  <si>
    <t>0355-04</t>
  </si>
  <si>
    <t>0009-12</t>
  </si>
  <si>
    <t>0329-02</t>
  </si>
  <si>
    <t>0116-01</t>
  </si>
  <si>
    <t>0111-04</t>
  </si>
  <si>
    <t>0062-07</t>
  </si>
  <si>
    <t>0281-03</t>
  </si>
  <si>
    <t>2255-02</t>
  </si>
  <si>
    <t>0870-06</t>
  </si>
  <si>
    <t>0113-05</t>
  </si>
  <si>
    <t>0950-02</t>
  </si>
  <si>
    <t>1107-02</t>
  </si>
  <si>
    <t>0309-01</t>
  </si>
  <si>
    <t>0096-01</t>
  </si>
  <si>
    <t>0182-02</t>
  </si>
  <si>
    <t>0168-09</t>
  </si>
  <si>
    <t>0065-01</t>
  </si>
  <si>
    <t>0338-04</t>
  </si>
  <si>
    <t>0461-06</t>
  </si>
  <si>
    <t>0421-03</t>
  </si>
  <si>
    <t>0014-15</t>
  </si>
  <si>
    <t>0173-04</t>
  </si>
  <si>
    <t>0345-04</t>
  </si>
  <si>
    <t>0145-04</t>
  </si>
  <si>
    <t>1648-04</t>
  </si>
  <si>
    <t>0385-03</t>
  </si>
  <si>
    <t>0108-01</t>
  </si>
  <si>
    <t>3242-01</t>
  </si>
  <si>
    <t>0125-03</t>
  </si>
  <si>
    <t>0010-04</t>
  </si>
  <si>
    <t>0548-02</t>
  </si>
  <si>
    <t>0446-01</t>
  </si>
  <si>
    <t>0017-08</t>
  </si>
  <si>
    <t>0338-06</t>
  </si>
  <si>
    <t>2373-05</t>
  </si>
  <si>
    <t>0354-04</t>
  </si>
  <si>
    <t>0235-04</t>
  </si>
  <si>
    <t>0328-03</t>
  </si>
  <si>
    <t>0166-07</t>
  </si>
  <si>
    <t>0007-08</t>
  </si>
  <si>
    <t>0639-01</t>
  </si>
  <si>
    <t>0179-04</t>
  </si>
  <si>
    <t>0275-01</t>
  </si>
  <si>
    <t>1502-01</t>
  </si>
  <si>
    <t>0100-08</t>
  </si>
  <si>
    <t>0292-06</t>
  </si>
  <si>
    <t>0494-03</t>
  </si>
  <si>
    <t>0248-03</t>
  </si>
  <si>
    <t>0348-04</t>
  </si>
  <si>
    <t>0207-02</t>
  </si>
  <si>
    <t>0083-03</t>
  </si>
  <si>
    <t>1054-02</t>
  </si>
  <si>
    <t>0073-07</t>
  </si>
  <si>
    <t>2486-01</t>
  </si>
  <si>
    <t>0303-01</t>
  </si>
  <si>
    <t>0110-04</t>
  </si>
  <si>
    <t>0237-06</t>
  </si>
  <si>
    <t>0190-02</t>
  </si>
  <si>
    <t>1128-03</t>
  </si>
  <si>
    <t>0086-10</t>
  </si>
  <si>
    <t>0418-01</t>
  </si>
  <si>
    <t>0389-13</t>
  </si>
  <si>
    <t>0284-01</t>
  </si>
  <si>
    <t>0081-13</t>
  </si>
  <si>
    <t>0196-02</t>
  </si>
  <si>
    <t>0173-03</t>
  </si>
  <si>
    <t>0338-07</t>
  </si>
  <si>
    <t>0104-04</t>
  </si>
  <si>
    <t>0121-03</t>
  </si>
  <si>
    <t>0270-03</t>
  </si>
  <si>
    <t>0007-07</t>
  </si>
  <si>
    <t>0238-04</t>
  </si>
  <si>
    <t>0402-01</t>
  </si>
  <si>
    <t>0494-04</t>
  </si>
  <si>
    <t>0206-04</t>
  </si>
  <si>
    <t>0081-02</t>
  </si>
  <si>
    <t>0249-08</t>
  </si>
  <si>
    <t>0113-06</t>
  </si>
  <si>
    <t>0380-01</t>
  </si>
  <si>
    <t>0392-03</t>
  </si>
  <si>
    <t>0461-07</t>
  </si>
  <si>
    <t>0203-03</t>
  </si>
  <si>
    <t>0030-08</t>
  </si>
  <si>
    <t>0207-01</t>
  </si>
  <si>
    <t>0150-04</t>
  </si>
  <si>
    <t>0098-06</t>
  </si>
  <si>
    <t>0002-05</t>
  </si>
  <si>
    <t>0874-03</t>
  </si>
  <si>
    <t>3256-04</t>
  </si>
  <si>
    <t>1041-04</t>
  </si>
  <si>
    <t>0754-06</t>
  </si>
  <si>
    <t>0004-04</t>
  </si>
  <si>
    <t>0295-03</t>
  </si>
  <si>
    <t>0304-05</t>
  </si>
  <si>
    <t>0870-07</t>
  </si>
  <si>
    <t>0297-06</t>
  </si>
  <si>
    <t>0494-06</t>
  </si>
  <si>
    <t>0874-06</t>
  </si>
  <si>
    <t>0010-03</t>
  </si>
  <si>
    <t>0563-06</t>
  </si>
  <si>
    <t>0338-05</t>
  </si>
  <si>
    <t>0364-01</t>
  </si>
  <si>
    <t>0111-03</t>
  </si>
  <si>
    <t>0145-05</t>
  </si>
  <si>
    <t>0754-07</t>
  </si>
  <si>
    <t>0004-05</t>
  </si>
  <si>
    <t>0116-02</t>
  </si>
  <si>
    <t>0323-01</t>
  </si>
  <si>
    <t>0313-07</t>
  </si>
  <si>
    <t>0067-02</t>
  </si>
  <si>
    <t>0131-08</t>
  </si>
  <si>
    <t>0816-04</t>
  </si>
  <si>
    <t>0073-06</t>
  </si>
  <si>
    <t>0101-01</t>
  </si>
  <si>
    <t>0009-02</t>
  </si>
  <si>
    <t>0405-01</t>
  </si>
  <si>
    <t>0096-02</t>
  </si>
  <si>
    <t>0198-02</t>
  </si>
  <si>
    <t>0303-02</t>
  </si>
  <si>
    <t>0139-07</t>
  </si>
  <si>
    <t>0380-11</t>
  </si>
  <si>
    <t>0418-02</t>
  </si>
  <si>
    <t>0558-12</t>
  </si>
  <si>
    <t>0066-05</t>
  </si>
  <si>
    <t>0048-05</t>
  </si>
  <si>
    <t>0159-04</t>
  </si>
  <si>
    <t>3123-01</t>
  </si>
  <si>
    <t>0548-04</t>
  </si>
  <si>
    <t>0275-02</t>
  </si>
  <si>
    <t>0053-03</t>
  </si>
  <si>
    <t>0086-11</t>
  </si>
  <si>
    <t>0402-02</t>
  </si>
  <si>
    <t>0700-01</t>
  </si>
  <si>
    <t>0356-02</t>
  </si>
  <si>
    <t>0238-05</t>
  </si>
  <si>
    <t>0724-02</t>
  </si>
  <si>
    <t>0083-04</t>
  </si>
  <si>
    <t>0190-03</t>
  </si>
  <si>
    <t>0700-02</t>
  </si>
  <si>
    <t>2020-02</t>
  </si>
  <si>
    <t>1479-01</t>
  </si>
  <si>
    <t>0355-03</t>
  </si>
  <si>
    <t>0065-02</t>
  </si>
  <si>
    <t>0104-05</t>
  </si>
  <si>
    <t>0168-10</t>
  </si>
  <si>
    <t>0083-05</t>
  </si>
  <si>
    <t>0063-09</t>
  </si>
  <si>
    <t>0397-01</t>
  </si>
  <si>
    <t>0520-06</t>
  </si>
  <si>
    <t>1648-05</t>
  </si>
  <si>
    <t>0404-01</t>
  </si>
  <si>
    <t>2184-01</t>
  </si>
  <si>
    <t>0108-02</t>
  </si>
  <si>
    <t>0248-04</t>
  </si>
  <si>
    <t>0250-01</t>
  </si>
  <si>
    <t>0203-04</t>
  </si>
  <si>
    <t>3123-02</t>
  </si>
  <si>
    <t>0328-02</t>
  </si>
  <si>
    <t>0041-07</t>
  </si>
  <si>
    <t>0374-07</t>
  </si>
  <si>
    <t>0379-02</t>
  </si>
  <si>
    <t>1627-01</t>
  </si>
  <si>
    <t>0195-03</t>
  </si>
  <si>
    <t>0389-05</t>
  </si>
  <si>
    <t>0270-02</t>
  </si>
  <si>
    <t>0419-01</t>
  </si>
  <si>
    <t>0179-06</t>
  </si>
  <si>
    <t>0206-03</t>
  </si>
  <si>
    <t>2845-01</t>
  </si>
  <si>
    <t>0098-07</t>
  </si>
  <si>
    <t>0173-02</t>
  </si>
  <si>
    <t>0957-09</t>
  </si>
  <si>
    <t>0989-01</t>
  </si>
  <si>
    <t>0421-04</t>
  </si>
  <si>
    <t>0446-02</t>
  </si>
  <si>
    <t>0169-01</t>
  </si>
  <si>
    <t>0276-07</t>
  </si>
  <si>
    <t>0363-03</t>
  </si>
  <si>
    <t>0150-05</t>
  </si>
  <si>
    <t>0354-01</t>
  </si>
  <si>
    <t>0111-01</t>
  </si>
  <si>
    <t>0004-06</t>
  </si>
  <si>
    <t>0087-01</t>
  </si>
  <si>
    <t>0335-01</t>
  </si>
  <si>
    <t>0412-01</t>
  </si>
  <si>
    <t>0002-06</t>
  </si>
  <si>
    <t>0157-09</t>
  </si>
  <si>
    <t>0313-08</t>
  </si>
  <si>
    <t>0063-10</t>
  </si>
  <si>
    <t>0284-02</t>
  </si>
  <si>
    <t>0297-07</t>
  </si>
  <si>
    <t>0235-05</t>
  </si>
  <si>
    <t>0226-03</t>
  </si>
  <si>
    <t>0198-03</t>
  </si>
  <si>
    <t>0520-07</t>
  </si>
  <si>
    <t>0164-02</t>
  </si>
  <si>
    <t>0323-02</t>
  </si>
  <si>
    <t>0675-08</t>
  </si>
  <si>
    <t>0166-08</t>
  </si>
  <si>
    <t>0461-01</t>
  </si>
  <si>
    <t>0017-07</t>
  </si>
  <si>
    <t>0494-07</t>
  </si>
  <si>
    <t>0374-08</t>
  </si>
  <si>
    <t>1716-01</t>
  </si>
  <si>
    <t>0563-07</t>
  </si>
  <si>
    <t>0206-02</t>
  </si>
  <si>
    <t>0310-01</t>
  </si>
  <si>
    <t>0101-02</t>
  </si>
  <si>
    <t>1967-01</t>
  </si>
  <si>
    <t>0356-03</t>
  </si>
  <si>
    <t>0073-05</t>
  </si>
  <si>
    <t>0748-05</t>
  </si>
  <si>
    <t>0116-03</t>
  </si>
  <si>
    <t>0138-16</t>
  </si>
  <si>
    <t>0030-09</t>
  </si>
  <si>
    <t>0121-04</t>
  </si>
  <si>
    <t>1885-02</t>
  </si>
  <si>
    <t>0113-07</t>
  </si>
  <si>
    <t>0096-03</t>
  </si>
  <si>
    <t>0295-04</t>
  </si>
  <si>
    <t>0373-04</t>
  </si>
  <si>
    <t>0275-03</t>
  </si>
  <si>
    <t>0083-06</t>
  </si>
  <si>
    <t>0288-03</t>
  </si>
  <si>
    <t>0139-08</t>
  </si>
  <si>
    <t>0454-03</t>
  </si>
  <si>
    <t>0304-06</t>
  </si>
  <si>
    <t>0183-01</t>
  </si>
  <si>
    <t>0303-03</t>
  </si>
  <si>
    <t>0357-01</t>
  </si>
  <si>
    <t>0157-07</t>
  </si>
  <si>
    <t>0138-17</t>
  </si>
  <si>
    <t>1866-04</t>
  </si>
  <si>
    <t>0031-01</t>
  </si>
  <si>
    <t>0446-03</t>
  </si>
  <si>
    <t>0402-03</t>
  </si>
  <si>
    <t>0405-02</t>
  </si>
  <si>
    <t>0380-12</t>
  </si>
  <si>
    <t>0354-02</t>
  </si>
  <si>
    <t>0002-07</t>
  </si>
  <si>
    <t>0355-02</t>
  </si>
  <si>
    <t>0328-01</t>
  </si>
  <si>
    <t>0063-03</t>
  </si>
  <si>
    <t>0358-03</t>
  </si>
  <si>
    <t>0250-02</t>
  </si>
  <si>
    <t>0145-06</t>
  </si>
  <si>
    <t>0323-03</t>
  </si>
  <si>
    <t>0248-05</t>
  </si>
  <si>
    <t>0179-07</t>
  </si>
  <si>
    <t>0203-05</t>
  </si>
  <si>
    <t>0169-02</t>
  </si>
  <si>
    <t>0151-01</t>
  </si>
  <si>
    <t>0379-03</t>
  </si>
  <si>
    <t>1513-02</t>
  </si>
  <si>
    <t>0080-07</t>
  </si>
  <si>
    <t>0270-01</t>
  </si>
  <si>
    <t>0009-13</t>
  </si>
  <si>
    <t>0145-07</t>
  </si>
  <si>
    <t>2430-01</t>
  </si>
  <si>
    <t>0042-01</t>
  </si>
  <si>
    <t>0173-01</t>
  </si>
  <si>
    <t>0053-04</t>
  </si>
  <si>
    <t>0389-06</t>
  </si>
  <si>
    <t>0313-10</t>
  </si>
  <si>
    <t>0009-19</t>
  </si>
  <si>
    <t>0412-02</t>
  </si>
  <si>
    <t>0248-06</t>
  </si>
  <si>
    <t>0042-02</t>
  </si>
  <si>
    <t>0233-02</t>
  </si>
  <si>
    <t>0164-03</t>
  </si>
  <si>
    <t>0335-02</t>
  </si>
  <si>
    <t>0065-03</t>
  </si>
  <si>
    <t>0041-05</t>
  </si>
  <si>
    <t>0357-02</t>
  </si>
  <si>
    <t>0373-03</t>
  </si>
  <si>
    <t>0113-08</t>
  </si>
  <si>
    <t>0067-17</t>
  </si>
  <si>
    <t>0117-07</t>
  </si>
  <si>
    <t>0820-08</t>
  </si>
  <si>
    <t>0305-01</t>
  </si>
  <si>
    <t>0404-02</t>
  </si>
  <si>
    <t>0238-06</t>
  </si>
  <si>
    <t>0397-02</t>
  </si>
  <si>
    <t>0206-01</t>
  </si>
  <si>
    <t>0324-01</t>
  </si>
  <si>
    <t>0165-03</t>
  </si>
  <si>
    <t>0151-02</t>
  </si>
  <si>
    <t>0270-10</t>
  </si>
  <si>
    <t>0389-07</t>
  </si>
  <si>
    <t>0096-04</t>
  </si>
  <si>
    <t>0989-02</t>
  </si>
  <si>
    <t>0031-02</t>
  </si>
  <si>
    <t>0101-03</t>
  </si>
  <si>
    <t>0288-04</t>
  </si>
  <si>
    <t>0275-04</t>
  </si>
  <si>
    <t>0080-06</t>
  </si>
  <si>
    <t>0116-04</t>
  </si>
  <si>
    <t>0419-02</t>
  </si>
  <si>
    <t>0063-04</t>
  </si>
  <si>
    <t>0183-02</t>
  </si>
  <si>
    <t>0226-04</t>
  </si>
  <si>
    <t>0021-01</t>
  </si>
  <si>
    <t>0179-08</t>
  </si>
  <si>
    <t>0402-04</t>
  </si>
  <si>
    <t>0461-02</t>
  </si>
  <si>
    <t>0957-10</t>
  </si>
  <si>
    <t>0080-05</t>
  </si>
  <si>
    <t>0700-03</t>
  </si>
  <si>
    <t>0083-07</t>
  </si>
  <si>
    <t>0311-01</t>
  </si>
  <si>
    <t>0004-07</t>
  </si>
  <si>
    <t>0780-02</t>
  </si>
  <si>
    <t>0675-07</t>
  </si>
  <si>
    <t>0303-04</t>
  </si>
  <si>
    <t>0002-08</t>
  </si>
  <si>
    <t>0110-01</t>
  </si>
  <si>
    <t>0017-06</t>
  </si>
  <si>
    <t>0494-08</t>
  </si>
  <si>
    <t>1885-03</t>
  </si>
  <si>
    <t>0169-03</t>
  </si>
  <si>
    <t>0556-01</t>
  </si>
  <si>
    <t>0951-01</t>
  </si>
  <si>
    <t>0073-10</t>
  </si>
  <si>
    <t>1630-02</t>
  </si>
  <si>
    <t>0275-05</t>
  </si>
  <si>
    <t>0151-03</t>
  </si>
  <si>
    <t>0096-06</t>
  </si>
  <si>
    <t>0296-01</t>
  </si>
  <si>
    <t>0138-03</t>
  </si>
  <si>
    <t>0164-04</t>
  </si>
  <si>
    <t>0065-04</t>
  </si>
  <si>
    <t>0298-01</t>
  </si>
  <si>
    <t>0303-05</t>
  </si>
  <si>
    <t>0131-03</t>
  </si>
  <si>
    <t>0275-06</t>
  </si>
  <si>
    <t>0305-02</t>
  </si>
  <si>
    <t>0190-04</t>
  </si>
  <si>
    <t>0951-02</t>
  </si>
  <si>
    <t>0324-02</t>
  </si>
  <si>
    <t>0151-04</t>
  </si>
  <si>
    <t>1630-03</t>
  </si>
  <si>
    <t>0373-02</t>
  </si>
  <si>
    <t>0005-13</t>
  </si>
  <si>
    <t>0108-05</t>
  </si>
  <si>
    <t>0063-05</t>
  </si>
  <si>
    <t>0461-03</t>
  </si>
  <si>
    <t>0083-08</t>
  </si>
  <si>
    <t>0107-01</t>
  </si>
  <si>
    <t>0396-03</t>
  </si>
  <si>
    <t>0031-03</t>
  </si>
  <si>
    <t>0780-01</t>
  </si>
  <si>
    <t>0288-01</t>
  </si>
  <si>
    <t>0406-01</t>
  </si>
  <si>
    <t>0520-08</t>
  </si>
  <si>
    <t>0165-02</t>
  </si>
  <si>
    <t>0027-04</t>
  </si>
  <si>
    <t>0454-04</t>
  </si>
  <si>
    <t>0009-09</t>
  </si>
  <si>
    <t>0110-02</t>
  </si>
  <si>
    <t>0712-01</t>
  </si>
  <si>
    <t>0293-01</t>
  </si>
  <si>
    <t>0275-07</t>
  </si>
  <si>
    <t>0102-02</t>
  </si>
  <si>
    <t>0412-03</t>
  </si>
  <si>
    <t>0107-02</t>
  </si>
  <si>
    <t>0053-05</t>
  </si>
  <si>
    <t>0205-07</t>
  </si>
  <si>
    <t>0042-03</t>
  </si>
  <si>
    <t>0355-01</t>
  </si>
  <si>
    <t>0175-02</t>
  </si>
  <si>
    <t>0157-05</t>
  </si>
  <si>
    <t>0002-09</t>
  </si>
  <si>
    <t>0311-02</t>
  </si>
  <si>
    <t>0556-02</t>
  </si>
  <si>
    <t>0083-09</t>
  </si>
  <si>
    <t>0179-09</t>
  </si>
  <si>
    <t>0275-08</t>
  </si>
  <si>
    <t>0096-07</t>
  </si>
  <si>
    <t>0275-09</t>
  </si>
  <si>
    <t>0486-01</t>
  </si>
  <si>
    <t>0131-04</t>
  </si>
  <si>
    <t>0250-03</t>
  </si>
  <si>
    <t>0169-04</t>
  </si>
  <si>
    <t>0080-04</t>
  </si>
  <si>
    <t>0125-04</t>
  </si>
  <si>
    <t>0257-01</t>
  </si>
  <si>
    <t>1342-01</t>
  </si>
  <si>
    <t>0138-04</t>
  </si>
  <si>
    <t>0233-01</t>
  </si>
  <si>
    <t>0101-04</t>
  </si>
  <si>
    <t>0305-03</t>
  </si>
  <si>
    <t>0494-09</t>
  </si>
  <si>
    <t>0275-10</t>
  </si>
  <si>
    <t>0568-01</t>
  </si>
  <si>
    <t>0021-02</t>
  </si>
  <si>
    <t>0205-06</t>
  </si>
  <si>
    <t>0102-15</t>
  </si>
  <si>
    <t>0017-05</t>
  </si>
  <si>
    <t>0073-09</t>
  </si>
  <si>
    <t>0183-03</t>
  </si>
  <si>
    <t>0288-02</t>
  </si>
  <si>
    <t>0226-05</t>
  </si>
  <si>
    <t>0101-05</t>
  </si>
  <si>
    <t>0083-10</t>
  </si>
  <si>
    <t>0087-02</t>
  </si>
  <si>
    <t>0110-03</t>
  </si>
  <si>
    <t>0336-01</t>
  </si>
  <si>
    <t>0311-04</t>
  </si>
  <si>
    <t>0265-01</t>
  </si>
  <si>
    <t>0017-04</t>
  </si>
  <si>
    <t>0190-05</t>
  </si>
  <si>
    <t>0053-06</t>
  </si>
  <si>
    <t>0108-06</t>
  </si>
  <si>
    <t>0337-01</t>
  </si>
  <si>
    <t>0065-05</t>
  </si>
  <si>
    <t>0675-06</t>
  </si>
  <si>
    <t>0190-06</t>
  </si>
  <si>
    <t>0175-04</t>
  </si>
  <si>
    <t>0010-02</t>
  </si>
  <si>
    <t>0324-03</t>
  </si>
  <si>
    <t>0105-02</t>
  </si>
  <si>
    <t>0002-10</t>
  </si>
  <si>
    <t>0101-06</t>
  </si>
  <si>
    <t>0296-02</t>
  </si>
  <si>
    <t>1630-04</t>
  </si>
  <si>
    <t>0131-05</t>
  </si>
  <si>
    <t>0087-03</t>
  </si>
  <si>
    <t>0005-14</t>
  </si>
  <si>
    <t>0042-04</t>
  </si>
  <si>
    <t>0339-03</t>
  </si>
  <si>
    <t>0357-05</t>
  </si>
  <si>
    <t>0031-04</t>
  </si>
  <si>
    <t>0114-02</t>
  </si>
  <si>
    <t>0358-04</t>
  </si>
  <si>
    <t>0424-01</t>
  </si>
  <si>
    <t>0096-08</t>
  </si>
  <si>
    <t>0265-02</t>
  </si>
  <si>
    <t>0454-01</t>
  </si>
  <si>
    <t>0305-04</t>
  </si>
  <si>
    <t>0179-10</t>
  </si>
  <si>
    <t>0298-02</t>
  </si>
  <si>
    <t>0175-05</t>
  </si>
  <si>
    <t>0027-06</t>
  </si>
  <si>
    <t>0434-01</t>
  </si>
  <si>
    <t>0002-11</t>
  </si>
  <si>
    <t>0126-03</t>
  </si>
  <si>
    <t>0347-02</t>
  </si>
  <si>
    <t>0108-07</t>
  </si>
  <si>
    <t>0175-09</t>
  </si>
  <si>
    <t>0017-03</t>
  </si>
  <si>
    <t>0080-03</t>
  </si>
  <si>
    <t>0042-05</t>
  </si>
  <si>
    <t>0336-02</t>
  </si>
  <si>
    <t>0027-07</t>
  </si>
  <si>
    <t>0494-10</t>
  </si>
  <si>
    <t>0133-05</t>
  </si>
  <si>
    <t>0169-05</t>
  </si>
  <si>
    <t>0610-01</t>
  </si>
  <si>
    <t>0031-05</t>
  </si>
  <si>
    <t>0073-08</t>
  </si>
  <si>
    <t>0087-04</t>
  </si>
  <si>
    <t>0138-05</t>
  </si>
  <si>
    <t>0175-06</t>
  </si>
  <si>
    <t>0396-05</t>
  </si>
  <si>
    <t>0250-04</t>
  </si>
  <si>
    <t>0311-03</t>
  </si>
  <si>
    <t>0021-03</t>
  </si>
  <si>
    <t>1630-05</t>
  </si>
  <si>
    <t>0293-02</t>
  </si>
  <si>
    <t>0114-03</t>
  </si>
  <si>
    <t>0298-03</t>
  </si>
  <si>
    <t>0017-02</t>
  </si>
  <si>
    <t>0339-04</t>
  </si>
  <si>
    <t>0406-02</t>
  </si>
  <si>
    <t>0108-13</t>
  </si>
  <si>
    <t>0289-01</t>
  </si>
  <si>
    <t>0226-06</t>
  </si>
  <si>
    <t>0424-02</t>
  </si>
  <si>
    <t>0265-03</t>
  </si>
  <si>
    <t>0437-01</t>
  </si>
  <si>
    <t>0053-07</t>
  </si>
  <si>
    <t>0258-02</t>
  </si>
  <si>
    <t>0205-05</t>
  </si>
  <si>
    <t>0218-06</t>
  </si>
  <si>
    <t>0275-11</t>
  </si>
  <si>
    <t>0183-04</t>
  </si>
  <si>
    <t>0305-05</t>
  </si>
  <si>
    <t>0258-03</t>
  </si>
  <si>
    <t>0021-04</t>
  </si>
  <si>
    <t>0337-02</t>
  </si>
  <si>
    <t>0131-06</t>
  </si>
  <si>
    <t>0894-01</t>
  </si>
  <si>
    <t>0127-01</t>
  </si>
  <si>
    <t>0005-15</t>
  </si>
  <si>
    <t>0296-03</t>
  </si>
  <si>
    <t>0305-06</t>
  </si>
  <si>
    <t>0191-01</t>
  </si>
  <si>
    <t>0169-06</t>
  </si>
  <si>
    <t>0105-03</t>
  </si>
  <si>
    <t>0347-01</t>
  </si>
  <si>
    <t>0080-02</t>
  </si>
  <si>
    <t>0087-05</t>
  </si>
  <si>
    <t>0105-01</t>
  </si>
  <si>
    <t>0114-04</t>
  </si>
  <si>
    <t>0339-05</t>
  </si>
  <si>
    <t>0133-06</t>
  </si>
  <si>
    <t>0675-05</t>
  </si>
  <si>
    <t>0096-09</t>
  </si>
  <si>
    <t>0263-01</t>
  </si>
  <si>
    <t>0553-02</t>
  </si>
  <si>
    <t>0053-08</t>
  </si>
  <si>
    <t>0003-01</t>
  </si>
  <si>
    <t>0610-02</t>
  </si>
  <si>
    <t>0294-01</t>
  </si>
  <si>
    <t>0017-09</t>
  </si>
  <si>
    <t>0454-02</t>
  </si>
  <si>
    <t>0180-01</t>
  </si>
  <si>
    <t>0138-06</t>
  </si>
  <si>
    <t>0218-05</t>
  </si>
  <si>
    <t>0437-02</t>
  </si>
  <si>
    <t>0106-03</t>
  </si>
  <si>
    <t>0825-01</t>
  </si>
  <si>
    <t>0042-06</t>
  </si>
  <si>
    <t>0412-04</t>
  </si>
  <si>
    <t>0406-04</t>
  </si>
  <si>
    <t>0027-08</t>
  </si>
  <si>
    <t>0080-01</t>
  </si>
  <si>
    <t>0067-01</t>
  </si>
  <si>
    <t>0970-03</t>
  </si>
  <si>
    <t>0358-05</t>
  </si>
  <si>
    <t>0556-04</t>
  </si>
  <si>
    <t>0079-05</t>
  </si>
  <si>
    <t>0132-01</t>
  </si>
  <si>
    <t>0209-02</t>
  </si>
  <si>
    <t>0293-03</t>
  </si>
  <si>
    <t>0205-04</t>
  </si>
  <si>
    <t>0067-10</t>
  </si>
  <si>
    <t>0096-10</t>
  </si>
  <si>
    <t>0133-07</t>
  </si>
  <si>
    <t>0114-05</t>
  </si>
  <si>
    <t>0305-07</t>
  </si>
  <si>
    <t>0461-05</t>
  </si>
  <si>
    <t>0344-01</t>
  </si>
  <si>
    <t>0021-05</t>
  </si>
  <si>
    <t>0126-01</t>
  </si>
  <si>
    <t>0191-02</t>
  </si>
  <si>
    <t>0127-02</t>
  </si>
  <si>
    <t>0289-02</t>
  </si>
  <si>
    <t>0227-01</t>
  </si>
  <si>
    <t>0437-03</t>
  </si>
  <si>
    <t>0005-04</t>
  </si>
  <si>
    <t>0275-12</t>
  </si>
  <si>
    <t>0126-02</t>
  </si>
  <si>
    <t>0675-04</t>
  </si>
  <si>
    <t>0053-09</t>
  </si>
  <si>
    <t>0296-04</t>
  </si>
  <si>
    <t>0825-02</t>
  </si>
  <si>
    <t>0553-03</t>
  </si>
  <si>
    <t>0184-01</t>
  </si>
  <si>
    <t>0407-06</t>
  </si>
  <si>
    <t>0117-05</t>
  </si>
  <si>
    <t>0133-08</t>
  </si>
  <si>
    <t>0169-07</t>
  </si>
  <si>
    <t>0003-02</t>
  </si>
  <si>
    <t>0017-10</t>
  </si>
  <si>
    <t>0118-08</t>
  </si>
  <si>
    <t>0132-02</t>
  </si>
  <si>
    <t>0180-02</t>
  </si>
  <si>
    <t>0265-06</t>
  </si>
  <si>
    <t>0251-01</t>
  </si>
  <si>
    <t>0114-06</t>
  </si>
  <si>
    <t>0293-04</t>
  </si>
  <si>
    <t>0027-09</t>
  </si>
  <si>
    <t>0042-07</t>
  </si>
  <si>
    <t>0025-07</t>
  </si>
  <si>
    <t>0205-03</t>
  </si>
  <si>
    <t>0021-06</t>
  </si>
  <si>
    <t>0105-04</t>
  </si>
  <si>
    <t>0106-04</t>
  </si>
  <si>
    <t>0228-02</t>
  </si>
  <si>
    <t>0453-06</t>
  </si>
  <si>
    <t>0053-10</t>
  </si>
  <si>
    <t>0016-07</t>
  </si>
  <si>
    <t>0610-03</t>
  </si>
  <si>
    <t>0053-11</t>
  </si>
  <si>
    <t>0289-03</t>
  </si>
  <si>
    <t>0184-02</t>
  </si>
  <si>
    <t>0209-03</t>
  </si>
  <si>
    <t>0199-01</t>
  </si>
  <si>
    <t>0265-07</t>
  </si>
  <si>
    <t>0127-03</t>
  </si>
  <si>
    <t>0016-06</t>
  </si>
  <si>
    <t>0437-04</t>
  </si>
  <si>
    <t>0027-10</t>
  </si>
  <si>
    <t>0227-02</t>
  </si>
  <si>
    <t>0275-13</t>
  </si>
  <si>
    <t>0005-05</t>
  </si>
  <si>
    <t>0128-04</t>
  </si>
  <si>
    <t>0407-05</t>
  </si>
  <si>
    <t>0003-03</t>
  </si>
  <si>
    <t>0556-05</t>
  </si>
  <si>
    <t>0042-08</t>
  </si>
  <si>
    <t>0180-03</t>
  </si>
  <si>
    <t>0132-03</t>
  </si>
  <si>
    <t>0169-08</t>
  </si>
  <si>
    <t>0184-04</t>
  </si>
  <si>
    <t>0675-03</t>
  </si>
  <si>
    <t>0344-02</t>
  </si>
  <si>
    <t>0117-06</t>
  </si>
  <si>
    <t>0296-05</t>
  </si>
  <si>
    <t>0610-04</t>
  </si>
  <si>
    <t>0059-01</t>
  </si>
  <si>
    <t>0059-02</t>
  </si>
  <si>
    <t>0296-06</t>
  </si>
  <si>
    <t>0265-08</t>
  </si>
  <si>
    <t>0251-02</t>
  </si>
  <si>
    <t>0105-05</t>
  </si>
  <si>
    <t>0021-07</t>
  </si>
  <si>
    <t>0114-07</t>
  </si>
  <si>
    <t>0053-12</t>
  </si>
  <si>
    <t>0453-07</t>
  </si>
  <si>
    <t>0412-05</t>
  </si>
  <si>
    <t>0003-04</t>
  </si>
  <si>
    <t>0127-04</t>
  </si>
  <si>
    <t>0407-04</t>
  </si>
  <si>
    <t>0251-03</t>
  </si>
  <si>
    <t>0289-04</t>
  </si>
  <si>
    <t>0109-05</t>
  </si>
  <si>
    <t>0407-03</t>
  </si>
  <si>
    <t>0146-03</t>
  </si>
  <si>
    <t>0444-01</t>
  </si>
  <si>
    <t>0067-18</t>
  </si>
  <si>
    <t>0016-05</t>
  </si>
  <si>
    <t>0209-05</t>
  </si>
  <si>
    <t>0199-02</t>
  </si>
  <si>
    <t>0059-03</t>
  </si>
  <si>
    <t>0205-02</t>
  </si>
  <si>
    <t>0169-09</t>
  </si>
  <si>
    <t>0227-03</t>
  </si>
  <si>
    <t>0261-03</t>
  </si>
  <si>
    <t>0360-01</t>
  </si>
  <si>
    <t>0185-04</t>
  </si>
  <si>
    <t>0407-02</t>
  </si>
  <si>
    <t>0114-08</t>
  </si>
  <si>
    <t>0307-01</t>
  </si>
  <si>
    <t>0437-05</t>
  </si>
  <si>
    <t>1643-01</t>
  </si>
  <si>
    <t>0228-01</t>
  </si>
  <si>
    <t>0272-01</t>
  </si>
  <si>
    <t>0407-01</t>
  </si>
  <si>
    <t>0453-08</t>
  </si>
  <si>
    <t>0444-02</t>
  </si>
  <si>
    <t>0227-04</t>
  </si>
  <si>
    <t>0005-06</t>
  </si>
  <si>
    <t>0210-01</t>
  </si>
  <si>
    <t>0022-01</t>
  </si>
  <si>
    <t>0360-02</t>
  </si>
  <si>
    <t>0251-04</t>
  </si>
  <si>
    <t>0016-04</t>
  </si>
  <si>
    <t>0257-03</t>
  </si>
  <si>
    <t>0289-05</t>
  </si>
  <si>
    <t>0146-04</t>
  </si>
  <si>
    <t>0118-01</t>
  </si>
  <si>
    <t>0675-02</t>
  </si>
  <si>
    <t>0266-01</t>
  </si>
  <si>
    <t>0042-09</t>
  </si>
  <si>
    <t>0109-06</t>
  </si>
  <si>
    <t>0610-05</t>
  </si>
  <si>
    <t>0261-02</t>
  </si>
  <si>
    <t>0059-04</t>
  </si>
  <si>
    <t>0105-06</t>
  </si>
  <si>
    <t>0049-07</t>
  </si>
  <si>
    <t>0133-01</t>
  </si>
  <si>
    <t>0011-05</t>
  </si>
  <si>
    <t>0199-03</t>
  </si>
  <si>
    <t>0032-04</t>
  </si>
  <si>
    <t>0210-02</t>
  </si>
  <si>
    <t>0272-02</t>
  </si>
  <si>
    <t>0261-01</t>
  </si>
  <si>
    <t>0264-04</t>
  </si>
  <si>
    <t>0204-09</t>
  </si>
  <si>
    <t>0005-07</t>
  </si>
  <si>
    <t>0016-03</t>
  </si>
  <si>
    <t>0227-07</t>
  </si>
  <si>
    <t>0307-02</t>
  </si>
  <si>
    <t>0412-06</t>
  </si>
  <si>
    <t>0441-09</t>
  </si>
  <si>
    <t>0289-06</t>
  </si>
  <si>
    <t>0360-03</t>
  </si>
  <si>
    <t>0257-04</t>
  </si>
  <si>
    <t>0146-05</t>
  </si>
  <si>
    <t>0176-04</t>
  </si>
  <si>
    <t>0109-07</t>
  </si>
  <si>
    <t>0106-01</t>
  </si>
  <si>
    <t>0380-03</t>
  </si>
  <si>
    <t>0260-02</t>
  </si>
  <si>
    <t>0266-02</t>
  </si>
  <si>
    <t>0556-06</t>
  </si>
  <si>
    <t>0042-12</t>
  </si>
  <si>
    <t>0610-06</t>
  </si>
  <si>
    <t>0251-05</t>
  </si>
  <si>
    <t>0133-02</t>
  </si>
  <si>
    <t>0675-01</t>
  </si>
  <si>
    <t>0170-01</t>
  </si>
  <si>
    <t>0227-05</t>
  </si>
  <si>
    <t>0186-06</t>
  </si>
  <si>
    <t>0011-06</t>
  </si>
  <si>
    <t>0059-05</t>
  </si>
  <si>
    <t>0022-02</t>
  </si>
  <si>
    <t>0109-08</t>
  </si>
  <si>
    <t>0118-02</t>
  </si>
  <si>
    <t>0227-12</t>
  </si>
  <si>
    <t>0199-04</t>
  </si>
  <si>
    <t>0251-06</t>
  </si>
  <si>
    <t>0204-08</t>
  </si>
  <si>
    <t>0005-08</t>
  </si>
  <si>
    <t>0380-02</t>
  </si>
  <si>
    <t>0032-05</t>
  </si>
  <si>
    <t>0264-05</t>
  </si>
  <si>
    <t>0272-03</t>
  </si>
  <si>
    <t>0289-07</t>
  </si>
  <si>
    <t>0260-01</t>
  </si>
  <si>
    <t>0166-01</t>
  </si>
  <si>
    <t>0211-02</t>
  </si>
  <si>
    <t>0441-05</t>
  </si>
  <si>
    <t>0099-01</t>
  </si>
  <si>
    <t>0106-02</t>
  </si>
  <si>
    <t>0016-02</t>
  </si>
  <si>
    <t>0266-03</t>
  </si>
  <si>
    <t>0118-04</t>
  </si>
  <si>
    <t>0360-04</t>
  </si>
  <si>
    <t>0204-07</t>
  </si>
  <si>
    <t>0307-03</t>
  </si>
  <si>
    <t>0146-06</t>
  </si>
  <si>
    <t>0610-07</t>
  </si>
  <si>
    <t>0011-07</t>
  </si>
  <si>
    <t>0170-02</t>
  </si>
  <si>
    <t>0307-04</t>
  </si>
  <si>
    <t>0257-05</t>
  </si>
  <si>
    <t>0043-01</t>
  </si>
  <si>
    <t>0099-02</t>
  </si>
  <si>
    <t>0307-05</t>
  </si>
  <si>
    <t>0011-08</t>
  </si>
  <si>
    <t>0441-06</t>
  </si>
  <si>
    <t>0251-07</t>
  </si>
  <si>
    <t>0272-04</t>
  </si>
  <si>
    <t>0006-01</t>
  </si>
  <si>
    <t>0259-06</t>
  </si>
  <si>
    <t>0118-05</t>
  </si>
  <si>
    <t>0022-03</t>
  </si>
  <si>
    <t>0257-06</t>
  </si>
  <si>
    <t>0109-09</t>
  </si>
  <si>
    <t>0211-03</t>
  </si>
  <si>
    <t>0176-05</t>
  </si>
  <si>
    <t>0093-01</t>
  </si>
  <si>
    <t>0133-03</t>
  </si>
  <si>
    <t>0186-01</t>
  </si>
  <si>
    <t>0274-01</t>
  </si>
  <si>
    <t>0264-06</t>
  </si>
  <si>
    <t>0032-06</t>
  </si>
  <si>
    <t>0422-05</t>
  </si>
  <si>
    <t>0266-04</t>
  </si>
  <si>
    <t>0251-08</t>
  </si>
  <si>
    <t>0258-01</t>
  </si>
  <si>
    <t>0211-04</t>
  </si>
  <si>
    <t>0146-07</t>
  </si>
  <si>
    <t>0290-01</t>
  </si>
  <si>
    <t>0204-06</t>
  </si>
  <si>
    <t>0453-04</t>
  </si>
  <si>
    <t>0272-05</t>
  </si>
  <si>
    <t>0360-05</t>
  </si>
  <si>
    <t>0043-05</t>
  </si>
  <si>
    <t>0274-02</t>
  </si>
  <si>
    <t>0128-01</t>
  </si>
  <si>
    <t>0211-07</t>
  </si>
  <si>
    <t>0177-01</t>
  </si>
  <si>
    <t>0367-03</t>
  </si>
  <si>
    <t>0114-11</t>
  </si>
  <si>
    <t>0043-02</t>
  </si>
  <si>
    <t>0022-04</t>
  </si>
  <si>
    <t>0186-02</t>
  </si>
  <si>
    <t>0290-02</t>
  </si>
  <si>
    <t>0227-09</t>
  </si>
  <si>
    <t>0200-02</t>
  </si>
  <si>
    <t>0204-05</t>
  </si>
  <si>
    <t>0092-06</t>
  </si>
  <si>
    <t>0099-03</t>
  </si>
  <si>
    <t>0133-04</t>
  </si>
  <si>
    <t>0006-02</t>
  </si>
  <si>
    <t>0352-01</t>
  </si>
  <si>
    <t>0011-09</t>
  </si>
  <si>
    <t>0259-04</t>
  </si>
  <si>
    <t>0131-01</t>
  </si>
  <si>
    <t>0211-05</t>
  </si>
  <si>
    <t>0015-13</t>
  </si>
  <si>
    <t>0118-06</t>
  </si>
  <si>
    <t>0114-12</t>
  </si>
  <si>
    <t>0043-06</t>
  </si>
  <si>
    <t>0252-01</t>
  </si>
  <si>
    <t>0032-07</t>
  </si>
  <si>
    <t>0015-10</t>
  </si>
  <si>
    <t>0266-05</t>
  </si>
  <si>
    <t>0159-01</t>
  </si>
  <si>
    <t>0200-03</t>
  </si>
  <si>
    <t>0092-05</t>
  </si>
  <si>
    <t>0441-07</t>
  </si>
  <si>
    <t>0361-01</t>
  </si>
  <si>
    <t>0367-04</t>
  </si>
  <si>
    <t>0131-02</t>
  </si>
  <si>
    <t>0367-05</t>
  </si>
  <si>
    <t>0128-03</t>
  </si>
  <si>
    <t>0200-04</t>
  </si>
  <si>
    <t>0453-05</t>
  </si>
  <si>
    <t>0022-05</t>
  </si>
  <si>
    <t>0106-05</t>
  </si>
  <si>
    <t>0147-01</t>
  </si>
  <si>
    <t>0367-06</t>
  </si>
  <si>
    <t>0147-02</t>
  </si>
  <si>
    <t>0177-02</t>
  </si>
  <si>
    <t>0259-03</t>
  </si>
  <si>
    <t>0272-06</t>
  </si>
  <si>
    <t>0011-10</t>
  </si>
  <si>
    <t>0252-02</t>
  </si>
  <si>
    <t>0043-04</t>
  </si>
  <si>
    <t>0054-01</t>
  </si>
  <si>
    <t>0290-03</t>
  </si>
  <si>
    <t>0051-04</t>
  </si>
  <si>
    <t>0211-06</t>
  </si>
  <si>
    <t>0441-08</t>
  </si>
  <si>
    <t>0263-02</t>
  </si>
  <si>
    <t>0186-03</t>
  </si>
  <si>
    <t>0273-01</t>
  </si>
  <si>
    <t>0007-09</t>
  </si>
  <si>
    <t>0015-09</t>
  </si>
  <si>
    <t>0006-03</t>
  </si>
  <si>
    <t>0353-01</t>
  </si>
  <si>
    <t>0200-05</t>
  </si>
  <si>
    <t>0186-04</t>
  </si>
  <si>
    <t>0022-06</t>
  </si>
  <si>
    <t>0092-04</t>
  </si>
  <si>
    <t>0266-06</t>
  </si>
  <si>
    <t>0177-03</t>
  </si>
  <si>
    <t>0268-01</t>
  </si>
  <si>
    <t>0159-02</t>
  </si>
  <si>
    <t>0258-04</t>
  </si>
  <si>
    <t>0259-02</t>
  </si>
  <si>
    <t>0204-02</t>
  </si>
  <si>
    <t>0033-01</t>
  </si>
  <si>
    <t>0361-02</t>
  </si>
  <si>
    <t>0050-08</t>
  </si>
  <si>
    <t>0054-02</t>
  </si>
  <si>
    <t>0092-03</t>
  </si>
  <si>
    <t>0033-02</t>
  </si>
  <si>
    <t>0263-03</t>
  </si>
  <si>
    <t>0200-06</t>
  </si>
  <si>
    <t>0273-02</t>
  </si>
  <si>
    <t>0252-03</t>
  </si>
  <si>
    <t>0033-03</t>
  </si>
  <si>
    <t>0353-10</t>
  </si>
  <si>
    <t>0022-07</t>
  </si>
  <si>
    <t>0231-01</t>
  </si>
  <si>
    <t>0453-02</t>
  </si>
  <si>
    <t>0258-05</t>
  </si>
  <si>
    <t>0266-07</t>
  </si>
  <si>
    <t>0204-01</t>
  </si>
  <si>
    <t>0291-01</t>
  </si>
  <si>
    <t>0068-02</t>
  </si>
  <si>
    <t>0140-01</t>
  </si>
  <si>
    <t>0006-04</t>
  </si>
  <si>
    <t>0007-10</t>
  </si>
  <si>
    <t>0268-02</t>
  </si>
  <si>
    <t>0050-09</t>
  </si>
  <si>
    <t>0015-08</t>
  </si>
  <si>
    <t>0263-04</t>
  </si>
  <si>
    <t>0159-03</t>
  </si>
  <si>
    <t>0054-03</t>
  </si>
  <si>
    <t>0008-01</t>
  </si>
  <si>
    <t>0269-01</t>
  </si>
  <si>
    <t>0200-07</t>
  </si>
  <si>
    <t>0022-08</t>
  </si>
  <si>
    <t>0273-03</t>
  </si>
  <si>
    <t>0231-02</t>
  </si>
  <si>
    <t>0291-02</t>
  </si>
  <si>
    <t>0177-05</t>
  </si>
  <si>
    <t>0118-10</t>
  </si>
  <si>
    <t>0453-01</t>
  </si>
  <si>
    <t>0259-01</t>
  </si>
  <si>
    <t>0258-06</t>
  </si>
  <si>
    <t>0156-17</t>
  </si>
  <si>
    <t>0006-05</t>
  </si>
  <si>
    <t>0177-06</t>
  </si>
  <si>
    <t>0156-16</t>
  </si>
  <si>
    <t>0140-02</t>
  </si>
  <si>
    <t>0015-07</t>
  </si>
  <si>
    <t>0068-03</t>
  </si>
  <si>
    <t>0033-04</t>
  </si>
  <si>
    <t>0134-03</t>
  </si>
  <si>
    <t>0200-08</t>
  </si>
  <si>
    <t>0253-01</t>
  </si>
  <si>
    <t>0054-04</t>
  </si>
  <si>
    <t>0043-07</t>
  </si>
  <si>
    <t>0119-01</t>
  </si>
  <si>
    <t>0015-06</t>
  </si>
  <si>
    <t>0269-02</t>
  </si>
  <si>
    <t>0006-06</t>
  </si>
  <si>
    <t>0263-05</t>
  </si>
  <si>
    <t>0008-02</t>
  </si>
  <si>
    <t>0273-04</t>
  </si>
  <si>
    <t>0159-05</t>
  </si>
  <si>
    <t>0177-07</t>
  </si>
  <si>
    <t>0231-03</t>
  </si>
  <si>
    <t>0353-06</t>
  </si>
  <si>
    <t>0253-02</t>
  </si>
  <si>
    <t>0156-04</t>
  </si>
  <si>
    <t>0119-02</t>
  </si>
  <si>
    <t>0291-03</t>
  </si>
  <si>
    <t>0258-07</t>
  </si>
  <si>
    <t>0263-07</t>
  </si>
  <si>
    <t>0228-03</t>
  </si>
  <si>
    <t>0140-03</t>
  </si>
  <si>
    <t>0022-09</t>
  </si>
  <si>
    <t>0187-02</t>
  </si>
  <si>
    <t>0008-03</t>
  </si>
  <si>
    <t>0079-04</t>
  </si>
  <si>
    <t>0200-09</t>
  </si>
  <si>
    <t>0119-03</t>
  </si>
  <si>
    <t>0231-04</t>
  </si>
  <si>
    <t>0015-14</t>
  </si>
  <si>
    <t>0177-11</t>
  </si>
  <si>
    <t>0159-06</t>
  </si>
  <si>
    <t>0022-10</t>
  </si>
  <si>
    <t>0291-04</t>
  </si>
  <si>
    <t>0134-04</t>
  </si>
  <si>
    <t>0068-12</t>
  </si>
  <si>
    <t>0006-07</t>
  </si>
  <si>
    <t>0043-08</t>
  </si>
  <si>
    <t>0033-05</t>
  </si>
  <si>
    <t>0258-08</t>
  </si>
  <si>
    <t>0149-04</t>
  </si>
  <si>
    <t>0119-04</t>
  </si>
  <si>
    <t>0140-04</t>
  </si>
  <si>
    <t>0119-05</t>
  </si>
  <si>
    <t>0370-01</t>
  </si>
  <si>
    <t>0151-05</t>
  </si>
  <si>
    <t>0253-03</t>
  </si>
  <si>
    <t>0228-04</t>
  </si>
  <si>
    <t>0149-03</t>
  </si>
  <si>
    <t>0187-03</t>
  </si>
  <si>
    <t>0044-02</t>
  </si>
  <si>
    <t>0160-01</t>
  </si>
  <si>
    <t>0033-06</t>
  </si>
  <si>
    <t>0200-10</t>
  </si>
  <si>
    <t>0145-08</t>
  </si>
  <si>
    <t>0007-01</t>
  </si>
  <si>
    <t>0015-03</t>
  </si>
  <si>
    <t>0023-01</t>
  </si>
  <si>
    <t>0370-02</t>
  </si>
  <si>
    <t>0370-03</t>
  </si>
  <si>
    <t>0079-03</t>
  </si>
  <si>
    <t>0065-06</t>
  </si>
  <si>
    <t>0264-02</t>
  </si>
  <si>
    <t>0291-05</t>
  </si>
  <si>
    <t>0027-13</t>
  </si>
  <si>
    <t>0015-02</t>
  </si>
  <si>
    <t>0140-05</t>
  </si>
  <si>
    <t>0065-07</t>
  </si>
  <si>
    <t>0187-04</t>
  </si>
  <si>
    <t>0134-10</t>
  </si>
  <si>
    <t>0149-02</t>
  </si>
  <si>
    <t>0007-02</t>
  </si>
  <si>
    <t>0200-11</t>
  </si>
  <si>
    <t>0258-09</t>
  </si>
  <si>
    <t>0185-01</t>
  </si>
  <si>
    <t>0160-02</t>
  </si>
  <si>
    <t>0054-07</t>
  </si>
  <si>
    <t>0264-03</t>
  </si>
  <si>
    <t>0044-03</t>
  </si>
  <si>
    <t>0370-04</t>
  </si>
  <si>
    <t>0068-06</t>
  </si>
  <si>
    <t>0151-09</t>
  </si>
  <si>
    <t>0140-06</t>
  </si>
  <si>
    <t>0291-06</t>
  </si>
  <si>
    <t>0079-02</t>
  </si>
  <si>
    <t>0034-01</t>
  </si>
  <si>
    <t>0228-05</t>
  </si>
  <si>
    <t>0023-02</t>
  </si>
  <si>
    <t>0068-07</t>
  </si>
  <si>
    <t>0185-02</t>
  </si>
  <si>
    <t>0134-11</t>
  </si>
  <si>
    <t>0146-01</t>
  </si>
  <si>
    <t>0149-01</t>
  </si>
  <si>
    <t>0200-14</t>
  </si>
  <si>
    <t>0035-07</t>
  </si>
  <si>
    <t>0023-03</t>
  </si>
  <si>
    <t>0054-08</t>
  </si>
  <si>
    <t>0291-07</t>
  </si>
  <si>
    <t>0291-08</t>
  </si>
  <si>
    <t>0160-03</t>
  </si>
  <si>
    <t>0027-12</t>
  </si>
  <si>
    <t>0185-03</t>
  </si>
  <si>
    <t>0188-01</t>
  </si>
  <si>
    <t>0200-15</t>
  </si>
  <si>
    <t>0152-01</t>
  </si>
  <si>
    <t>0079-01</t>
  </si>
  <si>
    <t>0044-04</t>
  </si>
  <si>
    <t>0015-01</t>
  </si>
  <si>
    <t>0049-02</t>
  </si>
  <si>
    <t>0140-13</t>
  </si>
  <si>
    <t>0034-02</t>
  </si>
  <si>
    <t>0007-03</t>
  </si>
  <si>
    <t>0054-09</t>
  </si>
  <si>
    <t>0200-16</t>
  </si>
  <si>
    <t>0146-02</t>
  </si>
  <si>
    <t>0148-04</t>
  </si>
  <si>
    <t>0228-06</t>
  </si>
  <si>
    <t>0291-09</t>
  </si>
  <si>
    <t>0224-01</t>
  </si>
  <si>
    <t>0068-08</t>
  </si>
  <si>
    <t>0034-03</t>
  </si>
  <si>
    <t>0160-04</t>
  </si>
  <si>
    <t>0049-03</t>
  </si>
  <si>
    <t>0023-04</t>
  </si>
  <si>
    <t>0152-02</t>
  </si>
  <si>
    <t>0188-02</t>
  </si>
  <si>
    <t>0148-03</t>
  </si>
  <si>
    <t>0014-08</t>
  </si>
  <si>
    <t>0140-10</t>
  </si>
  <si>
    <t>0044-06</t>
  </si>
  <si>
    <t>0054-06</t>
  </si>
  <si>
    <t>0224-02</t>
  </si>
  <si>
    <t>0034-04</t>
  </si>
  <si>
    <t>0032-03</t>
  </si>
  <si>
    <t>0055-01</t>
  </si>
  <si>
    <t>0089-08</t>
  </si>
  <si>
    <t>0229-01</t>
  </si>
  <si>
    <t>0007-06</t>
  </si>
  <si>
    <t>0049-04</t>
  </si>
  <si>
    <t>0069-01</t>
  </si>
  <si>
    <t>0314-05</t>
  </si>
  <si>
    <t>0140-11</t>
  </si>
  <si>
    <t>0148-02</t>
  </si>
  <si>
    <t>0044-07</t>
  </si>
  <si>
    <t>0152-03</t>
  </si>
  <si>
    <t>0032-02</t>
  </si>
  <si>
    <t>0160-05</t>
  </si>
  <si>
    <t>0034-05</t>
  </si>
  <si>
    <t>0188-03</t>
  </si>
  <si>
    <t>0153-01</t>
  </si>
  <si>
    <t>0224-03</t>
  </si>
  <si>
    <t>0134-09</t>
  </si>
  <si>
    <t>0314-04</t>
  </si>
  <si>
    <t>0055-02</t>
  </si>
  <si>
    <t>0014-24</t>
  </si>
  <si>
    <t>0073-03</t>
  </si>
  <si>
    <t>0023-05</t>
  </si>
  <si>
    <t>0069-02</t>
  </si>
  <si>
    <t>0078-05</t>
  </si>
  <si>
    <t>0148-01</t>
  </si>
  <si>
    <t>0073-04</t>
  </si>
  <si>
    <t>0089-07</t>
  </si>
  <si>
    <t>0049-06</t>
  </si>
  <si>
    <t>0188-04</t>
  </si>
  <si>
    <t>0032-01</t>
  </si>
  <si>
    <t>0044-08</t>
  </si>
  <si>
    <t>0229-02</t>
  </si>
  <si>
    <t>0160-06</t>
  </si>
  <si>
    <t>0371-02</t>
  </si>
  <si>
    <t>0153-02</t>
  </si>
  <si>
    <t>0035-01</t>
  </si>
  <si>
    <t>0141-01</t>
  </si>
  <si>
    <t>0314-03</t>
  </si>
  <si>
    <t>0024-01</t>
  </si>
  <si>
    <t>0055-03</t>
  </si>
  <si>
    <t>0049-08</t>
  </si>
  <si>
    <t>0031-06</t>
  </si>
  <si>
    <t>0154-01</t>
  </si>
  <si>
    <t>0188-05</t>
  </si>
  <si>
    <t>0078-02</t>
  </si>
  <si>
    <t>0135-11</t>
  </si>
  <si>
    <t>0089-06</t>
  </si>
  <si>
    <t>0045-01</t>
  </si>
  <si>
    <t>0160-07</t>
  </si>
  <si>
    <t>0314-02</t>
  </si>
  <si>
    <t>0141-02</t>
  </si>
  <si>
    <t>0035-02</t>
  </si>
  <si>
    <t>0069-03</t>
  </si>
  <si>
    <t>0188-06</t>
  </si>
  <si>
    <t>0049-12</t>
  </si>
  <si>
    <t>0055-04</t>
  </si>
  <si>
    <t>0229-03</t>
  </si>
  <si>
    <t>0201-04</t>
  </si>
  <si>
    <t>0089-05</t>
  </si>
  <si>
    <t>0023-09</t>
  </si>
  <si>
    <t>0154-02</t>
  </si>
  <si>
    <t>0371-03</t>
  </si>
  <si>
    <t>0024-02</t>
  </si>
  <si>
    <t>0154-03</t>
  </si>
  <si>
    <t>0135-02</t>
  </si>
  <si>
    <t>0141-03</t>
  </si>
  <si>
    <t>0055-05</t>
  </si>
  <si>
    <t>0117-09</t>
  </si>
  <si>
    <t>0613-02</t>
  </si>
  <si>
    <t>0078-01</t>
  </si>
  <si>
    <t>0089-04</t>
  </si>
  <si>
    <t>0069-04</t>
  </si>
  <si>
    <t>0381-01</t>
  </si>
  <si>
    <t>0035-03</t>
  </si>
  <si>
    <t>0371-04</t>
  </si>
  <si>
    <t>0045-18</t>
  </si>
  <si>
    <t>0135-03</t>
  </si>
  <si>
    <t>0141-04</t>
  </si>
  <si>
    <t>0055-06</t>
  </si>
  <si>
    <t>0069-05</t>
  </si>
  <si>
    <t>0154-04</t>
  </si>
  <si>
    <t>0024-04</t>
  </si>
  <si>
    <t>0089-03</t>
  </si>
  <si>
    <t>0117-03</t>
  </si>
  <si>
    <t>0135-04</t>
  </si>
  <si>
    <t>0201-03</t>
  </si>
  <si>
    <t>0035-04</t>
  </si>
  <si>
    <t>0314-07</t>
  </si>
  <si>
    <t>0069-06</t>
  </si>
  <si>
    <t>0141-05</t>
  </si>
  <si>
    <t>0135-05</t>
  </si>
  <si>
    <t>0372-01</t>
  </si>
  <si>
    <t>0055-07</t>
  </si>
  <si>
    <t>0299-02</t>
  </si>
  <si>
    <t>0089-01</t>
  </si>
  <si>
    <t>0517-01</t>
  </si>
  <si>
    <t>0045-19</t>
  </si>
  <si>
    <t>0158-01</t>
  </si>
  <si>
    <t>0135-06</t>
  </si>
  <si>
    <t>0201-02</t>
  </si>
  <si>
    <t>0024-05</t>
  </si>
  <si>
    <t>0117-04</t>
  </si>
  <si>
    <t>0254-01</t>
  </si>
  <si>
    <t>0373-10</t>
  </si>
  <si>
    <t>0050-02</t>
  </si>
  <si>
    <t>0141-06</t>
  </si>
  <si>
    <t>0035-05</t>
  </si>
  <si>
    <t>0155-01</t>
  </si>
  <si>
    <t>0201-01</t>
  </si>
  <si>
    <t>0008-16</t>
  </si>
  <si>
    <t>0517-02</t>
  </si>
  <si>
    <t>0141-07</t>
  </si>
  <si>
    <t>0045-20</t>
  </si>
  <si>
    <t>0055-15</t>
  </si>
  <si>
    <t>0155-02</t>
  </si>
  <si>
    <t>0069-07</t>
  </si>
  <si>
    <t>0024-06</t>
  </si>
  <si>
    <t>0299-03</t>
  </si>
  <si>
    <t>0088-05</t>
  </si>
  <si>
    <t>0158-02</t>
  </si>
  <si>
    <t>0254-02</t>
  </si>
  <si>
    <t>0035-06</t>
  </si>
  <si>
    <t>0050-03</t>
  </si>
  <si>
    <t>0088-04</t>
  </si>
  <si>
    <t>0141-08</t>
  </si>
  <si>
    <t>0155-03</t>
  </si>
  <si>
    <t>0024-07</t>
  </si>
  <si>
    <t>0102-03</t>
  </si>
  <si>
    <t>0056-01</t>
  </si>
  <si>
    <t>0299-04</t>
  </si>
  <si>
    <t>0050-04</t>
  </si>
  <si>
    <t>0045-21</t>
  </si>
  <si>
    <t>0172-09</t>
  </si>
  <si>
    <t>0024-08</t>
  </si>
  <si>
    <t>2374-05</t>
  </si>
  <si>
    <t>0172-10</t>
  </si>
  <si>
    <t>0088-03</t>
  </si>
  <si>
    <t>0077-06</t>
  </si>
  <si>
    <t>0141-09</t>
  </si>
  <si>
    <t>0070-02</t>
  </si>
  <si>
    <t>0155-04</t>
  </si>
  <si>
    <t>0517-03</t>
  </si>
  <si>
    <t>0056-02</t>
  </si>
  <si>
    <t>0045-08</t>
  </si>
  <si>
    <t>0866-06</t>
  </si>
  <si>
    <t>0172-13</t>
  </si>
  <si>
    <t>0102-04</t>
  </si>
  <si>
    <t>2374-04</t>
  </si>
  <si>
    <t>0077-05</t>
  </si>
  <si>
    <t>0254-07</t>
  </si>
  <si>
    <t>0327-01</t>
  </si>
  <si>
    <t>0213-01</t>
  </si>
  <si>
    <t>0155-05</t>
  </si>
  <si>
    <t>0300-02</t>
  </si>
  <si>
    <t>0056-03</t>
  </si>
  <si>
    <t>0036-01</t>
  </si>
  <si>
    <t>0088-02</t>
  </si>
  <si>
    <t>0057-01</t>
  </si>
  <si>
    <t>0070-03</t>
  </si>
  <si>
    <t>0077-04</t>
  </si>
  <si>
    <t>0142-01</t>
  </si>
  <si>
    <t>0517-04</t>
  </si>
  <si>
    <t>0327-02</t>
  </si>
  <si>
    <t>2374-03</t>
  </si>
  <si>
    <t>0036-02</t>
  </si>
  <si>
    <t>0070-04</t>
  </si>
  <si>
    <t>0213-02</t>
  </si>
  <si>
    <t>0172-07</t>
  </si>
  <si>
    <t>0036-09</t>
  </si>
  <si>
    <t>0866-07</t>
  </si>
  <si>
    <t>0095-13</t>
  </si>
  <si>
    <t>0088-01</t>
  </si>
  <si>
    <t>0057-07</t>
  </si>
  <si>
    <t>0077-03</t>
  </si>
  <si>
    <t>0142-02</t>
  </si>
  <si>
    <t>0045-11</t>
  </si>
  <si>
    <t>0029-01</t>
  </si>
  <si>
    <t>0036-10</t>
  </si>
  <si>
    <t>0327-03</t>
  </si>
  <si>
    <t>0300-03</t>
  </si>
  <si>
    <t>0142-12</t>
  </si>
  <si>
    <t>0172-08</t>
  </si>
  <si>
    <t>0070-05</t>
  </si>
  <si>
    <t>0517-08</t>
  </si>
  <si>
    <t>0447-02</t>
  </si>
  <si>
    <t>0255-02</t>
  </si>
  <si>
    <t>0195-01</t>
  </si>
  <si>
    <t>0077-02</t>
  </si>
  <si>
    <t>1685-05</t>
  </si>
  <si>
    <t>0095-14</t>
  </si>
  <si>
    <t>0213-03</t>
  </si>
  <si>
    <t>0142-13</t>
  </si>
  <si>
    <t>0255-14</t>
  </si>
  <si>
    <t>0327-04</t>
  </si>
  <si>
    <t>0866-08</t>
  </si>
  <si>
    <t>0057-04</t>
  </si>
  <si>
    <t>1685-06</t>
  </si>
  <si>
    <t>0194-02</t>
  </si>
  <si>
    <t>0194-01</t>
  </si>
  <si>
    <t>0046-10</t>
  </si>
  <si>
    <t>0036-03</t>
  </si>
  <si>
    <t>0029-02</t>
  </si>
  <si>
    <t>0077-01</t>
  </si>
  <si>
    <t>0542-07</t>
  </si>
  <si>
    <t>0213-04</t>
  </si>
  <si>
    <t>0070-06</t>
  </si>
  <si>
    <t>0517-09</t>
  </si>
  <si>
    <t>0517-10</t>
  </si>
  <si>
    <t>0327-05</t>
  </si>
  <si>
    <t>0029-03</t>
  </si>
  <si>
    <t>0057-05</t>
  </si>
  <si>
    <t>0192-01</t>
  </si>
  <si>
    <t>0036-05</t>
  </si>
  <si>
    <t>0213-05</t>
  </si>
  <si>
    <t>0071-01</t>
  </si>
  <si>
    <t>0142-14</t>
  </si>
  <si>
    <t>0142-15</t>
  </si>
  <si>
    <t>0036-06</t>
  </si>
  <si>
    <t>0071-02</t>
  </si>
  <si>
    <t>0485-01</t>
  </si>
  <si>
    <t>0495-02</t>
  </si>
  <si>
    <t>0076-08</t>
  </si>
  <si>
    <t>0205-14</t>
  </si>
  <si>
    <t>0255-05</t>
  </si>
  <si>
    <t>0046-03</t>
  </si>
  <si>
    <t>0192-02</t>
  </si>
  <si>
    <t>0542-06</t>
  </si>
  <si>
    <t>0109-01</t>
  </si>
  <si>
    <t>0213-06</t>
  </si>
  <si>
    <t>0327-10</t>
  </si>
  <si>
    <t>0122-02</t>
  </si>
  <si>
    <t>0029-05</t>
  </si>
  <si>
    <t>0192-03</t>
  </si>
  <si>
    <t>0542-05</t>
  </si>
  <si>
    <t>0036-07</t>
  </si>
  <si>
    <t>0072-05</t>
  </si>
  <si>
    <t>0122-03</t>
  </si>
  <si>
    <t>0076-07</t>
  </si>
  <si>
    <t>0071-03</t>
  </si>
  <si>
    <t>0026-01</t>
  </si>
  <si>
    <t>0485-02</t>
  </si>
  <si>
    <t>0517-06</t>
  </si>
  <si>
    <t>0046-04</t>
  </si>
  <si>
    <t>0495-03</t>
  </si>
  <si>
    <t>0072-06</t>
  </si>
  <si>
    <t>0213-07</t>
  </si>
  <si>
    <t>0123-01</t>
  </si>
  <si>
    <t>0255-06</t>
  </si>
  <si>
    <t>0192-04</t>
  </si>
  <si>
    <t>0072-07</t>
  </si>
  <si>
    <t>0071-04</t>
  </si>
  <si>
    <t>0046-05</t>
  </si>
  <si>
    <t>0542-04</t>
  </si>
  <si>
    <t>0039-07</t>
  </si>
  <si>
    <t>0026-02</t>
  </si>
  <si>
    <t>0122-04</t>
  </si>
  <si>
    <t>0495-04</t>
  </si>
  <si>
    <t>0076-06</t>
  </si>
  <si>
    <t>0036-08</t>
  </si>
  <si>
    <t>0213-08</t>
  </si>
  <si>
    <t>0123-02</t>
  </si>
  <si>
    <t>0076-05</t>
  </si>
  <si>
    <t>0039-08</t>
  </si>
  <si>
    <t>0122-05</t>
  </si>
  <si>
    <t>0026-03</t>
  </si>
  <si>
    <t>0071-05</t>
  </si>
  <si>
    <t>0255-07</t>
  </si>
  <si>
    <t>0076-04</t>
  </si>
  <si>
    <t>0046-06</t>
  </si>
  <si>
    <t>0039-09</t>
  </si>
  <si>
    <t>0076-03</t>
  </si>
  <si>
    <t>0244-03</t>
  </si>
  <si>
    <t>0542-03</t>
  </si>
  <si>
    <t>0037-01</t>
  </si>
  <si>
    <t>0072-12</t>
  </si>
  <si>
    <t>0495-05</t>
  </si>
  <si>
    <t>0039-16</t>
  </si>
  <si>
    <t>0255-08</t>
  </si>
  <si>
    <t>0123-03</t>
  </si>
  <si>
    <t>0026-04</t>
  </si>
  <si>
    <t>0244-04</t>
  </si>
  <si>
    <t>0026-05</t>
  </si>
  <si>
    <t>0037-02</t>
  </si>
  <si>
    <t>0495-06</t>
  </si>
  <si>
    <t>0026-06</t>
  </si>
  <si>
    <t>0071-06</t>
  </si>
  <si>
    <t>0027-01</t>
  </si>
  <si>
    <t>0123-04</t>
  </si>
  <si>
    <t>0109-02</t>
  </si>
  <si>
    <t>0244-05</t>
  </si>
  <si>
    <t>0244-06</t>
  </si>
  <si>
    <t>0076-01</t>
  </si>
  <si>
    <t>0123-05</t>
  </si>
  <si>
    <t>0542-02</t>
  </si>
  <si>
    <t>0072-01</t>
  </si>
  <si>
    <t>0025-02</t>
  </si>
  <si>
    <t>0109-03</t>
  </si>
  <si>
    <t>0220-01</t>
  </si>
  <si>
    <t>0072-02</t>
  </si>
  <si>
    <t>0495-07</t>
  </si>
  <si>
    <t>0072-03</t>
  </si>
  <si>
    <t>0037-03</t>
  </si>
  <si>
    <t>0220-02</t>
  </si>
  <si>
    <t>0123-06</t>
  </si>
  <si>
    <t>0109-04</t>
  </si>
  <si>
    <t>0271-08</t>
  </si>
  <si>
    <t>0072-04</t>
  </si>
  <si>
    <t>0123-07</t>
  </si>
  <si>
    <t>0037-05</t>
  </si>
  <si>
    <t>0495-08</t>
  </si>
  <si>
    <t>0220-03</t>
  </si>
  <si>
    <t>0535-01</t>
  </si>
  <si>
    <t>0542-01</t>
  </si>
  <si>
    <t>0340-01</t>
  </si>
  <si>
    <t>0495-09</t>
  </si>
  <si>
    <t>0271-09</t>
  </si>
  <si>
    <t>0072-14</t>
  </si>
  <si>
    <t>0271-10</t>
  </si>
  <si>
    <t>0271-11</t>
  </si>
  <si>
    <t>0220-04</t>
  </si>
  <si>
    <t>0340-02</t>
  </si>
  <si>
    <t>0037-06</t>
  </si>
  <si>
    <t>0075-03</t>
  </si>
  <si>
    <t>0535-02</t>
  </si>
  <si>
    <t>0175-01</t>
  </si>
  <si>
    <t>0535-03</t>
  </si>
  <si>
    <t>0495-10</t>
  </si>
  <si>
    <t>0037-08</t>
  </si>
  <si>
    <t>0341-01</t>
  </si>
  <si>
    <t>0075-02</t>
  </si>
  <si>
    <t>0535-04</t>
  </si>
  <si>
    <t>0341-02</t>
  </si>
  <si>
    <t>0037-09</t>
  </si>
  <si>
    <t>0535-05</t>
  </si>
  <si>
    <t>0075-01</t>
  </si>
  <si>
    <t>0341-03</t>
  </si>
  <si>
    <t>0143-01</t>
  </si>
  <si>
    <t>0535-06</t>
  </si>
  <si>
    <t>0037-10</t>
  </si>
  <si>
    <t>0143-02</t>
  </si>
  <si>
    <t>0020-11</t>
  </si>
  <si>
    <t>0341-04</t>
  </si>
  <si>
    <t>0020-10</t>
  </si>
  <si>
    <t>0535-07</t>
  </si>
  <si>
    <t>0020-09</t>
  </si>
  <si>
    <t>0028-02</t>
  </si>
  <si>
    <t>0143-03</t>
  </si>
  <si>
    <t>0143-04</t>
  </si>
  <si>
    <t>0020-08</t>
  </si>
  <si>
    <t>0028-03</t>
  </si>
  <si>
    <t>0535-08</t>
  </si>
  <si>
    <t>0143-05</t>
  </si>
  <si>
    <t>0038-01</t>
  </si>
  <si>
    <t>0028-04</t>
  </si>
  <si>
    <t>0104-06</t>
  </si>
  <si>
    <t>0143-06</t>
  </si>
  <si>
    <t>0271-01</t>
  </si>
  <si>
    <t>0038-02</t>
  </si>
  <si>
    <t>0028-05</t>
  </si>
  <si>
    <t>0271-02</t>
  </si>
  <si>
    <t>0143-07</t>
  </si>
  <si>
    <t>0104-07</t>
  </si>
  <si>
    <t>0271-03</t>
  </si>
  <si>
    <t>0038-03</t>
  </si>
  <si>
    <t>0028-06</t>
  </si>
  <si>
    <t>0271-04</t>
  </si>
  <si>
    <t>0143-08</t>
  </si>
  <si>
    <t>0104-08</t>
  </si>
  <si>
    <t>0028-07</t>
  </si>
  <si>
    <t>0271-05</t>
  </si>
  <si>
    <t>0038-04</t>
  </si>
  <si>
    <t>0271-06</t>
  </si>
  <si>
    <t>0143-16</t>
  </si>
  <si>
    <t>0104-09</t>
  </si>
  <si>
    <t>0104-10</t>
  </si>
  <si>
    <t>0038-05</t>
  </si>
  <si>
    <t>0143-10</t>
  </si>
  <si>
    <t>0271-07</t>
  </si>
  <si>
    <t>0144-01</t>
  </si>
  <si>
    <t>0038-06</t>
  </si>
  <si>
    <t>0144-02</t>
  </si>
  <si>
    <t>0038-07</t>
  </si>
  <si>
    <t>0144-03</t>
  </si>
  <si>
    <t>0508-01</t>
  </si>
  <si>
    <t>0039-01</t>
  </si>
  <si>
    <t>0508-02</t>
  </si>
  <si>
    <t>0739-01</t>
  </si>
  <si>
    <t>0039-17</t>
  </si>
  <si>
    <t>0739-02</t>
  </si>
  <si>
    <t>0028-13</t>
  </si>
  <si>
    <t>0039-18</t>
  </si>
  <si>
    <t>0028-09</t>
  </si>
  <si>
    <t>0039-19</t>
  </si>
  <si>
    <t>0028-11</t>
  </si>
  <si>
    <t>0028-14</t>
  </si>
  <si>
    <t>0610-10</t>
  </si>
  <si>
    <t>0414-01</t>
  </si>
  <si>
    <t>0720-05</t>
  </si>
  <si>
    <t>0974-08</t>
  </si>
  <si>
    <t>2964-03</t>
  </si>
  <si>
    <t>3413-01</t>
  </si>
  <si>
    <t>1854-01</t>
  </si>
  <si>
    <t>0520-09</t>
  </si>
  <si>
    <t>NSEW_DIR_ID</t>
  </si>
  <si>
    <t>NSEW_DIR_SHORT_DESC</t>
  </si>
  <si>
    <t>NSEW_DIR_DESC</t>
  </si>
  <si>
    <t>SW</t>
  </si>
  <si>
    <t>W</t>
  </si>
  <si>
    <t>NW</t>
  </si>
  <si>
    <t>NA</t>
  </si>
  <si>
    <t>STREET_SFX_ID</t>
  </si>
  <si>
    <t>STREET_SFX_SHORT_DESC</t>
  </si>
  <si>
    <t>STREET_SFX_DESC</t>
  </si>
  <si>
    <t>RD</t>
  </si>
  <si>
    <t>ROAD</t>
  </si>
  <si>
    <t>STREET</t>
  </si>
  <si>
    <t>DR</t>
  </si>
  <si>
    <t>DRIVE</t>
  </si>
  <si>
    <t>AVE</t>
  </si>
  <si>
    <t>AVENUE</t>
  </si>
  <si>
    <t>BLVD</t>
  </si>
  <si>
    <t>PKWY</t>
  </si>
  <si>
    <t>PARKWAY</t>
  </si>
  <si>
    <t>LN</t>
  </si>
  <si>
    <t>LANE</t>
  </si>
  <si>
    <t>FWY</t>
  </si>
  <si>
    <t>HWY</t>
  </si>
  <si>
    <t>WAY</t>
  </si>
  <si>
    <t>TRL</t>
  </si>
  <si>
    <t>TRAIL</t>
  </si>
  <si>
    <t>LOOP</t>
  </si>
  <si>
    <t>EXPY</t>
  </si>
  <si>
    <t>COURT</t>
  </si>
  <si>
    <t>CIR</t>
  </si>
  <si>
    <t>CIRCLE</t>
  </si>
  <si>
    <t>PL</t>
  </si>
  <si>
    <t>PLACE</t>
  </si>
  <si>
    <t>CV</t>
  </si>
  <si>
    <t>UOM_ID</t>
  </si>
  <si>
    <t>UOM_SHORT_DESC</t>
  </si>
  <si>
    <t>UOM_DESC</t>
  </si>
  <si>
    <t>?</t>
  </si>
  <si>
    <t>F</t>
  </si>
  <si>
    <t>FEET</t>
  </si>
  <si>
    <t>REF_MARK_NBR_ID</t>
  </si>
  <si>
    <t>REF_MARK_NBR_DESC</t>
  </si>
  <si>
    <t>REF_MARK_NBR_INT_VALUE</t>
  </si>
  <si>
    <t>&lt;null&gt;</t>
  </si>
  <si>
    <t>318B</t>
  </si>
  <si>
    <t>20G50</t>
  </si>
  <si>
    <t>453F</t>
  </si>
  <si>
    <t>045E</t>
  </si>
  <si>
    <t>007B</t>
  </si>
  <si>
    <t>368 B</t>
  </si>
  <si>
    <t>704A</t>
  </si>
  <si>
    <t>369C</t>
  </si>
  <si>
    <t>45E</t>
  </si>
  <si>
    <t>7B</t>
  </si>
  <si>
    <t>613N</t>
  </si>
  <si>
    <t>ECL</t>
  </si>
  <si>
    <t>0ECL</t>
  </si>
  <si>
    <t>CURB</t>
  </si>
  <si>
    <t>INT.</t>
  </si>
  <si>
    <t>SLL</t>
  </si>
  <si>
    <t>S/CL</t>
  </si>
  <si>
    <t>FIREH</t>
  </si>
  <si>
    <t>MSAHS</t>
  </si>
  <si>
    <t>AVE H</t>
  </si>
  <si>
    <t>00ST</t>
  </si>
  <si>
    <t>SCL</t>
  </si>
  <si>
    <t>INT</t>
  </si>
  <si>
    <t>INTER</t>
  </si>
  <si>
    <t>SE.CL</t>
  </si>
  <si>
    <t>SIGN</t>
  </si>
  <si>
    <t>EXIT</t>
  </si>
  <si>
    <t>SACKY</t>
  </si>
  <si>
    <t>000S</t>
  </si>
  <si>
    <t>NCL</t>
  </si>
  <si>
    <t>0NCL</t>
  </si>
  <si>
    <t>LIGHT</t>
  </si>
  <si>
    <t>MAIN</t>
  </si>
  <si>
    <t>MM93</t>
  </si>
  <si>
    <t>1654A</t>
  </si>
  <si>
    <t>HWY_SYS_ID</t>
  </si>
  <si>
    <t>HWY_SYS_SHORT_DESC</t>
  </si>
  <si>
    <t>HWY_SYS_LONG_DESC</t>
  </si>
  <si>
    <t>BUSINESS IH</t>
  </si>
  <si>
    <t>FARM TO MKT</t>
  </si>
  <si>
    <t>FS</t>
  </si>
  <si>
    <t>FM SPUR</t>
  </si>
  <si>
    <t>PRINCIPAL ARTERIAL</t>
  </si>
  <si>
    <t>RE</t>
  </si>
  <si>
    <t>REC ROAD</t>
  </si>
  <si>
    <t>RANCH TO MKT</t>
  </si>
  <si>
    <t>RS</t>
  </si>
  <si>
    <t>RM SPUR</t>
  </si>
  <si>
    <t>STATE SPUR</t>
  </si>
  <si>
    <t>UA</t>
  </si>
  <si>
    <t>US ALT</t>
  </si>
  <si>
    <t>UP</t>
  </si>
  <si>
    <t>US SPUR</t>
  </si>
  <si>
    <t>FC</t>
  </si>
  <si>
    <t>LOCAL STREET</t>
  </si>
  <si>
    <t>SA</t>
  </si>
  <si>
    <t>STATE ALT</t>
  </si>
  <si>
    <t>RP</t>
  </si>
  <si>
    <t>REC RD SPUR</t>
  </si>
  <si>
    <t>RU</t>
  </si>
  <si>
    <t>RR SPUR</t>
  </si>
  <si>
    <t>INV_NOTIFY_METH_ID</t>
  </si>
  <si>
    <t>INV_NOTIFY_METH_DESC</t>
  </si>
  <si>
    <t>CARRIER PIGEON</t>
  </si>
  <si>
    <t>FOO</t>
  </si>
  <si>
    <t>DISPATCH</t>
  </si>
  <si>
    <t>HCSO DISPATCH</t>
  </si>
  <si>
    <t>MEDINA COUNTY S.O.</t>
  </si>
  <si>
    <t>RADIO DISPATCH</t>
  </si>
  <si>
    <t>HPD DISPATCHER</t>
  </si>
  <si>
    <t>SIGHT</t>
  </si>
  <si>
    <t>CALL FOR SERVICE</t>
  </si>
  <si>
    <t>POLICE DISPATCH</t>
  </si>
  <si>
    <t>CAD-DISPATCH</t>
  </si>
  <si>
    <t>G.C.S.O.</t>
  </si>
  <si>
    <t>DISPATCHER</t>
  </si>
  <si>
    <t>WALK-IN</t>
  </si>
  <si>
    <t>G.C.S.O DISPATCH</t>
  </si>
  <si>
    <t>HILL CO. SO.</t>
  </si>
  <si>
    <t>DISPLATCHED</t>
  </si>
  <si>
    <t>ROLLED UP ON</t>
  </si>
  <si>
    <t>DISPATCED-ARMSTRONG</t>
  </si>
  <si>
    <t>POLICE RADIO</t>
  </si>
  <si>
    <t>CARSON CO SO</t>
  </si>
  <si>
    <t>RADIO/CAD</t>
  </si>
  <si>
    <t>DPS HARLINGEN COMM.</t>
  </si>
  <si>
    <t>DISPATCHED</t>
  </si>
  <si>
    <t>HILL COUNTY S.O.</t>
  </si>
  <si>
    <t>DPS MCALLEN COM</t>
  </si>
  <si>
    <t>SMPD DISPATCH</t>
  </si>
  <si>
    <t>RADIO CALL</t>
  </si>
  <si>
    <t>DPS COMMUNICATIONS</t>
  </si>
  <si>
    <t>DPS-PIERCE</t>
  </si>
  <si>
    <t>MCT DISPATCHED</t>
  </si>
  <si>
    <t>RADIO</t>
  </si>
  <si>
    <t>GRAY COUNTY DISPATCH</t>
  </si>
  <si>
    <t>GREGG CO. DISPATCH</t>
  </si>
  <si>
    <t>DPS MCALLEN COMM</t>
  </si>
  <si>
    <t>ON VIEW</t>
  </si>
  <si>
    <t>DPS CONROE</t>
  </si>
  <si>
    <t>CASS CO SHERIFF DEPT</t>
  </si>
  <si>
    <t>FRANKLIN CO DISPATCH</t>
  </si>
  <si>
    <t>DPS/PIERCE/PHONE</t>
  </si>
  <si>
    <t>CHEROKEE CO. SO.</t>
  </si>
  <si>
    <t>HCCO4 DISPATCH</t>
  </si>
  <si>
    <t>VIA MCT DISPATCHED</t>
  </si>
  <si>
    <t>WINKLER CO DISPATCH</t>
  </si>
  <si>
    <t>RADIO DISPATCHED</t>
  </si>
  <si>
    <t>ON SIGHT</t>
  </si>
  <si>
    <t>HILL CO. S.O.</t>
  </si>
  <si>
    <t>G.C.S.O. DISPATCH</t>
  </si>
  <si>
    <t>FOUND ON PATROL</t>
  </si>
  <si>
    <t>WICHITA FALLS DPS</t>
  </si>
  <si>
    <t>ACSO DISPATCH</t>
  </si>
  <si>
    <t>DART POLICE DISPATCH</t>
  </si>
  <si>
    <t>DROVE UP ON</t>
  </si>
  <si>
    <t>DROVE UPON/FLAGGED D</t>
  </si>
  <si>
    <t>VIA RADIO</t>
  </si>
  <si>
    <t>CCSO DISPATCH</t>
  </si>
  <si>
    <t>OFFICER INITIATED</t>
  </si>
  <si>
    <t>DROVE UPON SCENE</t>
  </si>
  <si>
    <t>DPS-SAN ANTONIO</t>
  </si>
  <si>
    <t>GARLAND DISPATCH</t>
  </si>
  <si>
    <t>ATASCOSA S.O.</t>
  </si>
  <si>
    <t>ON VIEWS</t>
  </si>
  <si>
    <t>WITNESSED</t>
  </si>
  <si>
    <t>SELF DISPATCH</t>
  </si>
  <si>
    <t>FLAGGED DOWN</t>
  </si>
  <si>
    <t>COMMUNICATIONS</t>
  </si>
  <si>
    <t>WCSO</t>
  </si>
  <si>
    <t>POLICE RADIO CALL</t>
  </si>
  <si>
    <t>DPS BEAUMONT</t>
  </si>
  <si>
    <t>HILL COUNTY SO.</t>
  </si>
  <si>
    <t>LLANO CO. DISPATCH</t>
  </si>
  <si>
    <t>WILCO COMMUNICATIONS</t>
  </si>
  <si>
    <t>BELL COUNTY COMM</t>
  </si>
  <si>
    <t>SUGAR LAND DISPATCH</t>
  </si>
  <si>
    <t>LPD RADIO</t>
  </si>
  <si>
    <t>MOTORIST PASSING BY</t>
  </si>
  <si>
    <t>HALE COUNTY</t>
  </si>
  <si>
    <t>HOUSTON CO S.O.</t>
  </si>
  <si>
    <t>ATASCOSA COUNTY S.O.</t>
  </si>
  <si>
    <t>SELF</t>
  </si>
  <si>
    <t>DPS DISPATCHER</t>
  </si>
  <si>
    <t>RADIO DISP</t>
  </si>
  <si>
    <t>VISUAL</t>
  </si>
  <si>
    <t>WF DPS DISPATCH</t>
  </si>
  <si>
    <t>DROVE UPON</t>
  </si>
  <si>
    <t>EMPLOYEE</t>
  </si>
  <si>
    <t>PERSONAL CONTACT</t>
  </si>
  <si>
    <t>LLANC CO.S.O. DISP.</t>
  </si>
  <si>
    <t>DPS MINERAL WELLS</t>
  </si>
  <si>
    <t>DROVE UP TO SCENE</t>
  </si>
  <si>
    <t>AZLE DISPATCH</t>
  </si>
  <si>
    <t>BY DISPATCH</t>
  </si>
  <si>
    <t>CITIZEN REPORTED</t>
  </si>
  <si>
    <t>BY CITIZEN</t>
  </si>
  <si>
    <t>MCT DISPATCH</t>
  </si>
  <si>
    <t>RADIO BRYAN PD DISPA</t>
  </si>
  <si>
    <t>DPS PIERCE</t>
  </si>
  <si>
    <t>LLANO CO. S.O. DISP.</t>
  </si>
  <si>
    <t>ON SCENE</t>
  </si>
  <si>
    <t>STRATFORD DISPATCH</t>
  </si>
  <si>
    <t>BY OPERATOR UNIT 1</t>
  </si>
  <si>
    <t>DPS CHILDRESS</t>
  </si>
  <si>
    <t>MILLS COUNTY S.O.</t>
  </si>
  <si>
    <t>ATASCOSA SO</t>
  </si>
  <si>
    <t>HPD DISPATCH</t>
  </si>
  <si>
    <t>MCSO COMMUNICATIONS</t>
  </si>
  <si>
    <t>VAN ZANDT COUNTY S.O</t>
  </si>
  <si>
    <t>ABILENE DPS RADIO</t>
  </si>
  <si>
    <t>NCSO</t>
  </si>
  <si>
    <t>LIMESTONE CO. SO</t>
  </si>
  <si>
    <t>COLORADO CO. S.O.</t>
  </si>
  <si>
    <t>ON-VIEWED</t>
  </si>
  <si>
    <t>ONSCENE</t>
  </si>
  <si>
    <t>RADIO/CELL PHONE</t>
  </si>
  <si>
    <t>DISPTCHED CALL</t>
  </si>
  <si>
    <t>DPS COMMUNICATION</t>
  </si>
  <si>
    <t>WALKER COUNTY SO</t>
  </si>
  <si>
    <t>WALK IN TO PHRC CRC</t>
  </si>
  <si>
    <t>LEE SO DISPATCH</t>
  </si>
  <si>
    <t>RESPONDED</t>
  </si>
  <si>
    <t>KERR SO RADIO</t>
  </si>
  <si>
    <t>ON VIEWED CRASH</t>
  </si>
  <si>
    <t>CARSON COUNTY SO</t>
  </si>
  <si>
    <t>PCSO</t>
  </si>
  <si>
    <t>ERATH DISPATCH</t>
  </si>
  <si>
    <t>MCALLEN DISPATCH</t>
  </si>
  <si>
    <t>PHONE (LYNN WILKINS)</t>
  </si>
  <si>
    <t>DENTON COUNTY S.O.</t>
  </si>
  <si>
    <t>CAMP CO SHERIFF</t>
  </si>
  <si>
    <t>FIELD GENERATED</t>
  </si>
  <si>
    <t>HEADQUARTERS</t>
  </si>
  <si>
    <t>FLAG DOWN</t>
  </si>
  <si>
    <t>DPS CONROE - COMM</t>
  </si>
  <si>
    <t>ROCKWALL PD DISPATCH</t>
  </si>
  <si>
    <t>ON SITE</t>
  </si>
  <si>
    <t>DPS DALLAS DISPATCH</t>
  </si>
  <si>
    <t>DISP.</t>
  </si>
  <si>
    <t>ON SITE INCIDENT</t>
  </si>
  <si>
    <t>NPD DISPATCH</t>
  </si>
  <si>
    <t>DROVE UP ON SCENE</t>
  </si>
  <si>
    <t>BEAUMONT DPS</t>
  </si>
  <si>
    <t>JACK CO SO</t>
  </si>
  <si>
    <t>WCSO DISPATCH</t>
  </si>
  <si>
    <t>UNIT INITIATED</t>
  </si>
  <si>
    <t>DISPATCHED BY RADIO</t>
  </si>
  <si>
    <t>CPL PATRICK DAVIS</t>
  </si>
  <si>
    <t>WALK IN</t>
  </si>
  <si>
    <t>2 WAY RADIO</t>
  </si>
  <si>
    <t>ON VIEW - WITNESSED</t>
  </si>
  <si>
    <t>DROVE UP ON ACCIDENT</t>
  </si>
  <si>
    <t>PCSO DISPATCH</t>
  </si>
  <si>
    <t>HARRISON CO SO</t>
  </si>
  <si>
    <t>DISP</t>
  </si>
  <si>
    <t>DALHART DISPATCH</t>
  </si>
  <si>
    <t>CITIZEN</t>
  </si>
  <si>
    <t>RADIO PISPATCH</t>
  </si>
  <si>
    <t>MCALLEN DPS COMM.</t>
  </si>
  <si>
    <t>DISPATCHED CALL</t>
  </si>
  <si>
    <t>OVERHEARD ON RADIO</t>
  </si>
  <si>
    <t>PHONE</t>
  </si>
  <si>
    <t>FLAGED DOWN</t>
  </si>
  <si>
    <t>AMARILLO DPS</t>
  </si>
  <si>
    <t>PHONE TO PHRC CRC</t>
  </si>
  <si>
    <t>SUGAR LAND DISPTACH</t>
  </si>
  <si>
    <t>DISPACTED</t>
  </si>
  <si>
    <t>DISPATCHED-TULIA PD</t>
  </si>
  <si>
    <t>CCSO-RADIO</t>
  </si>
  <si>
    <t>WILCO SO</t>
  </si>
  <si>
    <t>DUMAS DISPATCH</t>
  </si>
  <si>
    <t>VAN ZANDT CO. S.O.</t>
  </si>
  <si>
    <t>WALKIN</t>
  </si>
  <si>
    <t>JIM WELLS DISPATCH</t>
  </si>
  <si>
    <t>TROOPER POTTER</t>
  </si>
  <si>
    <t>H.P.D. DISPATCH</t>
  </si>
  <si>
    <t>DPS DISPATCH</t>
  </si>
  <si>
    <t>EULESS DISPATCH</t>
  </si>
  <si>
    <t>UPSHUR CO SHERIFF</t>
  </si>
  <si>
    <t>ARRIVED UPON</t>
  </si>
  <si>
    <t>ON-VIEW</t>
  </si>
  <si>
    <t>LLANO CO S.O. DISP.</t>
  </si>
  <si>
    <t>VIA RADIO DISPATCH</t>
  </si>
  <si>
    <t>RED RIVER CO. S.O.</t>
  </si>
  <si>
    <t>MEXI P.D. OFFICER</t>
  </si>
  <si>
    <t>OBSERVED</t>
  </si>
  <si>
    <t>BALCH SPRINGS DISPAT</t>
  </si>
  <si>
    <t>SAN JACINTO CO SO</t>
  </si>
  <si>
    <t>DPS-PECOS</t>
  </si>
  <si>
    <t>DPS COMM. CONROE</t>
  </si>
  <si>
    <t>POLICE DISPATCHED</t>
  </si>
  <si>
    <t>DPS COMM</t>
  </si>
  <si>
    <t>SO COMMUNICATIONS</t>
  </si>
  <si>
    <t>RADIO/DISPATCH</t>
  </si>
  <si>
    <t>DPS HARLINGEN COMM</t>
  </si>
  <si>
    <t>SELF INITIATED</t>
  </si>
  <si>
    <t>BY PHONE</t>
  </si>
  <si>
    <t>MABANK PD DISPATCH</t>
  </si>
  <si>
    <t>FLAGGED DOWN BY CITI</t>
  </si>
  <si>
    <t>OBSERVED CRASH</t>
  </si>
  <si>
    <t>COOKE COUNTY S.O.</t>
  </si>
  <si>
    <t>MCT</t>
  </si>
  <si>
    <t>ORANGE PD</t>
  </si>
  <si>
    <t>COLLIN COUNTY S.O.</t>
  </si>
  <si>
    <t>ACSO-RADIO</t>
  </si>
  <si>
    <t>ESCO</t>
  </si>
  <si>
    <t>BELL COUNTY COMM.</t>
  </si>
  <si>
    <t>PATROL</t>
  </si>
  <si>
    <t>HCSO</t>
  </si>
  <si>
    <t>DESK</t>
  </si>
  <si>
    <t>SELF-DISPATCHED</t>
  </si>
  <si>
    <t>LIBERTY COUNTY SO</t>
  </si>
  <si>
    <t>LIMESTONE COUNTY SO</t>
  </si>
  <si>
    <t>DPS COMM.</t>
  </si>
  <si>
    <t>WAVED DOWN</t>
  </si>
  <si>
    <t>ARRIVED ON SCENE</t>
  </si>
  <si>
    <t>DISPATCHED-DONLEY SO</t>
  </si>
  <si>
    <t>FANNIN COUNTY SO</t>
  </si>
  <si>
    <t>DPS COMMUNICTIONS</t>
  </si>
  <si>
    <t>CENTRAL DISPATCH</t>
  </si>
  <si>
    <t>SE DISPATCH</t>
  </si>
  <si>
    <t>DPS-HOUSTON</t>
  </si>
  <si>
    <t>TITUS SO DISPATCHER</t>
  </si>
  <si>
    <t>COLLIN CO DISPATCH</t>
  </si>
  <si>
    <t>DPS CONROE COMM</t>
  </si>
  <si>
    <t>TEXAS DPS</t>
  </si>
  <si>
    <t>CAD</t>
  </si>
  <si>
    <t>BCSO DISPATCH</t>
  </si>
  <si>
    <t>WALKED INTO STATION</t>
  </si>
  <si>
    <t>DISPATCH RADIO</t>
  </si>
  <si>
    <t>WITNESSED ACCIDENT</t>
  </si>
  <si>
    <t>DENTON COUNTY SO</t>
  </si>
  <si>
    <t>DPS TX CITY COMM.</t>
  </si>
  <si>
    <t>ON VIEWED</t>
  </si>
  <si>
    <t>RUSK CO SO DISPATCH</t>
  </si>
  <si>
    <t>ONVIEWED</t>
  </si>
  <si>
    <t>CALL IN</t>
  </si>
  <si>
    <t>NEWTON CO SO</t>
  </si>
  <si>
    <t>HPD DISPACH</t>
  </si>
  <si>
    <t>LUBBOCK P.D. RADIO</t>
  </si>
  <si>
    <t>TERRELL DISPATCH</t>
  </si>
  <si>
    <t>MCSO-POLICE RADIO</t>
  </si>
  <si>
    <t>HPD DISPA</t>
  </si>
  <si>
    <t>KIMBLE DISPATCHER</t>
  </si>
  <si>
    <t>RADIO/DISPATCHED</t>
  </si>
  <si>
    <t>AT THE P.D.</t>
  </si>
  <si>
    <t>BANDERA COUNTY S.O.</t>
  </si>
  <si>
    <t>OBSERVED IT</t>
  </si>
  <si>
    <t>FRIENDSWOOD DISPATCH</t>
  </si>
  <si>
    <t>DPS TYLER</t>
  </si>
  <si>
    <t>COMPUTER DISPATCHED</t>
  </si>
  <si>
    <t>ROLLED ON SCENE</t>
  </si>
  <si>
    <t>DIAPATCHED</t>
  </si>
  <si>
    <t>HEARD THE ACCIDENT</t>
  </si>
  <si>
    <t>DISPATCHED-MINOR</t>
  </si>
  <si>
    <t>FAYETTE SO DISPATCH</t>
  </si>
  <si>
    <t>CALLED IN TO PD</t>
  </si>
  <si>
    <t>DROVE ON SCENE</t>
  </si>
  <si>
    <t>COLLIN SO</t>
  </si>
  <si>
    <t>FLOYD COUNTY S.O.</t>
  </si>
  <si>
    <t>FCSO DISPATCH</t>
  </si>
  <si>
    <t>POLICE COMMS.</t>
  </si>
  <si>
    <t>WCCC</t>
  </si>
  <si>
    <t>CSPD DISPATCH</t>
  </si>
  <si>
    <t>DROVE UPON/FLAG DOWN</t>
  </si>
  <si>
    <t>NACOGDOCHES SO</t>
  </si>
  <si>
    <t>911 DISPATCH</t>
  </si>
  <si>
    <t>PHONE CALL</t>
  </si>
  <si>
    <t>MCALLEN DPS</t>
  </si>
  <si>
    <t>HARLINGEN DPS COMM.</t>
  </si>
  <si>
    <t>OFFICER AT FRONT DES</t>
  </si>
  <si>
    <t>FRANKLIN CO RADIO</t>
  </si>
  <si>
    <t>REVIEWED REPORT</t>
  </si>
  <si>
    <t>RADIO DISP.</t>
  </si>
  <si>
    <t>RADIO-DISPATCH</t>
  </si>
  <si>
    <t>DONLEY COUNTY SO</t>
  </si>
  <si>
    <t>BPD DISPATCH</t>
  </si>
  <si>
    <t>IN PERSON</t>
  </si>
  <si>
    <t>SHELBY COUNTY SO</t>
  </si>
  <si>
    <t>SITE</t>
  </si>
  <si>
    <t>BPD COMMUNICATIONS</t>
  </si>
  <si>
    <t>TCSO COMMUNICATIONS</t>
  </si>
  <si>
    <t>WESLACO DISPATCH</t>
  </si>
  <si>
    <t>CAME UPON ACCIDENT</t>
  </si>
  <si>
    <t>POLICE DISPATCHER</t>
  </si>
  <si>
    <t>DROVE UP ON CRASH</t>
  </si>
  <si>
    <t>WITNESSED CRASH</t>
  </si>
  <si>
    <t>MDC</t>
  </si>
  <si>
    <t>TEXARKANA DPS COMM.</t>
  </si>
  <si>
    <t>FALLS COUNTY SO</t>
  </si>
  <si>
    <t>CAME INTO STATION</t>
  </si>
  <si>
    <t>ERATH CO. S.O.</t>
  </si>
  <si>
    <t>TITUS COUNTY SO</t>
  </si>
  <si>
    <t>TYLER COUNTY S.O.</t>
  </si>
  <si>
    <t>CHAMBERS COUNTY SO</t>
  </si>
  <si>
    <t>COMPLAINANT AT SCENE</t>
  </si>
  <si>
    <t>TWO WAY RADIO</t>
  </si>
  <si>
    <t>UPSHUR CO DISPATCH</t>
  </si>
  <si>
    <t>RADIO JCSO</t>
  </si>
  <si>
    <t>DPS HOUSTON</t>
  </si>
  <si>
    <t>STATION WALKIN</t>
  </si>
  <si>
    <t>SUPERVISOR</t>
  </si>
  <si>
    <t>DISPATCHED BY DCSO</t>
  </si>
  <si>
    <t>VIA CELL PHONE</t>
  </si>
  <si>
    <t>GREGG CO.</t>
  </si>
  <si>
    <t>POLICE RADIO DISPATC</t>
  </si>
  <si>
    <t>DISPATCHED BY BCSO</t>
  </si>
  <si>
    <t>MPD DISPATCH</t>
  </si>
  <si>
    <t>CCSO</t>
  </si>
  <si>
    <t>DROVE UPON ACCIDENT</t>
  </si>
  <si>
    <t>NTTA DISPATCH</t>
  </si>
  <si>
    <t>BPD COMM CENTER</t>
  </si>
  <si>
    <t>GCSO</t>
  </si>
  <si>
    <t>KERR SO</t>
  </si>
  <si>
    <t>DEPUTY BURROUGHS</t>
  </si>
  <si>
    <t>HPD DISPATCHED</t>
  </si>
  <si>
    <t>ARRIVED AT SCENE</t>
  </si>
  <si>
    <t>DPS LUFKIN</t>
  </si>
  <si>
    <t>DSP COMMUNICATIONS</t>
  </si>
  <si>
    <t>DISPATCHED-CASTRO SO</t>
  </si>
  <si>
    <t>DISPTACHED</t>
  </si>
  <si>
    <t>LCSO</t>
  </si>
  <si>
    <t>BOERNE DISPATCH</t>
  </si>
  <si>
    <t>MCI DISPATCH</t>
  </si>
  <si>
    <t>RCSO</t>
  </si>
  <si>
    <t>DUMAS DISPATCHED</t>
  </si>
  <si>
    <t>WBPD DISPATCH</t>
  </si>
  <si>
    <t>DISPATHCED</t>
  </si>
  <si>
    <t>RUSK COUNTY S O</t>
  </si>
  <si>
    <t>BURLESON CO DISPATCH</t>
  </si>
  <si>
    <t>DPS/PIERCE</t>
  </si>
  <si>
    <t>BY COLLIN CO. S.O.</t>
  </si>
  <si>
    <t>PHONE NOTIFICATION</t>
  </si>
  <si>
    <t>SOUTH CENTRAL DISPAT</t>
  </si>
  <si>
    <t>WISE COUNTY DISPATCH</t>
  </si>
  <si>
    <t>FAYETTE CO. SO</t>
  </si>
  <si>
    <t>GUADALUPE COUNTY SO</t>
  </si>
  <si>
    <t>ECSO</t>
  </si>
  <si>
    <t>WALLER COUNTY DISP.</t>
  </si>
  <si>
    <t>JCSO DISPATCH</t>
  </si>
  <si>
    <t>TROOPER HAMBY</t>
  </si>
  <si>
    <t>DPS MCALLEN COMM.</t>
  </si>
  <si>
    <t>W.C.S.O.</t>
  </si>
  <si>
    <t>MCSO-RADIO</t>
  </si>
  <si>
    <t>KERR COUNTY COMMS</t>
  </si>
  <si>
    <t>VAN ALSTYNE 911</t>
  </si>
  <si>
    <t>CORPUS CHRISTI COMM</t>
  </si>
  <si>
    <t>TYLER CO SO</t>
  </si>
  <si>
    <t>TXDOT FAX</t>
  </si>
  <si>
    <t>T.C.S.O</t>
  </si>
  <si>
    <t>HPD-DISPATCHER</t>
  </si>
  <si>
    <t>BY TELEPHONE</t>
  </si>
  <si>
    <t>RADIO DISPOTCH</t>
  </si>
  <si>
    <t>POLK CO SO</t>
  </si>
  <si>
    <t>VEHICLE OPERATOR</t>
  </si>
  <si>
    <t>DPS SHERMAN</t>
  </si>
  <si>
    <t>HOUSTON CO. S.O.</t>
  </si>
  <si>
    <t>MPD COMMUNICATIONS</t>
  </si>
  <si>
    <t>BORGER PD</t>
  </si>
  <si>
    <t>JUNE 2,2010</t>
  </si>
  <si>
    <t>BELL COUNTY</t>
  </si>
  <si>
    <t>BURNET SO</t>
  </si>
  <si>
    <t>WMSON. CO. SO.</t>
  </si>
  <si>
    <t>LIMESTONE</t>
  </si>
  <si>
    <t>CALDWELL COUNTY SO</t>
  </si>
  <si>
    <t>FALLS CO. SO</t>
  </si>
  <si>
    <t>LUFKIN DPS COMM.</t>
  </si>
  <si>
    <t>LAMAR SO</t>
  </si>
  <si>
    <t>HAYS COUNTY DISPATCH</t>
  </si>
  <si>
    <t>LIMESTONE SO</t>
  </si>
  <si>
    <t>DPS-CONROE</t>
  </si>
  <si>
    <t>FCSO</t>
  </si>
  <si>
    <t>RUSK COUNTY S.O.</t>
  </si>
  <si>
    <t>MORRIS COUNTY SO</t>
  </si>
  <si>
    <t>T.C.S.O.</t>
  </si>
  <si>
    <t>DISPATCHED - TXDPS</t>
  </si>
  <si>
    <t>CORYELL CO. SO.</t>
  </si>
  <si>
    <t>SAN ANTONIO DPS</t>
  </si>
  <si>
    <t>WOOD CO SO</t>
  </si>
  <si>
    <t>NACOGDOCHES CO. S.O.</t>
  </si>
  <si>
    <t>DPS-BEAUMONT</t>
  </si>
  <si>
    <t>TITUS COUNTY S.O.</t>
  </si>
  <si>
    <t>JASPER CO. SO</t>
  </si>
  <si>
    <t>JASPER S O</t>
  </si>
  <si>
    <t>DPS LAMPASAS</t>
  </si>
  <si>
    <t>PHONE CALL FROM SGT.</t>
  </si>
  <si>
    <t>WOOD COUNTY SO</t>
  </si>
  <si>
    <t>FRANKLIN COUNTY</t>
  </si>
  <si>
    <t>CHEROKEE CO DISPATCH</t>
  </si>
  <si>
    <t>LEE COUNTY SO</t>
  </si>
  <si>
    <t>ATASCOSA CTY SO</t>
  </si>
  <si>
    <t>NACOGDOCHES S.O.</t>
  </si>
  <si>
    <t>CORSICANA DISPATCH</t>
  </si>
  <si>
    <t>ROAD_TYPE_ID</t>
  </si>
  <si>
    <t>ROAD_TYPE_DESC</t>
  </si>
  <si>
    <t>OTHER ROAD TYPE</t>
  </si>
  <si>
    <t>2 LANE, 2 WAY</t>
  </si>
  <si>
    <t>4 OR MORE LANES, DIVIDED</t>
  </si>
  <si>
    <t>4 OR MORE LANES, UNDIVIDED</t>
  </si>
  <si>
    <t>VEH_COLOR_ID</t>
  </si>
  <si>
    <t>VEH_COLOR_SHORT_DESC</t>
  </si>
  <si>
    <t>VEH_COLOR_DESC</t>
  </si>
  <si>
    <t>BGE</t>
  </si>
  <si>
    <t>BEIGE</t>
  </si>
  <si>
    <t>BLK</t>
  </si>
  <si>
    <t>BLU</t>
  </si>
  <si>
    <t>BLUE</t>
  </si>
  <si>
    <t>BRONZE</t>
  </si>
  <si>
    <t>BRO</t>
  </si>
  <si>
    <t>BROWN</t>
  </si>
  <si>
    <t>CAM</t>
  </si>
  <si>
    <t>CAMOUFLAGE</t>
  </si>
  <si>
    <t>CPR</t>
  </si>
  <si>
    <t>COPPER</t>
  </si>
  <si>
    <t>GLD</t>
  </si>
  <si>
    <t>GOLD</t>
  </si>
  <si>
    <t>GRY</t>
  </si>
  <si>
    <t>GRAY</t>
  </si>
  <si>
    <t>GRN</t>
  </si>
  <si>
    <t>GREEN</t>
  </si>
  <si>
    <t>MAR</t>
  </si>
  <si>
    <t>MAROON</t>
  </si>
  <si>
    <t>MUL</t>
  </si>
  <si>
    <t>MULTICOLORED</t>
  </si>
  <si>
    <t>ONG</t>
  </si>
  <si>
    <t>PNK</t>
  </si>
  <si>
    <t>PINK</t>
  </si>
  <si>
    <t>PLE</t>
  </si>
  <si>
    <t>PURPLE</t>
  </si>
  <si>
    <t>RED</t>
  </si>
  <si>
    <t>SIL</t>
  </si>
  <si>
    <t>TAN</t>
  </si>
  <si>
    <t>TEA</t>
  </si>
  <si>
    <t>TEAL(GREEN)</t>
  </si>
  <si>
    <t>TRQ</t>
  </si>
  <si>
    <t>TURQUOISE(BLUE)</t>
  </si>
  <si>
    <t>WHI</t>
  </si>
  <si>
    <t>YEL</t>
  </si>
  <si>
    <t>YELLOW</t>
  </si>
  <si>
    <t>DRVR_LIC_CLS_ID</t>
  </si>
  <si>
    <t>DRVR_LIC_CLS_DESC</t>
  </si>
  <si>
    <t>2009-12-31</t>
  </si>
  <si>
    <t>CLASS A</t>
  </si>
  <si>
    <t>CLASS B</t>
  </si>
  <si>
    <t>CLASS C</t>
  </si>
  <si>
    <t>CLASS M</t>
  </si>
  <si>
    <t>CLASS A AND M</t>
  </si>
  <si>
    <t>CLASS B AND M</t>
  </si>
  <si>
    <t>CLASS C AND M</t>
  </si>
  <si>
    <t>UNLICENSED</t>
  </si>
  <si>
    <t>OTHER/OUT OF STATE</t>
  </si>
  <si>
    <t>INSURANCE_TYPE_ID</t>
  </si>
  <si>
    <t>INSURANCE_TYPE_DESC</t>
  </si>
  <si>
    <t>LIABILITY INSURANCE POLICY</t>
  </si>
  <si>
    <t>PROOF OF LIABILITY INSURANCE</t>
  </si>
  <si>
    <t>INSURANCE BINDER</t>
  </si>
  <si>
    <t>SURETY BOND</t>
  </si>
  <si>
    <t>CERTIFICATE OF DEPOSIT WITH COMPTROLLER</t>
  </si>
  <si>
    <t>CERTIFICATE OF DEPOSIT WITH COUNTY JUDGE</t>
  </si>
  <si>
    <t>CERTIFICATE OF SELF-INSURANCE</t>
  </si>
  <si>
    <t>INS_CO_NAME_ID</t>
  </si>
  <si>
    <t>INS_CO_NAME_DESC</t>
  </si>
  <si>
    <t>ALLSTATE INS</t>
  </si>
  <si>
    <t>AAATEXAS COUNTY MUTUAL</t>
  </si>
  <si>
    <t>UNION INSURANCE CO</t>
  </si>
  <si>
    <t>GERMANIA SELECT INS CO</t>
  </si>
  <si>
    <t>AMERICAN INS CO</t>
  </si>
  <si>
    <t>ALLSTATE</t>
  </si>
  <si>
    <t>STATE FARM</t>
  </si>
  <si>
    <t>PROGRESSIVE</t>
  </si>
  <si>
    <t>ARTER OAK FIRE INSURANCE</t>
  </si>
  <si>
    <t>A-AAA INSURANCE</t>
  </si>
  <si>
    <t>NATIONWIDE</t>
  </si>
  <si>
    <t>FARMER'S INSURANCE</t>
  </si>
  <si>
    <t>SANTA FE AUTO INSUR. CO</t>
  </si>
  <si>
    <t>ACCC GENERAL AGENCY</t>
  </si>
  <si>
    <t>HOME STATE COUNTY MUTUAL INSURANCE</t>
  </si>
  <si>
    <t>LOYA INSURANCE</t>
  </si>
  <si>
    <t>EURICH AMERICAN INS.</t>
  </si>
  <si>
    <t>SOTO</t>
  </si>
  <si>
    <t>GENESIS TRUCK INSURANCE</t>
  </si>
  <si>
    <t>GENESIS TRUCKING INSURANCE</t>
  </si>
  <si>
    <t>TRAVELERS</t>
  </si>
  <si>
    <t>NATIONAL FIRE INSURANCE</t>
  </si>
  <si>
    <t>STATE FARM INS.</t>
  </si>
  <si>
    <t>COMMERCIAL ALLIANCES</t>
  </si>
  <si>
    <t>PROPERTY CASUALTY</t>
  </si>
  <si>
    <t>HALLMARK SPECIALTY INSURANCE CO</t>
  </si>
  <si>
    <t>FARMERS TEXAS CO MUTUAL INSCO</t>
  </si>
  <si>
    <t>GEICO</t>
  </si>
  <si>
    <t>GOVERNMENT</t>
  </si>
  <si>
    <t>GREAT WEST CASUALTY</t>
  </si>
  <si>
    <t>TX FARM BUREAU CASUALTY</t>
  </si>
  <si>
    <t>HOME STATE COUNTY MUTUAL</t>
  </si>
  <si>
    <t>SELF INSURED</t>
  </si>
  <si>
    <t>TEXAS FARM BUREAU</t>
  </si>
  <si>
    <t>NATION WIDE</t>
  </si>
  <si>
    <t>FRED LOYA</t>
  </si>
  <si>
    <t>HOME STATE COUNTY</t>
  </si>
  <si>
    <t>FRED LOYA INSURANCE</t>
  </si>
  <si>
    <t>PROGRESSIVE COUNTY MUTUAL</t>
  </si>
  <si>
    <t>USAA</t>
  </si>
  <si>
    <t>ACE AMERICAN INSURANCE</t>
  </si>
  <si>
    <t>TASB RISK MANAGEMENT FUND</t>
  </si>
  <si>
    <t>PROGRESSIVE COUNTY MUTUAL INSURANCE COMP</t>
  </si>
  <si>
    <t>DISCOVER PROP &amp; CAS</t>
  </si>
  <si>
    <t>ACCC INSURANCE COMPANY</t>
  </si>
  <si>
    <t>21ST CENTURY CENTENNIAL INSURANCE CO.</t>
  </si>
  <si>
    <t>HOME STATE CNTY MUTUAL</t>
  </si>
  <si>
    <t>COLONIAL CNTY MUTUAL</t>
  </si>
  <si>
    <t>HOME STATE CO MUTUAL</t>
  </si>
  <si>
    <t>ACCC GENERAL</t>
  </si>
  <si>
    <t>NEW HAMPSHIRE</t>
  </si>
  <si>
    <t>STATE FARM INSURANCE</t>
  </si>
  <si>
    <t>ACE AMERICAN INS.</t>
  </si>
  <si>
    <t>SENTRY INSURANCE</t>
  </si>
  <si>
    <t>FARMERS INSURANCE</t>
  </si>
  <si>
    <t>PROGRESSIVE COUNTY</t>
  </si>
  <si>
    <t>COLONIAL COUNTY MUTUAL</t>
  </si>
  <si>
    <t>METROPOLITAN LLOYDS INS.</t>
  </si>
  <si>
    <t>SAME AS UNIT 2</t>
  </si>
  <si>
    <t>LIBERTY COUNTY MUTUAL</t>
  </si>
  <si>
    <t>MERCURY COUNTY MUTUAL</t>
  </si>
  <si>
    <t>PROGRESSIVE DIRECT</t>
  </si>
  <si>
    <t>STATEFARM INSURANCE</t>
  </si>
  <si>
    <t>TEXAS MUNICIPAL LEAGUE</t>
  </si>
  <si>
    <t>ACCC INS. CO</t>
  </si>
  <si>
    <t>STATE FARM MUTUAL</t>
  </si>
  <si>
    <t>CONSUMERS C-M</t>
  </si>
  <si>
    <t>OFFENHAUSER</t>
  </si>
  <si>
    <t>HARTFORD</t>
  </si>
  <si>
    <t>TDCJ</t>
  </si>
  <si>
    <t>METROPOLITAN CAS. INSUR.</t>
  </si>
  <si>
    <t>OLD AMERICAN INSUR.</t>
  </si>
  <si>
    <t>SPRING BRANCH ISD</t>
  </si>
  <si>
    <t>OLD AMERICAN COUNTY MUTUAL FIRE INS CO</t>
  </si>
  <si>
    <t>OLD REPUBLIC</t>
  </si>
  <si>
    <t>RODNEY D YOUNG</t>
  </si>
  <si>
    <t>OLD AMERICAN CO MUT</t>
  </si>
  <si>
    <t>FARMERS</t>
  </si>
  <si>
    <t>LIBERTY MUTUAL</t>
  </si>
  <si>
    <t>WILLIS OF SEATLE</t>
  </si>
  <si>
    <t>PROTECTIVE INSURANCE COMPANY</t>
  </si>
  <si>
    <t>ST PAUL FIRE &amp; MARINE</t>
  </si>
  <si>
    <t>ACCC ELECT</t>
  </si>
  <si>
    <t>CE MANN PREPERTY AND CAS</t>
  </si>
  <si>
    <t>SOUTHERN COUNTY MUTUAL</t>
  </si>
  <si>
    <t>WAUSAN BUSINESS INS</t>
  </si>
  <si>
    <t>AGRICULTURAL WORKERS MUTUAL</t>
  </si>
  <si>
    <t>HARCO NATIONAL INSURANCE</t>
  </si>
  <si>
    <t>VALLEY BUSINESS INSURANCE</t>
  </si>
  <si>
    <t>USIG OF FLORIDA</t>
  </si>
  <si>
    <t>FARM BUREAU</t>
  </si>
  <si>
    <t>THE NETHERLANDS INS. CO.</t>
  </si>
  <si>
    <t>CANAL INSURANCE CO.</t>
  </si>
  <si>
    <t>SAME AS UNIT #1</t>
  </si>
  <si>
    <t>LOYA</t>
  </si>
  <si>
    <t>CAROLINA CASUALTY</t>
  </si>
  <si>
    <t>OOIDA RETENTION GROUP</t>
  </si>
  <si>
    <t>OLD AMERICAN CO. MUTUAL</t>
  </si>
  <si>
    <t>FARMERS INX</t>
  </si>
  <si>
    <t>GALAXY INSURANCE</t>
  </si>
  <si>
    <t>CITY OF DALLAS</t>
  </si>
  <si>
    <t>OLD AMERICAN COUNTY MUTUAL</t>
  </si>
  <si>
    <t>INSURANCE CO OF STATE PA</t>
  </si>
  <si>
    <t>SENTRY INS. CO</t>
  </si>
  <si>
    <t>ALLIED PROP &amp;CAS INS</t>
  </si>
  <si>
    <t>ALLIED PROP &amp; CAS INS</t>
  </si>
  <si>
    <t>LOYA INSURANCE GROUP</t>
  </si>
  <si>
    <t>UNITRIN COUNTY MUTUAL</t>
  </si>
  <si>
    <t>INFINITY INSURANCE</t>
  </si>
  <si>
    <t>TML</t>
  </si>
  <si>
    <t>MERCURY CO. MUTUAL</t>
  </si>
  <si>
    <t>MANITOBA PUBLIC INSURANCE</t>
  </si>
  <si>
    <t>FARMERS TEXAS COUNTY MUTUAL</t>
  </si>
  <si>
    <t>TRAVELERS INS CO</t>
  </si>
  <si>
    <t>OLD REPUBLIC INSURANCE CO</t>
  </si>
  <si>
    <t>INFINITY INS.</t>
  </si>
  <si>
    <t>ZURICH AMERICAN INS.</t>
  </si>
  <si>
    <t>HOCHHEIM PRAIRIE</t>
  </si>
  <si>
    <t>ALL STATE</t>
  </si>
  <si>
    <t>WAUSAU UNDERWRITERS</t>
  </si>
  <si>
    <t>AFFIRMATIVE</t>
  </si>
  <si>
    <t>PROGRESSIVE INSURANCE</t>
  </si>
  <si>
    <t>THE REPUBLIC GROUP</t>
  </si>
  <si>
    <t>FARMERS TEXAS CO MUTUAL</t>
  </si>
  <si>
    <t>NATIONAL UNITY</t>
  </si>
  <si>
    <t>GEICO INSURANCE</t>
  </si>
  <si>
    <t>PROTECTIVE INSURANCE</t>
  </si>
  <si>
    <t>DRIVERS INSURANCE CO</t>
  </si>
  <si>
    <t>NATIONAL CASUALTY</t>
  </si>
  <si>
    <t>GARRISON PROP INS.</t>
  </si>
  <si>
    <t>USAA INS.</t>
  </si>
  <si>
    <t>OLD AMERICAN COUNTY</t>
  </si>
  <si>
    <t>INS. COM OF THE STATE OF PENN</t>
  </si>
  <si>
    <t>WAUSAU UNDERWRITERS INS.</t>
  </si>
  <si>
    <t>OLD REPUBLIC INSURANCE CO.</t>
  </si>
  <si>
    <t>SOUTHERN CO. MUTUAL</t>
  </si>
  <si>
    <t>OLD AMERICAN CO MUTUAL</t>
  </si>
  <si>
    <t>ZURICH AMERICAN</t>
  </si>
  <si>
    <t>TRAVELERS INDEMNITY</t>
  </si>
  <si>
    <t>TRAVERLERS</t>
  </si>
  <si>
    <t>PROTECTIVE</t>
  </si>
  <si>
    <t>VIA</t>
  </si>
  <si>
    <t>SOUTHERN COUNTY MUTUAL INS.</t>
  </si>
  <si>
    <t>AMICA MUTUAL</t>
  </si>
  <si>
    <t>TRAVELERS PROPERTY OF AMERIC</t>
  </si>
  <si>
    <t>SAFE AUTO INSURANCE</t>
  </si>
  <si>
    <t>TASB RISK MANAGEMENT</t>
  </si>
  <si>
    <t>JONES TK INS. AG OCCIDENTAL</t>
  </si>
  <si>
    <t>JONES TK INS AG OCCIDENTAL</t>
  </si>
  <si>
    <t>UNITED SERVICES</t>
  </si>
  <si>
    <t>OLD COOUNTY MUTUAL INS</t>
  </si>
  <si>
    <t>COLONIAL COUNTY</t>
  </si>
  <si>
    <t>NATIONAL UNION FIRE</t>
  </si>
  <si>
    <t>MOTOR TRANSPORT UNDERWRITERS</t>
  </si>
  <si>
    <t>GRAMERCY INS.</t>
  </si>
  <si>
    <t>GRAMERCY INS</t>
  </si>
  <si>
    <t>PROGRESSIVE INS</t>
  </si>
  <si>
    <t>HOMESTATE COUNTY MUTUAL INS CO.</t>
  </si>
  <si>
    <t>MARSH USA INC</t>
  </si>
  <si>
    <t>FARM BUREAU CO MUTUAL</t>
  </si>
  <si>
    <t>HUB INTERNATIONAL</t>
  </si>
  <si>
    <t>AON RISK SERVICE</t>
  </si>
  <si>
    <t>AON RISK SERVICES</t>
  </si>
  <si>
    <t>ZURICH AMERICAN INSURANCE CO</t>
  </si>
  <si>
    <t>UNITED SERVICES AUTO</t>
  </si>
  <si>
    <t>TEACHER'S INSURANCE CO.</t>
  </si>
  <si>
    <t>ANCO</t>
  </si>
  <si>
    <t>AALIANCE OF TEXAS</t>
  </si>
  <si>
    <t>ZURICH AMERICAN INS. CO.</t>
  </si>
  <si>
    <t>OLD AMERICAN COUNTY MUTUAL FIRE</t>
  </si>
  <si>
    <t>HALLMARK CO. MUTUAL INS.</t>
  </si>
  <si>
    <t>DELOS INS</t>
  </si>
  <si>
    <t>TEXAS STATE LOW COST</t>
  </si>
  <si>
    <t>EVEREST NATIONAL</t>
  </si>
  <si>
    <t>AMERICAN BANKERS INS</t>
  </si>
  <si>
    <t>ACORD</t>
  </si>
  <si>
    <t>ACCC INSURANCE CO</t>
  </si>
  <si>
    <t>AGRICULTURAL WORKERS MUT</t>
  </si>
  <si>
    <t>TRINITY UNIVERSAL</t>
  </si>
  <si>
    <t>EXAS POLITICAL SUBDIVISION</t>
  </si>
  <si>
    <t>ZURICH AMERICA INS</t>
  </si>
  <si>
    <t>NATIONWIDE MUTUAL INS CO</t>
  </si>
  <si>
    <t>INFINITY COUNTY MUTUAL</t>
  </si>
  <si>
    <t>EAN HOLDINGS LLC</t>
  </si>
  <si>
    <t>GOODWILL INS</t>
  </si>
  <si>
    <t>GOODWILL IND</t>
  </si>
  <si>
    <t>MOUNTAIN LAKE RISK RETENTI</t>
  </si>
  <si>
    <t>MOUNTAIN LAKE RISK RETENTION</t>
  </si>
  <si>
    <t>ZUNRICH AMERICAN</t>
  </si>
  <si>
    <t>BEACON NAT'L</t>
  </si>
  <si>
    <t>CHARTER OAK</t>
  </si>
  <si>
    <t>FARMERS INS CO</t>
  </si>
  <si>
    <t>ICM INSURANCE CO BAJA AUTO INS</t>
  </si>
  <si>
    <t>FOREMOST COUNTY MUTUAL</t>
  </si>
  <si>
    <t>SHEPARD WALTON KING INS. GRP.</t>
  </si>
  <si>
    <t>ALSTATE</t>
  </si>
  <si>
    <t>INDEPENDENT INS GROUP</t>
  </si>
  <si>
    <t>PRONTO GENERAL AG</t>
  </si>
  <si>
    <t>GREAT DIVIDE INS</t>
  </si>
  <si>
    <t>ACCC GENERAL AGENCY INC.</t>
  </si>
  <si>
    <t>NATIONS PLAN</t>
  </si>
  <si>
    <t>EVEREST NATIONAL INSURANCE</t>
  </si>
  <si>
    <t>UNION STANDARD INS CO</t>
  </si>
  <si>
    <t>STATE FARM MUTUAL AUTO</t>
  </si>
  <si>
    <t>(TAPS) TEXAS ASSOCIATION OF PUBLIC SCHOO</t>
  </si>
  <si>
    <t>FARMER'S INS</t>
  </si>
  <si>
    <t>SAFE AUTO INS CO</t>
  </si>
  <si>
    <t>ASSOCIATED INS. SERVICES</t>
  </si>
  <si>
    <t>TML-INTERGOVERNMENT RISK POOL</t>
  </si>
  <si>
    <t>FARMER'S INSURANCE CO.</t>
  </si>
  <si>
    <t>AAA TEXAS COUNTY MUTUAL</t>
  </si>
  <si>
    <t>NORTHLAND INSURANCE</t>
  </si>
  <si>
    <t>ASAP INS.</t>
  </si>
  <si>
    <t>HERTZ VEHICLES LLC</t>
  </si>
  <si>
    <t>PHILADELPHIA INDEMNITY INS</t>
  </si>
  <si>
    <t>SAFECO</t>
  </si>
  <si>
    <t>AFFIRMATIVE INS.</t>
  </si>
  <si>
    <t>PRONTO</t>
  </si>
  <si>
    <t>PANION PROPERTY AND CASU</t>
  </si>
  <si>
    <t>ZURICH AMERICAN INS CO</t>
  </si>
  <si>
    <t>AMERICAN STANDARD</t>
  </si>
  <si>
    <t>ACCC INS CO</t>
  </si>
  <si>
    <t>PROGRESSIVE COUNTY MUT</t>
  </si>
  <si>
    <t>SENTRY SELECT INS. CO</t>
  </si>
  <si>
    <t>PHOENIX INSURANCE</t>
  </si>
  <si>
    <t>VIA SELF-INSURED</t>
  </si>
  <si>
    <t>ACCC</t>
  </si>
  <si>
    <t>TEXAS FARM BUREAU CASUALTY</t>
  </si>
  <si>
    <t>GRAMERCY INS. COMPANY</t>
  </si>
  <si>
    <t>UNITIN COUNTY</t>
  </si>
  <si>
    <t>NATIONWIDE MUTUAL INS</t>
  </si>
  <si>
    <t>STATE NATIONAL INS. CO</t>
  </si>
  <si>
    <t>CONSUMERS COUNTY MUTUAL INS. CO.</t>
  </si>
  <si>
    <t>TX. ASSOC. OF COUNTIES</t>
  </si>
  <si>
    <t>TX. FARM BUREAU</t>
  </si>
  <si>
    <t>TX. ASSOC.OF COUNTIES</t>
  </si>
  <si>
    <t>VIA METROPOLITAN TRANSIT</t>
  </si>
  <si>
    <t>ACCESS GEN. INS</t>
  </si>
  <si>
    <t>DISCOVERY PROPERTY AND CASUALTY</t>
  </si>
  <si>
    <t>STATEFARM</t>
  </si>
  <si>
    <t>FARMERS TEXAS CASUALTY</t>
  </si>
  <si>
    <t>SELF  INSURED</t>
  </si>
  <si>
    <t>OLD AMERICAN</t>
  </si>
  <si>
    <t>EVANSTON</t>
  </si>
  <si>
    <t>BRISTOL WEST SPECIALTY INSUR</t>
  </si>
  <si>
    <t>NEW HAMPSHIRE INS.</t>
  </si>
  <si>
    <t>SAFECO FLOYDS INS CO.</t>
  </si>
  <si>
    <t>SENTRY SELFET INS</t>
  </si>
  <si>
    <t>SENTRY SELECT INS</t>
  </si>
  <si>
    <t>DEWEY YOUNG TRUCKER'S INSURANCE</t>
  </si>
  <si>
    <t>FARMERS INSURANCE COMPANY</t>
  </si>
  <si>
    <t>AMERICAN CONTRACTORS</t>
  </si>
  <si>
    <t>SANTA FE AUTO INS</t>
  </si>
  <si>
    <t>ZURICH</t>
  </si>
  <si>
    <t>AGRICULTURAL WORKERS</t>
  </si>
  <si>
    <t>SWINGLE &amp; COLLINS</t>
  </si>
  <si>
    <t>PUBLIC TRANSPORTATION</t>
  </si>
  <si>
    <t>UNITED SERVICE AUTO</t>
  </si>
  <si>
    <t>STATE FARM INS</t>
  </si>
  <si>
    <t>LIBERTY MUTUAL INS. CO.</t>
  </si>
  <si>
    <t>BEV CAP MANAGEMENT</t>
  </si>
  <si>
    <t>NATIONAL UNION FIRE INS</t>
  </si>
  <si>
    <t>GERMANIA SELECT</t>
  </si>
  <si>
    <t>COUNTY MUTUAL</t>
  </si>
  <si>
    <t>AON RISK SERVICES SOUTHWEST</t>
  </si>
  <si>
    <t>STATE FARM SOUTH</t>
  </si>
  <si>
    <t>HOME STATE CO. MUTUAL</t>
  </si>
  <si>
    <t>TPS</t>
  </si>
  <si>
    <t>IDS PROPERTY CASUALTY</t>
  </si>
  <si>
    <t>SANTA FE AUTO</t>
  </si>
  <si>
    <t>ACCC INSURANCE</t>
  </si>
  <si>
    <t>ST. PAUL FIRE &amp; MARINE</t>
  </si>
  <si>
    <t>21ST CENTURY GENERAL</t>
  </si>
  <si>
    <t>STAR INS CO</t>
  </si>
  <si>
    <t>STAR INSURANCE CO</t>
  </si>
  <si>
    <t>AMERICAN FIRST LLOYDS INS CO</t>
  </si>
  <si>
    <t>ACC INS. COMPANY</t>
  </si>
  <si>
    <t>COLONIAL COUNTY MUTUAL INS CO</t>
  </si>
  <si>
    <t>AMERICAN SOUTHEST</t>
  </si>
  <si>
    <t>HALLMARK CO. MUTUAL</t>
  </si>
  <si>
    <t>REDLAND INSURANCE COMPANY</t>
  </si>
  <si>
    <t>NATIONAL UNION FIRE INS CO OF PITSBURGH</t>
  </si>
  <si>
    <t>UNITED SERVICES AUTO ASSN</t>
  </si>
  <si>
    <t>21 CENTURY</t>
  </si>
  <si>
    <t>ORACE MANN PROPERTY AND CASUALT</t>
  </si>
  <si>
    <t>NATION WIDE MUTUAL INSURANE CO.</t>
  </si>
  <si>
    <t>DALLAS AREA RAPID TRANSIT</t>
  </si>
  <si>
    <t>INFINITY</t>
  </si>
  <si>
    <t>KEMPER INS.</t>
  </si>
  <si>
    <t>PROTECTIVE INS CO</t>
  </si>
  <si>
    <t>CUSTOM HARVEST INS</t>
  </si>
  <si>
    <t>MID CENTURY INS.</t>
  </si>
  <si>
    <t>STATE FARM MUTUAL INSURANCE</t>
  </si>
  <si>
    <t>STEVENS TRANSPORT</t>
  </si>
  <si>
    <t>COUNTRY PREFERRED</t>
  </si>
  <si>
    <t>MILLENNIUM INS</t>
  </si>
  <si>
    <t>STATE AUTO</t>
  </si>
  <si>
    <t>USAA INSURANCE</t>
  </si>
  <si>
    <t>TX FARM BUREAU CASULTY</t>
  </si>
  <si>
    <t>OLD AMERICAN CO. MUTUAL FIRE</t>
  </si>
  <si>
    <t>STAE FARM</t>
  </si>
  <si>
    <t>GERMANIA INSURANCE</t>
  </si>
  <si>
    <t>SAME AS UNIT 1</t>
  </si>
  <si>
    <t>VELEZ INSURANCE AGENCY</t>
  </si>
  <si>
    <t>SAFE AUTO</t>
  </si>
  <si>
    <t>HANOVER LLOYDS INSURANCE</t>
  </si>
  <si>
    <t>ACE INSURANCE</t>
  </si>
  <si>
    <t>SENTRY</t>
  </si>
  <si>
    <t>BANORTA-GENERALI INSURANCE</t>
  </si>
  <si>
    <t>TRAVELER INDEMINTY</t>
  </si>
  <si>
    <t>AIG CENTENNIAL</t>
  </si>
  <si>
    <t>STREAMLINE</t>
  </si>
  <si>
    <t>STREAMLINE INSUR</t>
  </si>
  <si>
    <t>TEXAS FARM BUREAU MUTUAL</t>
  </si>
  <si>
    <t>STATE FARM COUNTY MUTUAL</t>
  </si>
  <si>
    <t>LOYA INSURANCE COMPANY</t>
  </si>
  <si>
    <t>DAIRYLAND COUNTY MUTUAL INSURANCE COMPAN</t>
  </si>
  <si>
    <t>REDLAND INS. CO.</t>
  </si>
  <si>
    <t>PRAETORIAN INS. CO.</t>
  </si>
  <si>
    <t>ALLSTATE INS. CO.</t>
  </si>
  <si>
    <t>FARMER</t>
  </si>
  <si>
    <t>BRAZORIA COUNTY</t>
  </si>
  <si>
    <t>CONSUMERS COUNTY MUTUAL</t>
  </si>
  <si>
    <t>REDWOOD FIRE &amp; CASUALTY</t>
  </si>
  <si>
    <t>FARMERS TEXAS COUNTY</t>
  </si>
  <si>
    <t>FRED LOYA INSURANCE CO</t>
  </si>
  <si>
    <t>FARMERS INS.</t>
  </si>
  <si>
    <t>USAA GENEAL INDEMNITY</t>
  </si>
  <si>
    <t>LIBERTY CO. MUTUAL</t>
  </si>
  <si>
    <t>AMERICAN INTERNATIONAL</t>
  </si>
  <si>
    <t>SOUTHER COUNTY MUTUAL</t>
  </si>
  <si>
    <t>ESURANCE PROPERTY &amp; CASUALTY</t>
  </si>
  <si>
    <t>NATIONWIDE AGRIBUSINESS</t>
  </si>
  <si>
    <t>NATIONWIDE MUTUAL</t>
  </si>
  <si>
    <t>STATE NATIONAL INS CO</t>
  </si>
  <si>
    <t>NDC INSURANCE</t>
  </si>
  <si>
    <t>OLD AMERICA COUNTY MU</t>
  </si>
  <si>
    <t>GEICO INS</t>
  </si>
  <si>
    <t>OLD AMERICAN COUNTY MUTAL</t>
  </si>
  <si>
    <t>OLD AMERICAN COUNTY MUTUAL FIRE INS</t>
  </si>
  <si>
    <t>NATIONWIDE INSURANCE</t>
  </si>
  <si>
    <t>METRO TRANSIT AUTH.</t>
  </si>
  <si>
    <t>DIRECT GENERAL INSURANCE</t>
  </si>
  <si>
    <t>UNITED STATES FIRE INS</t>
  </si>
  <si>
    <t>BRISTOL WEST SPECIALTY</t>
  </si>
  <si>
    <t>GRAMERCY INSURANCE</t>
  </si>
  <si>
    <t>COLONIAL</t>
  </si>
  <si>
    <t>CANAL INSURANCE COMPANY</t>
  </si>
  <si>
    <t>NATIONWIDE INS.</t>
  </si>
  <si>
    <t>CHUBB LLOYDS OF TX</t>
  </si>
  <si>
    <t>ACE AMERICAN INS. COMP</t>
  </si>
  <si>
    <t>TRAVELERS PROPERTY CASUALTY CO.</t>
  </si>
  <si>
    <t>LOYA INS</t>
  </si>
  <si>
    <t>HALLMARK COUNTY MUTUAL</t>
  </si>
  <si>
    <t>CR ENGLAND</t>
  </si>
  <si>
    <t>DISCOVER PROPERTY &amp; CASUALTY</t>
  </si>
  <si>
    <t>STANDARD INSURANCE</t>
  </si>
  <si>
    <t>MIC</t>
  </si>
  <si>
    <t>AIG</t>
  </si>
  <si>
    <t>ARCH INSURANCE COMPANY</t>
  </si>
  <si>
    <t>GREAT WEST...</t>
  </si>
  <si>
    <t>STATE FARM...</t>
  </si>
  <si>
    <t>IDS PROPERTY</t>
  </si>
  <si>
    <t>21ST CENTURY INS</t>
  </si>
  <si>
    <t>GREAT AMERICAN INS CO</t>
  </si>
  <si>
    <t>SPARTA INSURANCE COMP</t>
  </si>
  <si>
    <t>SANTA FE AUTO INS CO</t>
  </si>
  <si>
    <t>LIBERTY MUTUAL INS CO</t>
  </si>
  <si>
    <t>FRED LOYA INS</t>
  </si>
  <si>
    <t>MANITOBA PUBLIC INS.</t>
  </si>
  <si>
    <t>MANITOBA PUBLIC INS</t>
  </si>
  <si>
    <t>GALVAN INS</t>
  </si>
  <si>
    <t>GALVAN INS.</t>
  </si>
  <si>
    <t>LD AMERICAN COUNTY MUTUAL</t>
  </si>
  <si>
    <t>COMPANY DIRECT BILL</t>
  </si>
  <si>
    <t>CITY OF HOUSTON</t>
  </si>
  <si>
    <t>INSURANCE COMPANY OF PA</t>
  </si>
  <si>
    <t>WESTERN AGRICULTURAL</t>
  </si>
  <si>
    <t>ALLSTATE COUNTY MUTUAL</t>
  </si>
  <si>
    <t>GNP INSURANCE</t>
  </si>
  <si>
    <t>ACE AMERICAN INSURANCE CO</t>
  </si>
  <si>
    <t>HOME,STATE,COUNTY INS</t>
  </si>
  <si>
    <t>AON RENT SERVICES</t>
  </si>
  <si>
    <t>AARP</t>
  </si>
  <si>
    <t>DIRECT GENERAL INSURANCE COMPANY</t>
  </si>
  <si>
    <t>INSURANCE COMPANY OF STATE PA</t>
  </si>
  <si>
    <t>STATE FARM MUTUAL AUTOMOBILE INSURANCE</t>
  </si>
  <si>
    <t>OKLAHOMA OWNERS SEC</t>
  </si>
  <si>
    <t>TRUCK INSURANCE EXCHANGE</t>
  </si>
  <si>
    <t>AMERICAN SAFETY INDEMNITY C</t>
  </si>
  <si>
    <t>AMERICAN SAFETY INDEMNITY CO</t>
  </si>
  <si>
    <t>UNITRIN</t>
  </si>
  <si>
    <t>FARMERS TEXAS COUNTY MUTUAL INS</t>
  </si>
  <si>
    <t>GOVERNMENT VEHICLE</t>
  </si>
  <si>
    <t>AMERICAN FAMILY HOME INS</t>
  </si>
  <si>
    <t>TEXAS FARM BUREAU INSURANCE</t>
  </si>
  <si>
    <t>HALLMARK INS</t>
  </si>
  <si>
    <t>HALLMARK INSURANCE</t>
  </si>
  <si>
    <t>SANTA FE AUTO INS. COMP.</t>
  </si>
  <si>
    <t>LYONS INSURANCE</t>
  </si>
  <si>
    <t>ALEXANDER INS AGENCY</t>
  </si>
  <si>
    <t>CERTAIN UNDERWRITERS AT LLOYDS LONDON</t>
  </si>
  <si>
    <t>SAME AS TRUCK</t>
  </si>
  <si>
    <t>DISCOVER PROPERTY AND CASUALTY</t>
  </si>
  <si>
    <t>NATIONAL INTERSTATE</t>
  </si>
  <si>
    <t>TASB RICK MANGEMENT</t>
  </si>
  <si>
    <t>INDEMNITY</t>
  </si>
  <si>
    <t>AAA TEXAS CTY MUTUAL</t>
  </si>
  <si>
    <t>ST. PAUL GUARDSON INS.</t>
  </si>
  <si>
    <t>D AMERICAN COUNTY MUTUA</t>
  </si>
  <si>
    <t>OLD AMERICAN COUNTY MUTUAL I</t>
  </si>
  <si>
    <t>PROPERTY CASUALTY ALLIANCE</t>
  </si>
  <si>
    <t>ALL-STATE</t>
  </si>
  <si>
    <t>USAA CASUALTY</t>
  </si>
  <si>
    <t>AAA TRUCK AGENCY</t>
  </si>
  <si>
    <t>EMPIRE FIRE/MARINE</t>
  </si>
  <si>
    <t>EMPIRE FIRE &amp; MARINE</t>
  </si>
  <si>
    <t>ALLSTATE INSURANCE</t>
  </si>
  <si>
    <t>MARKEL INS.</t>
  </si>
  <si>
    <t>GERMANIA FIRE &amp; CAS.</t>
  </si>
  <si>
    <t>LIBERTY MUTUAL INS.</t>
  </si>
  <si>
    <t>TEXAS WEST INS. AGENCY</t>
  </si>
  <si>
    <t>THE HARTFORD</t>
  </si>
  <si>
    <t>TEXAS SCHOOL RISKS POOL</t>
  </si>
  <si>
    <t>MAXUM INDEMNITY</t>
  </si>
  <si>
    <t>ACE AMERICAN INS. CO.</t>
  </si>
  <si>
    <t>CHEROKEE INS</t>
  </si>
  <si>
    <t>MERCURY CO. MUTAL</t>
  </si>
  <si>
    <t>INSURANCE CORNER</t>
  </si>
  <si>
    <t>BROWNSVILLE URBAN SYSTEM INSURANCE</t>
  </si>
  <si>
    <t>CONSUMERS CO MUTUAL INS CO</t>
  </si>
  <si>
    <t>CHARTER OAK FIRE INS</t>
  </si>
  <si>
    <t>AMERICA FIRST LLOYDS</t>
  </si>
  <si>
    <t>AMERCIA FIRST INSURANCE CO.</t>
  </si>
  <si>
    <t>AMERICAN COUNTRY INSURANCE</t>
  </si>
  <si>
    <t>AMERICAN SAUALTY CO OF READI</t>
  </si>
  <si>
    <t>ACCC GENERAL INS CO.</t>
  </si>
  <si>
    <t>AIG CENTENNIAL INS. CO</t>
  </si>
  <si>
    <t>NOTHLAND INS.</t>
  </si>
  <si>
    <t>NORTHLAND INS.</t>
  </si>
  <si>
    <t>LINDSAY AUTO INS</t>
  </si>
  <si>
    <t>ZURICH AMERICAN INSURANCE COMPANY</t>
  </si>
  <si>
    <t>DISCOVER PROPERTY &amp; CASUALTY INS CO</t>
  </si>
  <si>
    <t>CHARTIS INS</t>
  </si>
  <si>
    <t>NATIONAL SALES SOLUTION PDX</t>
  </si>
  <si>
    <t>AAA</t>
  </si>
  <si>
    <t>LIBERTY MUTUAL INS CO.</t>
  </si>
  <si>
    <t>SAFECO LLOYD</t>
  </si>
  <si>
    <t>2 LIBERTY COUNTY MUTUAL</t>
  </si>
  <si>
    <t>AUTO CLUB OF SOUTHERN CA</t>
  </si>
  <si>
    <t>HERTZ</t>
  </si>
  <si>
    <t>SHERRY SPRADLIN</t>
  </si>
  <si>
    <t>GARRISON PROPERTY INS</t>
  </si>
  <si>
    <t>FEDERATED SERVICE INS</t>
  </si>
  <si>
    <t>OLD COUNTY MUTUAL</t>
  </si>
  <si>
    <t>LIBERTY COUNTY MUTUAL INSURA</t>
  </si>
  <si>
    <t>GREAT AMERICAN INSURANCE</t>
  </si>
  <si>
    <t>EMPOWER INSURANCE GR</t>
  </si>
  <si>
    <t>ENDEAVOR GENERAL</t>
  </si>
  <si>
    <t>SAFECO INS. CO. OF AMERICA</t>
  </si>
  <si>
    <t>AFFORDABLE INSURANCE</t>
  </si>
  <si>
    <t>NEW HAMPSHIRE INSURANCE</t>
  </si>
  <si>
    <t>APPIE INSURANCE AGENCY LOUIS A WILLAMS</t>
  </si>
  <si>
    <t>CAIC</t>
  </si>
  <si>
    <t>OLD MUTUAL AMERICAN</t>
  </si>
  <si>
    <t>FRED LOYA INS.</t>
  </si>
  <si>
    <t>CONTINENTAL WESTERN INS. CO</t>
  </si>
  <si>
    <t>MERCURY COUNTY MUT. INS. CO.</t>
  </si>
  <si>
    <t>REPUBLIC INSURANCE CO.</t>
  </si>
  <si>
    <t>PROGRESSIVE CO MUTUAL</t>
  </si>
  <si>
    <t>PROGRESSIVE CO. MUTUAL</t>
  </si>
  <si>
    <t>SOMPO JAPAN INS. CO. OF AMER.</t>
  </si>
  <si>
    <t>TASB RISK MNGT FUND</t>
  </si>
  <si>
    <t>ALLSTATE COUNTY MUT</t>
  </si>
  <si>
    <t>FARMERS TEXAS</t>
  </si>
  <si>
    <t>SELF-INSURED</t>
  </si>
  <si>
    <t>CONSUMER COUNTY MUTUAL INS</t>
  </si>
  <si>
    <t>STATE NATIONAL INS. CO.</t>
  </si>
  <si>
    <t>REDLAND INSURANCE CO.</t>
  </si>
  <si>
    <t>USAA COUNTY MUTUAL</t>
  </si>
  <si>
    <t>ALLSTATE INDEMNITY CO.</t>
  </si>
  <si>
    <t>ALLIED NORTH AMERICAN</t>
  </si>
  <si>
    <t>GOVERNMENT EMPLOYEES INSURANCE COMPANY</t>
  </si>
  <si>
    <t>PHILADEPHIA INDEMNITY</t>
  </si>
  <si>
    <t>UNITRIN COUNTY</t>
  </si>
  <si>
    <t>HUDSON INSURANCE COMPANY</t>
  </si>
  <si>
    <t>UNITED SERVICES AUTO.</t>
  </si>
  <si>
    <t>DAIRYLAND INSURANCE</t>
  </si>
  <si>
    <t>A-MAX INSURANCE</t>
  </si>
  <si>
    <t>BAJA AUTO</t>
  </si>
  <si>
    <t>NATIONWIDE FARM LAND</t>
  </si>
  <si>
    <t>NATIONWIDE FARMLAND</t>
  </si>
  <si>
    <t>DEWEY YOUNG INS</t>
  </si>
  <si>
    <t>ESURENCE</t>
  </si>
  <si>
    <t>V.I.S.D.</t>
  </si>
  <si>
    <t>WASTE MANAGEMENT</t>
  </si>
  <si>
    <t>ZURICH INSURANCE</t>
  </si>
  <si>
    <t>CONSUMERS COUNTY</t>
  </si>
  <si>
    <t>AMERICAN COUNTY MUTUAL</t>
  </si>
  <si>
    <t>KEMPER INS. CO.</t>
  </si>
  <si>
    <t>ACCC GENERAL INS. CO.</t>
  </si>
  <si>
    <t>FIREMANS FUND INS CO</t>
  </si>
  <si>
    <t>SANTA FE INSURANCE COMPANY</t>
  </si>
  <si>
    <t>HOME STATE CO. MUT.</t>
  </si>
  <si>
    <t>BRISTOL WEST SPECIALTY INS. CO.</t>
  </si>
  <si>
    <t>FARMERS INS</t>
  </si>
  <si>
    <t>MONTEREY INSURANCE</t>
  </si>
  <si>
    <t>SAME AS UNIT #2</t>
  </si>
  <si>
    <t>LOYA INSURANCE CO</t>
  </si>
  <si>
    <t>ALLSTATE INS CO</t>
  </si>
  <si>
    <t>SOUTHERN STATES INS.</t>
  </si>
  <si>
    <t>STATE FARM MUTUAL AUTOMOBILE INS</t>
  </si>
  <si>
    <t>REPUBLIC INSURANCE</t>
  </si>
  <si>
    <t>CHARTER OAK FIRE</t>
  </si>
  <si>
    <t>ACE/INAMAR INSURANCE COMPANY</t>
  </si>
  <si>
    <t>PROGRESSIVE CO MU</t>
  </si>
  <si>
    <t>SAFECO LLOYDS INSURANCE COMPANY</t>
  </si>
  <si>
    <t>CONSUMERS COUNTY MUTUAL INSURANCE</t>
  </si>
  <si>
    <t>TITAN INSURANCE</t>
  </si>
  <si>
    <t>FOREMOST CO. MUTUAL</t>
  </si>
  <si>
    <t>REDLAND</t>
  </si>
  <si>
    <t>OLD COUNTY MUTUAL INSURANCE</t>
  </si>
  <si>
    <t>ALLSTATE FIRE &amp; CASUALTY</t>
  </si>
  <si>
    <t>FEDERATED MUTUAL</t>
  </si>
  <si>
    <t>CONSUMER COUNTY MUTUAL</t>
  </si>
  <si>
    <t>PHILADELPHIA INDEMNITY</t>
  </si>
  <si>
    <t>AMERICAN INS. CO.</t>
  </si>
  <si>
    <t>DAIRYLAND CO. MUTUAL</t>
  </si>
  <si>
    <t>TEXAS FARN BUREAU MUTUAL</t>
  </si>
  <si>
    <t>A-MAX AUTO INSURANCE</t>
  </si>
  <si>
    <t>CAPPS INSURANCE AGENCY</t>
  </si>
  <si>
    <t>SAME AS #1</t>
  </si>
  <si>
    <t>THREKELD &amp; COMP INS.</t>
  </si>
  <si>
    <t>QSP INSURANCE</t>
  </si>
  <si>
    <t>K.D. INSURANCE</t>
  </si>
  <si>
    <t>GERMANIA INS.</t>
  </si>
  <si>
    <t>OLD AMERICAN COM. MUTUAL</t>
  </si>
  <si>
    <t>COLONIAL COUNTY MUTUAL INS. COMPA</t>
  </si>
  <si>
    <t>PRAETURIAN INS.</t>
  </si>
  <si>
    <t>CHARTER</t>
  </si>
  <si>
    <t>ACE AMERICAN INS</t>
  </si>
  <si>
    <t>OLD AMERICAN COUNTY MUTUAL FIRE COMPANY</t>
  </si>
  <si>
    <t>HOME STATE COUNTY MUTUAL INSURANCE COMPA</t>
  </si>
  <si>
    <t>TEXAS FARM BUREAU CASUALTY CO</t>
  </si>
  <si>
    <t>EVANS &amp; HICKMAN INS</t>
  </si>
  <si>
    <t>STATE FARM MUTUAL AUTO INS</t>
  </si>
  <si>
    <t>UNITRIN COUNTY MUL.</t>
  </si>
  <si>
    <t>LIBERTY MUTUAL FIRE INS</t>
  </si>
  <si>
    <t>BRISTOL WEST</t>
  </si>
  <si>
    <t>WEBRE-SHERRILL INS CO</t>
  </si>
  <si>
    <t>GARRISON PROP &amp; CASUAL</t>
  </si>
  <si>
    <t>OLD AMIRICAN COUNTY MUTUAL</t>
  </si>
  <si>
    <t>TEXAS COUNTY MUTUAL</t>
  </si>
  <si>
    <t>HOCHHEIM PRAIRIE CASUALTY</t>
  </si>
  <si>
    <t>UNITRIN COUNTY MUTUAL INSURANCE COMPANY</t>
  </si>
  <si>
    <t>OLD REPUBLIC INS. CO</t>
  </si>
  <si>
    <t>OLD REPUBLIC INS. CO.</t>
  </si>
  <si>
    <t>ACC INS COM.</t>
  </si>
  <si>
    <t>TRAVELERS PROPERTY</t>
  </si>
  <si>
    <t>OLD AMERICAN MUTUAL</t>
  </si>
  <si>
    <t>DAIRYLAND COUNTY</t>
  </si>
  <si>
    <t>OLD AMERICAN COUNTY INSURANCE</t>
  </si>
  <si>
    <t>GREAT WEST CASUALTY INS</t>
  </si>
  <si>
    <t>OLD AMERICAN COUNTY MUTUAL INS</t>
  </si>
  <si>
    <t>HARTFORD INS COMPANY</t>
  </si>
  <si>
    <t>TEXAS FARMERS INS</t>
  </si>
  <si>
    <t>FARMER'S INS. EXCHANGE</t>
  </si>
  <si>
    <t>ACCC INS COMPANY</t>
  </si>
  <si>
    <t>HORACE MANN</t>
  </si>
  <si>
    <t>NATIONAL UNION FIRE INS. CO.</t>
  </si>
  <si>
    <t>TML INTERGOVERNMENTAL</t>
  </si>
  <si>
    <t>GOVERNMENT EMPLOYEE INSU</t>
  </si>
  <si>
    <t>FARMER'S</t>
  </si>
  <si>
    <t>PRONTO GENERAL AGENCY</t>
  </si>
  <si>
    <t>ZURICH AMERICA</t>
  </si>
  <si>
    <t>AAA OF TEXAS</t>
  </si>
  <si>
    <t>HOME STATE INS</t>
  </si>
  <si>
    <t>SWANTNER &amp; GORDON</t>
  </si>
  <si>
    <t>ZURICH AMERICAN INS. C.</t>
  </si>
  <si>
    <t>DIRECT GENERAL INS. CO.</t>
  </si>
  <si>
    <t>PROGRESSIVE MUTUAL</t>
  </si>
  <si>
    <t>SENTRY INSURANCE COMPANY</t>
  </si>
  <si>
    <t>STATE FARM MUTUAL AUTO INSURANCE CO.</t>
  </si>
  <si>
    <t>COLONIAL CO.MUTUAL</t>
  </si>
  <si>
    <t>AIG CENTURIAN INS CO</t>
  </si>
  <si>
    <t>AFFIRMATIVE INS. COMP.</t>
  </si>
  <si>
    <t>SAFECO LLOYDS INS.</t>
  </si>
  <si>
    <t>ALFA SPECIALTY INS. CORP.</t>
  </si>
  <si>
    <t>HOME STATE AND COUNTY</t>
  </si>
  <si>
    <t>AUTO PARTNERS</t>
  </si>
  <si>
    <t>TX FARM BUREAU</t>
  </si>
  <si>
    <t>PRAETORIAN INSURANCE</t>
  </si>
  <si>
    <t>BMI OF FORT WORTH</t>
  </si>
  <si>
    <t>ALLSTATE FIRE &amp; CAS</t>
  </si>
  <si>
    <t>EVEREST NATIONAL INS CO</t>
  </si>
  <si>
    <t>EVEREST NATIONAL INS. CO.</t>
  </si>
  <si>
    <t>AMERICAN ALTERNATIVE INS</t>
  </si>
  <si>
    <t>LIBERTY MUTUAL FIRE INS.</t>
  </si>
  <si>
    <t>MGA INSURANCE CO.</t>
  </si>
  <si>
    <t>OLD AMERICAN CNTY MUTUAL FIRE</t>
  </si>
  <si>
    <t>NATIONAL UNION FIRE INS CO OF</t>
  </si>
  <si>
    <t>DISCOVER PROPERTY</t>
  </si>
  <si>
    <t>PROGRESSIVE INS.</t>
  </si>
  <si>
    <t>SOUTHERN COUNTY MUT.</t>
  </si>
  <si>
    <t>MENDOTA INSURANCE CONSUMER</t>
  </si>
  <si>
    <t>NATION UNION FIRE</t>
  </si>
  <si>
    <t>LD AMERICAN COUNTY MUTUA</t>
  </si>
  <si>
    <t>BALBOA INS COMPANY</t>
  </si>
  <si>
    <t>CRAVENS INS AGENCY, INC.</t>
  </si>
  <si>
    <t>CONTINENTAL CAS. INS.</t>
  </si>
  <si>
    <t>DAIRYLAND AUTO INS</t>
  </si>
  <si>
    <t>HARTFORD INS</t>
  </si>
  <si>
    <t>CUSCATLAN INS</t>
  </si>
  <si>
    <t>AMERICAN FAMILY MUTUAL INS</t>
  </si>
  <si>
    <t>AUTOONE INSURANCE</t>
  </si>
  <si>
    <t>EMPOWER INSURANCE GROUP</t>
  </si>
  <si>
    <t>ALLIED PROPERTY &amp; CASUALTY</t>
  </si>
  <si>
    <t>TEXAS FARM BUREAU INS</t>
  </si>
  <si>
    <t>DRIVERS INSURANCE CO.</t>
  </si>
  <si>
    <t>SERNA INSURANCE</t>
  </si>
  <si>
    <t>SOUTHERN COUNTY</t>
  </si>
  <si>
    <t>SAFEGUARD INSURANCE</t>
  </si>
  <si>
    <t>AIG CENTIENNAL</t>
  </si>
  <si>
    <t>AGRICULTURAL WORKS</t>
  </si>
  <si>
    <t>HORACE MANN PROP/CAS</t>
  </si>
  <si>
    <t>AAA TEXAS COUNTY</t>
  </si>
  <si>
    <t>ALLLSTATE</t>
  </si>
  <si>
    <t>USAA COUNTY MUT.</t>
  </si>
  <si>
    <t>GEICO ISNURANCE</t>
  </si>
  <si>
    <t>AMICA</t>
  </si>
  <si>
    <t>AMERICA FIRST INSURANCE</t>
  </si>
  <si>
    <t>LINDSAY GEN. INS.</t>
  </si>
  <si>
    <t>GOVERNMENT EMPLOYEES</t>
  </si>
  <si>
    <t>DAIRYLAND COUNTY MUTUAL</t>
  </si>
  <si>
    <t>HOCHEIM PRAIRE INS</t>
  </si>
  <si>
    <t>SPEEDY INS. AGENCY</t>
  </si>
  <si>
    <t>ALLSTATE FIRE &amp; CASUALTY INS.</t>
  </si>
  <si>
    <t>ACE PROPERTY</t>
  </si>
  <si>
    <t>HOMESTATE CO. MUTUAL</t>
  </si>
  <si>
    <t>MERCURY COUNTY MUTUAL INS.</t>
  </si>
  <si>
    <t>TX ASSOC. OF CO. RISK MANAG</t>
  </si>
  <si>
    <t>STATE FARM MUTUAL AUTO INS CO</t>
  </si>
  <si>
    <t>ALLSTATE AUTO INS.</t>
  </si>
  <si>
    <t>OLD COUNTY MUTUAL INS</t>
  </si>
  <si>
    <t>ACESS GENERAL INSURANCE</t>
  </si>
  <si>
    <t>DAIRYLAND CO MUTUAL</t>
  </si>
  <si>
    <t>SOUTHERN CO. MUT. INS. CO</t>
  </si>
  <si>
    <t>TWIN LAKES FIRE INS. CO.</t>
  </si>
  <si>
    <t>TWIN CITY FIRE INS. CO.</t>
  </si>
  <si>
    <t>FARMERS TX CITY MUTUAL INS</t>
  </si>
  <si>
    <t>MID-CENTURY</t>
  </si>
  <si>
    <t>FARM BUREAU COUNTY</t>
  </si>
  <si>
    <t>USAA COUNTY MUT. INS</t>
  </si>
  <si>
    <t>US LLOYDS INS. CO.</t>
  </si>
  <si>
    <t>GERMANIA INS</t>
  </si>
  <si>
    <t>LIBERTY INS</t>
  </si>
  <si>
    <t>AMICA MUTUAL INSURANCE</t>
  </si>
  <si>
    <t>AIG CENTIENNIAL</t>
  </si>
  <si>
    <t>RODNEY D. YOUNG</t>
  </si>
  <si>
    <t>ALICE BROOKS AGENCY</t>
  </si>
  <si>
    <t>HOME STATE</t>
  </si>
  <si>
    <t>SANTE FE</t>
  </si>
  <si>
    <t>BEACON NATIONAL</t>
  </si>
  <si>
    <t>FARMERS CO MUTUAL</t>
  </si>
  <si>
    <t>ME STATE COUNTY MUTUAL INS</t>
  </si>
  <si>
    <t>TML RISK POOL</t>
  </si>
  <si>
    <t>ALLSTATE PROPERTY &amp; CASUALTY</t>
  </si>
  <si>
    <t>ASSOCIATED INSURANCE AGENCY</t>
  </si>
  <si>
    <t>HSBC INS. AGENCY</t>
  </si>
  <si>
    <t>UNITED INS SVC</t>
  </si>
  <si>
    <t>CONSUMERS CO. MUTUAL</t>
  </si>
  <si>
    <t>TRAVELERS INSURANCE</t>
  </si>
  <si>
    <t>MGA</t>
  </si>
  <si>
    <t>NATION WIDE MUTUAL</t>
  </si>
  <si>
    <t>CENTRAL INSURANCE</t>
  </si>
  <si>
    <t>NATIONWIDE INS CO OF AME</t>
  </si>
  <si>
    <t>TEXAS FARMERS INS CO</t>
  </si>
  <si>
    <t>ZURICH AMERICAN INSURANCE CO.</t>
  </si>
  <si>
    <t>TEXAS FARM BUREAU INS.</t>
  </si>
  <si>
    <t>BUDGET TRUCK RENTAL</t>
  </si>
  <si>
    <t>AMERICAN ALTERNATIVE</t>
  </si>
  <si>
    <t>NATIONAL UNION FIRE INSURANCE</t>
  </si>
  <si>
    <t>TEXAS FARM CASUALY</t>
  </si>
  <si>
    <t>FARMER'S TX MUTUAL</t>
  </si>
  <si>
    <t>STATE FARM CO. MUTUAL</t>
  </si>
  <si>
    <t>CHARTER OAK FIRO INSURANCE CO.</t>
  </si>
  <si>
    <t>TML INTERGOVERNMENTAL RISK POOL</t>
  </si>
  <si>
    <t>USAA COUNTY MUTUAL INSURANCE</t>
  </si>
  <si>
    <t>ACCC INS. CO.(EXP. 7-28-09)</t>
  </si>
  <si>
    <t>EMPOWER</t>
  </si>
  <si>
    <t>DIRECT GENERAL</t>
  </si>
  <si>
    <t>QUALITY INSURANCE</t>
  </si>
  <si>
    <t>STATE FARM MUTUAL AUTO INS.</t>
  </si>
  <si>
    <t>COLONIAL CO. MUTUAL INS.</t>
  </si>
  <si>
    <t>MID CENTURY INS</t>
  </si>
  <si>
    <t>IDS PRO CASUALTY INS</t>
  </si>
  <si>
    <t>HOCHHEIM PRARIE</t>
  </si>
  <si>
    <t>ALLSTATE FIRE AND CASUALTY INS</t>
  </si>
  <si>
    <t>LOYA INS CO</t>
  </si>
  <si>
    <t>HARTFORD ACCIDENT &amp; INDEMNITY COMPANY</t>
  </si>
  <si>
    <t>HORACE MAN</t>
  </si>
  <si>
    <t>ENCOMPASS INDEMNITY</t>
  </si>
  <si>
    <t>FARMERS TEXAS CTY MUT</t>
  </si>
  <si>
    <t>TRIMBLE-BATJER</t>
  </si>
  <si>
    <t>NATIONAL UNION FIRE INS.</t>
  </si>
  <si>
    <t>AMERICAN INT INS CO</t>
  </si>
  <si>
    <t>STATE FARM INSURANCE CO.</t>
  </si>
  <si>
    <t>VISION INSURANCE</t>
  </si>
  <si>
    <t>OLD REPUBLICAN INS CO</t>
  </si>
  <si>
    <t>COLD REPUBLICAN INS CO</t>
  </si>
  <si>
    <t>ONE STOP INSURANCE</t>
  </si>
  <si>
    <t>OLD AMERICAN COUNTY MUT</t>
  </si>
  <si>
    <t>FARMERS (TX) COUNTY MUTUAL</t>
  </si>
  <si>
    <t>NATIONWIDE MUTUAL INS.</t>
  </si>
  <si>
    <t>PROTECTIVE INS. CO.</t>
  </si>
  <si>
    <t>LOUIS A. WILLIAMS INSURANCE</t>
  </si>
  <si>
    <t>ALL STATE INSURANCE</t>
  </si>
  <si>
    <t>GALLAGER TRANS SERVICES</t>
  </si>
  <si>
    <t>NEW HAMSHIRE COMPANY</t>
  </si>
  <si>
    <t>OLD AMERICAN CO.</t>
  </si>
  <si>
    <t>CELEDON TRUCKING</t>
  </si>
  <si>
    <t>METRO LLOYDS INS. CO.</t>
  </si>
  <si>
    <t>ALLSTATE CO. MUT. INS. CO.</t>
  </si>
  <si>
    <t>UNITED SVS. AUTO. ASSOC.</t>
  </si>
  <si>
    <t>QUALIFIED SELF INSURED</t>
  </si>
  <si>
    <t>LMC</t>
  </si>
  <si>
    <t>ACE AMERICAN INS CO</t>
  </si>
  <si>
    <t>AON RISK SERVICES CENTRAL INC.</t>
  </si>
  <si>
    <t>SAFECO LLOYDS</t>
  </si>
  <si>
    <t>SAFECO LLOYD INSURANCE</t>
  </si>
  <si>
    <t>UNIVERSAL UNDERWRITER</t>
  </si>
  <si>
    <t>COLONIAL CO. MUTUAL</t>
  </si>
  <si>
    <t>DEWEY</t>
  </si>
  <si>
    <t>AMERICA FIRST INS. CO</t>
  </si>
  <si>
    <t>TRAFALGAR INS. CO.</t>
  </si>
  <si>
    <t>TRAFALGAR INS. CO</t>
  </si>
  <si>
    <t>FARM BUREAU MUTUAL</t>
  </si>
  <si>
    <t>UNION STANDARD</t>
  </si>
  <si>
    <t>CHUBBS INSURANCE</t>
  </si>
  <si>
    <t>MGA INSURANCE COMPANY</t>
  </si>
  <si>
    <t>TEXAS FARMERS BUREAU</t>
  </si>
  <si>
    <t>ENTERGY</t>
  </si>
  <si>
    <t>BAILEY INS. &amp; RISK MGMT.</t>
  </si>
  <si>
    <t>UNITRIN COUNTY MUTUAL INS.</t>
  </si>
  <si>
    <t>SOUTHERN COUNTY MUTUAL INSURANCE COMPANY</t>
  </si>
  <si>
    <t>STATE FARM MUTUAL AUTOMOBILE INSURANCE C</t>
  </si>
  <si>
    <t>SAFECO INSC OF AMERICA</t>
  </si>
  <si>
    <t>AMERICAN INSURANCE CO</t>
  </si>
  <si>
    <t>GREAT AMERICAN ASSURANCE</t>
  </si>
  <si>
    <t>SANTA FE AUTO INSURANCE</t>
  </si>
  <si>
    <t>CAMPOS INSURANCE</t>
  </si>
  <si>
    <t>62827564-1</t>
  </si>
  <si>
    <t>SANTA FE AUTO INSURANCE COMPANY</t>
  </si>
  <si>
    <t>MGA INSURANCE CO</t>
  </si>
  <si>
    <t>PELOS INSURANCE</t>
  </si>
  <si>
    <t>ACE AMERICAN INSURANCE COMPANY</t>
  </si>
  <si>
    <t>VIKING COUNTY MUTUAL</t>
  </si>
  <si>
    <t>GENERAL INS CO AMER.</t>
  </si>
  <si>
    <t>SAFEWAY DIS CO</t>
  </si>
  <si>
    <t>METROPOLITAN GENERAL</t>
  </si>
  <si>
    <t>BAJA INSURANCE</t>
  </si>
  <si>
    <t>GOVERNMENT EMPLOYEES INSURANCE CO</t>
  </si>
  <si>
    <t>NETHERLANDS</t>
  </si>
  <si>
    <t>SANTEFE AUTO INSURANCE</t>
  </si>
  <si>
    <t>HOMEOWNERS OF AMERICA</t>
  </si>
  <si>
    <t>AMBOA AUTO</t>
  </si>
  <si>
    <t>GEICO INS. CO.</t>
  </si>
  <si>
    <t>ALLSTATE INDEM.</t>
  </si>
  <si>
    <t>HALLMARK SPECIALTY</t>
  </si>
  <si>
    <t>ACCESS AMERICAN</t>
  </si>
  <si>
    <t>HOME STATE COUNTY MUT.</t>
  </si>
  <si>
    <t>LOYA INSURANCE CO.</t>
  </si>
  <si>
    <t>UNITRIN CO. MUTUAL INS. CO.</t>
  </si>
  <si>
    <t>TRINITY UNIVERSAL INSURANCE</t>
  </si>
  <si>
    <t>SOUTHERN CO. MUT. INS. CO. HARTFORD FIRE</t>
  </si>
  <si>
    <t>STATE INSURANCE GROUP</t>
  </si>
  <si>
    <t>LOYA INS. CO.</t>
  </si>
  <si>
    <t>SOUTHWESTERN INS</t>
  </si>
  <si>
    <t>PHILADELPHIA INS. CO</t>
  </si>
  <si>
    <t>ALLSTATE INS.</t>
  </si>
  <si>
    <t>CARLISLE INS AGENCY</t>
  </si>
  <si>
    <t>ALLSTATE INDEMNITY</t>
  </si>
  <si>
    <t>SOUTHERN COUNTY MUTAL</t>
  </si>
  <si>
    <t>ROAD RUNNER INSURANCE</t>
  </si>
  <si>
    <t>USAA COUNTY</t>
  </si>
  <si>
    <t>OLD COUNTY MUTUAL FIRE TX</t>
  </si>
  <si>
    <t>OLD AMERICAN CO MU FIRE</t>
  </si>
  <si>
    <t>ALLIED INSURANCE</t>
  </si>
  <si>
    <t>AMERICAN NATIONAL COUNTY INS</t>
  </si>
  <si>
    <t>U.S. LLOYDS</t>
  </si>
  <si>
    <t>EMPIRE INDEMNITY</t>
  </si>
  <si>
    <t>SAFE AUTO INS. CO.</t>
  </si>
  <si>
    <t>COLONIAL COUNTY...</t>
  </si>
  <si>
    <t>FARM BUREA COUNTY MUTUAL</t>
  </si>
  <si>
    <t>NATIONAL UNITY INSURANCE</t>
  </si>
  <si>
    <t>TEXAS LIABILITY INSURANCE</t>
  </si>
  <si>
    <t>SANTEE FE INSURANCE</t>
  </si>
  <si>
    <t>STATE FARM MUTUAL INS</t>
  </si>
  <si>
    <t>USAA COUNTY MUTUAL INS</t>
  </si>
  <si>
    <t>US LLOYDS</t>
  </si>
  <si>
    <t>TRAVELERS-GLEN GOODE</t>
  </si>
  <si>
    <t>INSURANCE FARMERS</t>
  </si>
  <si>
    <t>WELLS FARGO INS.</t>
  </si>
  <si>
    <t>US AUTOMOBILE ASS'N INS</t>
  </si>
  <si>
    <t>SANTE FE AUTO INS</t>
  </si>
  <si>
    <t>NATIONAL UNION &amp; FIRE</t>
  </si>
  <si>
    <t>STATE FARM AUTO INS CO</t>
  </si>
  <si>
    <t>QBE INSURANCE CORP</t>
  </si>
  <si>
    <t>DELOS INS. COMPANY</t>
  </si>
  <si>
    <t>TASB MANAGEMENT FUND</t>
  </si>
  <si>
    <t>AMERICAN INS</t>
  </si>
  <si>
    <t>LOYA INS.</t>
  </si>
  <si>
    <t>TML INTERGON RISK POOL</t>
  </si>
  <si>
    <t>FARMERS TEXAS CO. MUTUAL</t>
  </si>
  <si>
    <t>GAINSCO AUTO INS</t>
  </si>
  <si>
    <t>AAA TEXAS COUNTY...</t>
  </si>
  <si>
    <t>OLD AMERICAN COUNTY MUTUAL FIRE INS.</t>
  </si>
  <si>
    <t>UNITED AUTOMOBILE INS SERV</t>
  </si>
  <si>
    <t>FARMERS INSURANCE GROUP</t>
  </si>
  <si>
    <t>GEICO INS CO</t>
  </si>
  <si>
    <t>UNITED AUTOMOBILE</t>
  </si>
  <si>
    <t>U.S.A.A</t>
  </si>
  <si>
    <t>ALLSTATE COUNTY MUTUAL INS. CO.</t>
  </si>
  <si>
    <t>PROGRESSIVE COUNTY MUTUAL INS. CO.</t>
  </si>
  <si>
    <t>GEICO INSURANCE CO.</t>
  </si>
  <si>
    <t>FARM BUREAU COUNTY MUTUAL</t>
  </si>
  <si>
    <t>MPO</t>
  </si>
  <si>
    <t>FRED LOYA INSURANCE COMPANY</t>
  </si>
  <si>
    <t>BEST INSURANCE...</t>
  </si>
  <si>
    <t>STATE FARM COUNTY MUTUAL INS. CO. OF TX</t>
  </si>
  <si>
    <t>STATE FARM MUTUAL AUTO INS. CO.</t>
  </si>
  <si>
    <t>USAA COUNTY MUT</t>
  </si>
  <si>
    <t>STATE FARM INSURANCE CO</t>
  </si>
  <si>
    <t>STATE FARM BUREAU</t>
  </si>
  <si>
    <t>FARMERS INSURANE</t>
  </si>
  <si>
    <t>STATE FARM MUTUAL INS.</t>
  </si>
  <si>
    <t>HOME STATE MUTUAL INSURANCE</t>
  </si>
  <si>
    <t>OLD AMER. CNTY MUTUAL FIRE INS</t>
  </si>
  <si>
    <t>FRED LOYA INSURANCE AGENCY</t>
  </si>
  <si>
    <t>CONSUMERS CO MU</t>
  </si>
  <si>
    <t>VISION INS CO</t>
  </si>
  <si>
    <t>AAA INSURANCE</t>
  </si>
  <si>
    <t>TEXAS ACCC INS.</t>
  </si>
  <si>
    <t>FEDERAL INSURANCE</t>
  </si>
  <si>
    <t>MID-CONTINENT CASUALTY</t>
  </si>
  <si>
    <t>SANTA FE AUTO INSURANCE CO.</t>
  </si>
  <si>
    <t>ACCC GENERAL INS</t>
  </si>
  <si>
    <t>ZURICH AMERICAN INS</t>
  </si>
  <si>
    <t>HOME STATE COUNTY MUTUAL INS. CO /TEXAS</t>
  </si>
  <si>
    <t>TEXAS LIABILITY INS.</t>
  </si>
  <si>
    <t>HOMESTATE COUNTY MUTUAL</t>
  </si>
  <si>
    <t>TEXAS INSURANCE ADVISOR</t>
  </si>
  <si>
    <t>ACCESS GENERAL</t>
  </si>
  <si>
    <t>STATE FARM MUTUAL AUTOMOBILE INS.</t>
  </si>
  <si>
    <t>NEW HAMPSHIRE INS. COMP.</t>
  </si>
  <si>
    <t>NEW HAMPSHIRE INS. COMP</t>
  </si>
  <si>
    <t>INSURANCE DEPOT</t>
  </si>
  <si>
    <t>TRAVELERS INS</t>
  </si>
  <si>
    <t>ACCC GENERAL INC</t>
  </si>
  <si>
    <t>ACC INSURANCE COMPANY</t>
  </si>
  <si>
    <t>AON RISK SERVICES INC.</t>
  </si>
  <si>
    <t>ACC GENERAL AGENCY</t>
  </si>
  <si>
    <t>SOUTHERN CO MUTUAL INS CO</t>
  </si>
  <si>
    <t>GENERAL INS CO OF AMERICA</t>
  </si>
  <si>
    <t>NATIONWIDE AGRI BUSINESS</t>
  </si>
  <si>
    <t>INFINITY MUTUAL COUNTY</t>
  </si>
  <si>
    <t>FEDERAL INSURANCE CO</t>
  </si>
  <si>
    <t>MOMENTUM INS &amp; FINANCIAL</t>
  </si>
  <si>
    <t>TRINITY UNIVERSAL INS</t>
  </si>
  <si>
    <t>ENCOMPASS INDEMENITY CO</t>
  </si>
  <si>
    <t>CONSUMERS COUNTY MUTUA</t>
  </si>
  <si>
    <t>FARMERS COUNTY</t>
  </si>
  <si>
    <t>AMERICAN AUTO</t>
  </si>
  <si>
    <t>GIDEON CRENTSIL INS. AGENCY</t>
  </si>
  <si>
    <t>STATE FARM MUTUAL AUTO INS. CO</t>
  </si>
  <si>
    <t>OLD AMERICAN COUNTY MUTUAL FIRE INS COMP</t>
  </si>
  <si>
    <t>AGCULTURAL WORKERS MUTUAL</t>
  </si>
  <si>
    <t>AAA TEXAS</t>
  </si>
  <si>
    <t>ALAMO INSURANCE</t>
  </si>
  <si>
    <t>AFFORDABLE</t>
  </si>
  <si>
    <t>UNIVERSAL N AMERICAN INS</t>
  </si>
  <si>
    <t>ACCESS GENERAL INS.</t>
  </si>
  <si>
    <t>ACCC INS. CO.</t>
  </si>
  <si>
    <t>METROPOLITAN LLYODS INS.</t>
  </si>
  <si>
    <t>TEXAS FARM BUREAU MUTAL</t>
  </si>
  <si>
    <t>ARTHUR J. GALLAGHER RISK MGT.</t>
  </si>
  <si>
    <t>FARMERS INSURANCE CO.</t>
  </si>
  <si>
    <t>UNITED SERVICES...</t>
  </si>
  <si>
    <t>HOME STATE MUTUAL</t>
  </si>
  <si>
    <t>INFINITY CO MUTUAL</t>
  </si>
  <si>
    <t>OLD AMERICAN INS.</t>
  </si>
  <si>
    <t>ALAMO FINANCING L.P.</t>
  </si>
  <si>
    <t>TEXAS FARM BUREAU CASUALTY INS</t>
  </si>
  <si>
    <t>OLD AMERICAN CNTY MUT</t>
  </si>
  <si>
    <t>OLD AMERICAN CMTY. MUT.</t>
  </si>
  <si>
    <t>SENTRY SELECT INS CO</t>
  </si>
  <si>
    <t>TTA INS CO</t>
  </si>
  <si>
    <t>METROPOLITAN CASUALTY</t>
  </si>
  <si>
    <t>ED SERVICES AUTO ASSOCIA</t>
  </si>
  <si>
    <t>OLD AMERICAN CTY MUTUAL</t>
  </si>
  <si>
    <t>THE HARTFORD INS.</t>
  </si>
  <si>
    <t>METROPOLITAN LLOYDS INSURANCE COMPANY OF</t>
  </si>
  <si>
    <t>ALLSTAE</t>
  </si>
  <si>
    <t>OLD AMER. CO. MUTUAL</t>
  </si>
  <si>
    <t>RLI INSURANCE</t>
  </si>
  <si>
    <t>SILVA'S INSURANCE</t>
  </si>
  <si>
    <t>FARMERS TX MUTUAL</t>
  </si>
  <si>
    <t>AMERICAN MUTUAL</t>
  </si>
  <si>
    <t>AIG CENTENNIAL INS.</t>
  </si>
  <si>
    <t>HOME STATE CO</t>
  </si>
  <si>
    <t>MID-CENTURY INSURANCE</t>
  </si>
  <si>
    <t>TML INTERGOVERMENTAL RISK POOL</t>
  </si>
  <si>
    <t>COLONY INSURANCE CO</t>
  </si>
  <si>
    <t>ENTERPRISE LEASING</t>
  </si>
  <si>
    <t>CONSUMERS COUNTY MU</t>
  </si>
  <si>
    <t>AIG NATIONAL INSURANCE</t>
  </si>
  <si>
    <t>SANTE FE AUTO</t>
  </si>
  <si>
    <t>UNDRAY</t>
  </si>
  <si>
    <t>FIRST ACCEPTANCE INSURANCE CO</t>
  </si>
  <si>
    <t>AMTEX</t>
  </si>
  <si>
    <t>ACE AMERICAN</t>
  </si>
  <si>
    <t>MGA INSURANCE</t>
  </si>
  <si>
    <t>VIA SELF INSURED</t>
  </si>
  <si>
    <t>RMERS TEXAS COUNTY MUTU</t>
  </si>
  <si>
    <t>HOME STATE COUNTY MUTUAL INS</t>
  </si>
  <si>
    <t>GENERAL INS CO</t>
  </si>
  <si>
    <t>UNITED AUTO...</t>
  </si>
  <si>
    <t>41997360-FARMERS TEXAS COUNTY MUTUAL</t>
  </si>
  <si>
    <t>LINCOLN GENERAL INS. COM.</t>
  </si>
  <si>
    <t>THE TRAVELERS HOME</t>
  </si>
  <si>
    <t>PROGRESSIVE INSURANCE COMPANY</t>
  </si>
  <si>
    <t>GREAT WEST CASUALTY COMPANY</t>
  </si>
  <si>
    <t>REAT WEST CASUALTY COMPANY</t>
  </si>
  <si>
    <t>DAIRYLAND</t>
  </si>
  <si>
    <t>UNITED FIRE &amp; CASUALTY</t>
  </si>
  <si>
    <t>COLONIAL COUNTY MUTUAL INS</t>
  </si>
  <si>
    <t>COLONIAL CO. MUTUAL INS</t>
  </si>
  <si>
    <t>AMERICAN INTER. INS CO.</t>
  </si>
  <si>
    <t>ALL STATE INSURANCE CO.</t>
  </si>
  <si>
    <t>PHOENIX INSURANCE CO</t>
  </si>
  <si>
    <t>LIBERTY MUTUAL AUTO INS.</t>
  </si>
  <si>
    <t>GIECO</t>
  </si>
  <si>
    <t>FARMERS TX CO MUTUAL INS CO</t>
  </si>
  <si>
    <t>PROGRESSIVE CO MUTUAL INS CO</t>
  </si>
  <si>
    <t>A PLUS INSURANCE</t>
  </si>
  <si>
    <t>HARTFORD INSUR.</t>
  </si>
  <si>
    <t>COMPASS INS. AGENCY</t>
  </si>
  <si>
    <t>D AMERICAN COUNTY MUTU</t>
  </si>
  <si>
    <t>AMERICAN INT. INS</t>
  </si>
  <si>
    <t>MERITPLAN INS COMPANY</t>
  </si>
  <si>
    <t>HOME STATE COUNTY MUTUA</t>
  </si>
  <si>
    <t>HAWKEYE INSURANCE</t>
  </si>
  <si>
    <t>CHARTER GENERAL AGENCY</t>
  </si>
  <si>
    <t>STATE AUTO PROPERTY &amp; CASUALTY</t>
  </si>
  <si>
    <t>CONSUMER CNTY MUTUAL</t>
  </si>
  <si>
    <t>STATED FARM</t>
  </si>
  <si>
    <t>MIDCENTURY INSURANCE</t>
  </si>
  <si>
    <t>INTEGRA FINANCIAL GROUP</t>
  </si>
  <si>
    <t>GEIRCO</t>
  </si>
  <si>
    <t>SAFEAUTO</t>
  </si>
  <si>
    <t>AIG MEXICO</t>
  </si>
  <si>
    <t>ACCEPTANCE INDEMNITY INS. CO.</t>
  </si>
  <si>
    <t>SANTA FE INSURANCE</t>
  </si>
  <si>
    <t>ESURANCE</t>
  </si>
  <si>
    <t>SANTE FE INS COMPANY</t>
  </si>
  <si>
    <t>UNITRIN DIRECT</t>
  </si>
  <si>
    <t>AMERICAN FIRST INS.</t>
  </si>
  <si>
    <t>GEICO INS.</t>
  </si>
  <si>
    <t>BRISTOL WEST INS. CO.</t>
  </si>
  <si>
    <t>AAA TX COUNTYH...</t>
  </si>
  <si>
    <t>MGA INS.</t>
  </si>
  <si>
    <t>DRIVER'S INSURANCE CO.</t>
  </si>
  <si>
    <t>HALLMARK INS. CO.</t>
  </si>
  <si>
    <t>ENCOMPASS INS CO.</t>
  </si>
  <si>
    <t>TRANS TEXAS INSURANCE</t>
  </si>
  <si>
    <t>NATIONAL UNION FIRE INS CO</t>
  </si>
  <si>
    <t>ACCC INS.</t>
  </si>
  <si>
    <t>INS. CO OF PA</t>
  </si>
  <si>
    <t>FARMERS TX CO MUTUAL</t>
  </si>
  <si>
    <t>EZ</t>
  </si>
  <si>
    <t>VISION INSURANCE CO.</t>
  </si>
  <si>
    <t>AGGRESSIVE INSURANCE</t>
  </si>
  <si>
    <t>SMITH-REAGAN</t>
  </si>
  <si>
    <t>REPUBLIC GROUP</t>
  </si>
  <si>
    <t>ALLIED PROPERTY</t>
  </si>
  <si>
    <t>BAJA AUTO INS</t>
  </si>
  <si>
    <t>HAMILTON SAOLEN</t>
  </si>
  <si>
    <t>AMERICAN HALLMARK</t>
  </si>
  <si>
    <t>PERMANENT ASS. CORP. OF OHIO</t>
  </si>
  <si>
    <t>RED ROCK INSURANCE</t>
  </si>
  <si>
    <t>SIG INS. SOLUTIONS</t>
  </si>
  <si>
    <t>AMERICAN INS.</t>
  </si>
  <si>
    <t>TRAVELER</t>
  </si>
  <si>
    <t>REPUBLIC UNDERWRITERS</t>
  </si>
  <si>
    <t>OLD REPUBLIC INS.</t>
  </si>
  <si>
    <t>TML INTERGOVERNMENTAL CAP METRO TRANS AU</t>
  </si>
  <si>
    <t>SANTA FE AUTO INSUR</t>
  </si>
  <si>
    <t>INFINITY CTY MUTUAL INSUR</t>
  </si>
  <si>
    <t>ALLSTATE INDEMNITY COMPANY</t>
  </si>
  <si>
    <t>METROPOLITAN LLOYDS INSURANCE CO. OF TEX</t>
  </si>
  <si>
    <t>UNITED SERVICES AUTOMOBILE ASSN.</t>
  </si>
  <si>
    <t>HOME STATE COUNTY MUTUAL INS.</t>
  </si>
  <si>
    <t>FARMERS' INS.</t>
  </si>
  <si>
    <t>UNITRIN COUNTY MUTAUL</t>
  </si>
  <si>
    <t>AMERICAN HOME ASSURANCE COMPANY</t>
  </si>
  <si>
    <t>AMERICAN CASUALTY INS.</t>
  </si>
  <si>
    <t>MBA INSURANCE</t>
  </si>
  <si>
    <t>TE AUTO PROPERTY &amp; CASUA</t>
  </si>
  <si>
    <t>COLONIAL CO MUTUAL</t>
  </si>
  <si>
    <t>FARMER TEXCO CA MUT.</t>
  </si>
  <si>
    <t>OLD AMERICAN CO. MUT.</t>
  </si>
  <si>
    <t>CORNER INSURANCE</t>
  </si>
  <si>
    <t>AMERICAN CENTURY CASUALTY CO</t>
  </si>
  <si>
    <t>ENCOMPASS</t>
  </si>
  <si>
    <t>BRISTOL WEST SPEC. INS. CO.</t>
  </si>
  <si>
    <t>ALL AMERICAN INSURANCE</t>
  </si>
  <si>
    <t>ACC AMERICAN</t>
  </si>
  <si>
    <t>GOLDEN MISS INSURANCE</t>
  </si>
  <si>
    <t>MERCURY COUNTY MUTUAL INS. CO.</t>
  </si>
  <si>
    <t>TITAN INDEMNITY CO</t>
  </si>
  <si>
    <t>AT&amp;T</t>
  </si>
  <si>
    <t>CITY OF AUSTIN</t>
  </si>
  <si>
    <t>SAME</t>
  </si>
  <si>
    <t>STATE NATIONAL</t>
  </si>
  <si>
    <t>FEDERAL INS CO</t>
  </si>
  <si>
    <t>COVER PROPERTY AND CASUALTY</t>
  </si>
  <si>
    <t>B&amp;B INSURANCE</t>
  </si>
  <si>
    <t>REINSURANCE OF AMERICA</t>
  </si>
  <si>
    <t>GARRISON PROP &amp; CASUALTY</t>
  </si>
  <si>
    <t>SENTRY INSURANCE A MUTUAL CO.</t>
  </si>
  <si>
    <t>TEMPLETON INSURANCE AGENCY</t>
  </si>
  <si>
    <t>GUARANTY INSURANCE</t>
  </si>
  <si>
    <t>FG INSURANCE; VISION INSURANCE CO</t>
  </si>
  <si>
    <t>OLD AMERICA MUTUAL</t>
  </si>
  <si>
    <t>HOME STATE COUNTY INS.</t>
  </si>
  <si>
    <t>AMERICA FIRST INS.</t>
  </si>
  <si>
    <t>ASAP INSURANCE</t>
  </si>
  <si>
    <t>ACCC INSURANCE CO.</t>
  </si>
  <si>
    <t>AMCO AUTO INSURANCE</t>
  </si>
  <si>
    <t>LA FARM BUREAU MUTUAL</t>
  </si>
  <si>
    <t>GOVERNMENT EMP INS CO</t>
  </si>
  <si>
    <t>K TEX INS</t>
  </si>
  <si>
    <t>SOUTHERN INSURANCE</t>
  </si>
  <si>
    <t>ACCESS GENERAL INS</t>
  </si>
  <si>
    <t>LONE STAR NATIONAL</t>
  </si>
  <si>
    <t>ALLSTATE FIRE AND CASUALTY</t>
  </si>
  <si>
    <t>UNITRIN COUNTY MUTUAL INSURANCE</t>
  </si>
  <si>
    <t>COLONIAL COUNTY MU</t>
  </si>
  <si>
    <t>GENERAL INSURANCE</t>
  </si>
  <si>
    <t>HALLMARK SPECIALTY INS.</t>
  </si>
  <si>
    <t>INTERGOVERN. RISK POOL</t>
  </si>
  <si>
    <t>MERCURY COUNTY INS CO</t>
  </si>
  <si>
    <t>EMPOWER INSURANCE GROU</t>
  </si>
  <si>
    <t>PRONTO INS.</t>
  </si>
  <si>
    <t>HOUSE AT INSURANCE AGENCY</t>
  </si>
  <si>
    <t>NATION WIDE INSURANCE</t>
  </si>
  <si>
    <t>CENTRAL MUTUAL INS.</t>
  </si>
  <si>
    <t>LOYA INS. CO</t>
  </si>
  <si>
    <t>OLD AMERICAN COUNTY MUTUAL FIRE INS. CO.</t>
  </si>
  <si>
    <t>GENERAL AUTO INSURANCE</t>
  </si>
  <si>
    <t>FARM MUTUARAL AUTO INSU</t>
  </si>
  <si>
    <t>UAIS</t>
  </si>
  <si>
    <t>ALLSTATE FIRE &amp; CAS.</t>
  </si>
  <si>
    <t>CONSUMER CO MUTUAL</t>
  </si>
  <si>
    <t>AMERICAN NATIONAL MUTUAL COUNTY</t>
  </si>
  <si>
    <t>NATIONWIDE-AGRI BUSINESS</t>
  </si>
  <si>
    <t>CONSUMER CO. MUTUAL</t>
  </si>
  <si>
    <t>ALLSTATE INS. CO</t>
  </si>
  <si>
    <t>TEXAS FARM-BUREAU CASUALTY</t>
  </si>
  <si>
    <t>CONSUMERS CO MUTUAL</t>
  </si>
  <si>
    <t>GOVERNMENT EMPL INS CO</t>
  </si>
  <si>
    <t>PROGRESSIVE CTY MUTUAL</t>
  </si>
  <si>
    <t>GENERAL INSURANCE COMPANY</t>
  </si>
  <si>
    <t>HOCHHEIM PRAIRIE INS CO</t>
  </si>
  <si>
    <t>FARMS INS.</t>
  </si>
  <si>
    <t>OLD AMERICAN INS</t>
  </si>
  <si>
    <t>UNITRIN COUNTRY</t>
  </si>
  <si>
    <t>AM HALLMARK INS. CO. OF TX</t>
  </si>
  <si>
    <t>AM. HALLMARK INS. CO. OF TX</t>
  </si>
  <si>
    <t>NATIONAL...</t>
  </si>
  <si>
    <t>U.S.A.A.</t>
  </si>
  <si>
    <t>MERCURY INS</t>
  </si>
  <si>
    <t>HOME STATE COUNTY INS. COMP</t>
  </si>
  <si>
    <t>TEJAS AUTO INSURANCE</t>
  </si>
  <si>
    <t>SAFECO INSURANCE CO.</t>
  </si>
  <si>
    <t>XAS AND FARM BUREAU MUTU</t>
  </si>
  <si>
    <t>TEJAS AUTO INS</t>
  </si>
  <si>
    <t>HOME STATE COUNT MUT</t>
  </si>
  <si>
    <t>BRISTOL WEST SPECIALTY INS CO</t>
  </si>
  <si>
    <t>TEXAS COUNTY INSURANCE</t>
  </si>
  <si>
    <t>TEXAS LIAB ILITY INSURANCE</t>
  </si>
  <si>
    <t>UNIVERSAL NORTH AMERICAN INS</t>
  </si>
  <si>
    <t>ACCESS</t>
  </si>
  <si>
    <t>GERMANIA SELECT IN. CO.</t>
  </si>
  <si>
    <t>ARIGHT INSURANCE CO.</t>
  </si>
  <si>
    <t>GUESS INSURANCE SERVICES</t>
  </si>
  <si>
    <t>GERMANIA SELECT INS</t>
  </si>
  <si>
    <t>TWIN CITY FIRE INS CO</t>
  </si>
  <si>
    <t>LIBERTY MUTUAL INS</t>
  </si>
  <si>
    <t>OLD AMERICAN COUNTY M</t>
  </si>
  <si>
    <t>DISCOVERY SPEC.</t>
  </si>
  <si>
    <t>SURICH AMERICAN INSURANCE CO.</t>
  </si>
  <si>
    <t>AAA DEALERS INSURANCE</t>
  </si>
  <si>
    <t>INSURANCE LEADER SERV</t>
  </si>
  <si>
    <t>OLD CO MUTUAL</t>
  </si>
  <si>
    <t>OLD AMERICAN COUNTY MUTUAL FIRE CO.</t>
  </si>
  <si>
    <t>HOCHHELM PRARIE CASUALTY</t>
  </si>
  <si>
    <t>INFINITY INS</t>
  </si>
  <si>
    <t>OAK BROOK COUNTY MUTUAL</t>
  </si>
  <si>
    <t>GERMANIA FIRE &amp; CASUALTY</t>
  </si>
  <si>
    <t>NATIONWIDE MUTUAL INSURANCE</t>
  </si>
  <si>
    <t>NATIONWIDE MUTUAL...</t>
  </si>
  <si>
    <t>A-MAX INS.</t>
  </si>
  <si>
    <t>COLONUIAL COUNTY MUTUAL INS.</t>
  </si>
  <si>
    <t>PHILADELPHIA INS,10</t>
  </si>
  <si>
    <t>ALLSTATE COUNTY MUTUAL INS CO</t>
  </si>
  <si>
    <t>STATE FARM COUNTY MUT</t>
  </si>
  <si>
    <t>GEICO COLONIAL CO MUT</t>
  </si>
  <si>
    <t>CONSUMERS COUNTY MUTUAL INS</t>
  </si>
  <si>
    <t>TRAVELER'S</t>
  </si>
  <si>
    <t>CITY OF SAN ANTONIO</t>
  </si>
  <si>
    <t>ALLSTATE INDEMNITY CO</t>
  </si>
  <si>
    <t>LOYA INSURANCE COMP.</t>
  </si>
  <si>
    <t>NATIONAL CASAULTY INS.</t>
  </si>
  <si>
    <t>CABALLERO INSURANCE AGENCY</t>
  </si>
  <si>
    <t>AMERICAN INTERNATIONAL INS. CO.</t>
  </si>
  <si>
    <t>INFINITY CO. MUTUAL INS. CO.</t>
  </si>
  <si>
    <t>FIDELITY INS</t>
  </si>
  <si>
    <t>GOVERNMENT OWNED</t>
  </si>
  <si>
    <t>RLI INS</t>
  </si>
  <si>
    <t>MGA INS</t>
  </si>
  <si>
    <t>SAFECO GENERAL AGENCY</t>
  </si>
  <si>
    <t>KENNEDY INSURANCE</t>
  </si>
  <si>
    <t>OAK BROOK INS</t>
  </si>
  <si>
    <t>MOUSER</t>
  </si>
  <si>
    <t>CITY OF CORPUS CHRISTI</t>
  </si>
  <si>
    <t>EMPOWER INS.</t>
  </si>
  <si>
    <t>DAIRYLAND CO. MUT. INS OF TX</t>
  </si>
  <si>
    <t>REDLAND INS COMPANY</t>
  </si>
  <si>
    <t>GUARANTY INS.</t>
  </si>
  <si>
    <t>US GOVERNMENT VEHICLE</t>
  </si>
  <si>
    <t>NORMA'S INSURANCE</t>
  </si>
  <si>
    <t>AVELERS PROPERTY CASUAL</t>
  </si>
  <si>
    <t>HORACE MANN PROPERTY AND CASUALTY</t>
  </si>
  <si>
    <t>STATE AUTO PROP CASUALTY</t>
  </si>
  <si>
    <t>LINDSAY GENERAL INS</t>
  </si>
  <si>
    <t>FARMERS TX COUNTY</t>
  </si>
  <si>
    <t>FARMERS-MID CENTURY</t>
  </si>
  <si>
    <t>ROPERTY CASUALTY ALLIANC</t>
  </si>
  <si>
    <t>OLD AMERICAN COUNTY MUT.</t>
  </si>
  <si>
    <t>OLD AMERICAN COUNTY MTL</t>
  </si>
  <si>
    <t>AUTO INSURANCE DISCOUNTERS INC.</t>
  </si>
  <si>
    <t>EXAS FARM BUREAU CASUAL</t>
  </si>
  <si>
    <t>MILEMETER</t>
  </si>
  <si>
    <t>TEXAS FARM BUREAU CAS.</t>
  </si>
  <si>
    <t>HERNANDEZ INSURANCE</t>
  </si>
  <si>
    <t>HOME STATE COUNTY INS</t>
  </si>
  <si>
    <t>PROGRESSIVE AUTO</t>
  </si>
  <si>
    <t>AMICA MUTUAL INS</t>
  </si>
  <si>
    <t>STATE FARM INS CO.</t>
  </si>
  <si>
    <t>STATE AUTO CASUALTY</t>
  </si>
  <si>
    <t>USAA GENERAL INDEMNITY</t>
  </si>
  <si>
    <t>GARRISON PROP. AND CAS. INS.</t>
  </si>
  <si>
    <t>TJD INSURANCE</t>
  </si>
  <si>
    <t>ALL STATE INS.</t>
  </si>
  <si>
    <t>SAFEWAY MANAGING GEN.</t>
  </si>
  <si>
    <t>ASSURANCE AMERICA INS</t>
  </si>
  <si>
    <t>NORTHLAND INS CO</t>
  </si>
  <si>
    <t>STOLPMAN INS</t>
  </si>
  <si>
    <t>OAK BROOK COUNTY MUT.</t>
  </si>
  <si>
    <t>TIONWIDE MUTUAL INS COMPANY</t>
  </si>
  <si>
    <t>NIMC INSURANCE SERVICES INC.</t>
  </si>
  <si>
    <t>SOUTHERN COUNTY MUT</t>
  </si>
  <si>
    <t>ONSUMERS COUNTY MUTUAL</t>
  </si>
  <si>
    <t>TRAVELERS PROPERTY CASUALTY CO</t>
  </si>
  <si>
    <t>CONSUMER'S INSURANCE</t>
  </si>
  <si>
    <t>AMERICAN CENTURY CASUALTY</t>
  </si>
  <si>
    <t>ED UNATTENDED VEHICLE</t>
  </si>
  <si>
    <t>UNITED SERVICES AUTOMOBILE</t>
  </si>
  <si>
    <t>UNKNOWN-F.L.I.D.</t>
  </si>
  <si>
    <t>FARM BUREAU CO. MUT.</t>
  </si>
  <si>
    <t>FARMERS TX CO MUT.</t>
  </si>
  <si>
    <t>SANTE FE AUTO INS.</t>
  </si>
  <si>
    <t>TRAVELER CONSUMER COUNTY</t>
  </si>
  <si>
    <t>IERICA COUNTY MUTUAL INSU</t>
  </si>
  <si>
    <t>COLONIAL COUNTY INSURANC</t>
  </si>
  <si>
    <t>MERITPLAN INS CO.</t>
  </si>
  <si>
    <t>US LLOYDS INS</t>
  </si>
  <si>
    <t>ALLIANCE FINANCIAL SERVICE</t>
  </si>
  <si>
    <t>USAA COUNTY MUTUAL INS. CO.</t>
  </si>
  <si>
    <t>PROGRESSIVE DRIVE INS.</t>
  </si>
  <si>
    <t>HORACE MANN PROPERTY &amp; CASUALTY</t>
  </si>
  <si>
    <t>SAFECO LLOYDS INS CO</t>
  </si>
  <si>
    <t>OKLAHOMA FARM</t>
  </si>
  <si>
    <t>LINDSAY GENERAL INSURANCE AGENCY</t>
  </si>
  <si>
    <t>PGAC</t>
  </si>
  <si>
    <t>TEXAS FARM BUREA CASULTY</t>
  </si>
  <si>
    <t>GRESSIVE NORTHWESTERN INSURA</t>
  </si>
  <si>
    <t>FARM BUREAU INS</t>
  </si>
  <si>
    <t>N MAIN RECYCLING</t>
  </si>
  <si>
    <t>AMERICAN INSURANCE</t>
  </si>
  <si>
    <t>LIBERTY COUNTY MUTUAL INS.</t>
  </si>
  <si>
    <t>FRED LOYOLA INSURANCE</t>
  </si>
  <si>
    <t>OLD AMERICAN CO</t>
  </si>
  <si>
    <t>OLD AMERICAN CO MUTUAL FIRE INS. CO.</t>
  </si>
  <si>
    <t>OLD AMERICAN COUNTY MUTUAL INS.</t>
  </si>
  <si>
    <t>WESTINS INS. BROKERAGE</t>
  </si>
  <si>
    <t>UNITED AUTO</t>
  </si>
  <si>
    <t>LOYA INS COMP</t>
  </si>
  <si>
    <t>RODNEY YOUND</t>
  </si>
  <si>
    <t>SELF INS</t>
  </si>
  <si>
    <t>BEST INS CO.</t>
  </si>
  <si>
    <t>E-Z INSURANCE AGENCY</t>
  </si>
  <si>
    <t>SOUTHERN FARM</t>
  </si>
  <si>
    <t>GREENWICH INS. CO.</t>
  </si>
  <si>
    <t>CHEROKEE INS. CO.</t>
  </si>
  <si>
    <t>HALLMARK</t>
  </si>
  <si>
    <t>TE FARM MUTUAL AUTOMOBILE INS</t>
  </si>
  <si>
    <t>MGA INS COMPANY</t>
  </si>
  <si>
    <t>PRONTO INSURANCE</t>
  </si>
  <si>
    <t>HOME STATE CO. MUTUAL INS</t>
  </si>
  <si>
    <t>FEDERAL INSURANCE COMPANY</t>
  </si>
  <si>
    <t>001DA RISK RENTENTION</t>
  </si>
  <si>
    <t>AMTEX AUTO INSURANCE</t>
  </si>
  <si>
    <t>AFFIRMATIVE INSURANCE</t>
  </si>
  <si>
    <t>CENTRAL MUTL. INS. CO.</t>
  </si>
  <si>
    <t>GERMANIA FIRE</t>
  </si>
  <si>
    <t>PROGRESSIVE INSURANCE CO.</t>
  </si>
  <si>
    <t>STATE FARMERS</t>
  </si>
  <si>
    <t>USAA GENERAL IND</t>
  </si>
  <si>
    <t>RODNEY DE YOUNG</t>
  </si>
  <si>
    <t>INFINITY CTY MUTUAL INS CO</t>
  </si>
  <si>
    <t>LIBERTY COUNTY MUTUAL INS</t>
  </si>
  <si>
    <t>FEDERATED MUTAUL</t>
  </si>
  <si>
    <t>TROPOLITAN LLOYDS INS CO OF TX</t>
  </si>
  <si>
    <t>LD AMERICAN COUNTY MUTUAL FIRE IN</t>
  </si>
  <si>
    <t>PROGRESSIVE INS. CO.</t>
  </si>
  <si>
    <t>AMERICAL INTERNATIONAL INS. CO.</t>
  </si>
  <si>
    <t>FEDERAL INS. CO.</t>
  </si>
  <si>
    <t>ASSURANCE. CO. OF AMERICA</t>
  </si>
  <si>
    <t>CONSUMERS COUNTY INS</t>
  </si>
  <si>
    <t>SAFECO INJS. CO. OF ILLINOIS</t>
  </si>
  <si>
    <t>UNITED STATES AUTOMOBILE ASSOCIATION</t>
  </si>
  <si>
    <t>OLD AMERICA</t>
  </si>
  <si>
    <t>GMAC</t>
  </si>
  <si>
    <t>SOUTHERN CO MUTUAL</t>
  </si>
  <si>
    <t>PRECISION INSURANCE CO</t>
  </si>
  <si>
    <t>AMERICAN FIRST INS COMP.</t>
  </si>
  <si>
    <t>E STATE COUNTY MUTUAL INSURA</t>
  </si>
  <si>
    <t>ROSWALD HAWKINS INSURANCE AGENCY</t>
  </si>
  <si>
    <t>DIRECT GENERAL INSURAN</t>
  </si>
  <si>
    <t>FAMILY AUTOMOBILE INSURANCE</t>
  </si>
  <si>
    <t>GMAC NAT. GEN. INS.</t>
  </si>
  <si>
    <t>GREATER HOUSTON TRANS.</t>
  </si>
  <si>
    <t>AMERICAN CTY MUTUAL FIRE INS</t>
  </si>
  <si>
    <t>AMERICAN HALLMARK INS CO</t>
  </si>
  <si>
    <t>HOME STATE CO MU</t>
  </si>
  <si>
    <t>OLD AMERICAN...</t>
  </si>
  <si>
    <t>NATIONWIDE COUNTY MUTUAL</t>
  </si>
  <si>
    <t>JDW INSURANCE CO</t>
  </si>
  <si>
    <t>SOUTHERN COUNT INS.</t>
  </si>
  <si>
    <t>GALAXI</t>
  </si>
  <si>
    <t>MORGAN INS. AGENCY</t>
  </si>
  <si>
    <t>A ABANA</t>
  </si>
  <si>
    <t>ACE FIRE UNDERWRITER</t>
  </si>
  <si>
    <t>NATIONWIDE INS. CO.</t>
  </si>
  <si>
    <t>ASSURANCE AMERICA</t>
  </si>
  <si>
    <t>STATE FARMS</t>
  </si>
  <si>
    <t>AMERICA FIRST INS. CO.</t>
  </si>
  <si>
    <t>AMERICAN MUTUAL INSURANCE COMPANY</t>
  </si>
  <si>
    <t>FARMERS TEXAS COUNTY MUTUAL INSURANCE CO</t>
  </si>
  <si>
    <t>UNION INSURANCE COMPANY</t>
  </si>
  <si>
    <t>ZURICH AMERICAN COMP.</t>
  </si>
  <si>
    <t>TRAVELERS GROUP</t>
  </si>
  <si>
    <t>UNITED FIRE GROUP</t>
  </si>
  <si>
    <t>HOME STATE COUNTY MUTUAL INSURANCE CO</t>
  </si>
  <si>
    <t>HARTFORD SOUTHERN</t>
  </si>
  <si>
    <t>0040 8852A1553J</t>
  </si>
  <si>
    <t>33PW151119</t>
  </si>
  <si>
    <t>HARTFORD UNDERWRITERS</t>
  </si>
  <si>
    <t>SAFEWAY MANAGING GENERAL</t>
  </si>
  <si>
    <t>HALLMARK COUNTY</t>
  </si>
  <si>
    <t>METROPOLITAN LLOYDS INS CO OF</t>
  </si>
  <si>
    <t>SEMINOLE CASUALTY</t>
  </si>
  <si>
    <t>CALIFORNIA AUTO INSURANCE</t>
  </si>
  <si>
    <t>TEXAS FARM BUREAU MUT</t>
  </si>
  <si>
    <t>SO. CO. MUTUAL</t>
  </si>
  <si>
    <t>UNION INSURANCE CO.</t>
  </si>
  <si>
    <t>TREVCO INSURANCE</t>
  </si>
  <si>
    <t>SANTA FE AUTO INS.</t>
  </si>
  <si>
    <t>LIBERTY COUNT MUTUAL</t>
  </si>
  <si>
    <t>TRINITY UNIVERSAL INS. CO.</t>
  </si>
  <si>
    <t>VAN LINER INS. CO.</t>
  </si>
  <si>
    <t>A TO Z INS</t>
  </si>
  <si>
    <t>UNIVERSAL UNDERWRITERS</t>
  </si>
  <si>
    <t>AMERISURE MUTUAL</t>
  </si>
  <si>
    <t>IDS PROP&amp; CASUALTY</t>
  </si>
  <si>
    <t>LOYA INS CO.</t>
  </si>
  <si>
    <t>EVEREST NATIONAL INS</t>
  </si>
  <si>
    <t>ACC INSURANCE CO</t>
  </si>
  <si>
    <t>FARMERS TEXAS CO MUT</t>
  </si>
  <si>
    <t>PROCRESSIVE INSUR</t>
  </si>
  <si>
    <t>SIG INSURANCE</t>
  </si>
  <si>
    <t>DISCOVER PROPERTY &amp; CASUALTY INS.</t>
  </si>
  <si>
    <t>FARMERS INS GROUP</t>
  </si>
  <si>
    <t>AAAA INSURANCE</t>
  </si>
  <si>
    <t>COLNIAL COUNTY MUTUAL</t>
  </si>
  <si>
    <t>SOUTHERN COUNTY MUTUAL INS</t>
  </si>
  <si>
    <t>TECHNOLOGY INSURANCE</t>
  </si>
  <si>
    <t>AAA TX. COUNTY MUT.</t>
  </si>
  <si>
    <t>HOME STATE CO MUT</t>
  </si>
  <si>
    <t>UNIVERSAL</t>
  </si>
  <si>
    <t>MERCURY CO.</t>
  </si>
  <si>
    <t>SAFECO INS CO.</t>
  </si>
  <si>
    <t>HORACE MANN INS</t>
  </si>
  <si>
    <t>SELF INSURED, CITY OF</t>
  </si>
  <si>
    <t>REDLAND INSURANCE CO</t>
  </si>
  <si>
    <t>UNITRIN DIRECT PROPERTY &amp;</t>
  </si>
  <si>
    <t>VISION INSURANCE COMANY</t>
  </si>
  <si>
    <t>TML INTERGOVERNMENTAL RISK POO</t>
  </si>
  <si>
    <t>INDIANA LUMBERMEN</t>
  </si>
  <si>
    <t>TML INTERGOVERNMENTAL RISK</t>
  </si>
  <si>
    <t>OLD COUNTY MUTUAL FIRE INS COMPANY</t>
  </si>
  <si>
    <t>KEMPER</t>
  </si>
  <si>
    <t>NATIONAL CASUALITY #43</t>
  </si>
  <si>
    <t>STATE FARM INS CO</t>
  </si>
  <si>
    <t>CIGNA</t>
  </si>
  <si>
    <t>COUNTY MUTUAL INS. CO.</t>
  </si>
  <si>
    <t>PRIME INSURANCE COMP</t>
  </si>
  <si>
    <t>ASSOCIATION CASUALTY INS.</t>
  </si>
  <si>
    <t>ZURICH AMERICAN INSURANCE</t>
  </si>
  <si>
    <t>CONSUMERS COUNTY MUTUAL INSURANCE COMPAN</t>
  </si>
  <si>
    <t>FARMER'S INS. GROUP</t>
  </si>
  <si>
    <t>COLONIAL COUNTY MUT</t>
  </si>
  <si>
    <t>EMPOWER INSURANCE CORP.</t>
  </si>
  <si>
    <t>TRAVELR'S INSURANCE</t>
  </si>
  <si>
    <t>METRO LOYD'S</t>
  </si>
  <si>
    <t>GEIGO GENERAL INS CO</t>
  </si>
  <si>
    <t>GOVERENMENT VEHICLE</t>
  </si>
  <si>
    <t>GUTIERREZ INSURANCE</t>
  </si>
  <si>
    <t>HARCO INSURANCE</t>
  </si>
  <si>
    <t>RAMEY INSRANCE</t>
  </si>
  <si>
    <t>LOYA INS. COMPANY</t>
  </si>
  <si>
    <t>TX FARM BUREAU MUTUAL</t>
  </si>
  <si>
    <t>PROGRESSIVE INS. CO</t>
  </si>
  <si>
    <t>DCS INSURANCE COMPANY</t>
  </si>
  <si>
    <t>PHOENIX INS. CO.</t>
  </si>
  <si>
    <t>MORA &amp; ASSOCIATES</t>
  </si>
  <si>
    <t>AMERICAN HOME ASSU.</t>
  </si>
  <si>
    <t>STATE AUTO PROPERTY</t>
  </si>
  <si>
    <t>ALLSTATE INDEMITY CO</t>
  </si>
  <si>
    <t>FARMERS TEXAS COUNTY MUTUAL INS C</t>
  </si>
  <si>
    <t>GEN. INS. CO</t>
  </si>
  <si>
    <t>TATE FARM COUNTY MUTUAL INS.</t>
  </si>
  <si>
    <t>OLD AMERICAN COUNTY MUTUAL FIN INS.</t>
  </si>
  <si>
    <t>METLIFE AUTO</t>
  </si>
  <si>
    <t>HOMES STATE CO. MUTUAL</t>
  </si>
  <si>
    <t>MPO INSURANCE</t>
  </si>
  <si>
    <t>USAA PROPERTY AND CASUALTY INS.</t>
  </si>
  <si>
    <t>FARMERS TEXAS...</t>
  </si>
  <si>
    <t>METROPOLITAN LLOYDS INS. CO.</t>
  </si>
  <si>
    <t>COLONY COUNTY MUTUAL</t>
  </si>
  <si>
    <t>PROGRESIVE</t>
  </si>
  <si>
    <t>PROGRESSIVE COUTY MUTUAL</t>
  </si>
  <si>
    <t>PROGRESSIVE COUNTY MUTUA</t>
  </si>
  <si>
    <t>21ST CENTURY INSUR.</t>
  </si>
  <si>
    <t>ALLSTATE INSUR.</t>
  </si>
  <si>
    <t>FARMERS INSUR.</t>
  </si>
  <si>
    <t>PROGRESSIVE INSUR.</t>
  </si>
  <si>
    <t>UNITED STATES AUTOMOBILE ASSN</t>
  </si>
  <si>
    <t>OLD AMERICA CO. MUTUAL</t>
  </si>
  <si>
    <t>CITY INSURANCE</t>
  </si>
  <si>
    <t>FLID</t>
  </si>
  <si>
    <t>WELLS FARGO AUTO</t>
  </si>
  <si>
    <t>ST. PAUL FIRE &amp; MARINE INS. CO.</t>
  </si>
  <si>
    <t>HOMESTATE COUNTY</t>
  </si>
  <si>
    <t>CONTINENTAL CASUAL CO.</t>
  </si>
  <si>
    <t>UNITED SERVICES AUTOMOBILE ASSN</t>
  </si>
  <si>
    <t>CONSUMERS COUNTY MUTUAL INS.</t>
  </si>
  <si>
    <t>LINDSAY GENERAL AGENCY</t>
  </si>
  <si>
    <t>NATIONAL INTERSTATE INS.</t>
  </si>
  <si>
    <t>21ST CENTURY</t>
  </si>
  <si>
    <t>WESTERN HERITAGE</t>
  </si>
  <si>
    <t>PRONTO GENERAL</t>
  </si>
  <si>
    <t>CHANTOR OAK FIRE INS</t>
  </si>
  <si>
    <t>AMERICAN NATIONAL</t>
  </si>
  <si>
    <t>EMPOWER INSURANCE</t>
  </si>
  <si>
    <t>BAND B INSURANCE</t>
  </si>
  <si>
    <t>TEX FARM BUREAU MUTUAL</t>
  </si>
  <si>
    <t>ALL TEX.INS.</t>
  </si>
  <si>
    <t>ALL STATE INS CO</t>
  </si>
  <si>
    <t>ST. PAUL TRAVELERS</t>
  </si>
  <si>
    <t>ONE STOP AUTO INS</t>
  </si>
  <si>
    <t>STATE FARM COUNTY MUTUAL INSURANCE CO.</t>
  </si>
  <si>
    <t>ASAP</t>
  </si>
  <si>
    <t>GERMANIA FIRE &amp; CASUALTY CO</t>
  </si>
  <si>
    <t>USAA GENERAL IDEMNITY COMPANY</t>
  </si>
  <si>
    <t>BRISTOL WEST SPECIALTY INS</t>
  </si>
  <si>
    <t>METROPOLITAN CASUALTY INS. CO.</t>
  </si>
  <si>
    <t>Y INSURANCE COMPANY OF L</t>
  </si>
  <si>
    <t>OLD AMERICAN CO. MUT. FIRE.</t>
  </si>
  <si>
    <t>OLAGUE INS.</t>
  </si>
  <si>
    <t>EAS-TEX INSURANCE</t>
  </si>
  <si>
    <t>AMERICAN SERVICE</t>
  </si>
  <si>
    <t>ERICAN COUNTY MUTUAL FIRE INSURA</t>
  </si>
  <si>
    <t>ENCOMPASS PROPERTY AND CASUALTY INCORPOR</t>
  </si>
  <si>
    <t>EZ INSURANCE</t>
  </si>
  <si>
    <t>DIARYLAND MUTUAL</t>
  </si>
  <si>
    <t>AREA INSURANCE SERVICES</t>
  </si>
  <si>
    <t>AIG INS CO.</t>
  </si>
  <si>
    <t>CONSUMER COUNTY</t>
  </si>
  <si>
    <t>ICM INS CO.</t>
  </si>
  <si>
    <t>FARMERS INSURANCE COMP</t>
  </si>
  <si>
    <t>ON FILE</t>
  </si>
  <si>
    <t>GRESSIVE COUNTY MUTUAL INS C</t>
  </si>
  <si>
    <t>LINDSAY GENERAL INSUR. CO</t>
  </si>
  <si>
    <t>G.E.I.C.O.</t>
  </si>
  <si>
    <t>NIELSEN INSURANCE</t>
  </si>
  <si>
    <t>AAA TEXAS COUNTY MUTUAL INSURANCE</t>
  </si>
  <si>
    <t>UNITRIN CO MUTUAL</t>
  </si>
  <si>
    <t>AMERICAN HALLMARK...</t>
  </si>
  <si>
    <t>USAA INSUR</t>
  </si>
  <si>
    <t>FARM BUREAU MUTUAL INSUR</t>
  </si>
  <si>
    <t>MID CENTURY</t>
  </si>
  <si>
    <t>SOUTHERN CTY. MUTUAL</t>
  </si>
  <si>
    <t>CALIFORNIA CASUALTY</t>
  </si>
  <si>
    <t>BRISTOL WEST INS</t>
  </si>
  <si>
    <t>OLD AMER COUNTY MUTUAL INS. CO.</t>
  </si>
  <si>
    <t>GARRISON PROP &amp; CAS INSU</t>
  </si>
  <si>
    <t>SELF ENSURED</t>
  </si>
  <si>
    <t>SURITY BOND</t>
  </si>
  <si>
    <t>GOVERNMENT EMPLOYEES INS CO</t>
  </si>
  <si>
    <t>MERCURY COUNTY</t>
  </si>
  <si>
    <t>LOYA INS COMPANY</t>
  </si>
  <si>
    <t>SCOVER PROPERTY CAUSALTY INS</t>
  </si>
  <si>
    <t>AMERICAN INT.</t>
  </si>
  <si>
    <t>LIBERTY MUTUAL FIRE</t>
  </si>
  <si>
    <t>BRISTOL WEST SPECAILTY INS. CO.</t>
  </si>
  <si>
    <t>NATIONAL LIABILITY &amp; FIRE</t>
  </si>
  <si>
    <t>AUTO ONE</t>
  </si>
  <si>
    <t>HARTFORD CASUALTY</t>
  </si>
  <si>
    <t>CALEMA INS</t>
  </si>
  <si>
    <t>CENTRAL MUTUAL INSURANCE</t>
  </si>
  <si>
    <t>METROPOLITAN LLOYDS</t>
  </si>
  <si>
    <t>ALLSTATE (05/06/2008)</t>
  </si>
  <si>
    <t>ASSURANCE AMERICAN</t>
  </si>
  <si>
    <t>DAIRY LAND CO. MUT.</t>
  </si>
  <si>
    <t>SOUTHERN FARM BUREAU</t>
  </si>
  <si>
    <t>USAA COUNTY MUTUAL INS. CO</t>
  </si>
  <si>
    <t>ALL STATE CO. INSURANCE</t>
  </si>
  <si>
    <t>AFFIRMATIVE INSUR</t>
  </si>
  <si>
    <t>TEXAS LIABILITY INSUR</t>
  </si>
  <si>
    <t>CONCORDE BROKERAGE</t>
  </si>
  <si>
    <t>EAGLE INSURANCE</t>
  </si>
  <si>
    <t>METRO CASUALTY INS</t>
  </si>
  <si>
    <t>USAA GENERAL INDEMNITY CO.</t>
  </si>
  <si>
    <t>UNITED SOURCE/TEXAS LIABILITY</t>
  </si>
  <si>
    <t>DAIRYLAND AUTO</t>
  </si>
  <si>
    <t>COMMERCE &amp; INDUSTRY</t>
  </si>
  <si>
    <t>LET LOYA INSURE YA</t>
  </si>
  <si>
    <t>LD AMERICAN COUNTY MUTU</t>
  </si>
  <si>
    <t>ELECTRIC INSURANCE</t>
  </si>
  <si>
    <t>THE PHOENIX COMPANY</t>
  </si>
  <si>
    <t>MARSH USA</t>
  </si>
  <si>
    <t>EMERALD CITY INS INC</t>
  </si>
  <si>
    <t>ACC INS. CO</t>
  </si>
  <si>
    <t>STATE FARM COUNTY</t>
  </si>
  <si>
    <t>GARRISON INS.</t>
  </si>
  <si>
    <t>LIBERTY COUNTY</t>
  </si>
  <si>
    <t>ANPAC LOUISIANA</t>
  </si>
  <si>
    <t>AMIGA INS(ACCC)</t>
  </si>
  <si>
    <t>LOU INS AND FINANCIAL</t>
  </si>
  <si>
    <t>SUN CASUALTY</t>
  </si>
  <si>
    <t>SAFECO INSURANCE</t>
  </si>
  <si>
    <t>INFINITY MUTUAL INSURANCE</t>
  </si>
  <si>
    <t>TEXAS INS GROUP-CL</t>
  </si>
  <si>
    <t>OLD AMERICAN INS COMP.</t>
  </si>
  <si>
    <t>IDS PROPERTY &amp; CASUALTY</t>
  </si>
  <si>
    <t>HORTICA</t>
  </si>
  <si>
    <t>PROGERSIVE</t>
  </si>
  <si>
    <t>COLONIAL INSR.</t>
  </si>
  <si>
    <t>GERMANIA SELECT INS.</t>
  </si>
  <si>
    <t>ICM INSURANCE COMPANY</t>
  </si>
  <si>
    <t>UNITED SERVICES AUTO ASSN.</t>
  </si>
  <si>
    <t>IBC INSURANCE AGENCY</t>
  </si>
  <si>
    <t>ICM INSURANCE</t>
  </si>
  <si>
    <t>CONSUMERS COUNTY MUTUAL INS CO</t>
  </si>
  <si>
    <t>MULLEN INSURANCE</t>
  </si>
  <si>
    <t>REDLAND INSURANCE</t>
  </si>
  <si>
    <t>GERMANIA SELECT...</t>
  </si>
  <si>
    <t>FARMERS MUTUAL INS.</t>
  </si>
  <si>
    <t>CONSUMERS COUNTY...</t>
  </si>
  <si>
    <t>UNITED STATES AUTO...</t>
  </si>
  <si>
    <t>CENTRAL MUTUAL INS</t>
  </si>
  <si>
    <t>GREATER AUSTIN TRANS</t>
  </si>
  <si>
    <t>AIG CENTENNIAL INSURAN</t>
  </si>
  <si>
    <t>FRED LOYA INS GROUP</t>
  </si>
  <si>
    <t>AMERICAS FIRST INSURANCE</t>
  </si>
  <si>
    <t>ACE SEGUROS</t>
  </si>
  <si>
    <t>QUALITAS COMPANIADE SEGURES S.A.B. DE CV</t>
  </si>
  <si>
    <t>HARTFORD INS CO.</t>
  </si>
  <si>
    <t>TEXAS MUNICIPAL...</t>
  </si>
  <si>
    <t>AAA TEXAS MUTUAL</t>
  </si>
  <si>
    <t>SANTA FE INSURANCE CO.</t>
  </si>
  <si>
    <t>A-MAX AUTO</t>
  </si>
  <si>
    <t>4GEICO</t>
  </si>
  <si>
    <t>INSUR DISCOUNT</t>
  </si>
  <si>
    <t>OLD AMERICA CO MUTUAL</t>
  </si>
  <si>
    <t>TEXAS FARM BUREAU MUTUAL INSURANCE COMPA</t>
  </si>
  <si>
    <t>UNIVERSEL UNDERWRITERS</t>
  </si>
  <si>
    <t>OLD COUNTY AMERICAN</t>
  </si>
  <si>
    <t>DOMINGUEZ INSURANCE</t>
  </si>
  <si>
    <t>DRIVE TIME INSURANCE</t>
  </si>
  <si>
    <t>EXPLORER INS. COMPANY</t>
  </si>
  <si>
    <t>STATE FARM INSURANCE COMP.</t>
  </si>
  <si>
    <t>USAA INSURANCE COMP.</t>
  </si>
  <si>
    <t>ROGRESSIVE COUNTY MUTUAL</t>
  </si>
  <si>
    <t>ALL STATE INSURANCE COMPANY</t>
  </si>
  <si>
    <t>UNITRIN MUTUAL</t>
  </si>
  <si>
    <t>AMERICAN FAMILY MUTUAL</t>
  </si>
  <si>
    <t>GOV. EMPLOYEES INS.</t>
  </si>
  <si>
    <t>DIRECT INSURANCE</t>
  </si>
  <si>
    <t>NATIONAL CASUALTY COMPANY</t>
  </si>
  <si>
    <t>LOUIS A. WILLIAMS</t>
  </si>
  <si>
    <t>AMERICAN COUNTY MUTUAL FIRE</t>
  </si>
  <si>
    <t>TATE FARM MUTUAL AUTO INS CO</t>
  </si>
  <si>
    <t>AMICA MUTUAL INS CO</t>
  </si>
  <si>
    <t>PENNSYLVANIA LUMBERMAN</t>
  </si>
  <si>
    <t>VANLINER INSURANCE CO.</t>
  </si>
  <si>
    <t>GEIGO</t>
  </si>
  <si>
    <t>BRISTOL WEST INSURANCE CO.</t>
  </si>
  <si>
    <t>CHUBB INSUR</t>
  </si>
  <si>
    <t>USAA CASUALTY INS.</t>
  </si>
  <si>
    <t>STATE FARM MUTUAL AUTOMOBILE</t>
  </si>
  <si>
    <t>UNION INSURANCE</t>
  </si>
  <si>
    <t>MARSHALL USA TX. LIAB.</t>
  </si>
  <si>
    <t>AMERICAN STATES INS. CO.</t>
  </si>
  <si>
    <t>BRISTLL WEST INS</t>
  </si>
  <si>
    <t>AMERICAN CASUALTY CO</t>
  </si>
  <si>
    <t>AMERICAN SAFETY INDEM</t>
  </si>
  <si>
    <t>AMERICA FIRST</t>
  </si>
  <si>
    <t>CONSUMERS CNTY MUTUAL</t>
  </si>
  <si>
    <t>STATE NATIONAL INS.</t>
  </si>
  <si>
    <t>STATE NATIONAL INSURANCE</t>
  </si>
  <si>
    <t>DEERBROOK INS CO</t>
  </si>
  <si>
    <t>CRUM &amp; FOSTER</t>
  </si>
  <si>
    <t>AMERICAN ACCESS</t>
  </si>
  <si>
    <t>AMERICAN MANAG CORP</t>
  </si>
  <si>
    <t>BRISTOL W. SPECIALTY INS. CO</t>
  </si>
  <si>
    <t>A-MAX II</t>
  </si>
  <si>
    <t>CONSUMER MUTUAL</t>
  </si>
  <si>
    <t>AAA CO. MUTUAL INS.</t>
  </si>
  <si>
    <t>OLD AMERICAN COUNTY MUTUAL FIRE INSURANC</t>
  </si>
  <si>
    <t>SOUTHERN CTY MNT</t>
  </si>
  <si>
    <t>SR-21</t>
  </si>
  <si>
    <t>BRITISH AMERICAN INS. CO</t>
  </si>
  <si>
    <t>AMIGA INSURANCE</t>
  </si>
  <si>
    <t>INFINITY COUNTY MUTUAL INS. CO.</t>
  </si>
  <si>
    <t>PHILADELPHIA INDEMNITY INS.</t>
  </si>
  <si>
    <t>(GEICO)GOVERNMENT EMPLOYEES</t>
  </si>
  <si>
    <t>STATE FRAM</t>
  </si>
  <si>
    <t>FRED LOYA...</t>
  </si>
  <si>
    <t>VEH_DMAG_AREA_ID</t>
  </si>
  <si>
    <t>VEH_DMAG_AREA_DESC</t>
  </si>
  <si>
    <t>FRONT END DAMAGE CONCENTRATED IMPACT</t>
  </si>
  <si>
    <t>FRONT END DAMAGE DISTRIBUTED IMPACT</t>
  </si>
  <si>
    <t>FRONT END (LEFT) DAMAGE PARTIAL CONTACT</t>
  </si>
  <si>
    <t>FRONT END (RIGHT)  DAMAGE PARTIAL CONTACT</t>
  </si>
  <si>
    <t>BACK END DAMAGE CONCENTRATED IMPACT</t>
  </si>
  <si>
    <t>BACK END DAMAGE DISTRIBUTED IMPACT</t>
  </si>
  <si>
    <t>BACK END (LEFT) DAMAGE PARTIAL CONTACT</t>
  </si>
  <si>
    <t>BACK END (RIGHT) DAMAGE PARTIAL CONTACT</t>
  </si>
  <si>
    <t>LEFT SIDE DAMAGE ANGULAR IMPACT</t>
  </si>
  <si>
    <t>RIGHT SIDE DAMAGE ANGULAR IMPACT</t>
  </si>
  <si>
    <t>LEFT FRONT QUARTER DAMAGE ANGULAR IMPACT</t>
  </si>
  <si>
    <t>RIGHT FRONT QUARTER DAMAGE ANGULAR IMPACT</t>
  </si>
  <si>
    <t>LEFT BACK QUARTER DAMAGE ANGULAR IMPACT</t>
  </si>
  <si>
    <t>RIGHT BACK QUARTER DAMAGE ANGULAR IMPACT</t>
  </si>
  <si>
    <t>DISTRIBUTED LEFT SIDE DAMAGE PARALLEL IMPACT</t>
  </si>
  <si>
    <t>DISTRIBUTED RIGHT SIDE DAMAGE PARALLEL IMPACT</t>
  </si>
  <si>
    <t>LEFT SIDE AND TOP DAMAGE ROLLOVER EFFECTS</t>
  </si>
  <si>
    <t>RIGHT SIDE AND TOP DAMAGE ROLLOVER EFFECTS</t>
  </si>
  <si>
    <t>UNDER CARRIAGE ONLY</t>
  </si>
  <si>
    <t>2002-12-31</t>
  </si>
  <si>
    <t>UNDERCARRIAGE DAMAGE ONLY</t>
  </si>
  <si>
    <t>VEHICLE BURNS: DUE TO ENGINE FIRE, ETC</t>
  </si>
  <si>
    <t>VEHICLE BURNED NOT DUE TO COLLISION (ENGINE CATCHES FIRE, CIGARETTE BURNS UPHOLSTERY, ETC.)</t>
  </si>
  <si>
    <t>VEHICLE TOTALED</t>
  </si>
  <si>
    <t>VEHICLE BURNS: DUE TO COLLISION</t>
  </si>
  <si>
    <t>VEHICLE CATCHES FIRE DUE TO THE COLLISION (VEHICLE COLLIDES WITH OBJECT OR ANOTHER VEHICLE AND FIRE STARTS)</t>
  </si>
  <si>
    <t>NOT APPLICABLE (MOTORCYCLE, FARM TRACTOR, ETC.)</t>
  </si>
  <si>
    <t>NOT APPLICABLE ( FARM TRACTOR, ETC.)</t>
  </si>
  <si>
    <t>TOP ONLY</t>
  </si>
  <si>
    <t>TOP DAMAGE ONLY</t>
  </si>
  <si>
    <t>MOTORCYCLE, SCOOTER, MOPED, ETC. ONLY</t>
  </si>
  <si>
    <t>VEHICLE BURNED</t>
  </si>
  <si>
    <t>INVALID VALUE</t>
  </si>
  <si>
    <t>VEH_DMAG_SCL_ID</t>
  </si>
  <si>
    <t>VEH_DMAG_SCL_DESC</t>
  </si>
  <si>
    <t>NO DAMAGE</t>
  </si>
  <si>
    <t>DAMAGED 1 MINIMUM</t>
  </si>
  <si>
    <t>DAMAGED 2</t>
  </si>
  <si>
    <t>DAMAGED 3</t>
  </si>
  <si>
    <t>DAMAGED 4</t>
  </si>
  <si>
    <t>DAMAGED 5</t>
  </si>
  <si>
    <t>DAMAGED 6</t>
  </si>
  <si>
    <t>DAMAGED 7 HIGHEST</t>
  </si>
  <si>
    <t>FORCE_DIR_ID</t>
  </si>
  <si>
    <t>FORCE_DIR_DESC</t>
  </si>
  <si>
    <t>1 O'CLOCK</t>
  </si>
  <si>
    <t>2 O'CLOCK</t>
  </si>
  <si>
    <t>3 O'CLOCK</t>
  </si>
  <si>
    <t>4 O'CLOCK</t>
  </si>
  <si>
    <t>5 O'CLOCK</t>
  </si>
  <si>
    <t>6 O'CLOCK</t>
  </si>
  <si>
    <t>7 O'CLOCK</t>
  </si>
  <si>
    <t>8 O'CLOCK</t>
  </si>
  <si>
    <t>9 O'CLOCK</t>
  </si>
  <si>
    <t>10 O'CLOCK</t>
  </si>
  <si>
    <t>11 O'CLOCK</t>
  </si>
  <si>
    <t>12 O'CLOCK</t>
  </si>
  <si>
    <t>CMV_ROAD_ACC_ID</t>
  </si>
  <si>
    <t>CMV_ROAD_ACC_DESC</t>
  </si>
  <si>
    <t>FULL ACCESS CONTROL</t>
  </si>
  <si>
    <t>PARTIAL ACCESS CONTROL</t>
  </si>
  <si>
    <t>NO ACCESS CONTROL</t>
  </si>
  <si>
    <t>CMV_VEH_OPER_ID</t>
  </si>
  <si>
    <t>CMV_VEH_OPER_DESC</t>
  </si>
  <si>
    <t>INTERSTATE COMMERCE</t>
  </si>
  <si>
    <t>INTRASTATE COMMERCE</t>
  </si>
  <si>
    <t>NOT IN COMMERCE</t>
  </si>
  <si>
    <t>PERSONAL</t>
  </si>
  <si>
    <t>CARRIER_ID_TYPE_ID</t>
  </si>
  <si>
    <t>CARRIER_ID_TYPE_DESC</t>
  </si>
  <si>
    <t>ICC</t>
  </si>
  <si>
    <t>ICC/MC</t>
  </si>
  <si>
    <t>US DOT</t>
  </si>
  <si>
    <t>TXDOT</t>
  </si>
  <si>
    <t>CMV_VEH_TYPE_ID</t>
  </si>
  <si>
    <t>CMV_VEH_TYPE_DESC</t>
  </si>
  <si>
    <t>UNKNOWN HEAVY TRUCK</t>
  </si>
  <si>
    <t>PASSENGER CAR</t>
  </si>
  <si>
    <t>LIGHT TRUCK</t>
  </si>
  <si>
    <t>BUS ( 9-15)</t>
  </si>
  <si>
    <t>BUS (&gt;15)</t>
  </si>
  <si>
    <t>SINGLE UNIT TRUCK 2 AXLES 6 TIRES</t>
  </si>
  <si>
    <t>SINGLE UNIT TRUCK 3 OR MORE AXLES</t>
  </si>
  <si>
    <t>TRUCK TRAILER</t>
  </si>
  <si>
    <t>TRUCK TRACTOR (BOBTAIL)</t>
  </si>
  <si>
    <t>TRACTOR/SEMI TRAILER</t>
  </si>
  <si>
    <t>TRACTOR/DOUBLE TRAILER</t>
  </si>
  <si>
    <t>TRACTOR/TRIPLE TRAILER</t>
  </si>
  <si>
    <t>HAZMAT_CLS_ID</t>
  </si>
  <si>
    <t>HAZMAT_CLS_DESC</t>
  </si>
  <si>
    <t>EXPLOSIVES</t>
  </si>
  <si>
    <t>GASES</t>
  </si>
  <si>
    <t>FLAMMABLE LIQUIDS</t>
  </si>
  <si>
    <t>FLAMMABLE SOLIDS</t>
  </si>
  <si>
    <t>OXIDIZERS AND ORGANIC PEROXIDES</t>
  </si>
  <si>
    <t>TOXIC MATERIALS AND INFECTIOUS SUBSTANCES</t>
  </si>
  <si>
    <t>RADIOACTIVE MATERIALS</t>
  </si>
  <si>
    <t>CORROSIVE MATERIALS</t>
  </si>
  <si>
    <t>MISCELLANEOUS DANGEROUS GOODS</t>
  </si>
  <si>
    <t>HAZMAT_IDNBR_ID</t>
  </si>
  <si>
    <t>HAZMAT_IDNBR_DESC</t>
  </si>
  <si>
    <t>UN3253</t>
  </si>
  <si>
    <t>NA1203</t>
  </si>
  <si>
    <t>UN1203</t>
  </si>
  <si>
    <t>UN1263</t>
  </si>
  <si>
    <t>UN1073</t>
  </si>
  <si>
    <t>NA1267</t>
  </si>
  <si>
    <t>CMV_CARGO_BODY_ID</t>
  </si>
  <si>
    <t>CMV_CARGO_BODY_DESC</t>
  </si>
  <si>
    <t>BUS (9 - 15)</t>
  </si>
  <si>
    <t>VAN / ENCLOSED BOX</t>
  </si>
  <si>
    <t>CARGO TANK</t>
  </si>
  <si>
    <t>FLATBED</t>
  </si>
  <si>
    <t>DUMP</t>
  </si>
  <si>
    <t>AUTO TRANSPORTER</t>
  </si>
  <si>
    <t>GARBAGE REFUSE</t>
  </si>
  <si>
    <t>GRAIN CHIPS GRAVEL</t>
  </si>
  <si>
    <t>POLE</t>
  </si>
  <si>
    <t>INTERMODAL</t>
  </si>
  <si>
    <t>LOGGING</t>
  </si>
  <si>
    <t>VEHICLE TOWING ANOTHER VEHICLE</t>
  </si>
  <si>
    <t>TRLR_TYPE_ID</t>
  </si>
  <si>
    <t>TRLR_TYPE_DESC</t>
  </si>
  <si>
    <t>FULL TRAILER</t>
  </si>
  <si>
    <t>SEMI-TRAILER</t>
  </si>
  <si>
    <t>POLE TRAILER</t>
  </si>
  <si>
    <t>CMV_EVNT_ID</t>
  </si>
  <si>
    <t>CMV_EVNT_DESC</t>
  </si>
  <si>
    <t>NON COLLISION: RAN OFF ROAD</t>
  </si>
  <si>
    <t>NON COLLISION: JACKKNIFE</t>
  </si>
  <si>
    <t>NON COLLISION: OVERTURN ROLLOVER</t>
  </si>
  <si>
    <t>NON COLLISION: DOWNHILL RUNAWAY</t>
  </si>
  <si>
    <t>NON-COLLISION: CARGO LOSS OR SHIFT</t>
  </si>
  <si>
    <t>NON COLLISION: SEPARATION OF UNITS</t>
  </si>
  <si>
    <t>NON-COLLISION: CROSS MEDIAN/CENTERLINE</t>
  </si>
  <si>
    <t>NON COLLISION: EQUIPMENT FAILURE</t>
  </si>
  <si>
    <t>NON COLLISION: OTHER</t>
  </si>
  <si>
    <t>NON-COLLISION: UNKNOWN</t>
  </si>
  <si>
    <t>COLLISION INVOLVING PEDESTRIAN</t>
  </si>
  <si>
    <t>COLLISION INVOLVING MOTOR VEHICLE IN TRANSPORT</t>
  </si>
  <si>
    <t>COLLISION INVOLVING PARKED MOTOR VEHICLE</t>
  </si>
  <si>
    <t>COLLISION INVOLVING TRAIN</t>
  </si>
  <si>
    <t>COLLISION INVOLVING PEDALCYCLE</t>
  </si>
  <si>
    <t>COLLISION INVOLVING ANIMAL</t>
  </si>
  <si>
    <t>COLLISION INVOLVING FIXED OBJECT</t>
  </si>
  <si>
    <t>COLLISION WITH WORK ZONE MAINTENANCE EQUIPMENT</t>
  </si>
  <si>
    <t>COLLISION WITH OTHER MOVABLE OBJECT</t>
  </si>
  <si>
    <t>COLLISION WITH UNKNOWN MOVABLE OBJECT</t>
  </si>
  <si>
    <t>NON COLLISION: EXPLOSION OR FIRE</t>
  </si>
  <si>
    <t>HWY_SFX_ID</t>
  </si>
  <si>
    <t>HWY_SFX_DESC</t>
  </si>
  <si>
    <t>A</t>
  </si>
  <si>
    <t>B</t>
  </si>
  <si>
    <t>C</t>
  </si>
  <si>
    <t>D</t>
  </si>
  <si>
    <t>G</t>
  </si>
  <si>
    <t>H</t>
  </si>
  <si>
    <t>J</t>
  </si>
  <si>
    <t>K</t>
  </si>
  <si>
    <t>L</t>
  </si>
  <si>
    <t>Q</t>
  </si>
  <si>
    <t>R</t>
  </si>
  <si>
    <t>T</t>
  </si>
  <si>
    <t>U</t>
  </si>
  <si>
    <t>V</t>
  </si>
  <si>
    <t>X</t>
  </si>
  <si>
    <t>Z</t>
  </si>
  <si>
    <t>O</t>
  </si>
  <si>
    <t>PRSN_TYPE_ID</t>
  </si>
  <si>
    <t>PRSN_TYPE_DESC</t>
  </si>
  <si>
    <t>DRIVER</t>
  </si>
  <si>
    <t>PASSENGER/OCCUPANT</t>
  </si>
  <si>
    <t>DRIVER OF MOTORCYCLE TYPE VEHICLE</t>
  </si>
  <si>
    <t>PASSENGER/OCCUPANT ON MOTORCYCLE TYPE VEHICLE</t>
  </si>
  <si>
    <t>CAS_TRANSP_LOCAT_ID</t>
  </si>
  <si>
    <t>CAS_TRANSP_LOCAT_DESC</t>
  </si>
  <si>
    <t>BRACKENRIDGE MEDICAL CENTER</t>
  </si>
  <si>
    <t>ST. JOSEPH REGIONAL, BRYAN, TX</t>
  </si>
  <si>
    <t>CARMICHAEL WHATLEY FUNERAL HOME</t>
  </si>
  <si>
    <t>NORTH EAST ER</t>
  </si>
  <si>
    <t>HARRIS COUNTY MEDICAL EXAMINER</t>
  </si>
  <si>
    <t>VALLEY BAPTIST MEDICAL CENTER</t>
  </si>
  <si>
    <t>DETAR NAVARRO HOSPITAL, VICTORIA, TX</t>
  </si>
  <si>
    <t>MATAGORDA REGIONAL MEDICAL</t>
  </si>
  <si>
    <t>ARLINGTON MEMORIAL HOSP</t>
  </si>
  <si>
    <t>PARKLAND HOSPITAL DALLAS</t>
  </si>
  <si>
    <t>COLLIN CO. JAIL</t>
  </si>
  <si>
    <t>COVENANT MED.</t>
  </si>
  <si>
    <t>UNIVERSITY MEDICAL CENTER</t>
  </si>
  <si>
    <t>SW MEMORIAL HOSPITAL</t>
  </si>
  <si>
    <t>BAYLOR</t>
  </si>
  <si>
    <t>SEATON NORTHWEST</t>
  </si>
  <si>
    <t>EL CAMPO MEMORIAL</t>
  </si>
  <si>
    <t>UNIVERSITY HOSPITAL</t>
  </si>
  <si>
    <t>DEL SOL MEDICAL CENTER</t>
  </si>
  <si>
    <t>MOTHER FRANCES HOSPITAL-TYLER</t>
  </si>
  <si>
    <t>HARRIS MTHODIST HOSPITAL FORT WORTH, TX.</t>
  </si>
  <si>
    <t>WOODLAND HEIGHTS</t>
  </si>
  <si>
    <t>HARRIS METHODIST, FT. WORTH, TX</t>
  </si>
  <si>
    <t>TITUS REGIONAL MEDICAL CENTER</t>
  </si>
  <si>
    <t>ST. MICHAEL'S HOSPITAL</t>
  </si>
  <si>
    <t>DALLAS MEDICAL EXAMINER</t>
  </si>
  <si>
    <t>TARRANT COUNTY MORGUE</t>
  </si>
  <si>
    <t>NIX HOSPITAL</t>
  </si>
  <si>
    <t>SOUTHEAST MEMORIAL</t>
  </si>
  <si>
    <t>HARRIS HOSPITAL DOWNTOWN</t>
  </si>
  <si>
    <t>ST. JOSEPH'S HOSPITAL-BRYAN</t>
  </si>
  <si>
    <t>TREATED AT SCENE</t>
  </si>
  <si>
    <t>TRAVIS COUNTY MEDICAL EXAMINERS OFFICE</t>
  </si>
  <si>
    <t>CHRISTUS SPOHN ALICE</t>
  </si>
  <si>
    <t>CHRISTUS SPOHN MEMORIAL</t>
  </si>
  <si>
    <t>EAST TEXAS MEDICAL CENTER HOSPITAL, TYL</t>
  </si>
  <si>
    <t>RICHARDSON MEDICAL CENTER RICHARDSON, TX</t>
  </si>
  <si>
    <t>MEDICAL EXAMINER'S OFFICE</t>
  </si>
  <si>
    <t>MEMORIAL HERMAN THE WOODLANDS, TEXAS</t>
  </si>
  <si>
    <t>MEMORIAL HERMANN THE WOODLANDS, TEXAS</t>
  </si>
  <si>
    <t>EVALUATED / RELEASED ON SCENE BY EMS</t>
  </si>
  <si>
    <t>EVALUATED/RELEASED ON SCENE BY EMS</t>
  </si>
  <si>
    <t>LBJ</t>
  </si>
  <si>
    <t>URHCS</t>
  </si>
  <si>
    <t>SAN JACINTO METHODIST</t>
  </si>
  <si>
    <t>WISE REGIONAL HOSPITAL</t>
  </si>
  <si>
    <t>PARKLAND MEMORIAL HOSPITAL</t>
  </si>
  <si>
    <t>TREATED ON SCENE BY IFD MEDIC 11</t>
  </si>
  <si>
    <t>WEATHERFORD REGIONAL MEDICAL CENTER</t>
  </si>
  <si>
    <t>CENTENNIAL HOSPITAL FRISCO, TX</t>
  </si>
  <si>
    <t>PETERSON HOSPITAL</t>
  </si>
  <si>
    <t>COVENANT</t>
  </si>
  <si>
    <t>UMC</t>
  </si>
  <si>
    <t>HUNT COUNTY REGIONAL HOSPITAL-GREENVILLE</t>
  </si>
  <si>
    <t>ST. LUKES HOSPITAL SUGARLAND</t>
  </si>
  <si>
    <t>HENDRICK MEDICAL CENTER</t>
  </si>
  <si>
    <t>ST.MICHAELS</t>
  </si>
  <si>
    <t>NORTON AUSTIN MEDICAL</t>
  </si>
  <si>
    <t>MEMORIAL CITY HOSPITAL (HOUSTON, TX)</t>
  </si>
  <si>
    <t>MCALLEN MEDICAL CENTER</t>
  </si>
  <si>
    <t>ST. MARK'S MEDICAL CENTER, LA GRANGE</t>
  </si>
  <si>
    <t>SOUTH AUSTIN HOSPITAL</t>
  </si>
  <si>
    <t>DOWNTOWN BAPTIST</t>
  </si>
  <si>
    <t>BURLESON ST. JOSEPH</t>
  </si>
  <si>
    <t>HARRIS HOSPITAL</t>
  </si>
  <si>
    <t>1801 E. WHITE OAK TERRACE</t>
  </si>
  <si>
    <t>GOOD SHEPHERD</t>
  </si>
  <si>
    <t>GRMC SEGUIN, TX</t>
  </si>
  <si>
    <t>TRINITY MOTHER FRANCES</t>
  </si>
  <si>
    <t>MEDICAL CENTER OF PLANO</t>
  </si>
  <si>
    <t>PARKLAND-DALLAS</t>
  </si>
  <si>
    <t>HARRIS DOWNTOWN</t>
  </si>
  <si>
    <t>ETMC ARRIVED CHECKED HER AND SHE REMAINE</t>
  </si>
  <si>
    <t>LUBBOCK COUNTY MEDICAL EXAMINER</t>
  </si>
  <si>
    <t>TREATED/REFUSED TRANSPORT</t>
  </si>
  <si>
    <t>NACOGDOCHES MEMORIAL HOSPITAL</t>
  </si>
  <si>
    <t>LAIRD'S FUNERAL HOME</t>
  </si>
  <si>
    <t>MCALLEN REGIONAL HOSPITAL</t>
  </si>
  <si>
    <t>HUNSTVILLE REGIONAL E.R.</t>
  </si>
  <si>
    <t>CHRISTUS ST ELIZABETH</t>
  </si>
  <si>
    <t>RICHARDS MEMORAIL HOSPITAL, ROCKDALE, TX</t>
  </si>
  <si>
    <t>SCOTT &amp; WHITE HOSPITAL, TEMPLE, TX</t>
  </si>
  <si>
    <t>NORTH CYPRESS MEDICAL CENTER</t>
  </si>
  <si>
    <t>MEDICAL CENTER HOSPITAL</t>
  </si>
  <si>
    <t>METHODIST CENTRAL (DALLAS)</t>
  </si>
  <si>
    <t>SCENIC MOUNTAIN MEDICAL CENTER</t>
  </si>
  <si>
    <t>DETAR</t>
  </si>
  <si>
    <t>CITIZENS</t>
  </si>
  <si>
    <t>VICTORIA MORTUARY</t>
  </si>
  <si>
    <t>PRESBYTERIAN-PLANO</t>
  </si>
  <si>
    <t>CONCHO COUNTY HOSPITAL-EDEN, TX</t>
  </si>
  <si>
    <t>MEDICAL CENTER PLANO, TEXAS</t>
  </si>
  <si>
    <t>HARRIS METHODIST-CLEBURNE</t>
  </si>
  <si>
    <t>TRINITY MOTHER FRANCIS-TYLER</t>
  </si>
  <si>
    <t>CHANDLER MEMORIAL FUNERAL HOME</t>
  </si>
  <si>
    <t>SOUTHWEST FORENSIC-DALLAS</t>
  </si>
  <si>
    <t>MEMORIAL HERMANN HOSPITAL</t>
  </si>
  <si>
    <t>ST ELIZABETH</t>
  </si>
  <si>
    <t>CAS_TRANSP_NAME_ID</t>
  </si>
  <si>
    <t>CAS_TRANSP_NAME_DESC</t>
  </si>
  <si>
    <t>MEDIC 28</t>
  </si>
  <si>
    <t>PHI HELICOPTER</t>
  </si>
  <si>
    <t>CARMICHAEL WHATLEY</t>
  </si>
  <si>
    <t>CCEMS M-510</t>
  </si>
  <si>
    <t>DEATH TRANSPORT SERVICE</t>
  </si>
  <si>
    <t>HARLINGEN EMS</t>
  </si>
  <si>
    <t>GOLIAD CO EMS</t>
  </si>
  <si>
    <t>MATAGORDA COUNTY E.M.S.</t>
  </si>
  <si>
    <t>AMR AMBUALNCE #3</t>
  </si>
  <si>
    <t>PHI AIR AMBULANCE MED 2</t>
  </si>
  <si>
    <t>TROOPER ANDERSON</t>
  </si>
  <si>
    <t>EMS</t>
  </si>
  <si>
    <t>HFD AMBULANCE 10</t>
  </si>
  <si>
    <t>IFD#8</t>
  </si>
  <si>
    <t>EL CAMPO EMS</t>
  </si>
  <si>
    <t>EMS UNIT 37</t>
  </si>
  <si>
    <t>FIRE MEDICAL SERVICE</t>
  </si>
  <si>
    <t>ETMC EMS AMBULANCE</t>
  </si>
  <si>
    <t>BENBROOK FIRE DEPT./EMS</t>
  </si>
  <si>
    <t>LUFKIN EMS</t>
  </si>
  <si>
    <t>KELLER AMBULANCE M584</t>
  </si>
  <si>
    <t>LIFENET</t>
  </si>
  <si>
    <t>LIFENET AIR</t>
  </si>
  <si>
    <t>CURRY WELBORN FUNERAL</t>
  </si>
  <si>
    <t>WL TRANSPORT SVC</t>
  </si>
  <si>
    <t>HFD 36</t>
  </si>
  <si>
    <t>HFD 23</t>
  </si>
  <si>
    <t>MED-STAR #23</t>
  </si>
  <si>
    <t>PHI</t>
  </si>
  <si>
    <t>ROBERTSON COUNTY EMS</t>
  </si>
  <si>
    <t>GARLAND FIRE DEPARTMENT</t>
  </si>
  <si>
    <t>MEDICAL EXAMINER</t>
  </si>
  <si>
    <t>GUARDIAN EMS</t>
  </si>
  <si>
    <t>HALO FLIGHT</t>
  </si>
  <si>
    <t>EAST TEXAS MEDICAL CENTER</t>
  </si>
  <si>
    <t>RICHARDSON FIRE DEPARTMENT</t>
  </si>
  <si>
    <t>MCHD</t>
  </si>
  <si>
    <t>ESD-1 #92</t>
  </si>
  <si>
    <t>AMR</t>
  </si>
  <si>
    <t>PERSONAL VEHICLE</t>
  </si>
  <si>
    <t>MEDIC 3</t>
  </si>
  <si>
    <t>IFD MEDIC 11</t>
  </si>
  <si>
    <t>REFUSED TRANSPORT</t>
  </si>
  <si>
    <t>LIFECARE</t>
  </si>
  <si>
    <t>PLANO FD (MED 7)</t>
  </si>
  <si>
    <t>KERRVILLE EMS</t>
  </si>
  <si>
    <t>E.M.S.</t>
  </si>
  <si>
    <t>EMS-PUBLIC</t>
  </si>
  <si>
    <t>MEDIC 10</t>
  </si>
  <si>
    <t>METRO CARE</t>
  </si>
  <si>
    <t>MEDIC 70</t>
  </si>
  <si>
    <t>MEDIC 8</t>
  </si>
  <si>
    <t>HOUSTON FIRE DEPARTMENT EMS</t>
  </si>
  <si>
    <t>MEDCARE</t>
  </si>
  <si>
    <t>FAYETTE CO. EMS</t>
  </si>
  <si>
    <t>AUSTIN/TRAVIDCO EMS</t>
  </si>
  <si>
    <t>MEDIC 21</t>
  </si>
  <si>
    <t>MEDSTAR UNIT#40</t>
  </si>
  <si>
    <t>METCALF FUNERAL HOME</t>
  </si>
  <si>
    <t>CHAMPION EMS</t>
  </si>
  <si>
    <t>DEMAND 2</t>
  </si>
  <si>
    <t>SEGUIN EMS 3</t>
  </si>
  <si>
    <t>MEDSTAR 60</t>
  </si>
  <si>
    <t>AMR (PRINCETON)</t>
  </si>
  <si>
    <t>AIREVAC-AIR</t>
  </si>
  <si>
    <t>CAREFLIGHT-AIR</t>
  </si>
  <si>
    <t>MEDSTAR #24</t>
  </si>
  <si>
    <t>EMS #109</t>
  </si>
  <si>
    <t>DRIVER WAS NOT TRANSPORTED</t>
  </si>
  <si>
    <t>MILLER MORTUARY</t>
  </si>
  <si>
    <t>LIFE CARE</t>
  </si>
  <si>
    <t>MEDIC AMBULANCE</t>
  </si>
  <si>
    <t>LAIRD'S HEARSE</t>
  </si>
  <si>
    <t>PRO-MEDIC #6</t>
  </si>
  <si>
    <t>LEGACY EMS</t>
  </si>
  <si>
    <t>BEAUMONT EMS</t>
  </si>
  <si>
    <t>WALLER COUNTY EMS</t>
  </si>
  <si>
    <t>RESCUE 4</t>
  </si>
  <si>
    <t>BIG SPRING EMS</t>
  </si>
  <si>
    <t>CALHOUN EMS 4</t>
  </si>
  <si>
    <t>CALHOUN EMS 7</t>
  </si>
  <si>
    <t>CALHOUN EMS 6</t>
  </si>
  <si>
    <t>VICTORIA MORTUARY (POV)</t>
  </si>
  <si>
    <t>PLANO FD</t>
  </si>
  <si>
    <t>EDEN EMS</t>
  </si>
  <si>
    <t>AMBULANCE / MEDIC 6</t>
  </si>
  <si>
    <t>PLANO FIRE DEPARTMENT MEDIC 6</t>
  </si>
  <si>
    <t>LUBBOCK EMS</t>
  </si>
  <si>
    <t>CARE FLITE</t>
  </si>
  <si>
    <t>ETMC AIR-ONE HELICOPTER</t>
  </si>
  <si>
    <t>CYPRESS CREEK #53</t>
  </si>
  <si>
    <t>AIR RESCUE</t>
  </si>
  <si>
    <t>MEMORIAL FUNERAL HOME OF FT STOCKTON</t>
  </si>
  <si>
    <t>LIFE FLIGHT #4</t>
  </si>
  <si>
    <t>LIFE FLIGHT #2</t>
  </si>
  <si>
    <t>DRVR_LIC_ENDORS_ID</t>
  </si>
  <si>
    <t>DRVR_LIC_ENDORS_DESC</t>
  </si>
  <si>
    <t xml:space="preserve">PASSENGER                               </t>
  </si>
  <si>
    <t xml:space="preserve">TANK VEHICLE                            </t>
  </si>
  <si>
    <t xml:space="preserve">HAZARDOUS MATERIALS                     </t>
  </si>
  <si>
    <t xml:space="preserve">SCHOOL BUS                              </t>
  </si>
  <si>
    <t xml:space="preserve">DOUBLE/TRIPLE TRAILER                   </t>
  </si>
  <si>
    <t xml:space="preserve">TANK VEHICLE WITH HAZARDOUS MATERIALS   </t>
  </si>
  <si>
    <t xml:space="preserve">UNLICENSED                              </t>
  </si>
  <si>
    <t xml:space="preserve">REPORTED INVALID                        </t>
  </si>
  <si>
    <t xml:space="preserve">NOT REPORTED                            </t>
  </si>
  <si>
    <t xml:space="preserve">NONE                                    </t>
  </si>
  <si>
    <t xml:space="preserve">OTHER/OUT OF STATE                      </t>
  </si>
  <si>
    <t xml:space="preserve">UNKNOWN                                 </t>
  </si>
  <si>
    <t>DRVR_LIC_RESTRIC_ID</t>
  </si>
  <si>
    <t>DRVR_LIC_RESTRIC_DESC</t>
  </si>
  <si>
    <t>WITH CORRECTIVE LENSES</t>
  </si>
  <si>
    <t>DAYTIME DRIVING ONLY</t>
  </si>
  <si>
    <t>SPEED NOT TO EXCEED 45 MPH</t>
  </si>
  <si>
    <t>NO EXPRESSWAY DRIVING (EFF. END 12/31/2016)</t>
  </si>
  <si>
    <t>MC NOT TO EXCEED 250 CC</t>
  </si>
  <si>
    <t>MOPED (EFF. END 12/31/2016)</t>
  </si>
  <si>
    <t>NO AIR BRAKE EQUIPPED CMV</t>
  </si>
  <si>
    <t>CDL INTRASTATE ONLY (EFF. END 12/31/2016)</t>
  </si>
  <si>
    <t xml:space="preserve">STATED ON LICENSE                                           </t>
  </si>
  <si>
    <t>OUTSIDE REARVIEWMIRROR OR HEARING AID</t>
  </si>
  <si>
    <t>AUTOMATIC TRANSMISSION</t>
  </si>
  <si>
    <t>APPLICABLE PROSTHETIC DEVICES</t>
  </si>
  <si>
    <t>APPLICABLE VEHICLE DEVICES (EFF. END 12/31/2016)</t>
  </si>
  <si>
    <t>POWER STEERING</t>
  </si>
  <si>
    <t>LOFS 21 OR OVER</t>
  </si>
  <si>
    <t>MUST HOLD VALID LEARNER LIC. TO MM/DD/YY</t>
  </si>
  <si>
    <t>TRC 545.424 APPLIES UNTIL MM/DD/YY</t>
  </si>
  <si>
    <t>VEHICLE NOT TO EXCEED 26,000 LBS GVWR</t>
  </si>
  <si>
    <t>LICENSED MC OPERATOR 21 OR OVER IN SIGHT</t>
  </si>
  <si>
    <t>IGNITION INTERLOCK REQUIRED (EFF. END 12/31/2016)</t>
  </si>
  <si>
    <t>OCC./ESSENT. NEED DL-NO CMV-SEE COURT ORDER (EFF. END 12/31/2016)</t>
  </si>
  <si>
    <t>LOFS 21 OR OVER VEHICLE ABOVE CLASS B</t>
  </si>
  <si>
    <t>LOFS 21 OR OVER VEHICLE ABOVE CLASS C</t>
  </si>
  <si>
    <t>VEHICLE NOT TO EXCEED CLASS C (EFF. END 12/31/2016)</t>
  </si>
  <si>
    <t>VALID TX VISION OR LIMB WAIVER REQUIRED</t>
  </si>
  <si>
    <t>VALID FED. VISION OR LIMB WAIVER REQD.</t>
  </si>
  <si>
    <t>FOR CLASS M TRC 545.424 UNTIL MM/DD/YY</t>
  </si>
  <si>
    <t>TO/FROM WORK/SCHOOL</t>
  </si>
  <si>
    <t>TO/FROM WORK</t>
  </si>
  <si>
    <t>TO/FROM SCHOOL</t>
  </si>
  <si>
    <t>TO/FROM WORK/SCHOOL OR LOFS 21 OR OVER</t>
  </si>
  <si>
    <t>TO/FROM WORK OR LOFS 21 OR OVER</t>
  </si>
  <si>
    <t>TO/FROM SCHOOL OR LOFS 21 OR OVER</t>
  </si>
  <si>
    <t>WITH TELESCOPIC LENS</t>
  </si>
  <si>
    <t>LOFS 21 OR OVER BUS ONLY</t>
  </si>
  <si>
    <t>LOFS 21 OR OVER SCHOOL BUS ONLY</t>
  </si>
  <si>
    <t>BUS NOT TO EXCEED 26,000 LBS GVWR</t>
  </si>
  <si>
    <t>PASSENGER CMVS RESTRICT TO CLASS C ONLY</t>
  </si>
  <si>
    <t>LOFS 21 OR OVER IN VEH EQUIP W/ AIRBRAKE</t>
  </si>
  <si>
    <t>OPERATION CLASS B EXEMPT VEH AUTHORIZED</t>
  </si>
  <si>
    <t>OPERATION CLASS A EXEMPT VEH AUTHORIZED</t>
  </si>
  <si>
    <t>IF CMV, SCHOOL BUSES INTERSTATE</t>
  </si>
  <si>
    <t>IF CMV, GOVERNMENT VEHICLES INTERSTATE</t>
  </si>
  <si>
    <t>IF CMV, ONLY TRANS PERSONAL PROP INTERSTATE</t>
  </si>
  <si>
    <t>IF CMV, TRANS CORPSE/SICK/INJURED INTERSTATE</t>
  </si>
  <si>
    <t>IF CMV, PRIVATELY TRANS PASSENGERS INTERSTATE</t>
  </si>
  <si>
    <t>IF CMV, FIRE/RESCUE INTERSTATE</t>
  </si>
  <si>
    <t>IF CMV, INTRA-CITY ZONE DRIVERS INTERSTATE</t>
  </si>
  <si>
    <t>IF CMV, CUSTOM-HARVESTING INTERSTATE</t>
  </si>
  <si>
    <t>IF CMV, TRANSPORTING BEES/HIVES INTERSTATE</t>
  </si>
  <si>
    <t>IF CMV, USE IN OIL/WATER WELL SERVICE/DRILL</t>
  </si>
  <si>
    <t>IF CMV, FOR OPERATION OF MOBILE CRANE</t>
  </si>
  <si>
    <t>HME EXPIRATION DATE MM/DD/YY</t>
  </si>
  <si>
    <t>FRSI CDL VALID MM/DD/YY TO MM/DD/YY</t>
  </si>
  <si>
    <t>FRSI CDL MM/DD/YY - MM/DD/YY OR EXEMPT B VEH</t>
  </si>
  <si>
    <t>FRSI CDL MM/DD/YY - MM/DD/YY OR EXEMPT A VEH</t>
  </si>
  <si>
    <t>CLASS C ONLY - NO TAXI/BUS/EMERGENCY VEH</t>
  </si>
  <si>
    <t>MEDICAL VARIANCE</t>
  </si>
  <si>
    <t>NO MANUAL TRANSMISSION EQUIPPED CMV (EFF. 1/1/2017)</t>
  </si>
  <si>
    <t>NO CLASS A PASSENGER VEHICLE (EFF. 1/1/2017)</t>
  </si>
  <si>
    <t>NO CLASS A AND B PASSENGER VEHICLE (EFF. 1/1/2017)</t>
  </si>
  <si>
    <t>NO TRACTOR-TRAILER CMV (EFF. 1/1/2017)</t>
  </si>
  <si>
    <t>NO CARGO IN CMV TANK VEHICLE (EFF. 1/1/2017)</t>
  </si>
  <si>
    <t>NO FULL AIR BRAKE EQUIPPED CMV (EFF. 1/1/2017)</t>
  </si>
  <si>
    <t>NO PASSENGERS IN CMV BUS</t>
  </si>
  <si>
    <t>RESTRICTED TO OPERATION OF THREE-WHEELED MC</t>
  </si>
  <si>
    <t>INTRASTATE ONLY (EFF. 1/1/2017)</t>
  </si>
  <si>
    <t>NO EXPRESS OR HIGHWAY DRIVING</t>
  </si>
  <si>
    <t>MOPED</t>
  </si>
  <si>
    <t>OCC/ESSENT NEED DL-NO CMV-SEE COURT ORDR</t>
  </si>
  <si>
    <t>APPLICABLE VEHICLE DEVICES</t>
  </si>
  <si>
    <t>IGNITION INTERLOCK REQUIRED</t>
  </si>
  <si>
    <t>VEHICLE NOT TO EXCEED CLASS C</t>
  </si>
  <si>
    <t>DRVR_LIC_TYPE_ID</t>
  </si>
  <si>
    <t>DRVR_LIC_TYPE_DESC</t>
  </si>
  <si>
    <t>ID CARD</t>
  </si>
  <si>
    <t>COMMERCIAL DRIVER LIC.</t>
  </si>
  <si>
    <t>DRIVER LICENSE</t>
  </si>
  <si>
    <t>OCCUPATIONAL</t>
  </si>
  <si>
    <t>AGENCY_ID</t>
  </si>
  <si>
    <t>AGENCY_DESC</t>
  </si>
  <si>
    <t>AAAA</t>
  </si>
  <si>
    <t>2011-01-01</t>
  </si>
  <si>
    <t>ABERNATHY POLICE DEPARTMENT</t>
  </si>
  <si>
    <t>ABILENE CHRISTIAN UNIVERSITY POLICE DEPARTMENT</t>
  </si>
  <si>
    <t>ABILENE POLICE DEPARTMENT</t>
  </si>
  <si>
    <t>ACS HELP DESK</t>
  </si>
  <si>
    <t>ADDISON POLICE DEPARTMENT</t>
  </si>
  <si>
    <t>ALAMO COMMUNITY COLLEGE DISTRICT POLICE DEPARTMENT</t>
  </si>
  <si>
    <t>ALAMO HEIGHTS POLICE DEPARTMENT</t>
  </si>
  <si>
    <t>ALAMO POLICE DEPARTMENT</t>
  </si>
  <si>
    <t>ALBA POLICE DEPARTMENT</t>
  </si>
  <si>
    <t>ALBANY POLICE DEPARTMENT</t>
  </si>
  <si>
    <t>ALDINE ISD POLICE DEPARTMENT</t>
  </si>
  <si>
    <t>ALEDO ISD POLICE DEPARTMENT</t>
  </si>
  <si>
    <t>ALICE POLICE DEPARTMENT</t>
  </si>
  <si>
    <t>ALIEF ISD POLICE DEPARTMENT</t>
  </si>
  <si>
    <t>ALLEN POLICE DEPARTMENT</t>
  </si>
  <si>
    <t>ALPINE POLICE DEPARTMENT</t>
  </si>
  <si>
    <t>ALTO POLICE DEPARTMENT</t>
  </si>
  <si>
    <t>ALTON POLICE DEPARTMENT</t>
  </si>
  <si>
    <t>ALVARADO POLICE DEPARTMENT</t>
  </si>
  <si>
    <t>ALVIN COMMUNITY COLLEGE POLICE DEPARTMENT</t>
  </si>
  <si>
    <t>ALVIN ISD POLICE DEPARTMENT</t>
  </si>
  <si>
    <t>ALVIN POLICE DEPARTMENT</t>
  </si>
  <si>
    <t>AMARILLO AIRPORT POLICE DEPARTMENT</t>
  </si>
  <si>
    <t>AMARILLO COLLEGE POLICE DEPARTMENT</t>
  </si>
  <si>
    <t>AMARILLO POLICE DEPARTMENT</t>
  </si>
  <si>
    <t>AMES POLICE DEPARTMENT</t>
  </si>
  <si>
    <t>AMHERST POLICE DEPARTMENT</t>
  </si>
  <si>
    <t>ANAHUAC POLICE DEPARTMENT</t>
  </si>
  <si>
    <t>ANDERSON COUNTY CONSTABLE PRECINCT 1</t>
  </si>
  <si>
    <t>ANDERSON COUNTY CONSTABLE PRECINCT 2</t>
  </si>
  <si>
    <t>ANDERSON COUNTY CONSTABLE PRECINCT 3</t>
  </si>
  <si>
    <t>ANDERSON COUNTY CONSTABLE PRECINCT 4</t>
  </si>
  <si>
    <t>ANDERSON COUNTY SHERIFF'S OFFICE</t>
  </si>
  <si>
    <t>ANDREWS COUNTY CONSTABLE PRECINCT 1</t>
  </si>
  <si>
    <t>ANDREWS COUNTY CONSTABLE PRECINCT 2</t>
  </si>
  <si>
    <t>ANDREWS COUNTY CONSTABLE PRECINCT 3</t>
  </si>
  <si>
    <t>ANDREWS COUNTY CONSTABLE PRECINCT 4</t>
  </si>
  <si>
    <t>ANDREWS COUNTY SHERIFF'S OFFICE</t>
  </si>
  <si>
    <t>ANDREWS POLICE DEPARTMENT</t>
  </si>
  <si>
    <t>ANGELINA COLLEGE POLICE DEPARTMENT</t>
  </si>
  <si>
    <t>ANGELINA COUNTY CONSTABLE PRECINCT 1</t>
  </si>
  <si>
    <t>ANGELINA COUNTY CONSTABLE PRECINCT 2</t>
  </si>
  <si>
    <t>ANGELINA COUNTY CONSTABLE PRECINCT 3</t>
  </si>
  <si>
    <t>ANGELINA COUNTY CONSTABLE PRECINCT 4</t>
  </si>
  <si>
    <t>ANGELINA COUNTY CONSTABLE PRECINCT 5</t>
  </si>
  <si>
    <t>ANGELINA COUNTY SHERIFF'S OFFICE</t>
  </si>
  <si>
    <t>ANGELO STATE UNIVERSITY POLICE DEPARTMENT</t>
  </si>
  <si>
    <t>ANGLETON ISD POLICE DEPARTMENT</t>
  </si>
  <si>
    <t>ANGLETON POLICE DEPARTMENT</t>
  </si>
  <si>
    <t>ANNA POLICE DEPARTMENT</t>
  </si>
  <si>
    <t>ANSON POLICE DEPARTMENT</t>
  </si>
  <si>
    <t>ANTHONY POLICE DEPARTMENT</t>
  </si>
  <si>
    <t>ANTON POLICE DEPARTMENT</t>
  </si>
  <si>
    <t>ARANSAS COUNTY CONSTABLE PRECINCT 1</t>
  </si>
  <si>
    <t>ARANSAS COUNTY CONSTABLE PRECINCT 2</t>
  </si>
  <si>
    <t>ARANSAS COUNTY ISD POLICE DEPARTMENT</t>
  </si>
  <si>
    <t>ARANSAS COUNTY SHERIFF'S OFFICE</t>
  </si>
  <si>
    <t>ARANSAS PASS ISD POLICE DEPARTMENT</t>
  </si>
  <si>
    <t>ARANSAS PASS POLICE DEPARTMENT</t>
  </si>
  <si>
    <t>ARCHER CITY POLICE DEPARTMENT</t>
  </si>
  <si>
    <t>ARCHER COUNTY CONSTABLE PRECINCT 1</t>
  </si>
  <si>
    <t>ARCHER COUNTY CONSTABLE PRECINCT 2</t>
  </si>
  <si>
    <t>ARCHER COUNTY CONSTABLE PRECINCT 3</t>
  </si>
  <si>
    <t>ARCHER COUNTY CONSTABLE PRECINCT 4</t>
  </si>
  <si>
    <t>ARCHER COUNTY SHERIFF'S OFFICE</t>
  </si>
  <si>
    <t>ARCOLA POLICE DEPARTMENT</t>
  </si>
  <si>
    <t>ARGYLE POLICE DEPARTMENT</t>
  </si>
  <si>
    <t>ARLINGTON POLICE DEPARTMENT</t>
  </si>
  <si>
    <t>ARMSTRONG COUNTY SHERIFF'S OFFICE</t>
  </si>
  <si>
    <t>ARP POLICE DEPARTMENT</t>
  </si>
  <si>
    <t>ASPERMONT POLICE DEPARTMENT</t>
  </si>
  <si>
    <t>ATASCOSA COUNTY CONSTABLE PRECINCT 1</t>
  </si>
  <si>
    <t>ATASCOSA COUNTY CONSTABLE PRECINCT 2</t>
  </si>
  <si>
    <t>ATASCOSA COUNTY CONSTABLE PRECINCT 3</t>
  </si>
  <si>
    <t>ATASCOSA COUNTY CONSTABLE PRECINCT 4</t>
  </si>
  <si>
    <t>ATASCOSA COUNTY SHERIFF'S OFFICE</t>
  </si>
  <si>
    <t>ATHENS ISD POLICE DEPARTMENT</t>
  </si>
  <si>
    <t>ATHENS LAKE ENFORCEMENT DEPARTMENT</t>
  </si>
  <si>
    <t>ATHENS POLICE DEPARTMENT</t>
  </si>
  <si>
    <t>ATLANTA POLICE DEPARTMENT</t>
  </si>
  <si>
    <t>AUBREY POLICE DEPARTMENT</t>
  </si>
  <si>
    <t>AUSTIN COLLEGE POLICE DEPARTMENT</t>
  </si>
  <si>
    <t>AUSTIN COMMUNITY COLLEGE CAMPUS POLICE DEPARTMENT</t>
  </si>
  <si>
    <t>AUSTIN COUNTY CONSTABLE PRECINCT 1</t>
  </si>
  <si>
    <t>AUSTIN COUNTY CONSTABLE PRECINCT 2</t>
  </si>
  <si>
    <t>AUSTIN COUNTY CONSTABLE PRECINCT 3</t>
  </si>
  <si>
    <t>AUSTIN COUNTY CONSTABLE PRECINCT 4</t>
  </si>
  <si>
    <t>AUSTIN COUNTY SHERIFF'S OFFICE</t>
  </si>
  <si>
    <t>AUSTIN ISD POLICE DEPARTMENT</t>
  </si>
  <si>
    <t>AUSTIN MARSHAL'S OFFICE</t>
  </si>
  <si>
    <t>AUSTIN PARK POLICE DEPARTMENT</t>
  </si>
  <si>
    <t>AUSTIN POLICE DEPARTMENT</t>
  </si>
  <si>
    <t>AVERY CITY MARSHAL'S OFFICE</t>
  </si>
  <si>
    <t>AVINGER POLICE DEPARTMENT</t>
  </si>
  <si>
    <t>AZLE ISD POLICE DEPARTMENT</t>
  </si>
  <si>
    <t>AZLE POLICE DEPARTMENT</t>
  </si>
  <si>
    <t>BAILEY COUNTY CONSTABLE</t>
  </si>
  <si>
    <t>BAILEY COUNTY SHERIFF'S OFFICE</t>
  </si>
  <si>
    <t>BAIRD POLICE DEPARTMENT</t>
  </si>
  <si>
    <t>BALCH SPRINGS POLICE DEPARTMENT</t>
  </si>
  <si>
    <t>BALCONES HEIGHTS POLICE DEPARTMENT</t>
  </si>
  <si>
    <t>BALLINGER POLICE DEPARTMENT</t>
  </si>
  <si>
    <t>BALMORHEA POLICE DEPARTMENT</t>
  </si>
  <si>
    <t>BANDERA COUNTY CONSTABLE PRECINCT 1</t>
  </si>
  <si>
    <t>BANDERA COUNTY CONSTABLE PRECINCT 2</t>
  </si>
  <si>
    <t>BANDERA COUNTY CONSTABLE PRECINCT 3</t>
  </si>
  <si>
    <t>BANDERA COUNTY CONSTABLE PRECINCT 4</t>
  </si>
  <si>
    <t>BANDERA COUNTY SHERIFF'S OFFICE</t>
  </si>
  <si>
    <t>BANDERA POLICE DEPARTMENT</t>
  </si>
  <si>
    <t>BANGS POLICE DEPARTMENT</t>
  </si>
  <si>
    <t>BARBERS HILL ISD POLICE DEPARTMENT</t>
  </si>
  <si>
    <t>BARDWELL POLICE DEPARTMENT</t>
  </si>
  <si>
    <t>BARTLETT POLICE DEPARTMENT</t>
  </si>
  <si>
    <t>BARTONVILLE POLICE DEPARTMENT</t>
  </si>
  <si>
    <t>BASTROP COUNTY CONSTABLE PRECINCT 1</t>
  </si>
  <si>
    <t>BASTROP COUNTY CONSTABLE PRECINCT 2</t>
  </si>
  <si>
    <t>BASTROP COUNTY CONSTABLE PRECINCT 3</t>
  </si>
  <si>
    <t>BASTROP COUNTY CONSTABLE PRECINCT 4</t>
  </si>
  <si>
    <t>BASTROP COUNTY SHERIFF'S OFFICE</t>
  </si>
  <si>
    <t>BASTROP POLICE DEPARTMENT</t>
  </si>
  <si>
    <t>BAY CITY ISD POLICE DEPARTMENT</t>
  </si>
  <si>
    <t>BAY CITY POLICE DEPARTMENT</t>
  </si>
  <si>
    <t>BAYLOR COUNTY SHERIFF'S OFFICE</t>
  </si>
  <si>
    <t>BAYLOR HEALTH CARE SYSTEM DEPARTMENT OF PUBLIC SAFETY</t>
  </si>
  <si>
    <t>BAYLOR UNIVERSITY POLICE DEPARTMENT</t>
  </si>
  <si>
    <t>BAYOU VISTA POLICE DEPARTMENT</t>
  </si>
  <si>
    <t>BAYTOWN POLICE DEPARTMENT</t>
  </si>
  <si>
    <t>BEASLEY POLICE DEPARTMENT</t>
  </si>
  <si>
    <t>BEAUMONT ISD POLICE DEPARTMENT</t>
  </si>
  <si>
    <t>BEAUMONT POLICE DEPARTMENT</t>
  </si>
  <si>
    <t>BEDFORD POLICE DEPARTMENT</t>
  </si>
  <si>
    <t>BEE CAVE POLICE DEPARTMENT</t>
  </si>
  <si>
    <t>BEE COUNTY CONSTABLE PRECINCT 1</t>
  </si>
  <si>
    <t>BEE COUNTY CONSTABLE PRECINCT 2</t>
  </si>
  <si>
    <t>BEE COUNTY CONSTABLE PRECINCT 3</t>
  </si>
  <si>
    <t>BEE COUNTY CONSTABLE PRECINCT 4</t>
  </si>
  <si>
    <t>BEE COUNTY SHERIFF'S OFFICE</t>
  </si>
  <si>
    <t>BEEVILLE POLICE DEPARTMENT</t>
  </si>
  <si>
    <t>BELL COUNTY CONSTABLE PRECINCT 1</t>
  </si>
  <si>
    <t>BELL COUNTY CONSTABLE PRECINCT 2</t>
  </si>
  <si>
    <t>BELL COUNTY CONSTABLE PRECINCT 3</t>
  </si>
  <si>
    <t>BELL COUNTY CONSTABLE PRECINCT 4</t>
  </si>
  <si>
    <t>BELL COUNTY SHERIFF'S OFFICE</t>
  </si>
  <si>
    <t>BELLAIRE POLICE DEPARTMENT</t>
  </si>
  <si>
    <t>BELLMEAD POLICE DEPARTMENT</t>
  </si>
  <si>
    <t>BELLS POLICE DEPARTMENT</t>
  </si>
  <si>
    <t>BELLVILLE POLICE DEPARTMENT</t>
  </si>
  <si>
    <t>BELTON POLICE DEPARTMENT</t>
  </si>
  <si>
    <t>BENAVIDES POLICE DEPARTMENT</t>
  </si>
  <si>
    <t>BENBROOK POLICE DEPARTMENT</t>
  </si>
  <si>
    <t>BERRYVILLE POLICE DEPARTMENT</t>
  </si>
  <si>
    <t>BERTRAM POLICE DEPARTMENT</t>
  </si>
  <si>
    <t>BEVERLY HILLS POLICE DEPARTMENT</t>
  </si>
  <si>
    <t>BEVIL OAKS MARSHAL'S OFFICE</t>
  </si>
  <si>
    <t>BEXAR COUNTY CONSTABLE PRECINCT 1</t>
  </si>
  <si>
    <t>BEXAR COUNTY CONSTABLE PRECINCT 2</t>
  </si>
  <si>
    <t>BEXAR COUNTY CONSTABLE PRECINCT 3</t>
  </si>
  <si>
    <t>BEXAR COUNTY CONSTABLE PRECINCT 4</t>
  </si>
  <si>
    <t>BEXAR COUNTY SHERIFF'S OFFICE</t>
  </si>
  <si>
    <t>BIG LAKE POLICE DEPARTMENT</t>
  </si>
  <si>
    <t>BIG SANDY POLICE DEPARTMENT</t>
  </si>
  <si>
    <t>BIG SPRING POLICE DEPARTMENT</t>
  </si>
  <si>
    <t>BISHOP POLICE DEPARTMENT</t>
  </si>
  <si>
    <t>BLACKWELL POLICE DEPARTMENT</t>
  </si>
  <si>
    <t>BLANCO COUNTY CONSTABLE PRECINCT 1</t>
  </si>
  <si>
    <t>BLANCO COUNTY CONSTABLE PRECINCT 2</t>
  </si>
  <si>
    <t>BLANCO COUNTY CONSTABLE PRECINCT 3</t>
  </si>
  <si>
    <t>BLANCO COUNTY CONSTABLE PRECINCT 4</t>
  </si>
  <si>
    <t>BLANCO COUNTY SHERIFF'S OFFICE</t>
  </si>
  <si>
    <t>BLANCO POLICE DEPARTMENT</t>
  </si>
  <si>
    <t>BLINN COLLEGE POLICE DEPARTMENT</t>
  </si>
  <si>
    <t>BLOOMBURG POLICE DEPARTMENT</t>
  </si>
  <si>
    <t>BLOOMING GROVE ISD POLICE DEPARTMENT</t>
  </si>
  <si>
    <t>BLOOMING GROVE POLICE DEPARTMENT</t>
  </si>
  <si>
    <t>BLOSSOM POLICE DEPARTMENT</t>
  </si>
  <si>
    <t>BLUE MOUND POLICE DEPARTMENT</t>
  </si>
  <si>
    <t>BLUE RIDGE POLICE DEPARTMENT</t>
  </si>
  <si>
    <t>BOERNE POLICE DEPARTMENT</t>
  </si>
  <si>
    <t>BOGATA POLICE DEPARTMENT</t>
  </si>
  <si>
    <t>BONHAM POLICE DEPARTMENT</t>
  </si>
  <si>
    <t>BOOKER POLICE DEPARTMENT</t>
  </si>
  <si>
    <t>BORDEN COUNTY CONSTABLE PRECINCT 1</t>
  </si>
  <si>
    <t>BORDEN COUNTY CONSTABLE PRECINCT 2</t>
  </si>
  <si>
    <t>BORDEN COUNTY SHERIFF'S OFFICE</t>
  </si>
  <si>
    <t>BORGER POLICE DEPARTMENT</t>
  </si>
  <si>
    <t>BOSQUE COUNTY CONSTABLE PRECINCT 1</t>
  </si>
  <si>
    <t>BOSQUE COUNTY CONSTABLE PRECINCT 2</t>
  </si>
  <si>
    <t>BOSQUE COUNTY SHERIFF'S OFFICE</t>
  </si>
  <si>
    <t>BOVINA POLICE DEPARTMENT</t>
  </si>
  <si>
    <t>BOWIE COUNTY CONSTABLE PRECINCT 1</t>
  </si>
  <si>
    <t>BOWIE COUNTY CONSTABLE PRECINCT 2</t>
  </si>
  <si>
    <t>BOWIE COUNTY CONSTABLE PRECINCT 3</t>
  </si>
  <si>
    <t>BOWIE COUNTY CONSTABLE PRECINCT 4</t>
  </si>
  <si>
    <t>BOWIE COUNTY CONSTABLE PRECINCT 5</t>
  </si>
  <si>
    <t>BOWIE COUNTY CONSTABLE PRECINCT 6</t>
  </si>
  <si>
    <t>BOWIE COUNTY CONSTABLE PRECINCT 7</t>
  </si>
  <si>
    <t>BOWIE COUNTY SHERIFF'S OFFICE</t>
  </si>
  <si>
    <t>BOWIE POLICE DEPARTMENT</t>
  </si>
  <si>
    <t>BOYD POLICE DEPARTMENT</t>
  </si>
  <si>
    <t>BRACKETTVILLE POLICE DEPARTMENT</t>
  </si>
  <si>
    <t>BRADY POLICE DEPARTMENT</t>
  </si>
  <si>
    <t>BRAZORIA COUNTY CONSTABLE PRECINCT 1</t>
  </si>
  <si>
    <t>BRAZORIA COUNTY CONSTABLE PRECINCT 2</t>
  </si>
  <si>
    <t>BRAZORIA COUNTY CONSTABLE PRECINCT 3</t>
  </si>
  <si>
    <t>BRAZORIA COUNTY CONSTABLE PRECINCT 4</t>
  </si>
  <si>
    <t>BRAZORIA COUNTY SHERIFF'S OFFICE</t>
  </si>
  <si>
    <t>BRAZORIA POLICE DEPARTMENT</t>
  </si>
  <si>
    <t>BRAZOS COUNTY CONSTABLE PRECINCT 1</t>
  </si>
  <si>
    <t>BRAZOS COUNTY CONSTABLE PRECINCT 2</t>
  </si>
  <si>
    <t>BRAZOS COUNTY CONSTABLE PRECINCT 3</t>
  </si>
  <si>
    <t>BRAZOS COUNTY CONSTABLE PRECINCT 4</t>
  </si>
  <si>
    <t>BRAZOS COUNTY SHERIFF'S OFFICE</t>
  </si>
  <si>
    <t>BRAZOSPORT COLLEGE LAW ENFORCMENT AGENCY</t>
  </si>
  <si>
    <t>BRECKENRIDGE POLICE DEPARTMENT</t>
  </si>
  <si>
    <t>BREMOND POLICE DEPARTMENT</t>
  </si>
  <si>
    <t>BRENHAM POLICE DEPARTMENT</t>
  </si>
  <si>
    <t>BREWSTER COUNTY CONSTABLE PRECINCT 1</t>
  </si>
  <si>
    <t>BREWSTER COUNTY CONSTABLE PRECINCT 2</t>
  </si>
  <si>
    <t>BREWSTER COUNTY CONSTABLE PRECINCT 3</t>
  </si>
  <si>
    <t>BREWSTER COUNTY CONSTABLE PRECINCT 4</t>
  </si>
  <si>
    <t>BREWSTER COUNTY SHERIFF'S OFFICE</t>
  </si>
  <si>
    <t>BRIDGE CITY ISD POLICE DEPARTMENT</t>
  </si>
  <si>
    <t>BRIDGE CITY POLICE DEPARTMENT</t>
  </si>
  <si>
    <t>BRIDGEPORT POLICE DEPARTMENT</t>
  </si>
  <si>
    <t>BRISCOE COUNTY SHERIFF'S OFFICE</t>
  </si>
  <si>
    <t>BRONTE POLICE DEPARTMENT</t>
  </si>
  <si>
    <t>BROOKHAVEN COLLEGE POLICE DEPARTMENT</t>
  </si>
  <si>
    <t>BROOKS COUNTY CONSTABLE PRECINCT 1</t>
  </si>
  <si>
    <t>BROOKS COUNTY CONSTABLE PRECINCT 2</t>
  </si>
  <si>
    <t>BROOKS COUNTY CONSTABLE PRECINCT 3</t>
  </si>
  <si>
    <t>BROOKS COUNTY CONSTABLE PRECINCT 4</t>
  </si>
  <si>
    <t>BROOKS COUNTY CONSTABLE PRECINCT 5</t>
  </si>
  <si>
    <t>BROOKS COUNTY SHERIFF'S OFFICE</t>
  </si>
  <si>
    <t>BROOKSHIRE POLICE DEPARTMENT</t>
  </si>
  <si>
    <t>BROOKSIDE VILLAGE POLICE DEPARTMENT</t>
  </si>
  <si>
    <t>BROWN COUNTY CONSTABLE PRECINCT 1</t>
  </si>
  <si>
    <t>BROWN COUNTY CONSTABLE PRECINCT 2</t>
  </si>
  <si>
    <t>BROWN COUNTY CONSTABLE PRECINCT 3</t>
  </si>
  <si>
    <t>BROWN COUNTY CONSTABLE PRECINCT 4</t>
  </si>
  <si>
    <t>BROWN COUNTY SHERIFF'S OFFICE</t>
  </si>
  <si>
    <t>BROWNFIELD POLICE DEPARTMENT</t>
  </si>
  <si>
    <t>BROWNSBORO ISD POLICE DEPARTMENT</t>
  </si>
  <si>
    <t>BROWNSBORO POLICE DEPARTMENT</t>
  </si>
  <si>
    <t>BROWNSVILLE ISD POLICE DEPARTMENT</t>
  </si>
  <si>
    <t>BROWNSVILLE POLICE DEPARTMENT</t>
  </si>
  <si>
    <t>BROWNWOOD POLICE DEPARTMENT</t>
  </si>
  <si>
    <t>BRUCEVILLE-EDDY POLICE DEPARTMENT</t>
  </si>
  <si>
    <t>BRYAN POLICE DEPARTMENT</t>
  </si>
  <si>
    <t>BUCKHOLTS POLICE DEPARTMENT</t>
  </si>
  <si>
    <t>BUCKINGHAM POLICE DEPARTMENT</t>
  </si>
  <si>
    <t>BUDA POLICE DEPARTMENT</t>
  </si>
  <si>
    <t>BUFFALO GAP POLICE DEPARTMENT</t>
  </si>
  <si>
    <t>BUFFALO POLICE DEPARTMENT</t>
  </si>
  <si>
    <t>BUFFALO SPRINGS LAKE POLICE DEPARTMENT</t>
  </si>
  <si>
    <t>BULLARD POLICE DEPARTMENT</t>
  </si>
  <si>
    <t>BULVERDE POLICE DEPARTMENT</t>
  </si>
  <si>
    <t>BUNA VISTA POLICE DEPARTMENT</t>
  </si>
  <si>
    <t>BUNKER HILL POLICE DEPARTMENT</t>
  </si>
  <si>
    <t>BURKBURNETT POLICE DEPARTMENT</t>
  </si>
  <si>
    <t>BURLESON COUNTY CONSTABLE PRECINCT 1</t>
  </si>
  <si>
    <t>BURLESON COUNTY CONSTABLE PRECINCT 2</t>
  </si>
  <si>
    <t>BURLESON COUNTY CONSTABLE PRECINCT 3</t>
  </si>
  <si>
    <t>BURLESON COUNTY CONSTABLE PRECINCT 4</t>
  </si>
  <si>
    <t>BURLESON COUNTY SHERIFF'S OFFICE</t>
  </si>
  <si>
    <t>BURLESON POLICE DEPARTMENT</t>
  </si>
  <si>
    <t>BURNET COUNTY CONSTABLE PRECINCT 1</t>
  </si>
  <si>
    <t>BURNET COUNTY CONSTABLE PRECINCT 2</t>
  </si>
  <si>
    <t>BURNET COUNTY CONSTABLE PRECINCT 3</t>
  </si>
  <si>
    <t>BURNET COUNTY CONSTABLE PRECINCT 4</t>
  </si>
  <si>
    <t>BURNET COUNTY SHERIFF'S OFFICE</t>
  </si>
  <si>
    <t>BURNET POLICE DEPARTMENT</t>
  </si>
  <si>
    <t>BURTON POLICE DEPARTMENT</t>
  </si>
  <si>
    <t>CACTUS POLICE DEPARTMENT</t>
  </si>
  <si>
    <t>CADDO MILLS POLICE DEPARTMENT</t>
  </si>
  <si>
    <t>CALDWELL COUNTY CONSTABLE PRECINCT 1</t>
  </si>
  <si>
    <t>CALDWELL COUNTY CONSTABLE PRECINCT 2</t>
  </si>
  <si>
    <t>CALDWELL COUNTY CONSTABLE PRECINCT 3</t>
  </si>
  <si>
    <t>CALDWELL COUNTY CONSTABLE PRECINCT 4</t>
  </si>
  <si>
    <t>CALDWELL COUNTY SHERIFF'S OFFICE</t>
  </si>
  <si>
    <t>CALDWELL ISD POLICE DEPARTMENT</t>
  </si>
  <si>
    <t>CALDWELL POLICE DEPARTMENT</t>
  </si>
  <si>
    <t>CALHOUN COUNTY CONSTABLE PRECINCT 1</t>
  </si>
  <si>
    <t>CALHOUN COUNTY CONSTABLE PRECINCT 2</t>
  </si>
  <si>
    <t>CALHOUN COUNTY CONSTABLE PRECINCT 3</t>
  </si>
  <si>
    <t>CALHOUN COUNTY CONSTABLE PRECINCT 4</t>
  </si>
  <si>
    <t>CALHOUN COUNTY CONSTABLE PRECINCT 5</t>
  </si>
  <si>
    <t>CALHOUN COUNTY ISD POLICE DEPARTMENT</t>
  </si>
  <si>
    <t>CALHOUN COUNTY SHERIFF'S OFFICE</t>
  </si>
  <si>
    <t>CALLAHAN COUNTY CONSTABLE PRECINCT 1</t>
  </si>
  <si>
    <t>CALLAHAN COUNTY SHERIFF'S OFFICE</t>
  </si>
  <si>
    <t>CALVERT POLICE DEPARTMENT</t>
  </si>
  <si>
    <t>CAMERON COUNTY CONSTABLE PRECINCT 1</t>
  </si>
  <si>
    <t>CAMERON COUNTY CONSTABLE PRECINCT 2</t>
  </si>
  <si>
    <t>CAMERON COUNTY CONSTABLE PRECINCT 3</t>
  </si>
  <si>
    <t>CAMERON COUNTY CONSTABLE PRECINCT 4</t>
  </si>
  <si>
    <t>CAMERON COUNTY CONSTABLE PRECINCT 5</t>
  </si>
  <si>
    <t>CAMERON COUNTY CONSTABLE PRECINCT 6</t>
  </si>
  <si>
    <t>CAMERON COUNTY CONSTABLE PRECINCT 7</t>
  </si>
  <si>
    <t>CAMERON COUNTY SHERIFF'S OFFICE</t>
  </si>
  <si>
    <t>CAMERON POLICE DEPARTMENT</t>
  </si>
  <si>
    <t>CAMP COUNTY CONSTABLE</t>
  </si>
  <si>
    <t>CAMP COUNTY SHERIFF'S OFFICE</t>
  </si>
  <si>
    <t>CAMP WOOD POLICE DEPARTMENT</t>
  </si>
  <si>
    <t>CAMPBELL POLICE DEPARTMENT</t>
  </si>
  <si>
    <t>CANADIAN POLICE DEPARTMENT</t>
  </si>
  <si>
    <t>CANEY CITY POLICE DEPARTMENT</t>
  </si>
  <si>
    <t>CANTON POLICE DEPARTMENT</t>
  </si>
  <si>
    <t>CANYON POLICE DEPARTMENT</t>
  </si>
  <si>
    <t>CARMINE POLICE DEPARTMENT</t>
  </si>
  <si>
    <t>CARRIZO SPRINGS CISD POLICE DEPARTMENT</t>
  </si>
  <si>
    <t>CARRIZO SPRINGS POLICE DEPARTMENT</t>
  </si>
  <si>
    <t>CARROLLTON POLICE DEPARTMENT</t>
  </si>
  <si>
    <t>CARSON COUNTY SHERIFF'S OFFICE</t>
  </si>
  <si>
    <t>CARTHAGE POLICE DEPARTMENT</t>
  </si>
  <si>
    <t>CASS COUNTY CONSTABLE PRECINCT 1</t>
  </si>
  <si>
    <t>CASS COUNTY CONSTABLE PRECINCT 2</t>
  </si>
  <si>
    <t>CASS COUNTY CONSTABLE PRECINCT 3</t>
  </si>
  <si>
    <t>CASS COUNTY CONSTABLE PRECINCT 4</t>
  </si>
  <si>
    <t>CASS COUNTY SHERIFF'S OFFICE</t>
  </si>
  <si>
    <t>CASTLE HILLS POLICE DEPARTMENT</t>
  </si>
  <si>
    <t>CASTLEBERRY ISD POLICE DEPARTMENT</t>
  </si>
  <si>
    <t>CASTRO COUNTY CONSTABLE PRECINCT 1</t>
  </si>
  <si>
    <t>CASTRO COUNTY CONSTABLE PRECINCT 2</t>
  </si>
  <si>
    <t>CASTRO COUNTY CONSTABLE PRECINCT 3</t>
  </si>
  <si>
    <t>CASTRO COUNTY SHERIFF'S OFFICE</t>
  </si>
  <si>
    <t>CASTROVILLE POLICE DEPARTMENT</t>
  </si>
  <si>
    <t>CEDAR HILL ISD POLICE DEPARTMENT</t>
  </si>
  <si>
    <t>CEDAR HILL POLICE DEPARTMENT</t>
  </si>
  <si>
    <t>CEDAR PARK POLICE DEPARTMENT</t>
  </si>
  <si>
    <t>CEDAR VALLEY COLLEGE POLICE DEPARTMENT</t>
  </si>
  <si>
    <t>CELESTE POLICE DEPARTMENT</t>
  </si>
  <si>
    <t>CELINA POLICE DEPARTMENT</t>
  </si>
  <si>
    <t>CENTER ISD POLICE DEPARTMENT</t>
  </si>
  <si>
    <t>CENTER POLICE DEPARTMENT</t>
  </si>
  <si>
    <t>CENTRAL ISD POLICE DEPARTMENT</t>
  </si>
  <si>
    <t>CENTRAL TEXAS COLLEGE POLICE DEPARTMENT</t>
  </si>
  <si>
    <t>CHAMBERS COUNTY CONSTABLE PRECINCT 1</t>
  </si>
  <si>
    <t>CHAMBERS COUNTY CONSTABLE PRECINCT 2</t>
  </si>
  <si>
    <t>CHAMBERS COUNTY CONSTABLE PRECINCT 3</t>
  </si>
  <si>
    <t>CHAMBERS COUNTY CONSTABLE PRECINCT 4</t>
  </si>
  <si>
    <t>CHAMBERS COUNTY CONSTABLE PRECINCT 5</t>
  </si>
  <si>
    <t>CHAMBERS COUNTY CONSTABLE PRECINCT 6</t>
  </si>
  <si>
    <t>CHAMBERS COUNTY SHERIFF'S OFFICE</t>
  </si>
  <si>
    <t>CHANDLER POLICE DEPARTMENT</t>
  </si>
  <si>
    <t>CHAPEL HILL ISD POLICE DEPARTMENT</t>
  </si>
  <si>
    <t>CHATEAU WOODS VILLAGE POLICE DEPARTMENT</t>
  </si>
  <si>
    <t>CHEROKEE COUNTY CONSTABLE PRECINCT 1</t>
  </si>
  <si>
    <t>CHEROKEE COUNTY CONSTABLE PRECINCT 2</t>
  </si>
  <si>
    <t>CHEROKEE COUNTY CONSTABLE PRECINCT 3</t>
  </si>
  <si>
    <t>CHEROKEE COUNTY CONSTABLE PRECINCT 4</t>
  </si>
  <si>
    <t>CHEROKEE COUNTY SHERIFF'S OFFICE</t>
  </si>
  <si>
    <t>CHICO POLICE DEPARTMENT</t>
  </si>
  <si>
    <t>CHILDRESS COUNTY CONSTABLE PRECINCT 1</t>
  </si>
  <si>
    <t>CHILDRESS COUNTY SHERIFF'S OFFICE</t>
  </si>
  <si>
    <t>CHILDRESS POLICE DEPARTMENT</t>
  </si>
  <si>
    <t>CHILLICOTHE POLICE DEPARTMENT</t>
  </si>
  <si>
    <t>CHINA GROVE POLICE DEPARTMENT</t>
  </si>
  <si>
    <t>CHINA POLICE DEPARTMENT</t>
  </si>
  <si>
    <t>CHINA SPRING ISD POLICE DEPARTMENT</t>
  </si>
  <si>
    <t>CHISUM ISD POLICE DEPARTMENT</t>
  </si>
  <si>
    <t>CIBOLO POLICE DEPARTMENT</t>
  </si>
  <si>
    <t>CISCO POLICE DEPARTMENT</t>
  </si>
  <si>
    <t>CITY OF HILL COUNTRY VILLAGE POLICE DEPARTMENT</t>
  </si>
  <si>
    <t>CLARENDON POLICE DEPARTMENT</t>
  </si>
  <si>
    <t>CLARKSVILLE CITY POLICE DEPARTMENT</t>
  </si>
  <si>
    <t>CLARKSVILLE POLICE DEPARTMENT</t>
  </si>
  <si>
    <t>CLAUDE POLICE DEPARTMENT</t>
  </si>
  <si>
    <t>CLAY COUNTY CONSTABLE</t>
  </si>
  <si>
    <t>CLAY COUNTY SHERIFF'S OFFICE</t>
  </si>
  <si>
    <t>CLEAR LAKE SHORES POLICE DEPARTMENT</t>
  </si>
  <si>
    <t>CLEBURNE POLICE DEPARTMENT</t>
  </si>
  <si>
    <t>CLEVELAND ISD POLICE DEPARTMENT</t>
  </si>
  <si>
    <t>CLEVELAND POLICE DEPARTMENT</t>
  </si>
  <si>
    <t>CLIFTON POLICE DEPARTMENT</t>
  </si>
  <si>
    <t>CLINT POLICE DEPARTMENT</t>
  </si>
  <si>
    <t>CLUTE POLICE DEPARTMENT</t>
  </si>
  <si>
    <t>CLYDE POLICE DEPARTMENT</t>
  </si>
  <si>
    <t>COAHOMA POLICE DEPARTMENT</t>
  </si>
  <si>
    <t>COCHRAN COUNTY CONSTABLE PRECINCT 1</t>
  </si>
  <si>
    <t>COCHRAN COUNTY SHERIFF'S OFFICE</t>
  </si>
  <si>
    <t>COCKRELL HILL POLICE DEPARTMENT</t>
  </si>
  <si>
    <t>COFFEE CITY POLICE DEPARTMENT</t>
  </si>
  <si>
    <t>COKE COUNTY CONSTABLE PRECINCT 1</t>
  </si>
  <si>
    <t>COKE COUNTY CONSTABLE PRECINCT 2</t>
  </si>
  <si>
    <t>COKE COUNTY SHERIFF'S OFFICE</t>
  </si>
  <si>
    <t>COLDSPRING OAKHURST CISD POLICE DEPARTMENT</t>
  </si>
  <si>
    <t>COLEMAN COUNTY CONSTABLE PRECINCT 1</t>
  </si>
  <si>
    <t>COLEMAN COUNTY SHERIFF'S OFFICE</t>
  </si>
  <si>
    <t>COLEMAN ISD COOP ALTER POLICE DEPARTMENT</t>
  </si>
  <si>
    <t>COLEMAN POLICE DEPARTMENT</t>
  </si>
  <si>
    <t>COLLEGE OF THE MAINLAND CAMPUS POLICE DEPARTMENT</t>
  </si>
  <si>
    <t>COLLEGE STATION POLICE DEPARTMENT</t>
  </si>
  <si>
    <t>COLLEYVILLE POLICE DEPARTMENT</t>
  </si>
  <si>
    <t>COLLIN COUNTY COMMUNITY COLLEGE DISTRICT DEPARTMENT OF PUBLIC SAFETY</t>
  </si>
  <si>
    <t>COLLIN COUNTY CONSTABLE PRECINCT 1</t>
  </si>
  <si>
    <t>COLLIN COUNTY CONSTABLE PRECINCT 2</t>
  </si>
  <si>
    <t>COLLIN COUNTY CONSTABLE PRECINCT 3</t>
  </si>
  <si>
    <t>COLLIN COUNTY CONSTABLE PRECINCT 4</t>
  </si>
  <si>
    <t>COLLIN COUNTY SHERIFF'S OFFICE</t>
  </si>
  <si>
    <t>COLLINGSWORTH COUNTY CONSTABLE PRECINCT 1</t>
  </si>
  <si>
    <t>COLLINGSWORTH COUNTY SHERIFF'S OFFICE</t>
  </si>
  <si>
    <t>COLLINSVILLE POLICE DEPARTMENT</t>
  </si>
  <si>
    <t>COLORADO CITY POLICE DEPARTMENT</t>
  </si>
  <si>
    <t>COLORADO COUNTY CONSTABLE PRECINCT 1</t>
  </si>
  <si>
    <t>COLORADO COUNTY CONSTABLE PRECINCT 2</t>
  </si>
  <si>
    <t>COLORADO COUNTY CONSTABLE PRECINCT 3</t>
  </si>
  <si>
    <t>COLORADO COUNTY CONSTABLE PRECINCT 4</t>
  </si>
  <si>
    <t>COLORADO COUNTY SHERIFF'S OFFICE</t>
  </si>
  <si>
    <t>COLUMBIA BRAZORIA ISD POLICE DEPARTMENT</t>
  </si>
  <si>
    <t>COLUMBUS POLICE DEPARTMENT</t>
  </si>
  <si>
    <t>COMAL COUNTY CONSTABLE PRECINCT 1</t>
  </si>
  <si>
    <t>COMAL COUNTY CONSTABLE PRECINCT 2</t>
  </si>
  <si>
    <t>COMAL COUNTY CONSTABLE PRECINCT 3</t>
  </si>
  <si>
    <t>COMAL COUNTY CONSTABLE PRECINCT 4</t>
  </si>
  <si>
    <t>COMAL COUNTY SHERIFF'S OFFICE</t>
  </si>
  <si>
    <t>COMANCHE COUNTY CONSTABLE PRECINCT 1</t>
  </si>
  <si>
    <t>COMANCHE COUNTY CONSTABLE PRECINCT 2</t>
  </si>
  <si>
    <t>COMANCHE COUNTY CONSTABLE PRECINCT 3</t>
  </si>
  <si>
    <t>COMANCHE COUNTY CONSTABLE PRECINCT 4</t>
  </si>
  <si>
    <t>COMANCHE COUNTY SHERIFF'S OFFICE</t>
  </si>
  <si>
    <t>COMANCHE POLICE DEPARTMENT</t>
  </si>
  <si>
    <t>COMBES POLICE DEPARTMENT</t>
  </si>
  <si>
    <t>COMBINE POLICE DEPARTMENT</t>
  </si>
  <si>
    <t>COMMERCE POLICE DEPARTMENT</t>
  </si>
  <si>
    <t>COMMUNITY ISD POLICE DEPARTMENT</t>
  </si>
  <si>
    <t>COMMUNITY POLICE DEPARTMENT</t>
  </si>
  <si>
    <t>COMO POLICE DEPARTMENT</t>
  </si>
  <si>
    <t>CONCHO COUNTY CONSTABLE PRECINCT 1</t>
  </si>
  <si>
    <t>CONCHO COUNTY CONSTABLE PRECINCT 2</t>
  </si>
  <si>
    <t>CONCHO COUNTY CONSTABLE PRECINCT 3</t>
  </si>
  <si>
    <t>CONCHO COUNTY CONSTABLE PRECINCT 4</t>
  </si>
  <si>
    <t>CONCHO COUNTY SHERIFF'S OFFICE</t>
  </si>
  <si>
    <t>CONCORDIA UNIVERSITY POLICE DEPARTMENT</t>
  </si>
  <si>
    <t>CONNALLY ISD POLICE DEPARTMENT</t>
  </si>
  <si>
    <t>CONROE ISD POLICE DEPARTMENT</t>
  </si>
  <si>
    <t>CONROE POLICE DEPARTMENT</t>
  </si>
  <si>
    <t>CONVERSE POLICE DEPARTMENT</t>
  </si>
  <si>
    <t>COOKE COUNTY CONSTABLE PRECINCT 1</t>
  </si>
  <si>
    <t>COOKE COUNTY CONSTABLE PRECINCT 2</t>
  </si>
  <si>
    <t>COOKE COUNTY CONSTABLE PRECINCT 3</t>
  </si>
  <si>
    <t>COOKE COUNTY CONSTABLE PRECINCT 4</t>
  </si>
  <si>
    <t>COOKE COUNTY SHERIFF'S OFFICE</t>
  </si>
  <si>
    <t>COOLIDGE POLICE DEPARTMENT</t>
  </si>
  <si>
    <t>COOPER POLICE DEPARTMENT</t>
  </si>
  <si>
    <t>COPPELL MARSHAL'S OFFICE</t>
  </si>
  <si>
    <t>COPPELL POLICE DEPARTMENT</t>
  </si>
  <si>
    <t>COPPER CANYON POLICE DEPARTMENT</t>
  </si>
  <si>
    <t>COPPERAS COVE POLICE DEPARTMENT</t>
  </si>
  <si>
    <t>CORINTH POLICE DEPARTMENT</t>
  </si>
  <si>
    <t>CORPUS CHRISTI ISD POLICE DEPARTMENT</t>
  </si>
  <si>
    <t>CORPUS CHRISTI POLICE DEPARTMENT</t>
  </si>
  <si>
    <t>CORRIGAN POLICE DEPARTMENT</t>
  </si>
  <si>
    <t>CORSICANA ISD POLICE DEPARTMENT</t>
  </si>
  <si>
    <t>CORSICANA POLICE DEPARTMENT</t>
  </si>
  <si>
    <t>CORYELL COUNTY CONSTABLE PRECINCT 1</t>
  </si>
  <si>
    <t>CORYELL COUNTY CONSTABLE PRECINCT 2</t>
  </si>
  <si>
    <t>CORYELL COUNTY CONSTABLE PRECINCT 3</t>
  </si>
  <si>
    <t>CORYELL COUNTY CONSTABLE PRECINCT 4</t>
  </si>
  <si>
    <t>CORYELL COUNTY SHERIFF'S OFFICE</t>
  </si>
  <si>
    <t>COTTLE COUNTY SHERIFF'S OFFICE</t>
  </si>
  <si>
    <t>COTTONWOOD SHORES POLICE DEPARTMENT</t>
  </si>
  <si>
    <t>COTULLA POLICE DEPARTMENT</t>
  </si>
  <si>
    <t>COUNTY</t>
  </si>
  <si>
    <t>COUNTY MUNICIPAL UTILITY DISTRICT NO 1 POLICE DEPARTMENT</t>
  </si>
  <si>
    <t>COVINGTON POLICE DEPARTMENT</t>
  </si>
  <si>
    <t>CRANDALL ISD POLICE DEPARTMENT</t>
  </si>
  <si>
    <t>CRANDALL POLICE DEPARTMENT</t>
  </si>
  <si>
    <t>CRANE COUNTY CONSTABLE PRECINCT 1</t>
  </si>
  <si>
    <t>CRANE COUNTY CONSTABLE PRECINCT 2</t>
  </si>
  <si>
    <t>CRANE COUNTY CONSTABLE PRECINCT 3</t>
  </si>
  <si>
    <t>CRANE COUNTY CONSTABLE PRECINCT 4</t>
  </si>
  <si>
    <t>CRANE COUNTY SHERIFF'S OFFICE</t>
  </si>
  <si>
    <t>CRANE POLICE DEPARTMENT</t>
  </si>
  <si>
    <t>CRAWFORD POLICE DEPARTMENT</t>
  </si>
  <si>
    <t>CROCKETT COUNTY CONSTABLE PRECINCT 1</t>
  </si>
  <si>
    <t>CROCKETT COUNTY SHERIFF'S OFFICE</t>
  </si>
  <si>
    <t>CROCKETT POLICE DEPARTMENT</t>
  </si>
  <si>
    <t>CROSBY COUNTY CONSTABLE PRECINCT 1</t>
  </si>
  <si>
    <t>CROSBY COUNTY SHERIFF'S OFFICE</t>
  </si>
  <si>
    <t>CROSBY ISD POLICE DEPARTMENT</t>
  </si>
  <si>
    <t>CROSBYTON POLICE DEPARTMENT</t>
  </si>
  <si>
    <t>CROSS PLAINS POLICE DEPARTMENT</t>
  </si>
  <si>
    <t>CROSS ROADS POLICE DEPARTMENT</t>
  </si>
  <si>
    <t>CROWELL POLICE DEPARTMENT</t>
  </si>
  <si>
    <t>CROWLEY POLICE DEPARTMENT</t>
  </si>
  <si>
    <t>CRYSTAL BEACH POLICE DEPARTMENT</t>
  </si>
  <si>
    <t>CRYSTAL CITY ISD POLICE DEPARTMENT</t>
  </si>
  <si>
    <t>CRYSTAL CITY POLICE DEPARTMENT</t>
  </si>
  <si>
    <t>CUERO POLICE DEPARTMENT</t>
  </si>
  <si>
    <t>CULBERSON COUNTY CONSTABLE PRECINCT 1</t>
  </si>
  <si>
    <t>CULBERSON COUNTY CONSTABLE PRECINCT 2</t>
  </si>
  <si>
    <t>CULBERSON COUNTY CONSTABLE PRECINCT 3</t>
  </si>
  <si>
    <t>CULBERSON COUNTY SHERIFF'S OFFICE</t>
  </si>
  <si>
    <t>CUMBY POLICE DEPARTMENT</t>
  </si>
  <si>
    <t>CUNEY POLICE DEPARTMENT</t>
  </si>
  <si>
    <t>CUT AND SHOOT POLICE DEPARTMENT</t>
  </si>
  <si>
    <t>DAINGERFIELD POLICE DEPARTMENT</t>
  </si>
  <si>
    <t>DAISETTA POLICE DEPARTMENT</t>
  </si>
  <si>
    <t>DALHART POLICE DEPARTMENT</t>
  </si>
  <si>
    <t>DALLAM COUNTY SHERIFF'S OFFICE</t>
  </si>
  <si>
    <t>DALLAS AREA RAPID TRANSIT POLICE DEPARTMENT</t>
  </si>
  <si>
    <t>DALLAS CITY MARSHAL'S OFFICE</t>
  </si>
  <si>
    <t>DALLAS COUNTY COMMUNITY COLLEGE POLICE DEPARTMENT</t>
  </si>
  <si>
    <t>DALLAS COUNTY CONSTABLE PRECINCT 1</t>
  </si>
  <si>
    <t>DALLAS COUNTY CONSTABLE PRECINCT 2</t>
  </si>
  <si>
    <t>DALLAS COUNTY CONSTABLE PRECINCT 3</t>
  </si>
  <si>
    <t>DALLAS COUNTY CONSTABLE PRECINCT 4</t>
  </si>
  <si>
    <t>DALLAS COUNTY CONSTABLE PRECINCT 5</t>
  </si>
  <si>
    <t>DALLAS COUNTY HOSPITAL DISTRICT POLICE DEPARTMENT</t>
  </si>
  <si>
    <t>DALLAS COUNTY SHERIFF'S OFFICE</t>
  </si>
  <si>
    <t>DALLAS FT WORTH AIRPORT POLICE DEPARTMENT</t>
  </si>
  <si>
    <t>DALLAS ISD POLICE DEPARTMENT</t>
  </si>
  <si>
    <t>DALLAS POLICE DEPARTMENT</t>
  </si>
  <si>
    <t>DALLAS THEOLOGICAL SEMINARY POLICE DEPARTMENT</t>
  </si>
  <si>
    <t>DALWORTHINGTON POLICE DEPARTMENT</t>
  </si>
  <si>
    <t>DANBURY POLICE DEPARTMENT</t>
  </si>
  <si>
    <t>DARROUZETT POLICE DEPARTMENT</t>
  </si>
  <si>
    <t>DAWSON COUNTY CONSTABLE PRECINCT 1</t>
  </si>
  <si>
    <t>DAWSON COUNTY SHERIFF'S OFFICE</t>
  </si>
  <si>
    <t>DAWSON POLICE DEPARTMENT</t>
  </si>
  <si>
    <t>DAYTON ISD POLICE DEPARTMENT</t>
  </si>
  <si>
    <t>DAYTON LAKE POLICE DEPARTMENT</t>
  </si>
  <si>
    <t>DAYTON POLICE DEPARTMENT</t>
  </si>
  <si>
    <t>DE LEON POLICE DEPARTMENT</t>
  </si>
  <si>
    <t>DEAF SMITH COUNTY CONSTABLE PRECINCT 1</t>
  </si>
  <si>
    <t>DEAF SMITH COUNTY SHERIFF'S OFFICE</t>
  </si>
  <si>
    <t>DECATUR POLICE DEPARTMENT</t>
  </si>
  <si>
    <t>DEER PARK POLICE DEPARTMENT</t>
  </si>
  <si>
    <t>DEKALB POLICE DEPARTMENT</t>
  </si>
  <si>
    <t>DEL RIO POLICE DEPARTMENT</t>
  </si>
  <si>
    <t>DELTA COUNTY CONSTABLE PRECINCT 1</t>
  </si>
  <si>
    <t>DELTA COUNTY SHERIFF'S OFFICE</t>
  </si>
  <si>
    <t>DENISON POLICE DEPARTMENT</t>
  </si>
  <si>
    <t>DENTON COUNTY CONSTABLE PRECINCT 1</t>
  </si>
  <si>
    <t>DENTON COUNTY CONSTABLE PRECINCT 2</t>
  </si>
  <si>
    <t>DENTON COUNTY CONSTABLE PRECINCT 3</t>
  </si>
  <si>
    <t>DENTON COUNTY CONSTABLE PRECINCT 4</t>
  </si>
  <si>
    <t>DENTON COUNTY CONSTABLE PRECINCT 5</t>
  </si>
  <si>
    <t>DENTON COUNTY CONSTABLE PRECINCT 6</t>
  </si>
  <si>
    <t>DENTON COUNTY EMERGENCY SERVICES ARSON UNIT</t>
  </si>
  <si>
    <t>DENTON COUNTY SHERIFF'S OFFICE</t>
  </si>
  <si>
    <t>DENTON POLICE DEPARTMENT</t>
  </si>
  <si>
    <t>DENVER CITY POLICE DEPARTMENT</t>
  </si>
  <si>
    <t>DEPARTMENT OF PUBLIC SAFETY, STATE OF TEXAS</t>
  </si>
  <si>
    <t>2009-01-01</t>
  </si>
  <si>
    <t>DEPARTMENT OF TRANSPORTATION, STATE OF TEXAS</t>
  </si>
  <si>
    <t>DESOTO POLICE DEPARTMENT</t>
  </si>
  <si>
    <t>DEVINE POLICE DEPARTMENT</t>
  </si>
  <si>
    <t>DEWITT COUNTY CONSTABLE PRECINCT 1</t>
  </si>
  <si>
    <t>DEWITT COUNTY CONSTABLE PRECINCT 2</t>
  </si>
  <si>
    <t>DEWITT COUNTY SHERIFF'S OFFICE</t>
  </si>
  <si>
    <t>DIBOLL ISD POLICE DEPARTMENT</t>
  </si>
  <si>
    <t>DIBOLL POLICE DEPARTMENT</t>
  </si>
  <si>
    <t>DICKENS COUNTY CONSTABLE PRECINCT 1</t>
  </si>
  <si>
    <t>DICKENS COUNTY CONSTABLE PRECINCT 2</t>
  </si>
  <si>
    <t>DICKENS COUNTY CONSTABLE PRECINCT 3</t>
  </si>
  <si>
    <t>DICKENS COUNTY CONSTABLE PRECINCT 4</t>
  </si>
  <si>
    <t>DICKENS COUNTY SHERIFF'S OFFICE</t>
  </si>
  <si>
    <t>DICKINSON POLICE DEPARTMENT</t>
  </si>
  <si>
    <t>DILLEY POLICE DEPARTMENT</t>
  </si>
  <si>
    <t>DIMMIT COUNTY CONSTABLE PRECINCT 1</t>
  </si>
  <si>
    <t>DIMMIT COUNTY CONSTABLE PRECINCT 2</t>
  </si>
  <si>
    <t>DIMMIT COUNTY CONSTABLE PRECINCT 3</t>
  </si>
  <si>
    <t>DIMMIT COUNTY CONSTABLE PRECINCT 4</t>
  </si>
  <si>
    <t>DIMMIT COUNTY SHERIFF'S OFFICE</t>
  </si>
  <si>
    <t>DIMMITT POLICE DEPARTMENT</t>
  </si>
  <si>
    <t>DISH POLICE DEPARTMENT</t>
  </si>
  <si>
    <t>DOMINO POLICE DEPARTMENT</t>
  </si>
  <si>
    <t>DONLEY COUNTY CONSTABLE PRECINCT 1</t>
  </si>
  <si>
    <t>DONLEY COUNTY CONSTABLE PRECINCT 2</t>
  </si>
  <si>
    <t>DONLEY COUNTY CONSTABLE PRECINCT 3</t>
  </si>
  <si>
    <t>DONLEY COUNTY CONSTABLE PRECINCT 4</t>
  </si>
  <si>
    <t>DONLEY COUNTY SHERIFF'S OFFICE</t>
  </si>
  <si>
    <t>DONNA ISD POLICE DEPARTMENT</t>
  </si>
  <si>
    <t>DONNA POLICE DEPARTMENT</t>
  </si>
  <si>
    <t>DOUBLE OAK POLICE DEPARTMENT</t>
  </si>
  <si>
    <t>DPSCVE</t>
  </si>
  <si>
    <t>DPSDL</t>
  </si>
  <si>
    <t>DPSHP</t>
  </si>
  <si>
    <t>DRIPPING SPRINGS POLICE DEPARTMENT</t>
  </si>
  <si>
    <t>DRISCOLL POLICE DEPARTMENT</t>
  </si>
  <si>
    <t>DUBLIN POLICE DEPARTMENT</t>
  </si>
  <si>
    <t>DUMAS ISD POLICE DEPARTMENT</t>
  </si>
  <si>
    <t>DUMAS POLICE DEPARTMENT</t>
  </si>
  <si>
    <t>DUNCANVILLE POLICE DEPARTMENT</t>
  </si>
  <si>
    <t>DUVAL COUNTY CONSTABLE PRECINCT 1</t>
  </si>
  <si>
    <t>DUVAL COUNTY CONSTABLE PRECINCT 2</t>
  </si>
  <si>
    <t>DUVAL COUNTY CONSTABLE PRECINCT 3</t>
  </si>
  <si>
    <t>DUVAL COUNTY CONSTABLE PRECINCT 4</t>
  </si>
  <si>
    <t>DUVAL COUNTY SHERIFF'S OFFICE</t>
  </si>
  <si>
    <t>EAGLE LAKE POLICE DEPARTMENT</t>
  </si>
  <si>
    <t>EAGLE PASS ISD POLICE DEPARTMENT</t>
  </si>
  <si>
    <t>EAGLE PASS POLICE DEPARTMENT</t>
  </si>
  <si>
    <t>EARLY POLICE DEPARTMENT</t>
  </si>
  <si>
    <t>EARTH POLICE DEPARTMENT</t>
  </si>
  <si>
    <t>EAST CENTRAL ISD POLICE DEPARTMENT</t>
  </si>
  <si>
    <t>EAST MOUNTAIN POLICE DEPARTMENT</t>
  </si>
  <si>
    <t>EAST TAWAKONI POLICE DEPARTMENT</t>
  </si>
  <si>
    <t>EAST TEXAS BAPTIST COLLEGE POLICE DEPARTMENT</t>
  </si>
  <si>
    <t>EAST TEXAS REGIONAL AIRPORT POLICE DEPARTMENT</t>
  </si>
  <si>
    <t>EASTFIELD COLLEGE POLICE DEPARTMENT</t>
  </si>
  <si>
    <t>EASTLAND COUNTY CONSTABLE PRECINCT 1</t>
  </si>
  <si>
    <t>EASTLAND COUNTY CONSTABLE PRECINCT 2</t>
  </si>
  <si>
    <t>EASTLAND COUNTY CONSTABLE PRECINCT 3</t>
  </si>
  <si>
    <t>EASTLAND COUNTY CONSTABLE PRECINCT 4</t>
  </si>
  <si>
    <t>EASTLAND COUNTY SHERIFF'S OFFICE</t>
  </si>
  <si>
    <t>EASTLAND POLICE DEPARTMENT</t>
  </si>
  <si>
    <t>EASTON POLICE DEPARTMENT</t>
  </si>
  <si>
    <t>EASTVALE POLICE DEPARTMENT</t>
  </si>
  <si>
    <t>ECTOR COUNTY CONSTABLE PRECINCT 1</t>
  </si>
  <si>
    <t>ECTOR COUNTY CONSTABLE PRECINCT 2</t>
  </si>
  <si>
    <t>ECTOR COUNTY CONSTABLE PRECINCT 3</t>
  </si>
  <si>
    <t>ECTOR COUNTY CONSTABLE PRECINCT 4</t>
  </si>
  <si>
    <t>ECTOR COUNTY ISD POLICE DEPARTMENT</t>
  </si>
  <si>
    <t>ECTOR COUNTY SHERIFF'S OFFICE</t>
  </si>
  <si>
    <t>ECTOR POLICE DEPARTMENT</t>
  </si>
  <si>
    <t>EDCOUCH POLICE DEPARTMENT</t>
  </si>
  <si>
    <t>EDEN POLICE DEPARTMENT</t>
  </si>
  <si>
    <t>EDGECLIFF VILLAGE POLICE DEPARTMENT</t>
  </si>
  <si>
    <t>EDGEWOOD ISD POLICE DEPARTMENT</t>
  </si>
  <si>
    <t>EDGEWOOD POLICE DEPARTMENT</t>
  </si>
  <si>
    <t>EDINBURG CISD POLICE DEPARTMENT</t>
  </si>
  <si>
    <t>EDINBURG POLICE DEPARTMENT</t>
  </si>
  <si>
    <t>EDNA POLICE DEPARTMENT</t>
  </si>
  <si>
    <t>EDWARDS COUNTY CONSTABLE PRECINCT 1</t>
  </si>
  <si>
    <t>EDWARDS COUNTY SHERIFF'S OFFICE</t>
  </si>
  <si>
    <t>EL CAMPO POLICE DEPARTMENT</t>
  </si>
  <si>
    <t>EL CENIZO POLICE DEPARTMENT</t>
  </si>
  <si>
    <t>EL CENTRO COLLEGE POLICE DEPARTMENT</t>
  </si>
  <si>
    <t>EL LAGO POLICE DEPARTMENT</t>
  </si>
  <si>
    <t>EL PASO COMMUNITY COLLEGE DISTRICT DPS</t>
  </si>
  <si>
    <t>EL PASO COMMUNITY COLLEGE POLICE DEPARTMENT</t>
  </si>
  <si>
    <t>EL PASO COUNTY CONSTABLE PRECINCT 1</t>
  </si>
  <si>
    <t>EL PASO COUNTY CONSTABLE PRECINCT 2</t>
  </si>
  <si>
    <t>EL PASO COUNTY CONSTABLE PRECINCT 3</t>
  </si>
  <si>
    <t>EL PASO COUNTY CONSTABLE PRECINCT 4</t>
  </si>
  <si>
    <t>EL PASO COUNTY CONSTABLE PRECINCT 5</t>
  </si>
  <si>
    <t>EL PASO COUNTY CONSTABLE PRECINCT 6</t>
  </si>
  <si>
    <t>EL PASO COUNTY CONSTABLE PRECINCT 7</t>
  </si>
  <si>
    <t>EL PASO ISD POLICE DEPARTMENT</t>
  </si>
  <si>
    <t>EL PASO POLICE DEPARTMENT</t>
  </si>
  <si>
    <t>EL PASO SHERIFF'S OFFICE</t>
  </si>
  <si>
    <t>ELDORADO POLICE DEPARTMENT</t>
  </si>
  <si>
    <t>ELECTRA POLICE DEPARTMENT</t>
  </si>
  <si>
    <t>ELGIN POLICE DEPARTMENT</t>
  </si>
  <si>
    <t>ELKHART POLICE DEPARTMENT</t>
  </si>
  <si>
    <t>ELLIS COUNTY CONSTABLE PRECINCT 1</t>
  </si>
  <si>
    <t>ELLIS COUNTY CONSTABLE PRECINCT 2</t>
  </si>
  <si>
    <t>ELLIS COUNTY CONSTABLE PRECINCT 3</t>
  </si>
  <si>
    <t>ELLIS COUNTY CONSTABLE PRECINCT 4</t>
  </si>
  <si>
    <t>ELLIS COUNTY SHERIFF'S OFFICE</t>
  </si>
  <si>
    <t>ELMENDORF POLICE DEPARTMENT</t>
  </si>
  <si>
    <t>ELSA POLICE DEPARTMENT</t>
  </si>
  <si>
    <t>EMORY POLICE DEPARTMENT</t>
  </si>
  <si>
    <t>ENCHANTED OAKS POLICE DEPARTMENT</t>
  </si>
  <si>
    <t>ENNIS ISD POLICE DEPARTMENT</t>
  </si>
  <si>
    <t>ENNIS POLICE DEPARTMENT</t>
  </si>
  <si>
    <t>ERATH COUNTY CONSTABLE PRECINCT 1</t>
  </si>
  <si>
    <t>ERATH COUNTY CONSTABLE PRECINCT 2</t>
  </si>
  <si>
    <t>ERATH COUNTY CONSTABLE PRECINCT 3</t>
  </si>
  <si>
    <t>ERATH COUNTY CONSTABLE PRECINCT 4</t>
  </si>
  <si>
    <t>ERATH COUNTY SHERIFF'S OFFICE</t>
  </si>
  <si>
    <t>ESCOBARES POLICE DEPARTMENT</t>
  </si>
  <si>
    <t>ESTELLINE POLICE DEPARTMENT</t>
  </si>
  <si>
    <t>EULESS POLICE DEPARTMENT</t>
  </si>
  <si>
    <t>EUSTACE POLICE DEPARTMENT</t>
  </si>
  <si>
    <t>EVERMAN POLICE DEPARTMENT</t>
  </si>
  <si>
    <t>FABENS POLICE DEPARTMENT</t>
  </si>
  <si>
    <t>FAIR OAKS RANCH POLICE DEPARTMENT</t>
  </si>
  <si>
    <t>FAIRFIELD POLICE DEPARTMENT</t>
  </si>
  <si>
    <t>FAIRVIEW POLICE DEPARTMENT</t>
  </si>
  <si>
    <t>FALFURRIAS POLICE DEPARTMENT</t>
  </si>
  <si>
    <t>FALLS COUNTY CONSTABLE PRECINCT 1</t>
  </si>
  <si>
    <t>FALLS COUNTY CONSTABLE PRECINCT 2</t>
  </si>
  <si>
    <t>FALLS COUNTY CONSTABLE PRECINCT 3</t>
  </si>
  <si>
    <t>FALLS COUNTY CONSTABLE PRECINCT 4</t>
  </si>
  <si>
    <t>FALLS COUNTY SHERIFF'S OFFICE</t>
  </si>
  <si>
    <t>FANNIN COUNTY CONSTABLE PRECINCT 1</t>
  </si>
  <si>
    <t>FANNIN COUNTY CONSTABLE PRECINCT 2</t>
  </si>
  <si>
    <t>FANNIN COUNTY CONSTABLE PRECINCT 3</t>
  </si>
  <si>
    <t>FANNIN COUNTY SHERIFF'S OFFICE</t>
  </si>
  <si>
    <t>FARMERS BRANCH POLICE DEPARTMENT</t>
  </si>
  <si>
    <t>FARMERSVILLE POLICE DEPARTMENT</t>
  </si>
  <si>
    <t>FARWELL POLICE DEPARTMENT</t>
  </si>
  <si>
    <t>FAYETTE COUNTY CONSTABLE PRECINCT 1</t>
  </si>
  <si>
    <t>FAYETTE COUNTY CONSTABLE PRECINCT 2</t>
  </si>
  <si>
    <t>FAYETTE COUNTY CONSTABLE PRECINCT 3</t>
  </si>
  <si>
    <t>FAYETTE COUNTY CONSTABLE PRECINCT 4</t>
  </si>
  <si>
    <t>FAYETTE COUNTY SHERIFF'S OFFICE</t>
  </si>
  <si>
    <t>FERRIS ISD POLICE DEPARTMENT</t>
  </si>
  <si>
    <t>FERRIS POLICE DEPARTMENT</t>
  </si>
  <si>
    <t>FISHER COUNTY CONSTABLE PRECINCT 1</t>
  </si>
  <si>
    <t>FISHER COUNTY SHERIFF'S OFFICE</t>
  </si>
  <si>
    <t>FLATONIA POLICE DEPARTMENT</t>
  </si>
  <si>
    <t>FLORENCE POLICE DEPARTMENT</t>
  </si>
  <si>
    <t>FLORESVILLE ISD POLICE DEPARTMENT</t>
  </si>
  <si>
    <t>FLORESVILLE POLICE DEPARTMENT</t>
  </si>
  <si>
    <t>FLOWER MOUND POLICE DEPARTMENT</t>
  </si>
  <si>
    <t>FLOYD COUNTY SHERIFF'S OFFICE</t>
  </si>
  <si>
    <t>FLOYDADA POLICE DEPARTMENT</t>
  </si>
  <si>
    <t>FOARD COUNTY CONSTABLE</t>
  </si>
  <si>
    <t>FOARD COUNTY SHERIFF'S OFFICE</t>
  </si>
  <si>
    <t>FOLLETT POLICE DEPARTMENT</t>
  </si>
  <si>
    <t>FOREST HILL POLICE DEPARTMENT</t>
  </si>
  <si>
    <t>FORNEY POLICE DEPARTMENT</t>
  </si>
  <si>
    <t>FORSAN POLICE DEPARTMENT</t>
  </si>
  <si>
    <t>FORT BEND COUNTY CONSTABLE PRECINCT 1</t>
  </si>
  <si>
    <t>FORT BEND COUNTY CONSTABLE PRECINCT 2</t>
  </si>
  <si>
    <t>FORT BEND COUNTY CONSTABLE PRECINCT 3</t>
  </si>
  <si>
    <t>FORT BEND COUNTY CONSTABLE PRECINCT 4</t>
  </si>
  <si>
    <t>FORT BEND COUNTY SHERIFF'S OFFICE</t>
  </si>
  <si>
    <t>FORT BEND ISD POLICE DEPARTMENT</t>
  </si>
  <si>
    <t>FORT GATES POLICE DEPARTMENT</t>
  </si>
  <si>
    <t>FORT STOCKTON POLICE DEPARTMENT</t>
  </si>
  <si>
    <t>FORT WORTH POLICE DEPARTMENT</t>
  </si>
  <si>
    <t>FRANK PHILLIPS COLLEGE POLICE DEPARTMENT</t>
  </si>
  <si>
    <t>FRANKLIN COUNTY CONSTABLE PRECINCT 1</t>
  </si>
  <si>
    <t>FRANKLIN COUNTY SHERIFF'S OFFICE</t>
  </si>
  <si>
    <t>FRANKLIN POLICE DEPARTMENT</t>
  </si>
  <si>
    <t>FRANKSTON POLICE DEPARTMENT</t>
  </si>
  <si>
    <t>FREDERICKSBURG POLICE DEPARTMENT</t>
  </si>
  <si>
    <t>FREEPORT POLICE DEPARTMENT</t>
  </si>
  <si>
    <t>FREER POLICE DEPARTMENT</t>
  </si>
  <si>
    <t>FREESTONE COUNTY CONSTABLE PRECINCT 1</t>
  </si>
  <si>
    <t>FREESTONE COUNTY CONSTABLE PRECINCT 2</t>
  </si>
  <si>
    <t>FREESTONE COUNTY CONSTABLE PRECINCT 3</t>
  </si>
  <si>
    <t>FREESTONE COUNTY CONSTABLE PRECINCT 4</t>
  </si>
  <si>
    <t>FREESTONE COUNTY SHERIFF'S OFFICE</t>
  </si>
  <si>
    <t>FRENSHIP ISD POLICE DEPARTMENT</t>
  </si>
  <si>
    <t>FRIENDSWOOD POLICE DEPARTMENT</t>
  </si>
  <si>
    <t>FRIO COUNTY CONSTABLE PRECINCT 1</t>
  </si>
  <si>
    <t>FRIO COUNTY CONSTABLE PRECINCT 2</t>
  </si>
  <si>
    <t>FRIO COUNTY CONSTABLE PRECINCT 3</t>
  </si>
  <si>
    <t>FRIO COUNTY CONSTABLE PRECINCT 4</t>
  </si>
  <si>
    <t>FRIO COUNTY SHERIFF'S OFFICE</t>
  </si>
  <si>
    <t>FRIONA POLICE DEPARTMENT</t>
  </si>
  <si>
    <t>FRISCO POLICE DEPARTMENT</t>
  </si>
  <si>
    <t>FRITCH POLICE DEPARTMENT</t>
  </si>
  <si>
    <t>FROST POLICE DEPARTMENT</t>
  </si>
  <si>
    <t>FULSHEAR POLICE DEPARTMENT</t>
  </si>
  <si>
    <t>GAINES COUNTY CONSTABLE PRECINCT 1</t>
  </si>
  <si>
    <t>GAINES COUNTY SHERIFF'S OFFICE</t>
  </si>
  <si>
    <t>GAINESVILLE ISD POLICE DEPARTMENT</t>
  </si>
  <si>
    <t>GAINESVILLE POLICE DEPARTMENT</t>
  </si>
  <si>
    <t>GALENA PARK POLICE DEPARTMENT</t>
  </si>
  <si>
    <t>GALVESTON COUNTY CONSTABLE PRECINCT 1</t>
  </si>
  <si>
    <t>GALVESTON COUNTY CONSTABLE PRECINCT 2</t>
  </si>
  <si>
    <t>GALVESTON COUNTY CONSTABLE PRECINCT 3</t>
  </si>
  <si>
    <t>GALVESTON COUNTY CONSTABLE PRECINCT 4</t>
  </si>
  <si>
    <t>GALVESTON COUNTY CONSTABLE PRECINCT 5</t>
  </si>
  <si>
    <t>GALVESTON COUNTY CONSTABLE PRECINCT 6</t>
  </si>
  <si>
    <t>GALVESTON COUNTY CONSTABLE PRECINCT 7</t>
  </si>
  <si>
    <t>GALVESTON COUNTY CONSTABLE PRECINCT 8</t>
  </si>
  <si>
    <t>GALVESTON COUNTY SHERIFF'S OFFICE</t>
  </si>
  <si>
    <t>GALVESTON ISD POLICE DEPARTMENT</t>
  </si>
  <si>
    <t>GALVESTON POLICE DEPARTMENT</t>
  </si>
  <si>
    <t>GANADO POLICE DEPARTMENT</t>
  </si>
  <si>
    <t>GARDEN RIDGE POLICE DEPARTMENT</t>
  </si>
  <si>
    <t>GARLAND POLICE DEPARTMENT</t>
  </si>
  <si>
    <t>GARRETT POLICE DEPARTMENT</t>
  </si>
  <si>
    <t>GARRISON ISD POLICE DEPARTMENT</t>
  </si>
  <si>
    <t>GARRISON POLICE DEPARTMENT</t>
  </si>
  <si>
    <t>GARZA COUNTY CONSTABLE PRECINCT 1</t>
  </si>
  <si>
    <t>GARZA COUNTY CONSTABLE PRECINCT 2</t>
  </si>
  <si>
    <t>GARZA COUNTY CONSTABLE PRECINCT 3</t>
  </si>
  <si>
    <t>GARZA COUNTY SHERIFF'S OFFICE</t>
  </si>
  <si>
    <t>GATESVILLE POLICE DEPARTMENT</t>
  </si>
  <si>
    <t>GEORGE WEST POLICE DEPARTMENT</t>
  </si>
  <si>
    <t>GEORGETOWN POLICE DEPARTMENT</t>
  </si>
  <si>
    <t>GIDDINGS POLICE DEPARTMENT</t>
  </si>
  <si>
    <t>GILLESPIE COUNTY CONSTABLE PRECINCT 1</t>
  </si>
  <si>
    <t>GILLESPIE COUNTY CONSTABLE PRECINCT 2</t>
  </si>
  <si>
    <t>GILLESPIE COUNTY SHERIFF'S OFFICE</t>
  </si>
  <si>
    <t>GILMER POLICE DEPARTMENT</t>
  </si>
  <si>
    <t>GLADEWATER POLICE DEPARTMENT</t>
  </si>
  <si>
    <t>GLASSCOCK COUNTY CONSTABLE PRECINCT 1</t>
  </si>
  <si>
    <t>GLASSCOCK COUNTY SHERIFF'S OFFICE</t>
  </si>
  <si>
    <t>GLEN ROSE POLICE DEPARTMENT</t>
  </si>
  <si>
    <t>GLENN HEIGHTS POLICE DEPARTMENT</t>
  </si>
  <si>
    <t>GODLEY POLICE DEPARTMENT</t>
  </si>
  <si>
    <t>GOLDSMITH POLICE DEPARTMENT</t>
  </si>
  <si>
    <t>GOLIAD COUNTY CONSTABLE PRECINCT 1</t>
  </si>
  <si>
    <t>GOLIAD COUNTY CONSTABLE PRECINCT 2</t>
  </si>
  <si>
    <t>GOLIAD COUNTY SHERIFF'S OFFICE</t>
  </si>
  <si>
    <t>GOLIAD POLICE DEPARTMENT</t>
  </si>
  <si>
    <t>GONZALES COUNTY CONSTABLE PRECINCT 1</t>
  </si>
  <si>
    <t>GONZALES COUNTY CONSTABLE PRECINCT 2</t>
  </si>
  <si>
    <t>GONZALES COUNTY CONSTABLE PRECINCT 3</t>
  </si>
  <si>
    <t>GONZALES COUNTY CONSTABLE PRECINCT 4</t>
  </si>
  <si>
    <t>GONZALES COUNTY SHERIFF'S OFFICE</t>
  </si>
  <si>
    <t>GONZALES POLICE DEPARTMENT</t>
  </si>
  <si>
    <t>GORDON POLICE DEPARTMENT</t>
  </si>
  <si>
    <t>GOREE POLICE DEPARTMENT</t>
  </si>
  <si>
    <t>GORMAN POLICE DEPARTMENT</t>
  </si>
  <si>
    <t>GRAHAM POLICE DEPARTMENT</t>
  </si>
  <si>
    <t>GRANBURY POLICE DEPARTMENT</t>
  </si>
  <si>
    <t>GRAND PRAIRIE POLICE DEPARTMENT</t>
  </si>
  <si>
    <t>GRAND SALINE POLICE DEPARTMENT</t>
  </si>
  <si>
    <t>GRANDVIEW POLICE DEPARTMENT</t>
  </si>
  <si>
    <t>GRANGER ISD POLICE DEPARTMENT</t>
  </si>
  <si>
    <t>GRANGER POLICE DEPARTMENT</t>
  </si>
  <si>
    <t>GRANITE SHOALS POLICE DEPARTMENT</t>
  </si>
  <si>
    <t>GRAPELAND POLICE DEPARTMENT</t>
  </si>
  <si>
    <t>GRAPEVINE POLICE DEPARTMENT</t>
  </si>
  <si>
    <t>GRAY COUNTY CONSTABLE PRECINCT 1</t>
  </si>
  <si>
    <t>GRAY COUNTY CONSTABLE PRECINCT 2</t>
  </si>
  <si>
    <t>GRAY COUNTY SHERIFF'S OFFICE</t>
  </si>
  <si>
    <t>GRAYSON COUNTY CONSTABLE PRECINCT 1</t>
  </si>
  <si>
    <t>GRAYSON COUNTY CONSTABLE PRECINCT 2</t>
  </si>
  <si>
    <t>GRAYSON COUNTY CONSTABLE PRECINCT 3</t>
  </si>
  <si>
    <t>GRAYSON COUNTY CONSTABLE PRECINCT 4</t>
  </si>
  <si>
    <t>GRAYSON COUNTY JUNIOR COLLEGE POLICE DEPARTMENT</t>
  </si>
  <si>
    <t>GRAYSON COUNTY SHERIFF'S OFFICE</t>
  </si>
  <si>
    <t>GREENVILLE POLICE DEPARTMENT</t>
  </si>
  <si>
    <t>GREGG COUNTY CONSTABLE PRECINCT 1</t>
  </si>
  <si>
    <t>GREGG COUNTY CONSTABLE PRECINCT 2</t>
  </si>
  <si>
    <t>GREGG COUNTY CONSTABLE PRECINCT 3</t>
  </si>
  <si>
    <t>GREGG COUNTY CONSTABLE PRECINCT 4</t>
  </si>
  <si>
    <t>GREGG COUNTY SHERIFF'S OFFICE</t>
  </si>
  <si>
    <t>GREGGTON POLICE DEPARTMENT</t>
  </si>
  <si>
    <t>GREGORY POLICE DEPARTMENT</t>
  </si>
  <si>
    <t>GREY FOREST POLICE DEPARTMENT</t>
  </si>
  <si>
    <t>GRIFFING PARK POLICE DEPARTMENT</t>
  </si>
  <si>
    <t>GRIMES COUNTY CONSTABLE PRECINCT 1</t>
  </si>
  <si>
    <t>GRIMES COUNTY CONSTABLE PRECINCT 2</t>
  </si>
  <si>
    <t>GRIMES COUNTY CONSTABLE PRECINCT 3</t>
  </si>
  <si>
    <t>GRIMES COUNTY SHERIFF'S OFFICE</t>
  </si>
  <si>
    <t>GROESBECK POLICE DEPARTMENT</t>
  </si>
  <si>
    <t>GROVES POLICE DEPARTMENT</t>
  </si>
  <si>
    <t>GROVETON POLICE DEPARTMENT</t>
  </si>
  <si>
    <t>GRUVER POLICE DEPARTMENT</t>
  </si>
  <si>
    <t>GUADALUPE COUNTY CONSTABLE PRECINCT 1</t>
  </si>
  <si>
    <t>GUADALUPE COUNTY CONSTABLE PRECINCT 2</t>
  </si>
  <si>
    <t>GUADALUPE COUNTY CONSTABLE PRECINCT 3</t>
  </si>
  <si>
    <t>GUADALUPE COUNTY CONSTABLE PRECINCT 4</t>
  </si>
  <si>
    <t>GUADALUPE COUNTY SHERIFF'S OFFICE</t>
  </si>
  <si>
    <t>GULF COAST EDUCATION CONSORTIUM POLICE DEPARTMENT</t>
  </si>
  <si>
    <t>GUN BARREL CITY POLICE DEPARTMENT</t>
  </si>
  <si>
    <t>GUNTER POLICE DEPARTMENT</t>
  </si>
  <si>
    <t>HALE CENTER POLICE DEPARTMENT</t>
  </si>
  <si>
    <t>HALE COUNTY CONSTABLE PRECINCT 1</t>
  </si>
  <si>
    <t>HALE COUNTY CONSTABLE PRECINCT 2</t>
  </si>
  <si>
    <t>HALE COUNTY CONSTABLE PRECINCT 3</t>
  </si>
  <si>
    <t>HALE COUNTY SHERIFF'S OFFICE</t>
  </si>
  <si>
    <t>HALL COUNTY SHERIFF'S OFFICE</t>
  </si>
  <si>
    <t>HALLETTSVILLE POLICE DEPARTMENT</t>
  </si>
  <si>
    <t>HALLSVILLE POLICE DEPARTMENT</t>
  </si>
  <si>
    <t>HALTOM CITY POLICE DEPARTMENT</t>
  </si>
  <si>
    <t>HAMILTON COUNTY CONSTABLE PRECINCT 1</t>
  </si>
  <si>
    <t>HAMILTON COUNTY CONSTABLE PRECINCT 2</t>
  </si>
  <si>
    <t>HAMILTON COUNTY CONSTABLE PRECINCT 3</t>
  </si>
  <si>
    <t>HAMILTON COUNTY SHERIFF'S OFFICE</t>
  </si>
  <si>
    <t>HAMILTON POLICE DEPARTMENT</t>
  </si>
  <si>
    <t>HAMLIN POLICE DEPARTMENT</t>
  </si>
  <si>
    <t>HANDLEY POLICE DEPARTMENT</t>
  </si>
  <si>
    <t>HANSFORD COUNTY SHERIFF'S OFFICE</t>
  </si>
  <si>
    <t>HAPPY POLICE DEPARTMENT</t>
  </si>
  <si>
    <t>HARDEMAN COUNTY SHERIFF'S OFFICE</t>
  </si>
  <si>
    <t>HARDIN COUNTY CONSTABLE PRECINCT 1</t>
  </si>
  <si>
    <t>HARDIN COUNTY CONSTABLE PRECINCT 2</t>
  </si>
  <si>
    <t>HARDIN COUNTY CONSTABLE PRECINCT 3</t>
  </si>
  <si>
    <t>HARDIN COUNTY CONSTABLE PRECINCT 4</t>
  </si>
  <si>
    <t>HARDIN COUNTY CONSTABLE PRECINCT 5</t>
  </si>
  <si>
    <t>HARDIN COUNTY CONSTABLE PRECINCT 6</t>
  </si>
  <si>
    <t>HARDIN COUNTY SHERIFF'S OFFICE</t>
  </si>
  <si>
    <t>HARDIN POLICE DEPARTMENT</t>
  </si>
  <si>
    <t>HARDIN SIMMONS UNIVERSITY POLICE DEPARTMENT</t>
  </si>
  <si>
    <t>HARKER HEIGHTS POLICE DEPARTMENT</t>
  </si>
  <si>
    <t>HARLANDALE ISD POLICE DEPARTMENT</t>
  </si>
  <si>
    <t>HARLINGEN POLICE DEPARTMENT</t>
  </si>
  <si>
    <t>HARRIS COUNTY CONSTABLE PRECINCT 1</t>
  </si>
  <si>
    <t>HARRIS COUNTY CONSTABLE PRECINCT 2</t>
  </si>
  <si>
    <t>HARRIS COUNTY CONSTABLE PRECINCT 3</t>
  </si>
  <si>
    <t>HARRIS COUNTY CONSTABLE PRECINCT 4</t>
  </si>
  <si>
    <t>HARRIS COUNTY CONSTABLE PRECINCT 5</t>
  </si>
  <si>
    <t>HARRIS COUNTY CONSTABLE PRECINCT 6</t>
  </si>
  <si>
    <t>HARRIS COUNTY CONSTABLE PRECINCT 7</t>
  </si>
  <si>
    <t>HARRIS COUNTY CONSTABLE PRECINCT 8</t>
  </si>
  <si>
    <t>HARRIS COUNTY SHERIFF'S OFFICE</t>
  </si>
  <si>
    <t>HARRISON COUNTY CONSTABLE PRECINCT 1</t>
  </si>
  <si>
    <t>HARRISON COUNTY CONSTABLE PRECINCT 2</t>
  </si>
  <si>
    <t>HARRISON COUNTY CONSTABLE PRECINCT 3</t>
  </si>
  <si>
    <t>HARRISON COUNTY CONSTABLE PRECINCT 4</t>
  </si>
  <si>
    <t>HARRISON COUNTY SHERIFF'S OFFICE</t>
  </si>
  <si>
    <t>HART POLICE DEPARTMENT</t>
  </si>
  <si>
    <t>HARTLEY COUNTY SHERIFF'S OFFICE</t>
  </si>
  <si>
    <t>HASKELL COUNTY CONSTABLE</t>
  </si>
  <si>
    <t>HASKELL COUNTY SHERIFF'S OFFICE</t>
  </si>
  <si>
    <t>HASKELL POLICE DEPARTMENT</t>
  </si>
  <si>
    <t>HAWK COVE POLICE DEPARTMENT</t>
  </si>
  <si>
    <t>HAWKINS POLICE DEPARTMENT</t>
  </si>
  <si>
    <t>HAWLEY POLICE DEPARTMENT</t>
  </si>
  <si>
    <t>HAYS COUNTY CONSTABLE PRECINCT 1</t>
  </si>
  <si>
    <t>HAYS COUNTY CONSTABLE PRECINCT 2</t>
  </si>
  <si>
    <t>HAYS COUNTY CONSTABLE PRECINCT 3</t>
  </si>
  <si>
    <t>HAYS COUNTY CONSTABLE PRECINCT 4</t>
  </si>
  <si>
    <t>HAYS COUNTY CONSTABLE PRECINCT 5</t>
  </si>
  <si>
    <t>HAYS COUNTY SHERIFF'S OFFICE</t>
  </si>
  <si>
    <t>HDI</t>
  </si>
  <si>
    <t>2012-01-01</t>
  </si>
  <si>
    <t>HEARNE POLICE DEPARTMENT</t>
  </si>
  <si>
    <t>HEATH POLICE DEPARTMENT</t>
  </si>
  <si>
    <t>HEBBRONVILLE POLICE DEPARTMENT</t>
  </si>
  <si>
    <t>HEDLEY POLICE DEPARTMENT</t>
  </si>
  <si>
    <t>HEDWIG VILLAGE POLICE DEPARTMENT</t>
  </si>
  <si>
    <t>HELOTES POLICE DEPARTMENT</t>
  </si>
  <si>
    <t>HEMPHILL COUNTY SHERIFF'S OFFICE</t>
  </si>
  <si>
    <t>HEMPHILL POLICE DEPARTMENT</t>
  </si>
  <si>
    <t>HEMPSTEAD ISD POLICE DEPARTMENT</t>
  </si>
  <si>
    <t>HEMPSTEAD POLICE DEPARTMENT</t>
  </si>
  <si>
    <t>HENDERSON COUNTY CONSTABLE PRECINCT 1</t>
  </si>
  <si>
    <t>HENDERSON COUNTY CONSTABLE PRECINCT 2</t>
  </si>
  <si>
    <t>HENDERSON COUNTY CONSTABLE PRECINCT 3</t>
  </si>
  <si>
    <t>HENDERSON COUNTY CONSTABLE PRECINCT 4</t>
  </si>
  <si>
    <t>HENDERSON COUNTY CONSTABLE PRECINCT 5</t>
  </si>
  <si>
    <t>HENDERSON COUNTY CONSTABLE PRECINCT 6</t>
  </si>
  <si>
    <t>HENDERSON COUNTY SHERIFF'S OFFICE</t>
  </si>
  <si>
    <t>HENDERSON POLICE DEPARTMENT</t>
  </si>
  <si>
    <t>HENRIETTA POLICE DEPARTMENT</t>
  </si>
  <si>
    <t>HEREFORD POLICE DEPARTMENT</t>
  </si>
  <si>
    <t>HEWITT POLICE DEPARTMENT</t>
  </si>
  <si>
    <t>HICKORY CREEK POLICE DEPARTMENT</t>
  </si>
  <si>
    <t>HICO POLICE DEPARTMENT</t>
  </si>
  <si>
    <t>HIDALGO COUNTY CONSTABLE PRECINCT 1</t>
  </si>
  <si>
    <t>HIDALGO COUNTY CONSTABLE PRECINCT 2</t>
  </si>
  <si>
    <t>HIDALGO COUNTY CONSTABLE PRECINCT 3</t>
  </si>
  <si>
    <t>HIDALGO COUNTY CONSTABLE PRECINCT 4</t>
  </si>
  <si>
    <t>HIDALGO COUNTY CONSTABLE PRECINCT 5</t>
  </si>
  <si>
    <t>HIDALGO COUNTY SHERIFF'S OFFICE</t>
  </si>
  <si>
    <t>HIDALGO POLICE DEPARTMENT</t>
  </si>
  <si>
    <t>HIGGINS POLICE DEPARTMENT</t>
  </si>
  <si>
    <t>HIGHLAND PARK ISD POLICE DEPARTMENT</t>
  </si>
  <si>
    <t>HIGHLAND PARK POLICE DEPARTMENT</t>
  </si>
  <si>
    <t>HIGHLAND VILLAGE POLICE DEPARTMENT</t>
  </si>
  <si>
    <t>HIGHLANDS POLICE DEPARTMENT</t>
  </si>
  <si>
    <t>HILL COUNTY CONSTABLE PRECINCT 1</t>
  </si>
  <si>
    <t>HILL COUNTY CONSTABLE PRECINCT 2</t>
  </si>
  <si>
    <t>HILL COUNTY CONSTABLE PRECINCT 3</t>
  </si>
  <si>
    <t>HILL COUNTY CONSTABLE PRECINCT 4</t>
  </si>
  <si>
    <t>HILL COUNTY SHERIFF'S OFFICE</t>
  </si>
  <si>
    <t>HILL JUNIOR COLLEGE POLICE DEPARTMENT</t>
  </si>
  <si>
    <t>HILLCREST POLICE DEPARTMENT</t>
  </si>
  <si>
    <t>HILLSBORO POLICE DEPARTMENT</t>
  </si>
  <si>
    <t>HILSHIRE VILLAGE POLICE DEPARTMENT</t>
  </si>
  <si>
    <t>HITCHCOCK POLICE DEPARTMENT</t>
  </si>
  <si>
    <t>HOCKLEY COUNTY CONSTABLE PRECINCT 1</t>
  </si>
  <si>
    <t>HOCKLEY COUNTY CONSTABLE PRECINCT 2</t>
  </si>
  <si>
    <t>HOCKLEY COUNTY CONSTABLE PRECINCT 3</t>
  </si>
  <si>
    <t>HOCKLEY COUNTY CONSTABLE PRECINCT 4</t>
  </si>
  <si>
    <t>HOCKLEY COUNTY CONSTABLE PRECINCT 5</t>
  </si>
  <si>
    <t>HOCKLEY COUNTY SHERIFF'S OFFICE</t>
  </si>
  <si>
    <t>HOLIDAY LAKES POLICE DEPARTMENT</t>
  </si>
  <si>
    <t>HOLLAND POLICE DEPARTMENT</t>
  </si>
  <si>
    <t>HOLLIDAY POLICE DEPARTMENT</t>
  </si>
  <si>
    <t>HOLLYWOOD PARK POLICE DEPARTMENT</t>
  </si>
  <si>
    <t>HONDO POLICE DEPARTMENT</t>
  </si>
  <si>
    <t>HONEY GROVE POLICE DEPARTMENT</t>
  </si>
  <si>
    <t>HOOD COUNTY CONSTABLE PRECINCT 1</t>
  </si>
  <si>
    <t>HOOD COUNTY CONSTABLE PRECINCT 2</t>
  </si>
  <si>
    <t>HOOD COUNTY CONSTABLE PRECINCT 3</t>
  </si>
  <si>
    <t>HOOD COUNTY CONSTABLE PRECINCT 4</t>
  </si>
  <si>
    <t>HOOD COUNTY FIRE MARSHAL'S OFFICE</t>
  </si>
  <si>
    <t>HOOD COUNTY SHERIFF'S OFFICE</t>
  </si>
  <si>
    <t>HOOKS POLICE DEPARTMENT</t>
  </si>
  <si>
    <t>HOPKINS COUNTY CONSTABLE PRECINCT 1</t>
  </si>
  <si>
    <t>HOPKINS COUNTY CONSTABLE PRECINCT 2</t>
  </si>
  <si>
    <t>HOPKINS COUNTY SHERIFF'S OFFICE</t>
  </si>
  <si>
    <t>HORIZON CITY POLICE DEPARTMENT</t>
  </si>
  <si>
    <t>HORSESHOE BAY POLICE DEPARTMENT</t>
  </si>
  <si>
    <t>HOUSTON BAPTIST UNIVERSITY POLICE DEPARTMENT</t>
  </si>
  <si>
    <t>HOUSTON COMMUNITY COLLEGE POLICE DEPARTMENT</t>
  </si>
  <si>
    <t>HOUSTON COUNTY CONSTABLE PRECINCT 1</t>
  </si>
  <si>
    <t>HOUSTON COUNTY CONSTABLE PRECINCT 2</t>
  </si>
  <si>
    <t>HOUSTON COUNTY SHERIFF'S OFFICE</t>
  </si>
  <si>
    <t>HOUSTON ISD POLICE DEPARTMENT</t>
  </si>
  <si>
    <t>HOUSTON POLICE DEPARTMENT</t>
  </si>
  <si>
    <t>HOUSTON PORT AUTHORITY POLICE DEPARTMENT</t>
  </si>
  <si>
    <t>HOWARD COUNTY CONSTABLE PRECINCT 1</t>
  </si>
  <si>
    <t>HOWARD COUNTY CONSTABLE PRECINCT 2</t>
  </si>
  <si>
    <t>HOWARD COUNTY CONSTABLE PRECINCT 3</t>
  </si>
  <si>
    <t>HOWARD COUNTY SHERIFF'S OFFICE</t>
  </si>
  <si>
    <t>HOWARDWICK POLICE DEPARTMENT</t>
  </si>
  <si>
    <t>HOWE POLICE DEPARTMENT</t>
  </si>
  <si>
    <t>HUBBARD POLICE DEPARTMENT</t>
  </si>
  <si>
    <t>HUDSON ISD POLICE DEPARTMENT</t>
  </si>
  <si>
    <t>HUDSON OAKS POLICE DEPARTMENT</t>
  </si>
  <si>
    <t>HUDSON POLICE DEPARTMENT</t>
  </si>
  <si>
    <t>HUDSPETH COUNTY CONSTABLE PRECINCT 1</t>
  </si>
  <si>
    <t>HUDSPETH COUNTY CONSTABLE PRECINCT 2</t>
  </si>
  <si>
    <t>HUDSPETH COUNTY CONSTABLE PRECINCT 3</t>
  </si>
  <si>
    <t>HUDSPETH COUNTY CONSTABLE PRECINCT 4</t>
  </si>
  <si>
    <t>HUDSPETH COUNTY SHERIFF'S OFFICE</t>
  </si>
  <si>
    <t>HUGHES SPRINGS POLICE DEPARTMENT</t>
  </si>
  <si>
    <t>HUMBLE ISD POLICE DEPARTMENT</t>
  </si>
  <si>
    <t>HUMBLE POLICE DEPARTMENT</t>
  </si>
  <si>
    <t>HUNT COUNTY CONSTABLE PRECINCT 1</t>
  </si>
  <si>
    <t>HUNT COUNTY CONSTABLE PRECINCT 2</t>
  </si>
  <si>
    <t>HUNT COUNTY CONSTABLE PRECINCT 3</t>
  </si>
  <si>
    <t>HUNT COUNTY CONSTABLE PRECINCT 4</t>
  </si>
  <si>
    <t>HUNT COUNTY SHERIFF'S OFFICE</t>
  </si>
  <si>
    <t>HUNTERS CREEK VILLAGE POLICE DEPARTMENT</t>
  </si>
  <si>
    <t>HUNTINGTON POLICE DEPARTMENT</t>
  </si>
  <si>
    <t>HUNTSVILLE ISD POLICE DEPARTMENT</t>
  </si>
  <si>
    <t>HUNTSVILLE POLICE DEPARTMENT</t>
  </si>
  <si>
    <t>HURST POLICE DEPARTMENT</t>
  </si>
  <si>
    <t>HUTCHINS POLICE DEPARTMENT</t>
  </si>
  <si>
    <t>HUTCHINSON COUNTY CONSTABLE PRECINCT 1</t>
  </si>
  <si>
    <t>HUTCHINSON COUNTY CONSTABLE PRECINCT 2</t>
  </si>
  <si>
    <t>HUTCHINSON COUNTY SHERIFF'S OFFICE</t>
  </si>
  <si>
    <t>HUTTO POLICE DEPARTMENT</t>
  </si>
  <si>
    <t>IDALOU POLICE DEPARTMENT</t>
  </si>
  <si>
    <t>IMPACT POLICE DEPARTMENT</t>
  </si>
  <si>
    <t>INCARNATE WORD POLICE DEPARTMENT</t>
  </si>
  <si>
    <t>INDIAN LAKE POLICE DEPARTMENT</t>
  </si>
  <si>
    <t>INGLESIDE POLICE DEPARTMENT</t>
  </si>
  <si>
    <t>INGRAM POLICE DEPARTMENT</t>
  </si>
  <si>
    <t>IOWA COLONY POLICE DEPARTMENT</t>
  </si>
  <si>
    <t>IOWA PARK CISD POLICE DEPARTMENT</t>
  </si>
  <si>
    <t>IOWA PARK POLICE DEPARTMENT</t>
  </si>
  <si>
    <t>IRAAN POLICE DEPARTMENT</t>
  </si>
  <si>
    <t>IRION COUNTY SHERIFF'S OFFICE</t>
  </si>
  <si>
    <t>IRVING POLICE DEPARTMENT</t>
  </si>
  <si>
    <t>ITALY POLICE DEPARTMENT</t>
  </si>
  <si>
    <t>ITASCA POLICE DEPARTMENT</t>
  </si>
  <si>
    <t>JACINTO CITY POLICE DEPARTMENT</t>
  </si>
  <si>
    <t>JACK COUNTY CONSTABLE</t>
  </si>
  <si>
    <t>JACK COUNTY SHERIFF'S OFFICE</t>
  </si>
  <si>
    <t>JACKSBORO POLICE DEPARTMENT</t>
  </si>
  <si>
    <t>JACKSON COUNTY CONSTABLE PRECINCT 1</t>
  </si>
  <si>
    <t>JACKSON COUNTY CONSTABLE PRECINCT 2</t>
  </si>
  <si>
    <t>JACKSON COUNTY SHERIFF'S OFFICE</t>
  </si>
  <si>
    <t>JACKSONVILLE ISD POLICE DEPARTMENT</t>
  </si>
  <si>
    <t>JACKSONVILLE POLICE DEPARTMENT</t>
  </si>
  <si>
    <t>JAMAICA BEACH POLICE DEPARTMENT</t>
  </si>
  <si>
    <t>JARRELL POLICE DEPARTMENT</t>
  </si>
  <si>
    <t>JASPER COUNTY CONSTABLE PRECINCT 1</t>
  </si>
  <si>
    <t>JASPER COUNTY CONSTABLE PRECINCT 2</t>
  </si>
  <si>
    <t>JASPER COUNTY CONSTABLE PRECINCT 3</t>
  </si>
  <si>
    <t>JASPER COUNTY CONSTABLE PRECINCT 4</t>
  </si>
  <si>
    <t>JASPER COUNTY CONSTABLE PRECINCT 5</t>
  </si>
  <si>
    <t>JASPER COUNTY CONSTABLE PRECINCT 6</t>
  </si>
  <si>
    <t>JASPER COUNTY SHERIFF'S OFFICE</t>
  </si>
  <si>
    <t>JASPER POLICE DEPARTMENT</t>
  </si>
  <si>
    <t>JAYTON POLICE DEPARTMENT</t>
  </si>
  <si>
    <t>JEFF DAVIS COUNTY CONSTABLE</t>
  </si>
  <si>
    <t>JEFF DAVIS COUNTY SHERIFF'S OFFICE</t>
  </si>
  <si>
    <t>JEFFERSON COUNTY CONSTABLE PRECINCT 1</t>
  </si>
  <si>
    <t>JEFFERSON COUNTY CONSTABLE PRECINCT 2</t>
  </si>
  <si>
    <t>JEFFERSON COUNTY CONSTABLE PRECINCT 3</t>
  </si>
  <si>
    <t>JEFFERSON COUNTY CONSTABLE PRECINCT 4</t>
  </si>
  <si>
    <t>JEFFERSON COUNTY CONSTABLE PRECINCT 5</t>
  </si>
  <si>
    <t>JEFFERSON COUNTY CONSTABLE PRECINCT 6</t>
  </si>
  <si>
    <t>JEFFERSON COUNTY CONSTABLE PRECINCT 7</t>
  </si>
  <si>
    <t>JEFFERSON COUNTY CONSTABLE PRECINCT 8</t>
  </si>
  <si>
    <t>JEFFERSON COUNTY SHERIFF'S OFFICE</t>
  </si>
  <si>
    <t>JEFFERSON ISD POLICE DEPARTMENT</t>
  </si>
  <si>
    <t>JEFFERSON POLICE DEPARTMENT</t>
  </si>
  <si>
    <t>JERSEY VILLAGE POLICE DEPARTMENT</t>
  </si>
  <si>
    <t>JEWETT POLICE DEPARTMENT</t>
  </si>
  <si>
    <t>JIM HOGG COUNTY CONSTABLE PRECINCT 1</t>
  </si>
  <si>
    <t>JIM HOGG COUNTY CONSTABLE PRECINCT 2</t>
  </si>
  <si>
    <t>JIM HOGG COUNTY CONSTABLE PRECINCT 3</t>
  </si>
  <si>
    <t>JIM HOGG COUNTY CONSTABLE PRECINCT 4</t>
  </si>
  <si>
    <t>JIM HOGG COUNTY ISD POLICE DEPARTMENT</t>
  </si>
  <si>
    <t>JIM HOGG COUNTY SHERIFF'S OFFICE</t>
  </si>
  <si>
    <t>JIM WELLS COUNTY CONSTABLE PRECINCT 1</t>
  </si>
  <si>
    <t>JIM WELLS COUNTY CONSTABLE PRECINCT 2</t>
  </si>
  <si>
    <t>JIM WELLS COUNTY CONSTABLE PRECINCT 3</t>
  </si>
  <si>
    <t>JIM WELLS COUNTY CONSTABLE PRECINCT 4</t>
  </si>
  <si>
    <t>JIM WELLS COUNTY CONSTABLE PRECINCT 5</t>
  </si>
  <si>
    <t>JIM WELLS COUNTY CONSTABLE PRECINCT 6</t>
  </si>
  <si>
    <t>JIM WELLS COUNTY SHERIFF'S OFFICE</t>
  </si>
  <si>
    <t>JOAQUIN CITY MARSHAL'S OFFICE</t>
  </si>
  <si>
    <t>JOHNSON CITY POLICE DEPARTMENT</t>
  </si>
  <si>
    <t>JOHNSON COUNTY CONSTABLE PRECINCT 1</t>
  </si>
  <si>
    <t>JOHNSON COUNTY CONSTABLE PRECINCT 2</t>
  </si>
  <si>
    <t>JOHNSON COUNTY CONSTABLE PRECINCT 3</t>
  </si>
  <si>
    <t>JOHNSON COUNTY CONSTABLE PRECINCT 4</t>
  </si>
  <si>
    <t>JOHNSON COUNTY SHERIFF'S OFFICE</t>
  </si>
  <si>
    <t>JONES COUNTY CONSTABLE PRECINCT 1</t>
  </si>
  <si>
    <t>JONES COUNTY SHERIFF'S OFFICE</t>
  </si>
  <si>
    <t>JONES CREEK POLICE DEPARTMENT</t>
  </si>
  <si>
    <t>JONESTOWN POLICE DEPARTMENT</t>
  </si>
  <si>
    <t>JOSEPHINE POLICE DEPARTMENT</t>
  </si>
  <si>
    <t>JOSHUA POLICE DEPARTMENT</t>
  </si>
  <si>
    <t>JOURDANTON POLICE DEPARTMENT</t>
  </si>
  <si>
    <t>JUDSON ISD POLICE DEPARTMENT</t>
  </si>
  <si>
    <t>JUNCTION POLICE DEPARTMENT</t>
  </si>
  <si>
    <t>JUSTIN POLICE DEPARTMENT</t>
  </si>
  <si>
    <t>KARNES CITY ISD POLICE DEPARTMENT</t>
  </si>
  <si>
    <t>KARNES CITY POLICE DEPARTMENT</t>
  </si>
  <si>
    <t>KARNES COUNTY CONSTABLE PRECINCT 1</t>
  </si>
  <si>
    <t>KARNES COUNTY CONSTABLE PRECINCT 2</t>
  </si>
  <si>
    <t>KARNES COUNTY CONSTABLE PRECINCT 3</t>
  </si>
  <si>
    <t>KARNES COUNTY CONSTABLE PRECINCT 4</t>
  </si>
  <si>
    <t>KARNES COUNTY SHERIFF'S OFFICE</t>
  </si>
  <si>
    <t>KATY ISD POLICE DEPARTMENT</t>
  </si>
  <si>
    <t>KATY POLICE DEPARTMENT</t>
  </si>
  <si>
    <t>KAUFMAN COUNTY CONSTABLE PRECINCT 1</t>
  </si>
  <si>
    <t>KAUFMAN COUNTY CONSTABLE PRECINCT 2</t>
  </si>
  <si>
    <t>KAUFMAN COUNTY CONSTABLE PRECINCT 3</t>
  </si>
  <si>
    <t>KAUFMAN COUNTY CONSTABLE PRECINCT 4</t>
  </si>
  <si>
    <t>KAUFMAN COUNTY SHERIFF'S OFFICE</t>
  </si>
  <si>
    <t>KAUFMAN ISD POLICE DEPARTMENT</t>
  </si>
  <si>
    <t>KAUFMAN POLICE DEPARTMENT</t>
  </si>
  <si>
    <t>KEENE POLICE DEPARTMENT</t>
  </si>
  <si>
    <t>KELLER POLICE DEPARTMENT</t>
  </si>
  <si>
    <t>KELTYS POLICE DEPARTMENT</t>
  </si>
  <si>
    <t>KEMAH POLICE DEPARTMENT</t>
  </si>
  <si>
    <t>KEMP ISD POLICE DEPARTMENT</t>
  </si>
  <si>
    <t>KEMP POLICE DEPARTMENT</t>
  </si>
  <si>
    <t>KEMPNER CITY MARSHAL'S OFFICE</t>
  </si>
  <si>
    <t>KEMPNER POLICE DEPARTMENT</t>
  </si>
  <si>
    <t>KENDALL COUNTY CONSTABLE PRECINCT 1</t>
  </si>
  <si>
    <t>KENDALL COUNTY CONSTABLE PRECINCT 2</t>
  </si>
  <si>
    <t>KENDALL COUNTY CONSTABLE PRECINCT 3</t>
  </si>
  <si>
    <t>KENDALL COUNTY CONSTABLE PRECINCT 4</t>
  </si>
  <si>
    <t>KENDALL COUNTY SHERIFF'S OFFICE</t>
  </si>
  <si>
    <t>KENDLETON POLICE DEPARTMENT</t>
  </si>
  <si>
    <t>KENEDY COUNTY CONSTABLE PRECINCT 1</t>
  </si>
  <si>
    <t>KENEDY COUNTY CONSTABLE PRECINCT 2</t>
  </si>
  <si>
    <t>KENEDY COUNTY CONSTABLE PRECINCT 3</t>
  </si>
  <si>
    <t>KENEDY COUNTY CONSTABLE PRECINCT 4</t>
  </si>
  <si>
    <t>KENEDY COUNTY SHERIFF'S OFFICE</t>
  </si>
  <si>
    <t>KENEDY POLICE DEPARTMENT</t>
  </si>
  <si>
    <t>KENEFICK POLICE DEPARTMENT</t>
  </si>
  <si>
    <t>KENNEDALE POLICE DEPARTMENT</t>
  </si>
  <si>
    <t>KENT COUNTY SHERIFF'S OFFICE</t>
  </si>
  <si>
    <t>KERENS POLICE DEPARTMENT</t>
  </si>
  <si>
    <t>KERMIT POLICE DEPARTMENT</t>
  </si>
  <si>
    <t>KERR COUNTY CONSTABLE PRECINCT 1</t>
  </si>
  <si>
    <t>KERR COUNTY CONSTABLE PRECINCT 2</t>
  </si>
  <si>
    <t>KERR COUNTY CONSTABLE PRECINCT 3</t>
  </si>
  <si>
    <t>KERR COUNTY CONSTABLE PRECINCT 4</t>
  </si>
  <si>
    <t>KERR COUNTY SHERIFF'S OFFICE</t>
  </si>
  <si>
    <t>KERRVILLE POLICE DEPARTMENT</t>
  </si>
  <si>
    <t>KILGORE COLLEGE POLICE DEPARTMENT</t>
  </si>
  <si>
    <t>KILGORE POLICE DEPARTMENT</t>
  </si>
  <si>
    <t>KILLEEN ISD POLICE DEPARTMENT</t>
  </si>
  <si>
    <t>KILLEEN POLICE DEPARTMENT</t>
  </si>
  <si>
    <t>KIMBLE COUNTY CONSTABLE</t>
  </si>
  <si>
    <t>KIMBLE COUNTY SHERIFF'S OFFICE</t>
  </si>
  <si>
    <t>KING COUNTY SHERIFF'S OFFICE</t>
  </si>
  <si>
    <t>KINGSVILLE POLICE DEPARTMENT</t>
  </si>
  <si>
    <t>KINNEY COUNTY CONSTABLE</t>
  </si>
  <si>
    <t>KINNEY COUNTY SHERIFF'S OFFICE</t>
  </si>
  <si>
    <t>KIRBY POLICE DEPARTMENT</t>
  </si>
  <si>
    <t>KIRBYVILLE POLICE DEPARTMENT</t>
  </si>
  <si>
    <t>KLEBERG COUNTY CONSTABLE PRECINCT 1</t>
  </si>
  <si>
    <t>KLEBERG COUNTY CONSTABLE PRECINCT 2</t>
  </si>
  <si>
    <t>KLEBERG COUNTY CONSTABLE PRECINCT 3</t>
  </si>
  <si>
    <t>KLEBERG COUNTY CONSTABLE PRECINCT 4</t>
  </si>
  <si>
    <t>KLEBERG COUNTY SHERIFF'S OFFICE</t>
  </si>
  <si>
    <t>KLEBERG POLICE DEPARTMENT</t>
  </si>
  <si>
    <t>KLEIN ISD POLICE DEPARTMENT</t>
  </si>
  <si>
    <t>KNOX CITY POLICE DEPARTMENT</t>
  </si>
  <si>
    <t>KNOX COUNTY CONSTABLE</t>
  </si>
  <si>
    <t>KNOX COUNTY SHERIFF'S OFFICE</t>
  </si>
  <si>
    <t>KOSSE POLICE DEPARTMENT</t>
  </si>
  <si>
    <t>KOUNTZE POLICE DEPARTMENT</t>
  </si>
  <si>
    <t>KRESS POLICE DEPARTMENT</t>
  </si>
  <si>
    <t>KRUGERVILLE POLICE DEPARTMENT</t>
  </si>
  <si>
    <t>KRUM POLICE DEPARTMENT</t>
  </si>
  <si>
    <t>KYLE POLICE DEPARTMENT</t>
  </si>
  <si>
    <t>LA FERIA POLICE DEPARTMENT</t>
  </si>
  <si>
    <t>LA GRANGE POLICE DEPARTMENT</t>
  </si>
  <si>
    <t>LA GRULLA POLICE DEPARTMENT</t>
  </si>
  <si>
    <t>LA JOYA ISD POLICE DEPARTMENT</t>
  </si>
  <si>
    <t>LA JOYA POLICE DEPARTMENT</t>
  </si>
  <si>
    <t>LA MARQUE ISD POLICE DEPARTMENT</t>
  </si>
  <si>
    <t>LA MARQUE POLICE DEPARTMENT</t>
  </si>
  <si>
    <t>LA PORTE POLICE DEPARTMENT</t>
  </si>
  <si>
    <t>LA SALLE COUNTY CONSTABLE PRECINCT 1</t>
  </si>
  <si>
    <t>LA SALLE COUNTY CONSTABLE PRECINCT 2</t>
  </si>
  <si>
    <t>LA SALLE COUNTY CONSTABLE PRECINCT 3</t>
  </si>
  <si>
    <t>LA SALLE COUNTY CONSTABLE PRECINCT 4</t>
  </si>
  <si>
    <t>LA SALLE COUNTY CONSTABLE PRECINCT 5</t>
  </si>
  <si>
    <t>LA SALLE COUNTY CONSTABLE PRECINCT 6</t>
  </si>
  <si>
    <t>LA SALLE COUNTY SHERIFF'S OFFICE</t>
  </si>
  <si>
    <t>LA VERNIA POLICE DEPARTMENT</t>
  </si>
  <si>
    <t>LA VILLA POLICE DEPARTMENT</t>
  </si>
  <si>
    <t>LA WARD POLICE DEPARTMENT</t>
  </si>
  <si>
    <t>LACOSTE POLICE DEPARTMENT</t>
  </si>
  <si>
    <t>LACY LAKEVIEW POLICE DEPARTMENT</t>
  </si>
  <si>
    <t>LADONIA POLICE DEPARTMENT</t>
  </si>
  <si>
    <t>LAGO VISTA POLICE DEPARTMENT</t>
  </si>
  <si>
    <t>LAGUNA VISTA POLICE DEPARTMENT</t>
  </si>
  <si>
    <t>LAKE BARBARA POLICE DEPARTMENT</t>
  </si>
  <si>
    <t>LAKE CITY POLICE DEPARTMENT</t>
  </si>
  <si>
    <t>LAKE DALLAS POLICE DEPARTMENT</t>
  </si>
  <si>
    <t>LAKE JACKSON POLICE DEPARTMENT</t>
  </si>
  <si>
    <t>LAKE WORTH POLICE DEPARTMENT</t>
  </si>
  <si>
    <t>LAKEPORT POLICE DEPARTMENT</t>
  </si>
  <si>
    <t>LAKESIDE POLICE DEPARTMENT</t>
  </si>
  <si>
    <t>LAKEVIEW POLICE DEPARTMENT</t>
  </si>
  <si>
    <t>LAKEWAY POLICE DEPARTMENT</t>
  </si>
  <si>
    <t>LAMAR COUNTY CONSTABLE PRECINCT 1</t>
  </si>
  <si>
    <t>LAMAR COUNTY CONSTABLE PRECINCT 2</t>
  </si>
  <si>
    <t>LAMAR COUNTY CONSTABLE PRECINCT 3</t>
  </si>
  <si>
    <t>LAMAR COUNTY CONSTABLE PRECINCT 4</t>
  </si>
  <si>
    <t>LAMAR COUNTY CONSTABLE PRECINCT 5</t>
  </si>
  <si>
    <t>LAMAR COUNTY SHERIFF'S OFFICE</t>
  </si>
  <si>
    <t>LAMAR UNIVERSITY POLICE DEPARTMENT</t>
  </si>
  <si>
    <t>LAMB COUNTY SHERIFF'S OFFICE</t>
  </si>
  <si>
    <t>LAMESA POLICE DEPARTMENT</t>
  </si>
  <si>
    <t>LAMPASAS COUNTY CONSTABLE PRECINCT 1</t>
  </si>
  <si>
    <t>LAMPASAS COUNTY CONSTABLE PRECINCT 2</t>
  </si>
  <si>
    <t>LAMPASAS COUNTY CONSTABLE PRECINCT 3</t>
  </si>
  <si>
    <t>LAMPASAS COUNTY CONSTABLE PRECINCT 4</t>
  </si>
  <si>
    <t>LAMPASAS COUNTY SHERIFF'S OFFICE</t>
  </si>
  <si>
    <t>LAMPASAS POLICE DEPARTMENT</t>
  </si>
  <si>
    <t>LANCASTER ISD POLICE DEPARTMENT</t>
  </si>
  <si>
    <t>LANCASTER POLICE DEPARTMENT</t>
  </si>
  <si>
    <t>LAREDO AIRPORT POLICE DEPARTMENT</t>
  </si>
  <si>
    <t>LAREDO COMMUNITY COLLEGE POLICE DEPARTMENT</t>
  </si>
  <si>
    <t>LAREDO ISD POLICE DEPARTMENT</t>
  </si>
  <si>
    <t>LAREDO POLICE DEPARTMENT</t>
  </si>
  <si>
    <t>LAVACA COUNTY CONSTABLE PRECINCT 1</t>
  </si>
  <si>
    <t>LAVACA COUNTY CONSTABLE PRECINCT 2</t>
  </si>
  <si>
    <t>LAVACA COUNTY CONSTABLE PRECINCT 3</t>
  </si>
  <si>
    <t>LAVACA COUNTY CONSTABLE PRECINCT 4</t>
  </si>
  <si>
    <t>LAVACA COUNTY SHERIFF'S OFFICE</t>
  </si>
  <si>
    <t>LAVON CITY MARSHAL'S OFFICE</t>
  </si>
  <si>
    <t>LAVON POLICE DEPARTMENT</t>
  </si>
  <si>
    <t>LEAGUE CITY POLICE DEPARTMENT</t>
  </si>
  <si>
    <t>LEANDER POLICE DEPARTMENT</t>
  </si>
  <si>
    <t>LEE COUNTY CONSTABLE PRECINCT 1</t>
  </si>
  <si>
    <t>LEE COUNTY CONSTABLE PRECINCT 2</t>
  </si>
  <si>
    <t>LEE COUNTY CONSTABLE PRECINCT 3</t>
  </si>
  <si>
    <t>LEE COUNTY CONSTABLE PRECINCT 4</t>
  </si>
  <si>
    <t>LEE COUNTY SHERIFF'S OFFICE</t>
  </si>
  <si>
    <t>LEFORS MARSHAL'S OFFICE</t>
  </si>
  <si>
    <t>LEGGETT POLICE DEPARTMENT</t>
  </si>
  <si>
    <t>LEON COUNTY CONSTABLE PRECINCT 1</t>
  </si>
  <si>
    <t>LEON COUNTY CONSTABLE PRECINCT 2</t>
  </si>
  <si>
    <t>LEON COUNTY CONSTABLE PRECINCT 3</t>
  </si>
  <si>
    <t>LEON COUNTY CONSTABLE PRECINCT 4</t>
  </si>
  <si>
    <t>LEON COUNTY SHERIFF'S OFFICE</t>
  </si>
  <si>
    <t>LEON VALLEY CITY MARSHAL'S OFFICE</t>
  </si>
  <si>
    <t>LEON VALLEY POLICE DEPARTMENT</t>
  </si>
  <si>
    <t>LEONARD ISD POLICE DEPARTMENT</t>
  </si>
  <si>
    <t>LEONARD POLICE DEPARTMENT</t>
  </si>
  <si>
    <t>LETOURNEAU UNIVERSITY CAMPUS POLICE DEPARTMENT</t>
  </si>
  <si>
    <t>LEVELLAND POLICE DEPARTMENT</t>
  </si>
  <si>
    <t>LEWISVILLE POLICE DEPARTMENT</t>
  </si>
  <si>
    <t>LEXINGTON ISD POLICE DEPARTMENT</t>
  </si>
  <si>
    <t>LEXINGTON POLICE DEPARTMENT</t>
  </si>
  <si>
    <t>LIBERTY COUNTY CONSTABLE PRECINCT 1</t>
  </si>
  <si>
    <t>LIBERTY COUNTY CONSTABLE PRECINCT 2</t>
  </si>
  <si>
    <t>LIBERTY COUNTY CONSTABLE PRECINCT 3</t>
  </si>
  <si>
    <t>LIBERTY COUNTY CONSTABLE PRECINCT 4</t>
  </si>
  <si>
    <t>LIBERTY COUNTY CONSTABLE PRECINCT 5</t>
  </si>
  <si>
    <t>LIBERTY COUNTY CONSTABLE PRECINCT 6</t>
  </si>
  <si>
    <t>LIBERTY COUNTY SHERIFF'S OFFICE</t>
  </si>
  <si>
    <t>LIBERTY EYLAU ISD POLICE DEPARTMENT</t>
  </si>
  <si>
    <t>LIBERTY HILL ISD POLICE DEPARTMENT</t>
  </si>
  <si>
    <t>LIBERTY HILL POLICE DEPARTMENT</t>
  </si>
  <si>
    <t>LIBERTY POLICE DEPARTMENT</t>
  </si>
  <si>
    <t>LIFE SCHOOL ISD POLICE DEPARTMENT</t>
  </si>
  <si>
    <t>LIMESTONE COUNTY CONSTABLE PRECINCT 1</t>
  </si>
  <si>
    <t>LIMESTONE COUNTY CONSTABLE PRECINCT 2</t>
  </si>
  <si>
    <t>LIMESTONE COUNTY CONSTABLE PRECINCT 3</t>
  </si>
  <si>
    <t>LIMESTONE COUNTY CONSTABLE PRECINCT 4</t>
  </si>
  <si>
    <t>LIMESTONE COUNTY SHERIFF'S OFFICE</t>
  </si>
  <si>
    <t>LINDALE POLICE DEPARTMENT</t>
  </si>
  <si>
    <t>LINDEN POLICE DEPARTMENT</t>
  </si>
  <si>
    <t>LINDSAY POLICE DEPARTMENT</t>
  </si>
  <si>
    <t>LIPAN POLICE DEPARTMENT</t>
  </si>
  <si>
    <t>LIPSCOMB COUNTY SHERIFF'S OFFICE</t>
  </si>
  <si>
    <t>LITTLE ELM POLICE DEPARTMENT</t>
  </si>
  <si>
    <t>LITTLE RIVER ACADEMY POLICE DEPARTMENT</t>
  </si>
  <si>
    <t>LITTLEFIELD POLICE DEPARTMENT</t>
  </si>
  <si>
    <t>LIVE OAK COUNTY CONSTABLE PRECINCT 1</t>
  </si>
  <si>
    <t>LIVE OAK COUNTY CONSTABLE PRECINCT 2</t>
  </si>
  <si>
    <t>LIVE OAK COUNTY CONSTABLE PRECINCT 3</t>
  </si>
  <si>
    <t>LIVE OAK COUNTY CONSTABLE PRECINCT 4</t>
  </si>
  <si>
    <t>LIVE OAK COUNTY SHERIFF'S OFFICE</t>
  </si>
  <si>
    <t>LIVE OAK POLICE DEPARTMENT</t>
  </si>
  <si>
    <t>LIVERPOOL POLICE DEPARTMENT</t>
  </si>
  <si>
    <t>LIVINGSTON POLICE DEPARTMENT</t>
  </si>
  <si>
    <t>LLANO COUNTY CONSTABLE PRECINCT 1</t>
  </si>
  <si>
    <t>LLANO COUNTY CONSTABLE PRECINCT 2</t>
  </si>
  <si>
    <t>LLANO COUNTY CONSTABLE PRECINCT 3</t>
  </si>
  <si>
    <t>LLANO COUNTY CONSTABLE PRECINCT 4</t>
  </si>
  <si>
    <t>LLANO COUNTY SHERIFF'S OFFICE</t>
  </si>
  <si>
    <t>LLANO POLICE DEPARTMENT</t>
  </si>
  <si>
    <t>LOCKHART POLICE DEPARTMENT</t>
  </si>
  <si>
    <t>LOCKNEY POLICE DEPARTMENT</t>
  </si>
  <si>
    <t>LOG CABIN POLICE DEPARTMENT</t>
  </si>
  <si>
    <t>LOMAX POLICE DEPARTMENT</t>
  </si>
  <si>
    <t>LOMETA POLICE DEPARTMENT</t>
  </si>
  <si>
    <t>LONE OAK POLICE DEPARTMENT</t>
  </si>
  <si>
    <t>LONE STAR COLLEGE SYSTEM DISTRICT POLICE DEPARTMENT</t>
  </si>
  <si>
    <t>LONE STAR POLICE DEPARTMENT</t>
  </si>
  <si>
    <t>LONGVIEW POLICE DEPARTMENT</t>
  </si>
  <si>
    <t>LORAINE POLICE DEPARTMENT</t>
  </si>
  <si>
    <t>LORENA POLICE DEPARTMENT</t>
  </si>
  <si>
    <t>LORENZO POLICE DEPARTMENT</t>
  </si>
  <si>
    <t>LOS FRESNOS CISD POLICE DEPARTMENT</t>
  </si>
  <si>
    <t>LOS FRESNOS POLICE DEPARTMENT</t>
  </si>
  <si>
    <t>LOS YBANEZ POLICE DEPARTMENT</t>
  </si>
  <si>
    <t>LOTT POLICE DEPARTMENT</t>
  </si>
  <si>
    <t>LOVING COUNTY SHERIFF'S OFFICE</t>
  </si>
  <si>
    <t>LOWER COLORADO RIVER AUTHORITY</t>
  </si>
  <si>
    <t>LUBBOCK CHRISTIAN UNIVERSITY POLICE DEPARTMENT</t>
  </si>
  <si>
    <t>LUBBOCK COOPER ISD POLICE DEPARTMENT</t>
  </si>
  <si>
    <t>LUBBOCK COUNTY CONSTABLE PRECINCT 1</t>
  </si>
  <si>
    <t>LUBBOCK COUNTY CONSTABLE PRECINCT 2</t>
  </si>
  <si>
    <t>LUBBOCK COUNTY CONSTABLE PRECINCT 3</t>
  </si>
  <si>
    <t>LUBBOCK COUNTY CONSTABLE PRECINCT 4</t>
  </si>
  <si>
    <t>LUBBOCK COUNTY SHERIFF'S OFFICE</t>
  </si>
  <si>
    <t>LUBBOCK INTERNATIONAL AIRPORT POLICE DEPARTMENT</t>
  </si>
  <si>
    <t>LUBBOCK ISD POLICE DEPARTMENT</t>
  </si>
  <si>
    <t>LUBBOCK POLICE DEPARTMENT</t>
  </si>
  <si>
    <t>LUEDERS POLICE DEPARTMENT</t>
  </si>
  <si>
    <t>LUFKIN POLICE DEPARTMENT</t>
  </si>
  <si>
    <t>LULING POLICE DEPARTMENT</t>
  </si>
  <si>
    <t>LUMBERTON POLICE DEPARTMENT</t>
  </si>
  <si>
    <t>LYFORD CISD POLICE DEPARTMENT</t>
  </si>
  <si>
    <t>LYFORD POLICE DEPARTMENT</t>
  </si>
  <si>
    <t>LYNN COUNTY SHERIFF'S OFFICE</t>
  </si>
  <si>
    <t>LYTLE POLICE DEPARTMENT</t>
  </si>
  <si>
    <t>MABANK POLICE DEPARTMENT</t>
  </si>
  <si>
    <t>MADISON COUNTY CONSTABLE PRECINCT 1</t>
  </si>
  <si>
    <t>MADISON COUNTY CONSTABLE PRECINCT 2</t>
  </si>
  <si>
    <t>MADISON COUNTY SHERIFF'S OFFICE</t>
  </si>
  <si>
    <t>MADISONVILLE POLICE DEPARTMENT</t>
  </si>
  <si>
    <t>MAGNOLIA POLICE DEPARTMENT</t>
  </si>
  <si>
    <t>MALAKOFF ISD POLICE DEPARTMENT</t>
  </si>
  <si>
    <t>MALAKOFF POLICE DEPARTMENT</t>
  </si>
  <si>
    <t>MALONE POLICE DEPARTMENT</t>
  </si>
  <si>
    <t>MANOR POLICE DEPARTMENT</t>
  </si>
  <si>
    <t>MANSFIELD ISD POLICE DEPARTMENT</t>
  </si>
  <si>
    <t>MANSFIELD POLICE DEPARTMENT</t>
  </si>
  <si>
    <t>MANVEL POLICE DEPARTMENT</t>
  </si>
  <si>
    <t>MARBLE FALLS POLICE DEPARTMENT</t>
  </si>
  <si>
    <t>MARFA POLICE DEPARTMENT</t>
  </si>
  <si>
    <t>MARION COUNTY CONSTABLE PRECINCT 1</t>
  </si>
  <si>
    <t>MARION COUNTY CONSTABLE PRECINCT 2</t>
  </si>
  <si>
    <t>MARION COUNTY SHERIFF'S OFFICE</t>
  </si>
  <si>
    <t>MARION POLICE DEPARTMENT</t>
  </si>
  <si>
    <t>MARLIN ISD POLICE DEPARTMENT</t>
  </si>
  <si>
    <t>MARLIN POLICE DEPARTMENT</t>
  </si>
  <si>
    <t>MARSHALL CREEK CITY MARSHAL'S OFFICE</t>
  </si>
  <si>
    <t>MARSHALL CREEK POLICE DEPARTMENT</t>
  </si>
  <si>
    <t>MARSHALL POLICE DEPARTMENT</t>
  </si>
  <si>
    <t>MARSHAL'S OFFICE PECAN HILL</t>
  </si>
  <si>
    <t>MART POLICE DEPARTMENT</t>
  </si>
  <si>
    <t>MARTIN COUNTY SHERIFF'S OFFICE</t>
  </si>
  <si>
    <t>MARTINDALE POLICE DEPARTMENT</t>
  </si>
  <si>
    <t>MASON COUNTY SHERIFF'S OFFICE</t>
  </si>
  <si>
    <t>MASON POLICE DEPARTMENT</t>
  </si>
  <si>
    <t>MATADOR POLICE DEPARTMENT</t>
  </si>
  <si>
    <t>MATAGORDA COUNTY CONSTABLE PRECINCT 1</t>
  </si>
  <si>
    <t>MATAGORDA COUNTY CONSTABLE PRECINCT 2</t>
  </si>
  <si>
    <t>MATAGORDA COUNTY CONSTABLE PRECINCT 3</t>
  </si>
  <si>
    <t>MATAGORDA COUNTY CONSTABLE PRECINCT 4</t>
  </si>
  <si>
    <t>MATAGORDA COUNTY CONSTABLE PRECINCT 5</t>
  </si>
  <si>
    <t>MATAGORDA COUNTY CONSTABLE PRECINCT 6</t>
  </si>
  <si>
    <t>MATAGORDA COUNTY SHERIFF'S OFFICE</t>
  </si>
  <si>
    <t>MATHIS POLICE DEPARTMENT</t>
  </si>
  <si>
    <t>MAUD POLICE DEPARTMENT</t>
  </si>
  <si>
    <t>MAVERICK COUNTY CONSTABLE PRECINCT 1</t>
  </si>
  <si>
    <t>MAVERICK COUNTY CONSTABLE PRECINCT 2</t>
  </si>
  <si>
    <t>MAVERICK COUNTY CONSTABLE PRECINCT 3</t>
  </si>
  <si>
    <t>MAVERICK COUNTY CONSTABLE PRECINCT 4</t>
  </si>
  <si>
    <t>MAVERICK COUNTY CONSTABLE PRECINCT 5</t>
  </si>
  <si>
    <t>MAVERICK COUNTY SHERIFF'S OFFICE</t>
  </si>
  <si>
    <t>MAYPEARL POLICE DEPARTMENT</t>
  </si>
  <si>
    <t>MCALLEN ISD POLICE DEPARTMENT</t>
  </si>
  <si>
    <t>MCALLEN POLICE DEPARTMENT</t>
  </si>
  <si>
    <t>MCCAMEY POLICE DEPARTMENT</t>
  </si>
  <si>
    <t>MCCULLOCH COUNTY CONSTABLE PRECINCT 1</t>
  </si>
  <si>
    <t>MCCULLOCH COUNTY SHERIFF'S OFFICE</t>
  </si>
  <si>
    <t>MCGREGOR POLICE DEPARTMENT</t>
  </si>
  <si>
    <t>MCKINNEY POLICE DEPARTMENT</t>
  </si>
  <si>
    <t>MCLEAN POLICE DEPARTMENT</t>
  </si>
  <si>
    <t>MCLENDON-CHISHOLM POLICE DEPARTMENT</t>
  </si>
  <si>
    <t>MCLENNAN COMMUNITY COLLEGE POLICE DEPARTMENT</t>
  </si>
  <si>
    <t>MCLENNAN COUNTY CONSTABLE PRECINCT 1</t>
  </si>
  <si>
    <t>MCLENNAN COUNTY CONSTABLE PRECINCT 2</t>
  </si>
  <si>
    <t>MCLENNAN COUNTY CONSTABLE PRECINCT 3</t>
  </si>
  <si>
    <t>MCLENNAN COUNTY CONSTABLE PRECINCT 4</t>
  </si>
  <si>
    <t>MCLENNAN COUNTY CONSTABLE PRECINCT 5</t>
  </si>
  <si>
    <t>MCLENNAN COUNTY CONSTABLE PRECINCT 6</t>
  </si>
  <si>
    <t>MCLENNAN COUNTY CONSTABLE PRECINCT 7</t>
  </si>
  <si>
    <t>MCLENNAN COUNTY CONSTABLE PRECINCT 8</t>
  </si>
  <si>
    <t>MCLENNAN COUNTY SHERIFF'S OFFICE</t>
  </si>
  <si>
    <t>MCMULLEN COUNTY CONSTABLE</t>
  </si>
  <si>
    <t>MCMULLEN COUNTY SHERIFF'S OFFICE</t>
  </si>
  <si>
    <t>MEADOWS PLACE POLICE DEPARTMENT</t>
  </si>
  <si>
    <t>MEDINA COUNTY CONSTABLE PRECINCT 1</t>
  </si>
  <si>
    <t>MEDINA COUNTY CONSTABLE PRECINCT 2</t>
  </si>
  <si>
    <t>MEDINA COUNTY CONSTABLE PRECINCT 3</t>
  </si>
  <si>
    <t>MEDINA COUNTY CONSTABLE PRECINCT 4</t>
  </si>
  <si>
    <t>MEDINA COUNTY SHERIFF'S OFFICE</t>
  </si>
  <si>
    <t>MELISSA POLICE DEPARTMENT</t>
  </si>
  <si>
    <t>MEMORIAL VILLAGES POLICE DEPARTMENT</t>
  </si>
  <si>
    <t>MEMPHIS POLICE DEPARTMENT</t>
  </si>
  <si>
    <t>MENARD COUNTY CONSTABLE PRECINCT 1</t>
  </si>
  <si>
    <t>MENARD COUNTY SHERIFF'S OFFICE</t>
  </si>
  <si>
    <t>MENARD POLICE DEPARTMENT</t>
  </si>
  <si>
    <t>MERCEDES POLICE DEPARTMENT</t>
  </si>
  <si>
    <t>MERIDIAN POLICE DEPARTMENT</t>
  </si>
  <si>
    <t>MERKEL POLICE DEPARTMENT</t>
  </si>
  <si>
    <t>MESQUITE POLICE DEPARTMENT</t>
  </si>
  <si>
    <t>METRO POLICE DEPARTMENT</t>
  </si>
  <si>
    <t>MEXIA ISD POLICE DEPARTMENT</t>
  </si>
  <si>
    <t>MEXIA POLICE DEPARTMENT</t>
  </si>
  <si>
    <t>MIAMI POLICE DEPARTMENT</t>
  </si>
  <si>
    <t>MIDLAND COLLEGE POLICE DEPARTMENT</t>
  </si>
  <si>
    <t>MIDLAND COUNTY CONSTABLE PRECINCT 1</t>
  </si>
  <si>
    <t>MIDLAND COUNTY CONSTABLE PRECINCT 2</t>
  </si>
  <si>
    <t>MIDLAND COUNTY CONSTABLE PRECINCT 3</t>
  </si>
  <si>
    <t>MIDLAND COUNTY CONSTABLE PRECINCT 4</t>
  </si>
  <si>
    <t>MIDLAND COUNTY SHERIFF'S OFFICE</t>
  </si>
  <si>
    <t>MIDLAND ISD POLICE DEPARTMENT</t>
  </si>
  <si>
    <t>MIDLAND POLICE DEPARTMENT</t>
  </si>
  <si>
    <t>MIDLOTHIAN POLICE DEPARTMENT</t>
  </si>
  <si>
    <t>MIDWESTERN UNIVERSITY POLICE DEPARTMENT</t>
  </si>
  <si>
    <t>MILAM COUNTY CONSTABLE PRECINCT 1</t>
  </si>
  <si>
    <t>MILAM COUNTY CONSTABLE PRECINCT 2</t>
  </si>
  <si>
    <t>MILAM COUNTY CONSTABLE PRECINCT 3</t>
  </si>
  <si>
    <t>MILAM COUNTY CONSTABLE PRECINCT 4</t>
  </si>
  <si>
    <t>MILAM COUNTY SHERIFF'S OFFICE</t>
  </si>
  <si>
    <t>MILES POLICE DEPARTMENT</t>
  </si>
  <si>
    <t>MILFORD POLICE DEPARTMENT</t>
  </si>
  <si>
    <t>MILLS COUNTY SHERIFF'S OFFICE</t>
  </si>
  <si>
    <t>MINEOLA POLICE DEPARTMENT</t>
  </si>
  <si>
    <t>MINERAL WELLS POLICE DEPARTMENT</t>
  </si>
  <si>
    <t>MISSION POLICE DEPARTMENT</t>
  </si>
  <si>
    <t>MISSOURI CITY POLICE DEPARTMENT</t>
  </si>
  <si>
    <t>MITCHELL COUNTY SHERIFF'S OFFICE</t>
  </si>
  <si>
    <t>MONAHANS POLICE DEPARTMENT</t>
  </si>
  <si>
    <t>MONAHANS WICKETT PYOTE ISD POLICE DEPARTMENT</t>
  </si>
  <si>
    <t>MONT BELVIEU POLICE DEPARTMENT</t>
  </si>
  <si>
    <t>MONTAGUE COUNTY CONSTABLE PRECINCT 1</t>
  </si>
  <si>
    <t>MONTAGUE COUNTY CONSTABLE PRECINCT 2</t>
  </si>
  <si>
    <t>MONTAGUE COUNTY SHERIFF'S OFFICE</t>
  </si>
  <si>
    <t>MONTGOMERY COUNTY CONSTABLE PRECINCT 1</t>
  </si>
  <si>
    <t>MONTGOMERY COUNTY CONSTABLE PRECINCT 2</t>
  </si>
  <si>
    <t>MONTGOMERY COUNTY CONSTABLE PRECINCT 3</t>
  </si>
  <si>
    <t>MONTGOMERY COUNTY CONSTABLE PRECINCT 4</t>
  </si>
  <si>
    <t>MONTGOMERY COUNTY CONSTABLE PRECINCT 5</t>
  </si>
  <si>
    <t>MONTGOMERY COUNTY SHERIFF'S OFFICE</t>
  </si>
  <si>
    <t>MONTGOMERY ISD POLICE DEPARTMENT</t>
  </si>
  <si>
    <t>MONTGOMERY POLICE DEPARTMENT</t>
  </si>
  <si>
    <t>MOODY POLICE DEPARTMENT</t>
  </si>
  <si>
    <t>MOORE COUNTY CONSTABLE</t>
  </si>
  <si>
    <t>MOORE COUNTY SHERIFF'S OFFICE</t>
  </si>
  <si>
    <t>MORAN POLICE DEPARTMENT</t>
  </si>
  <si>
    <t>MORGAN'S POINT POLICE DEPARTMENT</t>
  </si>
  <si>
    <t>MORGAN'S POINT RESORT POLICE DEPARTMENT</t>
  </si>
  <si>
    <t>MORRIS COUNTY CONSTABLE PRECINCT 1</t>
  </si>
  <si>
    <t>MORRIS COUNTY CONSTABLE PRECINCT 2</t>
  </si>
  <si>
    <t>MORRIS COUNTY CONSTABLE PRECINCT 3</t>
  </si>
  <si>
    <t>MORRIS COUNTY CONSTABLE PRECINCT 4</t>
  </si>
  <si>
    <t>MORRIS COUNTY SHERIFF'S OFFICE</t>
  </si>
  <si>
    <t>MORTON POLICE DEPARTMENT</t>
  </si>
  <si>
    <t>MOTLEY COUNTY SHERIFF'S OFFICE</t>
  </si>
  <si>
    <t>MOULTON POLICE DEPARTMENT</t>
  </si>
  <si>
    <t>MOUNT CALM POLICE DEPARTMENT</t>
  </si>
  <si>
    <t>MOUNT ENTERPRISE POLICE DEPARTMENT</t>
  </si>
  <si>
    <t>MOUNT PLEASANT ISD POLICE DEPARTMENT</t>
  </si>
  <si>
    <t>MOUNT PLEASANT POLICE DEPARTMENT</t>
  </si>
  <si>
    <t>MOUNT VERNON POLICE DEPARTMENT</t>
  </si>
  <si>
    <t>MOUNTAIN VIEW COLLEGE POLICE DEPARTMENT</t>
  </si>
  <si>
    <t>MUENSTER POLICE DEPARTMENT</t>
  </si>
  <si>
    <t>MULESHOE POLICE DEPARTMENT</t>
  </si>
  <si>
    <t>MUNDAY POLICE DEPARTMENT</t>
  </si>
  <si>
    <t>MURCHISON POLICE DEPARTMENT</t>
  </si>
  <si>
    <t>MURPHY POLICE DEPARTMENT</t>
  </si>
  <si>
    <t>MUSTANG RIDGE POLICE DEPARTMENT</t>
  </si>
  <si>
    <t>NACOGDOCHES COUNTY CONSTABLE PRECINCT 1</t>
  </si>
  <si>
    <t>NACOGDOCHES COUNTY CONSTABLE PRECINCT 2</t>
  </si>
  <si>
    <t>NACOGDOCHES COUNTY CONSTABLE PRECINCT 3</t>
  </si>
  <si>
    <t>NACOGDOCHES COUNTY CONSTABLE PRECINCT 4</t>
  </si>
  <si>
    <t>NACOGDOCHES COUNTY SHERIFF'S OFFICE</t>
  </si>
  <si>
    <t>NACOGDOCHES ISD POLICE DEPARTMENT</t>
  </si>
  <si>
    <t>NACOGDOCHES POLICE DEPARTMENT</t>
  </si>
  <si>
    <t>NAPLES POLICE DEPARTMENT</t>
  </si>
  <si>
    <t>NASH POLICE DEPARTMENT</t>
  </si>
  <si>
    <t>NASSAU BAY POLICE DEPARTMENT</t>
  </si>
  <si>
    <t>NATALIA POLICE DEPARTMENT</t>
  </si>
  <si>
    <t>NAVARRO COLLEGE DEPARTMENT OF PUBLIC SAFETY</t>
  </si>
  <si>
    <t>NAVARRO COUNTY CONSTABLE PRECINCT 1</t>
  </si>
  <si>
    <t>NAVARRO COUNTY CONSTABLE PRECINCT 2</t>
  </si>
  <si>
    <t>NAVARRO COUNTY CONSTABLE PRECINCT 3</t>
  </si>
  <si>
    <t>NAVARRO COUNTY CONSTABLE PRECINCT 4</t>
  </si>
  <si>
    <t>NAVARRO COUNTY SHERIFF'S OFFICE</t>
  </si>
  <si>
    <t>NAVASOTA POLICE DEPARTMENT</t>
  </si>
  <si>
    <t>NAZARETH POLICE DEPARTMENT</t>
  </si>
  <si>
    <t>NEDERLAND POLICE DEPARTMENT</t>
  </si>
  <si>
    <t>NEEDVILLE ISD POLICE DEPARTMENT</t>
  </si>
  <si>
    <t>NEEDVILLE POLICE DEPARTMENT</t>
  </si>
  <si>
    <t>NEW BOSTON POLICE DEPARTMENT</t>
  </si>
  <si>
    <t>NEW BRAUNFELS POLICE DEPARTMENT</t>
  </si>
  <si>
    <t>NEW CANEY ISD POLICE DEPARTMENT</t>
  </si>
  <si>
    <t>NEW DEAL POLICE DEPARTMENT</t>
  </si>
  <si>
    <t>NEW HOME POLICE DEPARTMENT</t>
  </si>
  <si>
    <t>NEW LONDON POLICE DEPARTMENT</t>
  </si>
  <si>
    <t>NEW SUMMERFIELD POLICE DEPARTMENT</t>
  </si>
  <si>
    <t>NEWARK POLICE DEPARTMENT</t>
  </si>
  <si>
    <t>NEWTON COUNTY CONSTABLE PRECINCT 1</t>
  </si>
  <si>
    <t>NEWTON COUNTY CONSTABLE PRECINCT 2</t>
  </si>
  <si>
    <t>NEWTON COUNTY CONSTABLE PRECINCT 3</t>
  </si>
  <si>
    <t>NEWTON COUNTY CONSTABLE PRECINCT 4</t>
  </si>
  <si>
    <t>NEWTON COUNTY SHERIFF'S OFFICE</t>
  </si>
  <si>
    <t>NEWTON POLICE DEPARTMENT</t>
  </si>
  <si>
    <t>NIXON POLICE DEPARTMENT</t>
  </si>
  <si>
    <t>NOCONA POLICE DEPARTMENT</t>
  </si>
  <si>
    <t>NOLAN COUNTY SHERIFF'S OFFICE</t>
  </si>
  <si>
    <t>NOLANVILLE POLICE DEPARTMENT</t>
  </si>
  <si>
    <t>NORDHEIM POLICE DEPARTMENT</t>
  </si>
  <si>
    <t>NORMANGEE POLICE DEPARTMENT</t>
  </si>
  <si>
    <t>NORTH CLEVELAND POLICE DEPARTMENT</t>
  </si>
  <si>
    <t>NORTH EAST ISD POLICE DEPARTMENT</t>
  </si>
  <si>
    <t>NORTH FOREST ISD POLICE DEPARTMENT</t>
  </si>
  <si>
    <t>NORTH LAKE COLLEGE POLICE DEPARTMENT</t>
  </si>
  <si>
    <t>NORTH RICHLAND HILLS POLICE DEPARTMENT</t>
  </si>
  <si>
    <t>NORTHCREST POLICE DEPARTMENT</t>
  </si>
  <si>
    <t>NORTHLAKE POLICE DEPARTMENT</t>
  </si>
  <si>
    <t>NORTHSIDE ISD POLICE DEPARTMENT</t>
  </si>
  <si>
    <t>NUECES COUNTY CONSTABLE PRECINCT 1</t>
  </si>
  <si>
    <t>NUECES COUNTY CONSTABLE PRECINCT 2</t>
  </si>
  <si>
    <t>NUECES COUNTY CONSTABLE PRECINCT 3</t>
  </si>
  <si>
    <t>NUECES COUNTY CONSTABLE PRECINCT 4</t>
  </si>
  <si>
    <t>NUECES COUNTY CONSTABLE PRECINCT 5</t>
  </si>
  <si>
    <t>NUECES COUNTY CONSTABLE PRECINCT 6</t>
  </si>
  <si>
    <t>NUECES COUNTY CONSTABLE PRECINCT 7</t>
  </si>
  <si>
    <t>NUECES COUNTY CONSTABLE PRECINCT 8</t>
  </si>
  <si>
    <t>NUECES COUNTY SHERIFF'S OFFICE</t>
  </si>
  <si>
    <t>OAK POINT POLICE DEPARTMENT</t>
  </si>
  <si>
    <t>OAK RIDGE NORTH POLICE DEPARTMENT</t>
  </si>
  <si>
    <t>OAK RIDGE POLICE DEPARTMENT</t>
  </si>
  <si>
    <t>OAKWOOD POLICE DEPARTMENT</t>
  </si>
  <si>
    <t>OCHILTREE COUNTY CONSTABLE</t>
  </si>
  <si>
    <t>OCHILTREE COUNTY SHERIFF'S OFFICE</t>
  </si>
  <si>
    <t>ODEM POLICE DEPARTMENT</t>
  </si>
  <si>
    <t>ODESSA COLLEGE POLICE DEPARTMENT</t>
  </si>
  <si>
    <t>ODESSA POLICE DEPARTMENT</t>
  </si>
  <si>
    <t>O'DONNELL POLICE DEPARTMENT</t>
  </si>
  <si>
    <t>OLD RIVER WINFREE POLICE DEPARTMENT</t>
  </si>
  <si>
    <t>OLDHAM COUNTY CONSTABLE PRECINCT 1</t>
  </si>
  <si>
    <t>OLDHAM COUNTY CONSTABLE PRECINCT 2</t>
  </si>
  <si>
    <t>OLDHAM COUNTY CONSTABLE PRECINCT 3</t>
  </si>
  <si>
    <t>OLDHAM COUNTY SHERIFF'S OFFICE</t>
  </si>
  <si>
    <t>OLMOS PARK POLICE DEPARTMENT</t>
  </si>
  <si>
    <t>OLNEY POLICE DEPARTMENT</t>
  </si>
  <si>
    <t>OLTON POLICE DEPARTMENT</t>
  </si>
  <si>
    <t>OMAHA POLICE DEPARTMENT</t>
  </si>
  <si>
    <t>ONALASKA POLICE DEPARTMENT</t>
  </si>
  <si>
    <t>ORANGE COUNTY CONSTABLE PRECINCT 1</t>
  </si>
  <si>
    <t>ORANGE COUNTY CONSTABLE PRECINCT 2</t>
  </si>
  <si>
    <t>ORANGE COUNTY CONSTABLE PRECINCT 3</t>
  </si>
  <si>
    <t>ORANGE COUNTY CONSTABLE PRECINCT 4</t>
  </si>
  <si>
    <t>ORANGE COUNTY SHERIFF'S OFFICE</t>
  </si>
  <si>
    <t>ORANGE GROVE POLICE DEPARTMENT</t>
  </si>
  <si>
    <t>ORANGE POLICE DEPARTMENT</t>
  </si>
  <si>
    <t>ORE CITY POLICE DEPARTMENT</t>
  </si>
  <si>
    <t>OUR LADY OF THE LAKE UNIVERSITY POLICE DEPARTMENT</t>
  </si>
  <si>
    <t>OVERTON POLICE DEPARTMENT</t>
  </si>
  <si>
    <t>OVILLA POLICE DEPARTMENT</t>
  </si>
  <si>
    <t>OYSTER CREEK POLICE DEPARTMENT</t>
  </si>
  <si>
    <t>OZONA POLICE DEPARTMENT</t>
  </si>
  <si>
    <t>PADUCAH POLICE DEPARTMENT</t>
  </si>
  <si>
    <t>PAINT ROCK POLICE DEPARTMENT</t>
  </si>
  <si>
    <t>PALACIOS ISD POLICE DEPARTMENT</t>
  </si>
  <si>
    <t>PALACIOS POLICE DEPARTMENT</t>
  </si>
  <si>
    <t>PALESTINE POLICE DEPARTMENT</t>
  </si>
  <si>
    <t>PALM VALLEY POLICE DEPARTMENT</t>
  </si>
  <si>
    <t>PALMER POLICE DEPARTMENT</t>
  </si>
  <si>
    <t>PALMHURST POLICE DEPARTMENT</t>
  </si>
  <si>
    <t>PALMVIEW POLICE DEPARTMENT</t>
  </si>
  <si>
    <t>PALO PINTO COUNTY CONSTABLE PRECINCT 1</t>
  </si>
  <si>
    <t>PALO PINTO COUNTY CONSTABLE PRECINCT 2</t>
  </si>
  <si>
    <t>PALO PINTO COUNTY CONSTABLE PRECINCT 3</t>
  </si>
  <si>
    <t>PALO PINTO COUNTY CONSTABLE PRECINCT 4</t>
  </si>
  <si>
    <t>PALO PINTO COUNTY CONSTABLE PRECINCT 5</t>
  </si>
  <si>
    <t>PALO PINTO COUNTY SHERIFF'S OFFICE</t>
  </si>
  <si>
    <t>PAMPA POLICE DEPARTMENT</t>
  </si>
  <si>
    <t>PANHANDLE POLICE DEPARTMENT</t>
  </si>
  <si>
    <t>PANOLA COLLEGE POLICE DEPARTMENT</t>
  </si>
  <si>
    <t>PANOLA COUNTY CONSTABLE PRECINCT 1</t>
  </si>
  <si>
    <t>PANOLA COUNTY CONSTABLE PRECINCT 2</t>
  </si>
  <si>
    <t>PANOLA COUNTY CONSTABLE PRECINCT 3</t>
  </si>
  <si>
    <t>PANOLA COUNTY CONSTABLE PRECINCT 4</t>
  </si>
  <si>
    <t>PANOLA COUNTY SHERIFF'S OFFICE</t>
  </si>
  <si>
    <t>PANORAMA POLICE DEPARTMENT</t>
  </si>
  <si>
    <t>PANTEGO POLICE DEPARTMENT</t>
  </si>
  <si>
    <t>PARIS JUNIOR COLLEGE POLICE DEPARTMENT</t>
  </si>
  <si>
    <t>PARIS POLICE DEPARTMENT</t>
  </si>
  <si>
    <t>PARKER COUNTY CONSTABLE PRECINCT 1</t>
  </si>
  <si>
    <t>PARKER COUNTY CONSTABLE PRECINCT 2</t>
  </si>
  <si>
    <t>PARKER COUNTY CONSTABLE PRECINCT 3</t>
  </si>
  <si>
    <t>PARKER COUNTY CONSTABLE PRECINCT 4</t>
  </si>
  <si>
    <t>PARKER COUNTY SHERIFF'S OFFICE</t>
  </si>
  <si>
    <t>PARKER POLICE DEPARTMENT</t>
  </si>
  <si>
    <t>PARMER COUNTY SHERIFF'S OFFICE</t>
  </si>
  <si>
    <t>PASADENA ISD POLICE DEPARTMENT</t>
  </si>
  <si>
    <t>PASADENA POLICE DEPARTMENT</t>
  </si>
  <si>
    <t>PATTON VILLAGE POLICE DEPARTMENT</t>
  </si>
  <si>
    <t>PAYNE SPRINGS POLICE DEPARTMENT</t>
  </si>
  <si>
    <t>PEAR RIDGE POLICE DEPARTMENT</t>
  </si>
  <si>
    <t>PEARLAND POLICE DEPARTMENT</t>
  </si>
  <si>
    <t>PEARSALL POLICE DEPARTMENT</t>
  </si>
  <si>
    <t>PECOS COUNTY CONSTABLE PRECINCT 1</t>
  </si>
  <si>
    <t>PECOS COUNTY CONSTABLE PRECINCT 2</t>
  </si>
  <si>
    <t>PECOS COUNTY CONSTABLE PRECINCT 3</t>
  </si>
  <si>
    <t>PECOS COUNTY CONSTABLE PRECINCT 4</t>
  </si>
  <si>
    <t>PECOS COUNTY CONSTABLE PRECINCT 5</t>
  </si>
  <si>
    <t>PECOS COUNTY CONSTABLE PRECINCT 6</t>
  </si>
  <si>
    <t>PECOS COUNTY SHERIFF'S OFFICE</t>
  </si>
  <si>
    <t>PECOS POLICE DEPARTMENT</t>
  </si>
  <si>
    <t>PELICAN BAY POLICE DEPARTMENT</t>
  </si>
  <si>
    <t>PENITAS POLICE DEPARTMENT</t>
  </si>
  <si>
    <t>PERRYTON POLICE DEPARTMENT</t>
  </si>
  <si>
    <t>PETERSBURG POLICE DEPARTMENT</t>
  </si>
  <si>
    <t>PETROLIA POLICE DEPARTMENT</t>
  </si>
  <si>
    <t>PFLUGERVILLE ISD POLICE DEPARTMENT</t>
  </si>
  <si>
    <t>PFLUGERVILLE POLICE DEPARTMENT</t>
  </si>
  <si>
    <t>PHARR POLICE DEPARTMENT</t>
  </si>
  <si>
    <t>PHARR SAN JUAN ALAMO ISD POLICE DEPARTMENT</t>
  </si>
  <si>
    <t>PHILLIPS POLICE DEPARTMENT</t>
  </si>
  <si>
    <t>PILOT POINT POLICE DEPARTMENT</t>
  </si>
  <si>
    <t>PINE FOREST POLICE DEPARTMENT</t>
  </si>
  <si>
    <t>PINEHURST POLICE DEPARTMENT</t>
  </si>
  <si>
    <t>PINELAND POLICE DEPARTMENT</t>
  </si>
  <si>
    <t>PINEY POINT POLICE DEPARTMENT</t>
  </si>
  <si>
    <t>PITTSBURG ISD POLICE DEPARTMENT</t>
  </si>
  <si>
    <t>PITTSBURG POLICE DEPARTMENT</t>
  </si>
  <si>
    <t>PLAINS POLICE DEPARTMENT</t>
  </si>
  <si>
    <t>PLAINVIEW POLICE DEPARTMENT</t>
  </si>
  <si>
    <t>PLANO POLICE DEPARTMENT</t>
  </si>
  <si>
    <t>PLEASANT GROVE POLICE DEPARTMENT</t>
  </si>
  <si>
    <t>PLEASANTON ISD POLICE DEPARTMENT</t>
  </si>
  <si>
    <t>PLEASANTON POLICE DEPARTMENT</t>
  </si>
  <si>
    <t>POINT COMFORT POLICE DEPARTMENT</t>
  </si>
  <si>
    <t>POINT ISABEL ISD POLICE DEPARTMENT</t>
  </si>
  <si>
    <t>POINT POLICE DEPARTMENT</t>
  </si>
  <si>
    <t>POLK COUNTY CONSTABLE PRECINCT 1</t>
  </si>
  <si>
    <t>POLK COUNTY CONSTABLE PRECINCT 2</t>
  </si>
  <si>
    <t>POLK COUNTY CONSTABLE PRECINCT 3</t>
  </si>
  <si>
    <t>POLK COUNTY CONSTABLE PRECINCT 4</t>
  </si>
  <si>
    <t>POLK COUNTY SHERIFF'S OFFICE</t>
  </si>
  <si>
    <t>PONDER POLICE DEPARTMENT</t>
  </si>
  <si>
    <t>PORT ARANSAS POLICE DEPARTMENT</t>
  </si>
  <si>
    <t>PORT ARTHUR POLICE DEPARTMENT</t>
  </si>
  <si>
    <t>PORT ISABEL POLICE DEPARTMENT</t>
  </si>
  <si>
    <t>PORT LAVACA POLICE DEPARTMENT</t>
  </si>
  <si>
    <t>PORT NECHES POLICE DEPARTMENT</t>
  </si>
  <si>
    <t>PORT OF BEAUMONT POLICE DEPARTMENT</t>
  </si>
  <si>
    <t>PORT OF BROWNSVILLE POLICE DEPARTMENT</t>
  </si>
  <si>
    <t>PORT OF CORPUS CHRISTI AUTHORITY POLICE DEPARTMENT</t>
  </si>
  <si>
    <t>PORT OF GALVESTON POLICE DEPARTMENT</t>
  </si>
  <si>
    <t>PORT OF HOUSTON AUTHORITY POLICE DEPARTMENT</t>
  </si>
  <si>
    <t>PORTLAND POLICE DEPARTMENT</t>
  </si>
  <si>
    <t>POST ISD POLICE DEPARTMENT</t>
  </si>
  <si>
    <t>POST POLICE DEPARTMENT</t>
  </si>
  <si>
    <t>POTEET POLICE DEPARTMENT</t>
  </si>
  <si>
    <t>POTH POLICE DEPARTMENT</t>
  </si>
  <si>
    <t>POTTER COUNTY CONSTABLE PRECINCT 1</t>
  </si>
  <si>
    <t>POTTER COUNTY CONSTABLE PRECINCT 2</t>
  </si>
  <si>
    <t>POTTER COUNTY CONSTABLE PRECINCT 3</t>
  </si>
  <si>
    <t>POTTER COUNTY CONSTABLE PRECINCT 4</t>
  </si>
  <si>
    <t>POTTER COUNTY SHERIFF'S OFFICE</t>
  </si>
  <si>
    <t>POTTSBORO POLICE DEPARTMENT</t>
  </si>
  <si>
    <t>PRAIRIE VIEW A&amp;M UNIVERSITY POLICE DEPARTMENT</t>
  </si>
  <si>
    <t>PRAIRIE VIEW POLICE DEPARTMENT</t>
  </si>
  <si>
    <t>PREMONT POLICE DEPARTMENT</t>
  </si>
  <si>
    <t>PRESIDIO COUNTY CONSTABLE PRECINCT 1</t>
  </si>
  <si>
    <t>PRESIDIO COUNTY CONSTABLE PRECINCT 2</t>
  </si>
  <si>
    <t>PRESIDIO COUNTY CONSTABLE PRECINCT 3</t>
  </si>
  <si>
    <t>PRESIDIO COUNTY CONSTABLE PRECINCT 4</t>
  </si>
  <si>
    <t>PRESIDIO COUNTY SHERIFF'S OFFICE</t>
  </si>
  <si>
    <t>PRESIDIO ISD POLICE DEPARTMENT</t>
  </si>
  <si>
    <t>PRESIDIO POLICE DEPARTMENT</t>
  </si>
  <si>
    <t>PRIMERA POLICE DEPARTMENT</t>
  </si>
  <si>
    <t>PRINCETON POLICE DEPARTMENT</t>
  </si>
  <si>
    <t>PROGRESO POLICE DEPARTMENT</t>
  </si>
  <si>
    <t>PROSPER POLICE DEPARTMENT</t>
  </si>
  <si>
    <t>ProtectNetwork - DJAB Enterprises, LLC</t>
  </si>
  <si>
    <t>QUANAH POLICE DEPARTMENT</t>
  </si>
  <si>
    <t>QUEEN CITY POLICE DEPARTMENT</t>
  </si>
  <si>
    <t>QUINLAN ISD POLICE DEPARTMENT</t>
  </si>
  <si>
    <t>QUINLAN POLICE DEPARTMENT</t>
  </si>
  <si>
    <t>QUITMAN POLICE DEPARTMENT</t>
  </si>
  <si>
    <t>RAINS COUNTY CONSTABLE</t>
  </si>
  <si>
    <t>RAINS COUNTY SHERIFF'S OFFICE</t>
  </si>
  <si>
    <t>RAINS ISD POLICE DEPARTMENT</t>
  </si>
  <si>
    <t>RALLS POLICE DEPARTMENT</t>
  </si>
  <si>
    <t>RAMONA POLICE DEPARTMENT</t>
  </si>
  <si>
    <t>RANCHO VIEJO POLICE DEPARTMENT</t>
  </si>
  <si>
    <t>RANDALL COUNTY CONSTABLE PRECINCT 1</t>
  </si>
  <si>
    <t>RANDALL COUNTY SHERIFF'S OFFICE</t>
  </si>
  <si>
    <t>RANGER COLLEGE POLICE DEPARTMENT</t>
  </si>
  <si>
    <t>RANGER POLICE DEPARTMENT</t>
  </si>
  <si>
    <t>RANKIN POLICE DEPARTMENT</t>
  </si>
  <si>
    <t>RANSOM CANYON POLICE DEPARTMENT</t>
  </si>
  <si>
    <t>RAYMONDVILLE ISD POLICE DEPARTMENT</t>
  </si>
  <si>
    <t>RAYMONDVILLE POLICE DEPARTMENT</t>
  </si>
  <si>
    <t>REAGAN COUNTY SHERIFF'S OFFICE</t>
  </si>
  <si>
    <t>REAL COUNTY CONSTABLE PRECINCT 1</t>
  </si>
  <si>
    <t>REAL COUNTY CONSTABLE PRECINCT 2</t>
  </si>
  <si>
    <t>REAL COUNTY CONSTABLE PRECINCT 3</t>
  </si>
  <si>
    <t>REAL COUNTY CONSTABLE PRECINCT 4</t>
  </si>
  <si>
    <t>REAL COUNTY SHERIFF'S OFFICE</t>
  </si>
  <si>
    <t>RED OAK ISD POLICE DEPARTMENT</t>
  </si>
  <si>
    <t>RED OAK POLICE DEPARTMENT</t>
  </si>
  <si>
    <t>RED RIVER COUNTY CONSTABLE</t>
  </si>
  <si>
    <t>RED RIVER COUNTY SHERIFF'S OFFICE</t>
  </si>
  <si>
    <t>REEVES COUNTY CONSTABLE PRECINCT 1</t>
  </si>
  <si>
    <t>REEVES COUNTY CONSTABLE PRECINCT 2</t>
  </si>
  <si>
    <t>REEVES COUNTY CONSTABLE PRECINCT 3</t>
  </si>
  <si>
    <t>REEVES COUNTY CONSTABLE PRECINCT 4</t>
  </si>
  <si>
    <t>REEVES COUNTY SHERIFF'S OFFICE</t>
  </si>
  <si>
    <t>REFUGIO COUNTY CONSTABLE PRECINCT 1</t>
  </si>
  <si>
    <t>REFUGIO COUNTY CONSTABLE PRECINCT 2</t>
  </si>
  <si>
    <t>REFUGIO COUNTY SHERIFF'S OFFICE</t>
  </si>
  <si>
    <t>REFUGIO POLICE DEPARTMENT</t>
  </si>
  <si>
    <t>REKLAW POLICE DEPARTMENT</t>
  </si>
  <si>
    <t>RENNER POLICE DEPARTMENT</t>
  </si>
  <si>
    <t>RENO POLICE DEPARTMENT</t>
  </si>
  <si>
    <t>RHOME POLICE DEPARTMENT</t>
  </si>
  <si>
    <t>RICE ISD POLICE DEPARTMENT</t>
  </si>
  <si>
    <t>RICE POLICE DEPARTMENT</t>
  </si>
  <si>
    <t>RICE UNIVERSITY POLICE DEPARTMENT</t>
  </si>
  <si>
    <t>RICHARDSON POLICE DEPARTMENT</t>
  </si>
  <si>
    <t>RICHLAND COLLEGE POLICE DEPARTMENT</t>
  </si>
  <si>
    <t>RICHLAND HILLS POLICE DEPARTMENT</t>
  </si>
  <si>
    <t>RICHMOND POLICE DEPARTMENT</t>
  </si>
  <si>
    <t>RICHWOOD POLICE DEPARTMENT</t>
  </si>
  <si>
    <t>RIESEL POLICE DEPARTMENT</t>
  </si>
  <si>
    <t>RIO BRAVO POLICE DEPARTMENT</t>
  </si>
  <si>
    <t>RIO GRANDE CITY CISD POLICE DEPARTMENT</t>
  </si>
  <si>
    <t>RIO GRANDE CITY POLICE DEPARTMENT</t>
  </si>
  <si>
    <t>RIO HONDO ISD POLICE DEPARTMENT</t>
  </si>
  <si>
    <t>RIO HONDO POLICE DEPARTMENT</t>
  </si>
  <si>
    <t>RIO VISTA POLICE DEPARTMENT</t>
  </si>
  <si>
    <t>RISING STAR POLICE DEPARTMENT</t>
  </si>
  <si>
    <t>RIVER OAKS POLICE DEPARTMENT</t>
  </si>
  <si>
    <t>ROANOKE POLICE DEPARTMENT</t>
  </si>
  <si>
    <t>ROARING SPRINGS POLICE DEPARTMENT</t>
  </si>
  <si>
    <t>ROBERTS COUNTY SHERIFF'S OFFICE</t>
  </si>
  <si>
    <t>ROBERTSON COUNTY CONSTABLE PRECINCT 1</t>
  </si>
  <si>
    <t>ROBERTSON COUNTY CONSTABLE PRECINCT 2</t>
  </si>
  <si>
    <t>ROBERTSON COUNTY CONSTABLE PRECINCT 3</t>
  </si>
  <si>
    <t>ROBERTSON COUNTY CONSTABLE PRECINCT 4</t>
  </si>
  <si>
    <t>ROBERTSON COUNTY SHERIFF'S OFFICE</t>
  </si>
  <si>
    <t>ROBINSON ISD POLICE DEPARTMENT</t>
  </si>
  <si>
    <t>ROBINSON POLICE DEPARTMENT</t>
  </si>
  <si>
    <t>ROBSTOWN POLICE DEPARTMENT</t>
  </si>
  <si>
    <t>ROCHESTER POLICE DEPARTMENT</t>
  </si>
  <si>
    <t>ROCKDALE POLICE DEPARTMENT</t>
  </si>
  <si>
    <t>ROCKPORT POLICE DEPARTMENT</t>
  </si>
  <si>
    <t>ROCKWALL COUNTY CONSTABLE PRECINCT 1</t>
  </si>
  <si>
    <t>ROCKWALL COUNTY CONSTABLE PRECINCT 2</t>
  </si>
  <si>
    <t>ROCKWALL COUNTY CONSTABLE PRECINCT 3</t>
  </si>
  <si>
    <t>ROCKWALL COUNTY CONSTABLE PRECINCT 4</t>
  </si>
  <si>
    <t>ROCKWALL COUNTY SHERIFF'S OFFICE</t>
  </si>
  <si>
    <t>ROCKWALL POLICE DEPARTMENT</t>
  </si>
  <si>
    <t>ROGERS POLICE DEPARTMENT</t>
  </si>
  <si>
    <t>ROLLINGWOOD POLICE DEPARTMENT</t>
  </si>
  <si>
    <t>ROMA ISD POLICE DEPARTMENT</t>
  </si>
  <si>
    <t>ROMA POLICE DEPARTMENT</t>
  </si>
  <si>
    <t>ROMAN FOREST POLICE DEPARTMENT</t>
  </si>
  <si>
    <t>ROPESVILLE POLICE DEPARTMENT</t>
  </si>
  <si>
    <t>ROSCOE POLICE DEPARTMENT</t>
  </si>
  <si>
    <t>ROSE CITY POLICE DEPARTMENT</t>
  </si>
  <si>
    <t>ROSEBUD POLICE DEPARTMENT</t>
  </si>
  <si>
    <t>ROSENBERG POLICE DEPARTMENT</t>
  </si>
  <si>
    <t>ROTAN POLICE DEPARTMENT</t>
  </si>
  <si>
    <t>ROUND ROCK POLICE DEPARTMENT</t>
  </si>
  <si>
    <t>ROUND TOP POLICE DEPARTMENT</t>
  </si>
  <si>
    <t>ROWLETT POLICE DEPARTMENT</t>
  </si>
  <si>
    <t>ROYAL ISD POLICE DEPARTMENT</t>
  </si>
  <si>
    <t>ROYSE CITY POLICE DEPARTMENT</t>
  </si>
  <si>
    <t>RULE POLICE DEPARTMENT</t>
  </si>
  <si>
    <t>RUNAWAY BAY POLICE DEPARTMENT</t>
  </si>
  <si>
    <t>RUNGE POLICE DEPARTMENT</t>
  </si>
  <si>
    <t>RUNNELS COUNTY CONSTABLE PRECINCT 1</t>
  </si>
  <si>
    <t>RUNNELS COUNTY CONSTABLE PRECINCT 2</t>
  </si>
  <si>
    <t>RUNNELS COUNTY SHERIFF'S OFFICE</t>
  </si>
  <si>
    <t>RUSK COUNTY CONSTABLE PRECINCT 1</t>
  </si>
  <si>
    <t>RUSK COUNTY CONSTABLE PRECINCT 2</t>
  </si>
  <si>
    <t>RUSK COUNTY CONSTABLE PRECINCT 3</t>
  </si>
  <si>
    <t>RUSK COUNTY CONSTABLE PRECINCT 4</t>
  </si>
  <si>
    <t>RUSK COUNTY CONSTABLE PRECINCT 5</t>
  </si>
  <si>
    <t>RUSK COUNTY SHERIFF'S OFFICE</t>
  </si>
  <si>
    <t>RUSK POLICE DEPARTMENT</t>
  </si>
  <si>
    <t>SABINAL POLICE DEPARTMENT</t>
  </si>
  <si>
    <t>SABINE COUNTY CONSTABLE PRECINCT 1</t>
  </si>
  <si>
    <t>SABINE COUNTY CONSTABLE PRECINCT 2</t>
  </si>
  <si>
    <t>SABINE COUNTY SHERIFF'S OFFICE</t>
  </si>
  <si>
    <t>SACHSE POLICE DEPARTMENT</t>
  </si>
  <si>
    <t>SAGINAW POLICE DEPARTMENT</t>
  </si>
  <si>
    <t>SAINT JO POLICE DEPARTMENT</t>
  </si>
  <si>
    <t>SAM HOUSTON STATE UNIVERSITY POLICE DEPARTMENT</t>
  </si>
  <si>
    <t>SAN ANGELO PARK POLICE DEPARTMENT</t>
  </si>
  <si>
    <t>SAN ANGELO POLICE DEPARTMENT</t>
  </si>
  <si>
    <t>SAN ANTONIO INTERNATIONAL AIRPORT POLICE DEPARTMENT</t>
  </si>
  <si>
    <t>SAN ANTONIO ISD POLICE DEPARTMENT</t>
  </si>
  <si>
    <t>SAN ANTONIO MARSHAL'S OFFICE</t>
  </si>
  <si>
    <t>SAN ANTONIO PARK POLICE DEPARTMENT</t>
  </si>
  <si>
    <t>SAN ANTONIO POLICE DEPARTMENT</t>
  </si>
  <si>
    <t>SAN ANTONIO TECH ACADEMY CHARTER SCHOOL POLICE DEPARTMENT</t>
  </si>
  <si>
    <t>SAN AUGUSTINE COUNTY CONSTABLE PRECINCT 1</t>
  </si>
  <si>
    <t>SAN AUGUSTINE COUNTY CONSTABLE PRECINCT 2</t>
  </si>
  <si>
    <t>SAN AUGUSTINE COUNTY CONSTABLE PRECINCT 3</t>
  </si>
  <si>
    <t>SAN AUGUSTINE COUNTY CONSTABLE PRECINCT 4</t>
  </si>
  <si>
    <t>SAN AUGUSTINE COUNTY SHERIFF'S OFFICE</t>
  </si>
  <si>
    <t>SAN AUGUSTINE POLICE DEPARTMENT</t>
  </si>
  <si>
    <t>SAN BENITO CISD POLICE DEPARTMENT</t>
  </si>
  <si>
    <t>SAN BENITO POLICE DEPARTMENT</t>
  </si>
  <si>
    <t>SAN DIEGO POLICE DEPARTMENT</t>
  </si>
  <si>
    <t>SAN ELIZARIO MARSHAL'S OFFICE</t>
  </si>
  <si>
    <t>SAN FELIPE DEL RIO CISD POLICE DEPARTMENT</t>
  </si>
  <si>
    <t>SAN FELIPE POLICE DEPARTMENT</t>
  </si>
  <si>
    <t>SAN JACINTO COLLEGE CAMPUS POLICE DEPARTMENT</t>
  </si>
  <si>
    <t>SAN JACINTO COUNTY CONSTABLE PRECINCT 1</t>
  </si>
  <si>
    <t>SAN JACINTO COUNTY CONSTABLE PRECINCT 2</t>
  </si>
  <si>
    <t>SAN JACINTO COUNTY CONSTABLE PRECINCT 3</t>
  </si>
  <si>
    <t>SAN JACINTO COUNTY CONSTABLE PRECINCT 4</t>
  </si>
  <si>
    <t>SAN JACINTO COUNTY SHERIFF'S OFFICE</t>
  </si>
  <si>
    <t>SAN JUAN POLICE DEPARTMENT</t>
  </si>
  <si>
    <t>SAN MARCOS POLICE DEPARTMENT</t>
  </si>
  <si>
    <t>SAN PATRICIO COUNTY CONSTABLE PRECINCT 1</t>
  </si>
  <si>
    <t>SAN PATRICIO COUNTY CONSTABLE PRECINCT 2</t>
  </si>
  <si>
    <t>SAN PATRICIO COUNTY CONSTABLE PRECINCT 3</t>
  </si>
  <si>
    <t>SAN PATRICIO COUNTY CONSTABLE PRECINCT 4</t>
  </si>
  <si>
    <t>SAN PATRICIO COUNTY CONSTABLE PRECINCT 5</t>
  </si>
  <si>
    <t>SAN PATRICIO COUNTY CONSTABLE PRECINCT 6</t>
  </si>
  <si>
    <t>SAN PATRICIO COUNTY CONSTABLE PRECINCT 7</t>
  </si>
  <si>
    <t>SAN PATRICIO COUNTY CONSTABLE PRECINCT 8</t>
  </si>
  <si>
    <t>SAN PATRICIO COUNTY SHERIFF'S OFFICE</t>
  </si>
  <si>
    <t>SAN PEDRO POLICE DEPARTMENT</t>
  </si>
  <si>
    <t>SAN SABA COUNTY CONSTABLE PRECINCT 1</t>
  </si>
  <si>
    <t>SAN SABA COUNTY CONSTABLE PRECINCT 2</t>
  </si>
  <si>
    <t>SAN SABA COUNTY SHERIFF'S OFFICE</t>
  </si>
  <si>
    <t>SAN SABA POLICE DEPARTMENT</t>
  </si>
  <si>
    <t>SANGER POLICE DEPARTMENT</t>
  </si>
  <si>
    <t>SANSOM PARK POLICE DEPARTMENT</t>
  </si>
  <si>
    <t>SANTA ANNA POLICE DEPARTMENT</t>
  </si>
  <si>
    <t>SANTA FE ISD POLICE DEPARTMENT</t>
  </si>
  <si>
    <t>SANTA FE POLICE DEPARTMENT</t>
  </si>
  <si>
    <t>SANTA ROSA ISD POLICE DEPARTMENT</t>
  </si>
  <si>
    <t>SANTA ROSA POLICE DEPARTMENT</t>
  </si>
  <si>
    <t>SAVOY POLICE DEPARTMENT</t>
  </si>
  <si>
    <t>SCHERTZ CIBOLO UNIVERSAL CITY ISD POLICE DEPARTMENT</t>
  </si>
  <si>
    <t>SCHERTZ MARSHAL'S OFFICE</t>
  </si>
  <si>
    <t>SCHERTZ POLICE DEPARTMENT</t>
  </si>
  <si>
    <t>SCHLEICHER COUNTY SHERIFF'S OFFICE</t>
  </si>
  <si>
    <t>SCHULENBURG POLICE DEPARTMENT</t>
  </si>
  <si>
    <t>SCOTTSVILLE POLICE DEPARTMENT</t>
  </si>
  <si>
    <t>SCURRY COUNTY SHERIFF'S OFFICE</t>
  </si>
  <si>
    <t>SEABROOK POLICE DEPARTMENT</t>
  </si>
  <si>
    <t>SEADRIFT POLICE DEPARTMENT</t>
  </si>
  <si>
    <t>SEAGOVILLE POLICE DEPARTMENT</t>
  </si>
  <si>
    <t>SEAGRAVES POLICE DEPARTMENT</t>
  </si>
  <si>
    <t>SEALY ISD POLICE DEPARTMENT</t>
  </si>
  <si>
    <t>SEALY POLICE DEPARTMENT</t>
  </si>
  <si>
    <t>SEGUIN POLICE DEPARTMENT</t>
  </si>
  <si>
    <t>SELMA POLICE DEPARTMENT</t>
  </si>
  <si>
    <t>SEMINOLE POLICE DEPARTMENT</t>
  </si>
  <si>
    <t>SEVEN POINTS POLICE DEPARTMENT</t>
  </si>
  <si>
    <t>SEYMOUR POLICE DEPARTMENT</t>
  </si>
  <si>
    <t>SHACKELFORD COUNTY CONSTABLE</t>
  </si>
  <si>
    <t>SHACKELFORD COUNTY SHERIFF'S OFFICE</t>
  </si>
  <si>
    <t>SHALLOWATER ISD POLICE DEPARTMENT</t>
  </si>
  <si>
    <t>SHALLOWATER POLICE DEPARTMENT</t>
  </si>
  <si>
    <t>SHAMROCK POLICE DEPARTMENT</t>
  </si>
  <si>
    <t>SHAVANO PARK POLICE DEPARTMENT</t>
  </si>
  <si>
    <t>SHELBY COUNTY CONSTABLE PRECINCT 1</t>
  </si>
  <si>
    <t>SHELBY COUNTY CONSTABLE PRECINCT 2</t>
  </si>
  <si>
    <t>SHELBY COUNTY CONSTABLE PRECINCT 3</t>
  </si>
  <si>
    <t>SHELBY COUNTY CONSTABLE PRECINCT 4</t>
  </si>
  <si>
    <t>SHELBY COUNTY CONSTABLE PRECINCT 5</t>
  </si>
  <si>
    <t>SHELBY COUNTY SHERIFF'S OFFICE</t>
  </si>
  <si>
    <t>SHELBYVILLE ISD POLICE DEPARTMENT</t>
  </si>
  <si>
    <t>SHENANDOAH POLICE DEPARTMENT</t>
  </si>
  <si>
    <t>SHEPHERD POLICE DEPARTMENT</t>
  </si>
  <si>
    <t>SHERMAN COUNTY CONSTABLE PRECINCT 1</t>
  </si>
  <si>
    <t>SHERMAN COUNTY SHERIFF'S OFFICE</t>
  </si>
  <si>
    <t>SHERMAN POLICE DEPARTMENT</t>
  </si>
  <si>
    <t>SHINER POLICE DEPARTMENT</t>
  </si>
  <si>
    <t>SHOREACRES POLICE DEPARTMENT</t>
  </si>
  <si>
    <t>SILSBEE POLICE DEPARTMENT</t>
  </si>
  <si>
    <t>SILVERTON POLICE DEPARTMENT</t>
  </si>
  <si>
    <t>SINTON POLICE DEPARTMENT</t>
  </si>
  <si>
    <t>SKELLYTOWN CITY POLICE DEPARTMENT</t>
  </si>
  <si>
    <t>SLATON POLICE DEPARTMENT</t>
  </si>
  <si>
    <t>SMILEY POLICE DEPARTMENT</t>
  </si>
  <si>
    <t>SMITH COUNTY CONSTABLE PRECINCT 1</t>
  </si>
  <si>
    <t>SMITH COUNTY CONSTABLE PRECINCT 2</t>
  </si>
  <si>
    <t>SMITH COUNTY CONSTABLE PRECINCT 3</t>
  </si>
  <si>
    <t>SMITH COUNTY CONSTABLE PRECINCT 4</t>
  </si>
  <si>
    <t>SMITH COUNTY CONSTABLE PRECINCT 5</t>
  </si>
  <si>
    <t>SMITH COUNTY SHERIFF'S OFFICE</t>
  </si>
  <si>
    <t>SMITHVILLE POLICE DEPARTMENT</t>
  </si>
  <si>
    <t>SNOOK POLICE DEPARTMENT</t>
  </si>
  <si>
    <t>SNYDER POLICE DEPARTMENT</t>
  </si>
  <si>
    <t>SOCORRO ISD POLICE DEPARTMENT</t>
  </si>
  <si>
    <t>SOCORRO POLICE DEPARTMENT</t>
  </si>
  <si>
    <t>SOMERSET ISD POLICE DEPARTMENT</t>
  </si>
  <si>
    <t>SOMERSET POLICE DEPARTMENT</t>
  </si>
  <si>
    <t>SOMERVELL COUNTY CONSTABLE PRECINCT 1</t>
  </si>
  <si>
    <t>SOMERVELL COUNTY CONSTABLE PRECINCT 2</t>
  </si>
  <si>
    <t>SOMERVELL COUNTY SHERIFF'S OFFICE</t>
  </si>
  <si>
    <t>SOMERVILLE POLICE DEPARTMENT</t>
  </si>
  <si>
    <t>SONOMA POLICE DEPARTMENT</t>
  </si>
  <si>
    <t>SONORA POLICE DEPARTMENT</t>
  </si>
  <si>
    <t>SOURLAKE POLICE DEPARTMENT</t>
  </si>
  <si>
    <t>SOUTH HOUSTON POLICE DEPARTMENT</t>
  </si>
  <si>
    <t>SOUTH PADRE ISLAND POLICE DEPARTMENT</t>
  </si>
  <si>
    <t>SOUTH PLAINS COLLEGE POLICE DEPARTMENT</t>
  </si>
  <si>
    <t>SOUTH SAN ANTONIO ISD POLICE DEPARTMENT</t>
  </si>
  <si>
    <t>SOUTHERN METHODIST UNIVERSITY POLICE DEPARTMENT</t>
  </si>
  <si>
    <t>SOUTHLAKE POLICE DEPARTMENT</t>
  </si>
  <si>
    <t>SOUTHMAYD POLICE DEPARTMENT</t>
  </si>
  <si>
    <t>SOUTHSIDE ISD POLICE DEPARTMENT</t>
  </si>
  <si>
    <t>SOUTHSIDE PLACE POLICE DEPARTMENT</t>
  </si>
  <si>
    <t>SOUTHWEST ISD POLICE DEPARTMENT</t>
  </si>
  <si>
    <t>SOUTHWEST TEXAS JUNIOR COLLEGE POLICE DEPARTMENT</t>
  </si>
  <si>
    <t>SOUTHWESTERN COLLEGE POLICE DEPARTMENT</t>
  </si>
  <si>
    <t>SOUTHWESTERN UNIVERSITY POLICE DEPARTMENT</t>
  </si>
  <si>
    <t>SPEARMAN POLICE DEPARTMENT</t>
  </si>
  <si>
    <t>SPLENDORA ISD POLICE DEPARTMENT</t>
  </si>
  <si>
    <t>SPLENDORA POLICE DEPARTMENT</t>
  </si>
  <si>
    <t>SPRING BRANCH ISD POLICE DEPARTMENT</t>
  </si>
  <si>
    <t>SPRING HILL ISD POLICE DEPARTMENT</t>
  </si>
  <si>
    <t>SPRING ISD POLICE DEPARTMENT</t>
  </si>
  <si>
    <t>SPRING VALLEY VILLAGE POLICE DEPARTMENT</t>
  </si>
  <si>
    <t>SPRINGTOWN POLICE DEPARTMENT</t>
  </si>
  <si>
    <t>SPUR POLICE DEPARTMENT</t>
  </si>
  <si>
    <t>ST EDWARD'S UNIVERSITY POLICE DEPARTMENT</t>
  </si>
  <si>
    <t>ST MARY'S UNIVERSITY POLICE DEPARTMENT</t>
  </si>
  <si>
    <t>ST PAUL MEDICAL CENTER DEPARTMENT OF PUBLIC SAFETY</t>
  </si>
  <si>
    <t>STAFFORD POLICE DEPARTMENT</t>
  </si>
  <si>
    <t>STAGECOACH POLICE DEPARTMENT</t>
  </si>
  <si>
    <t>STAMFORD POLICE DEPARTMENT</t>
  </si>
  <si>
    <t>STANTON POLICE DEPARTMENT</t>
  </si>
  <si>
    <t>STAR HARBOR POLICE DEPARTMENT</t>
  </si>
  <si>
    <t>STARR COUNTY CONSTABLE PRECINCT 1</t>
  </si>
  <si>
    <t>STARR COUNTY CONSTABLE PRECINCT 2</t>
  </si>
  <si>
    <t>STARR COUNTY CONSTABLE PRECINCT 3</t>
  </si>
  <si>
    <t>STARR COUNTY CONSTABLE PRECINCT 4</t>
  </si>
  <si>
    <t>STARR COUNTY CONSTABLE PRECINCT 5</t>
  </si>
  <si>
    <t>STARR COUNTY CONSTABLE PRECINCT 6</t>
  </si>
  <si>
    <t>STARR COUNTY CONSTABLE PRECINCT 7</t>
  </si>
  <si>
    <t>STARR COUNTY CONSTABLE PRECINCT 8</t>
  </si>
  <si>
    <t>STARR COUNTY SHERIFF'S OFFICE</t>
  </si>
  <si>
    <t>STATE</t>
  </si>
  <si>
    <t>STEPHEN F AUSTIN STATE UNIVERSITY POLICE DEPARTMENT</t>
  </si>
  <si>
    <t>STEPHENS COUNTY CONSTABLE</t>
  </si>
  <si>
    <t>STEPHENS COUNTY SHERIFF'S OFFICE</t>
  </si>
  <si>
    <t>STEPHENVILLE POLICE DEPARTMENT</t>
  </si>
  <si>
    <t>STERLING COUNTY SHERIFF'S OFFICE</t>
  </si>
  <si>
    <t>STINNETT POLICE DEPARTMENT</t>
  </si>
  <si>
    <t>STONEWALL COUNTY CONSTABLE PRECINCT 1</t>
  </si>
  <si>
    <t>STONEWALL COUNTY CONSTABLE PRECINCT 2</t>
  </si>
  <si>
    <t>STONEWALL COUNTY CONSTABLE PRECINCT 3</t>
  </si>
  <si>
    <t>STONEWALL COUNTY CONSTABLE PRECINCT 4</t>
  </si>
  <si>
    <t>STONEWALL COUNTY SHERIFF'S OFFICE</t>
  </si>
  <si>
    <t>STRATFORD POLICE DEPARTMENT</t>
  </si>
  <si>
    <t>STRAWN POLICE DEPARTMENT</t>
  </si>
  <si>
    <t>SUDAN POLICE DEPARTMENT</t>
  </si>
  <si>
    <t>SUGAR LAND POLICE DEPARTMENT</t>
  </si>
  <si>
    <t>SUL ROSS STATE UNIVERSITY DEPARTMENT OF PUBLIC SAFETY</t>
  </si>
  <si>
    <t>SULLIVAN CITY POLICE DEPARTMENT</t>
  </si>
  <si>
    <t>SULPHUR SPRINGS ISD POLICE DEPARTMENT</t>
  </si>
  <si>
    <t>SULPHUR SPRINGS POLICE DEPARTMENT</t>
  </si>
  <si>
    <t>SUNDOWN POLICE DEPARTMENT</t>
  </si>
  <si>
    <t>SUNNYVALE POLICE DEPARTMENT</t>
  </si>
  <si>
    <t>SUNRAY POLICE DEPARTMENT</t>
  </si>
  <si>
    <t>SUNRISE BEACH VILLAGE POLICE DEPARTMENT</t>
  </si>
  <si>
    <t>SUNSET POLICE DEPARTMENT</t>
  </si>
  <si>
    <t>SUNSET VALLEY POLICE DEPARTMENT</t>
  </si>
  <si>
    <t>SURFSIDE BEACH POLICE DEPARTMENT</t>
  </si>
  <si>
    <t>SUTTON COUNTY SHERIFF'S OFFICE</t>
  </si>
  <si>
    <t>SWEENY ISD POLICE DEPARTMENT</t>
  </si>
  <si>
    <t>SWEENY POLICE DEPARTMENT</t>
  </si>
  <si>
    <t>SWEETWATER POLICE DEPARTMENT</t>
  </si>
  <si>
    <t>SWISHER COUNTY CONSTABLE</t>
  </si>
  <si>
    <t>SWISHER COUNTY SHERIFF'S OFFICE</t>
  </si>
  <si>
    <t>TAFT ISD POLICE DEPARTMENT</t>
  </si>
  <si>
    <t>TAFT POLICE DEPARTMENT</t>
  </si>
  <si>
    <t>TAHOKA POLICE DEPARTMENT</t>
  </si>
  <si>
    <t>TALCO POLICE DEPARTMENT</t>
  </si>
  <si>
    <t>TALTY POLICE DEPARTMENT</t>
  </si>
  <si>
    <t>TARLETON STATE UNIVERSITY POLICE DEPARTMENT</t>
  </si>
  <si>
    <t>TARRANT COUNTY COLLEGE POLICE DEPARTMENT</t>
  </si>
  <si>
    <t>TARRANT COUNTY CONSTABLE PRECINCT 1</t>
  </si>
  <si>
    <t>TARRANT COUNTY CONSTABLE PRECINCT 2</t>
  </si>
  <si>
    <t>TARRANT COUNTY CONSTABLE PRECINCT 3</t>
  </si>
  <si>
    <t>TARRANT COUNTY CONSTABLE PRECINCT 4</t>
  </si>
  <si>
    <t>TARRANT COUNTY CONSTABLE PRECINCT 5</t>
  </si>
  <si>
    <t>TARRANT COUNTY CONSTABLE PRECINCT 6</t>
  </si>
  <si>
    <t>TARRANT COUNTY CONSTABLE PRECINCT 7</t>
  </si>
  <si>
    <t>TARRANT COUNTY CONSTABLE PRECINCT 8</t>
  </si>
  <si>
    <t>TARRANT COUNTY HOSPITAL DISTRICT POLICE DEPARTMENT</t>
  </si>
  <si>
    <t>TARRANT COUNTY SHERIFF'S OFFICE</t>
  </si>
  <si>
    <t>TATUM POLICE DEPARTMENT</t>
  </si>
  <si>
    <t>TAYLOR COUNTY CONSTABLE PRECINCT 1</t>
  </si>
  <si>
    <t>TAYLOR COUNTY CONSTABLE PRECINCT 2</t>
  </si>
  <si>
    <t>TAYLOR COUNTY CONSTABLE PRECINCT 3</t>
  </si>
  <si>
    <t>TAYLOR COUNTY SHERIFF'S OFFICE</t>
  </si>
  <si>
    <t>TAYLOR LAKE VILLAGE POLICE DEPARTMENT</t>
  </si>
  <si>
    <t>TAYLOR POLICE DEPARTMENT</t>
  </si>
  <si>
    <t>TEAGUE POLICE DEPARTMENT</t>
  </si>
  <si>
    <t>Technology Consortium, LLC</t>
  </si>
  <si>
    <t>TEMPLE COLLEGE DEPARTMENT OF PUBLIC SAFETY</t>
  </si>
  <si>
    <t>TEMPLE POLICE DEPARTMENT</t>
  </si>
  <si>
    <t>TENAHA CITY MARSHAL'S OFFICE</t>
  </si>
  <si>
    <t>TERRELL COUNTY CONSTABLE</t>
  </si>
  <si>
    <t>TERRELL COUNTY SHERIFF'S OFFICE</t>
  </si>
  <si>
    <t>TERRELL HILLS POLICE DEPARTMENT</t>
  </si>
  <si>
    <t>TERRELL ISD POLICE DEPARTMENT</t>
  </si>
  <si>
    <t>TERRELL POLICE DEPARTMENT</t>
  </si>
  <si>
    <t>TERRY COUNTY CONSTABLE</t>
  </si>
  <si>
    <t>TERRY COUNTY SHERIFF'S OFFICE</t>
  </si>
  <si>
    <t>TEXARKANA COLLEGE POLICE DEPARTMENT</t>
  </si>
  <si>
    <t>TEXARKANA ISD POLICE DEPARTMENT</t>
  </si>
  <si>
    <t>TEXARKANA POLICE DEPARTMENT</t>
  </si>
  <si>
    <t>TEXAS A&amp;M INTERN UNIVERSITY POLICE DEPARTMENT</t>
  </si>
  <si>
    <t>TEXAS A&amp;M UNIVERSITY AT COMMERCE POLICE DEPARTMENT</t>
  </si>
  <si>
    <t>TEXAS A&amp;M UNIVERSITY AT CORPUS CHRISTI POLICE DEPARTMENT</t>
  </si>
  <si>
    <t>TEXAS A&amp;M UNIVERSITY AT GALVESTON POLICE DEPARTMENT</t>
  </si>
  <si>
    <t>TEXAS A&amp;M UNIVERSITY AT KINGSVILLE POLICE DEPARTMENT</t>
  </si>
  <si>
    <t>TEXAS A&amp;M UNIVERSITY AT SAN ANTONIO POLICE DEPARTMENT</t>
  </si>
  <si>
    <t>TEXAS A&amp;M UNIVERSITY AT TEXARKANA POLICE DEPARTMENT</t>
  </si>
  <si>
    <t>TEXAS A&amp;M UNIVERSITY POLICE DEPARTMENT</t>
  </si>
  <si>
    <t>TEXAS CHRISTIAN UNIVERSITY POLICE DEPARTMENT</t>
  </si>
  <si>
    <t>TEXAS CITY ISD POLICE DEPARTMENT</t>
  </si>
  <si>
    <t>TEXAS CITY POLICE DEPARTMENT</t>
  </si>
  <si>
    <t>TEXAS FOREST SERVICE A&amp;M UNIVERSITY POLICE DEPARTMENT</t>
  </si>
  <si>
    <t>TEXAS LUTHERAN UNIVERSITY POLICE DEPARTMENT</t>
  </si>
  <si>
    <t>TEXAS MEDICAL CENTER POLICE DEPARTMENT</t>
  </si>
  <si>
    <t>TEXAS PARKS &amp; WILDLIFE - STATE PARKS</t>
  </si>
  <si>
    <t>TEXAS SOUTHERN UNIVERSITY POLICE DEPARTMENT</t>
  </si>
  <si>
    <t>TEXAS STATE TECHNICAL COLLEGE POLICE DEPARTMENT - HARLINGEN</t>
  </si>
  <si>
    <t>TEXAS STATE TECHNICAL COLLEGE POLICE DEPARTMENT - MARSHALL</t>
  </si>
  <si>
    <t>TEXAS STATE TECHNICAL COLLEGE POLICE DEPARTMENT - WACO</t>
  </si>
  <si>
    <t>TEXAS STATE TECHNICAL COLLEGE POLICE DEPARTMENT - WEST TEXAS</t>
  </si>
  <si>
    <t>TEXAS STATE UNIVERSITY POLICE DEPARTMENT</t>
  </si>
  <si>
    <t>TEXAS TECH POLICE DEPARTMENT</t>
  </si>
  <si>
    <t>TEXAS TECH UNIVERSITY HEALTH SCIENCES CENTER POLICE DEPARTMENT</t>
  </si>
  <si>
    <t>Texas Transportation Institute</t>
  </si>
  <si>
    <t>TEXAS WOMAN'S UNIVERSITY POLICE DEPARTMENT</t>
  </si>
  <si>
    <t>TEXLINE CITY MARSHAL'S OFFICE</t>
  </si>
  <si>
    <t>TEXLINE POLICE DEPARTMENT</t>
  </si>
  <si>
    <t>THE COLONY MARSHAL'S OFFICE</t>
  </si>
  <si>
    <t>THE COLONY POLICE DEPARTMENT</t>
  </si>
  <si>
    <t>THORNDALE POLICE DEPARTMENT</t>
  </si>
  <si>
    <t>THORNTON POLICE DEPARTMENT</t>
  </si>
  <si>
    <t>THRALL POLICE DEPARTMENT</t>
  </si>
  <si>
    <t>THREE RIVERS POLICE DEPARTMENT</t>
  </si>
  <si>
    <t>THROCKMORTON COUNTY CONSTABLE</t>
  </si>
  <si>
    <t>THROCKMORTON COUNTY SHERIFF'S OFFICE</t>
  </si>
  <si>
    <t>TIKI ISLAND POLICE DEPARTMENT</t>
  </si>
  <si>
    <t>TIMPSON CITY MARSHAL'S OFFICE</t>
  </si>
  <si>
    <t>TIMPSON ISD POLICE DEPARTMENT</t>
  </si>
  <si>
    <t>TIMPSON POLICE DEPARTMENT</t>
  </si>
  <si>
    <t>TIOGA POLICE DEPARTMENT</t>
  </si>
  <si>
    <t>TITUS COUNTY CONSTABLE PRECINCT 1</t>
  </si>
  <si>
    <t>TITUS COUNTY CONSTABLE PRECINCT 2</t>
  </si>
  <si>
    <t>TITUS COUNTY SHERIFF'S OFFICE</t>
  </si>
  <si>
    <t>TOLAR POLICE DEPARTMENT</t>
  </si>
  <si>
    <t>TOM BEAN POLICE DEPARTMENT</t>
  </si>
  <si>
    <t>TOM GREEN COUNTY CONSTABLE PRECINCT 1</t>
  </si>
  <si>
    <t>TOM GREEN COUNTY CONSTABLE PRECINCT 2</t>
  </si>
  <si>
    <t>TOM GREEN COUNTY CONSTABLE PRECINCT 3</t>
  </si>
  <si>
    <t>TOM GREEN COUNTY CONSTABLE PRECINCT 4</t>
  </si>
  <si>
    <t>TOM GREEN COUNTY SHERIFF'S OFFICE</t>
  </si>
  <si>
    <t>TOMBALL POLICE DEPARTMENT</t>
  </si>
  <si>
    <t>TOOL POLICE DEPARTMENT</t>
  </si>
  <si>
    <t>TOWN OF THOMPSONS MARSHAL'S OFFICE</t>
  </si>
  <si>
    <t>TRAVIS COUNTY CONSTABLE PRECINCT 1</t>
  </si>
  <si>
    <t>TRAVIS COUNTY CONSTABLE PRECINCT 2</t>
  </si>
  <si>
    <t>TRAVIS COUNTY CONSTABLE PRECINCT 3</t>
  </si>
  <si>
    <t>TRAVIS COUNTY CONSTABLE PRECINCT 4</t>
  </si>
  <si>
    <t>TRAVIS COUNTY CONSTABLE PRECINCT 5</t>
  </si>
  <si>
    <t>TRAVIS COUNTY SHERIFF'S OFFICE</t>
  </si>
  <si>
    <t>TRENTON POLICE DEPARTMENT</t>
  </si>
  <si>
    <t>TRINIDAD POLICE DEPARTMENT</t>
  </si>
  <si>
    <t>TRINITY COUNTY CONSTABLE PRECINCT 1</t>
  </si>
  <si>
    <t>TRINITY COUNTY CONSTABLE PRECINCT 2</t>
  </si>
  <si>
    <t>TRINITY COUNTY CONSTABLE PRECINCT 3</t>
  </si>
  <si>
    <t>TRINITY COUNTY CONSTABLE PRECINCT 4</t>
  </si>
  <si>
    <t>TRINITY COUNTY SHERIFF'S OFFICE</t>
  </si>
  <si>
    <t>TRINITY POLICE DEPARTMENT</t>
  </si>
  <si>
    <t>TRINITY UNIVERSITY POLICE DEPARTMENT</t>
  </si>
  <si>
    <t>TRINITY VALLEY COMMUNITY COLLEGE POLICE DEPARTMENT</t>
  </si>
  <si>
    <t>TROPHY CLUB POLICE DEPARTMENT</t>
  </si>
  <si>
    <t>TROUP POLICE DEPARTMENT</t>
  </si>
  <si>
    <t>TROY POLICE DEPARTMENT</t>
  </si>
  <si>
    <t>TSTC WEST TEXAS POLICE DEPARTMENT</t>
  </si>
  <si>
    <t>TULIA POLICE DEPARTMENT</t>
  </si>
  <si>
    <t>TYE POLICE DEPARTMENT</t>
  </si>
  <si>
    <t>TYLER CITY MARSHAL'S OFFICE</t>
  </si>
  <si>
    <t>TYLER COUNTY CONSTABLE PRECINCT 1</t>
  </si>
  <si>
    <t>TYLER COUNTY CONSTABLE PRECINCT 2</t>
  </si>
  <si>
    <t>TYLER COUNTY CONSTABLE PRECINCT 3</t>
  </si>
  <si>
    <t>TYLER COUNTY CONSTABLE PRECINCT 4</t>
  </si>
  <si>
    <t>TYLER COUNTY SHERIFF'S OFFICE</t>
  </si>
  <si>
    <t>TYLER ISD POLICE DEPARTMENT</t>
  </si>
  <si>
    <t>TYLER JUNIOR COLLEGE POLICE DEPARTMENT</t>
  </si>
  <si>
    <t>TYLER POLICE DEPARTMENT</t>
  </si>
  <si>
    <t>UNITED ISD POLICE DEPARTMENT</t>
  </si>
  <si>
    <t>UNIVERSAL CITY POLICE DEPARTMENT</t>
  </si>
  <si>
    <t>UNIVERSITY OF HOUSTON - CLEAR LAKE POLICE DEPARTMENT</t>
  </si>
  <si>
    <t>UNIVERSITY OF HOUSTON - DOWNTOWN POLICE DEPARTMENT</t>
  </si>
  <si>
    <t>UNIVERSITY OF HOUSTON - VICTORIA POLICE DEPARTMENT</t>
  </si>
  <si>
    <t>UNIVERSITY OF HOUSTON POLICE DEPARTMENT</t>
  </si>
  <si>
    <t>UNIVERSITY OF MARY HARDIN BAYLOR POLICE DEPARTMENT</t>
  </si>
  <si>
    <t>UNIVERSITY OF NORTH TEXAS HEALTH SCIENCE CENTER POLICE DEPARTMENT</t>
  </si>
  <si>
    <t>UNIVERSITY OF NORTH TEXAS POLICE DEPARTMENT</t>
  </si>
  <si>
    <t>UNIVERSITY OF TEXAS AT ARLINGTON POLICE DEPARTMENT</t>
  </si>
  <si>
    <t>UNIVERSITY OF TEXAS AT AUSTIN POLICE DEPARTMENT</t>
  </si>
  <si>
    <t>UNIVERSITY OF TEXAS AT BROWNSVILLE POLICE DEPARTMENT</t>
  </si>
  <si>
    <t>UNIVERSITY OF TEXAS AT DALLAS POLICE DEPARTMENT</t>
  </si>
  <si>
    <t>UNIVERSITY OF TEXAS AT EL PASO POLICE DEPARTMENT</t>
  </si>
  <si>
    <t>UNIVERSITY OF TEXAS AT SAN ANTONIO POLICE DEPARTMENT</t>
  </si>
  <si>
    <t>UNIVERSITY OF TEXAS AT TYLER POLICE DEPARTMENT</t>
  </si>
  <si>
    <t>UNIVERSITY OF TEXAS HEALTH SCIENCE CENTER AT HOUSTON POLICE DEPARTMENT</t>
  </si>
  <si>
    <t>UNIVERSITY OF TEXAS HEALTH SCIENCE CENTER AT SAN ANTONIO POLICE DEPARTMENT</t>
  </si>
  <si>
    <t>UNIVERSITY OF TEXAS HEALTH SCIENCE CENTER AT TYLER POLICE DEPARTMENT</t>
  </si>
  <si>
    <t>UNIVERSITY OF TEXAS MD ANDERSON CANCER CENTER POLICE DEPARTMENT</t>
  </si>
  <si>
    <t>UNIVERSITY OF TEXAS MEDICAL BRANCH AT GALVESTON POLICE DEPARTMENT</t>
  </si>
  <si>
    <t>UNIVERSITY OF TEXAS OF THE PERMIAN BASIN POLICE DEPARTMENT</t>
  </si>
  <si>
    <t>UNIVERSITY OF TEXAS PAN AMERICAN POLICE DEPARTMENT</t>
  </si>
  <si>
    <t>UNIVERSITY OF TEXAS SOUTHWESTERN MEDICAL CENTER POLICE DEPARTMENT</t>
  </si>
  <si>
    <t>UNIVERSITY PARK MARSHAL'S OFFICE</t>
  </si>
  <si>
    <t>UNIVERSITY PARK POLICE DEPARTMENT</t>
  </si>
  <si>
    <t>UPSHUR COUNTY CONSTABLE PRECINCT 1</t>
  </si>
  <si>
    <t>UPSHUR COUNTY CONSTABLE PRECINCT 2</t>
  </si>
  <si>
    <t>UPSHUR COUNTY CONSTABLE PRECINCT 3</t>
  </si>
  <si>
    <t>UPSHUR COUNTY CONSTABLE PRECINCT 4</t>
  </si>
  <si>
    <t>UPSHUR COUNTY SHERIFF'S OFFICE</t>
  </si>
  <si>
    <t>UPTON COUNTY CONSTABLE PRECINCT 1</t>
  </si>
  <si>
    <t>UPTON COUNTY CONSTABLE PRECINCT 2</t>
  </si>
  <si>
    <t>UPTON COUNTY CONSTABLE PRECINCT 3</t>
  </si>
  <si>
    <t>UPTON COUNTY SHERIFF'S OFFICE</t>
  </si>
  <si>
    <t>UVALDE COUNTY CONSTABLE PRECINCT 1</t>
  </si>
  <si>
    <t>UVALDE COUNTY CONSTABLE PRECINCT 2</t>
  </si>
  <si>
    <t>UVALDE COUNTY CONSTABLE PRECINCT 3</t>
  </si>
  <si>
    <t>UVALDE COUNTY CONSTABLE PRECINCT 4</t>
  </si>
  <si>
    <t>UVALDE COUNTY CONSTABLE PRECINCT 5</t>
  </si>
  <si>
    <t>UVALDE COUNTY CONSTABLE PRECINCT 6</t>
  </si>
  <si>
    <t>UVALDE COUNTY SHERIFF'S OFFICE</t>
  </si>
  <si>
    <t>UVALDE POLICE DEPARTMENT</t>
  </si>
  <si>
    <t>VAL VERDE COUNTY CONSTABLE PRECINCT 1</t>
  </si>
  <si>
    <t>VAL VERDE COUNTY CONSTABLE PRECINCT 2</t>
  </si>
  <si>
    <t>VAL VERDE COUNTY CONSTABLE PRECINCT 3</t>
  </si>
  <si>
    <t>VAL VERDE COUNTY CONSTABLE PRECINCT 4</t>
  </si>
  <si>
    <t>VAL VERDE COUNTY SHERIFF'S OFFICE</t>
  </si>
  <si>
    <t>VALLEY INTERNATIONAL AIRPORT POLICE DEPARTMENT</t>
  </si>
  <si>
    <t>VALLEY MILLS POLICE DEPARTMENT</t>
  </si>
  <si>
    <t>VALLEY VIEW POLICE DEPARTMENT</t>
  </si>
  <si>
    <t>VAN ALSTYNE POLICE DEPARTMENT</t>
  </si>
  <si>
    <t>VAN HORN POLICE DEPARTMENT</t>
  </si>
  <si>
    <t>VAN ISD POLICE DEPARTMENT</t>
  </si>
  <si>
    <t>VAN POLICE DEPARTMENT</t>
  </si>
  <si>
    <t>VAN ZANDT COUNTY CONSTABLE PRECINCT 1</t>
  </si>
  <si>
    <t>VAN ZANDT COUNTY CONSTABLE PRECINCT 2</t>
  </si>
  <si>
    <t>VAN ZANDT COUNTY CONSTABLE PRECINCT 3</t>
  </si>
  <si>
    <t>VAN ZANDT COUNTY CONSTABLE PRECINCT 4</t>
  </si>
  <si>
    <t>VAN ZANDT COUNTY SHERIFF'S OFFICE</t>
  </si>
  <si>
    <t>VEGA POLICE DEPARTMENT</t>
  </si>
  <si>
    <t>VELASCO POLICE DEPARTMENT</t>
  </si>
  <si>
    <t>VENUS POLICE DEPARTMENT</t>
  </si>
  <si>
    <t>VERNON COLLEGE POLICE DEPARTMENT</t>
  </si>
  <si>
    <t>VERNON POLICE DEPARTMENT</t>
  </si>
  <si>
    <t>VIA METROPOLITAN TRANSIT POLICE DEPARTMENT</t>
  </si>
  <si>
    <t>VICTORIA COLLEGE POLICE DEPARTMENT</t>
  </si>
  <si>
    <t>VICTORIA COUNTY CONSTABLE PRECINCT 1</t>
  </si>
  <si>
    <t>VICTORIA COUNTY CONSTABLE PRECINCT 2</t>
  </si>
  <si>
    <t>VICTORIA COUNTY CONSTABLE PRECINCT 3</t>
  </si>
  <si>
    <t>VICTORIA COUNTY CONSTABLE PRECINCT 4</t>
  </si>
  <si>
    <t>VICTORIA COUNTY SHERIFF'S OFFICE</t>
  </si>
  <si>
    <t>VICTORIA POLICE DEPARTMENT</t>
  </si>
  <si>
    <t>VIDOR ISD POLICE DEPARTMENT</t>
  </si>
  <si>
    <t>VIDOR POLICE DEPARTMENT</t>
  </si>
  <si>
    <t>VILLAGE OF PALISADES POLICE DEPARTMENT</t>
  </si>
  <si>
    <t>VILLAGE OF SALADO POLICE DEPARTMENT</t>
  </si>
  <si>
    <t>VINTON POLICE DEPARTMENT</t>
  </si>
  <si>
    <t>WACO ISD POLICE DEPARTMENT</t>
  </si>
  <si>
    <t>WACO POLICE DEPARTMENT</t>
  </si>
  <si>
    <t>WAELDER POLICE DEPARTMENT</t>
  </si>
  <si>
    <t>WAKE VILLAGE POLICE DEPARTMENT</t>
  </si>
  <si>
    <t>WALKER COUNTY CONSTABLE PRECINCT 1</t>
  </si>
  <si>
    <t>WALKER COUNTY CONSTABLE PRECINCT 2</t>
  </si>
  <si>
    <t>WALKER COUNTY CONSTABLE PRECINCT 3</t>
  </si>
  <si>
    <t>WALKER COUNTY CONSTABLE PRECINCT 4</t>
  </si>
  <si>
    <t>WALKER COUNTY SHERIFF'S OFFICE</t>
  </si>
  <si>
    <t>WALLER COUNTY CONSTABLE PRECINCT 1</t>
  </si>
  <si>
    <t>WALLER COUNTY CONSTABLE PRECINCT 2</t>
  </si>
  <si>
    <t>WALLER COUNTY CONSTABLE PRECINCT 3</t>
  </si>
  <si>
    <t>WALLER COUNTY CONSTABLE PRECINCT 4</t>
  </si>
  <si>
    <t>WALLER COUNTY SHERIFF'S OFFICE</t>
  </si>
  <si>
    <t>WALLER POLICE DEPARTMENT</t>
  </si>
  <si>
    <t>WALLIS POLICE DEPARTMENT</t>
  </si>
  <si>
    <t>WALNUT SPRINGS POLICE DEPARTMENT</t>
  </si>
  <si>
    <t>WARD COUNTY CONSTABLE PRECINCT 1</t>
  </si>
  <si>
    <t>WARD COUNTY CONSTABLE PRECINCT 2</t>
  </si>
  <si>
    <t>WARD COUNTY SHERIFF'S OFFICE</t>
  </si>
  <si>
    <t>WASHINGTON COUNTY CONSTABLE PRECINCT 1</t>
  </si>
  <si>
    <t>WASHINGTON COUNTY CONSTABLE PRECINCT 2</t>
  </si>
  <si>
    <t>WASHINGTON COUNTY CONSTABLE PRECINCT 3</t>
  </si>
  <si>
    <t>WASHINGTON COUNTY CONSTABLE PRECINCT 4</t>
  </si>
  <si>
    <t>WASHINGTON COUNTY SHERIFF'S OFFICE</t>
  </si>
  <si>
    <t>WASKOM POLICE DEPARTMENT</t>
  </si>
  <si>
    <t>WATAUGA POLICE DEPARTMENT</t>
  </si>
  <si>
    <t>WAXAHACHIE POLICE DEPARTMENT</t>
  </si>
  <si>
    <t>WEATHERFORD COLLEGE POLICE DEPARTMENT</t>
  </si>
  <si>
    <t>WEATHERFORD POLICE DEPARTMENT</t>
  </si>
  <si>
    <t>WEBB CISD POLICE DEPARTMENT</t>
  </si>
  <si>
    <t>WEBB COUNTY CONSTABLE PRECINCT 1</t>
  </si>
  <si>
    <t>WEBB COUNTY CONSTABLE PRECINCT 2</t>
  </si>
  <si>
    <t>WEBB COUNTY CONSTABLE PRECINCT 3</t>
  </si>
  <si>
    <t>WEBB COUNTY CONSTABLE PRECINCT 4</t>
  </si>
  <si>
    <t>WEBB COUNTY SHERIFF'S OFFICE</t>
  </si>
  <si>
    <t>WEBSTER POLICE DEPARTMENT</t>
  </si>
  <si>
    <t>WEIMAR POLICE DEPARTMENT</t>
  </si>
  <si>
    <t>WELLINGTON POLICE DEPARTMENT</t>
  </si>
  <si>
    <t>WELLS POLICE DEPARTMENT</t>
  </si>
  <si>
    <t>WESLACO ISD POLICE DEPARTMENT</t>
  </si>
  <si>
    <t>WESLACO POLICE DEPARTMENT</t>
  </si>
  <si>
    <t>WEST COLUMBIA POLICE DEPARTMENT</t>
  </si>
  <si>
    <t>WEST LAKE HILLS POLICE DEPARTMENT</t>
  </si>
  <si>
    <t>WEST ORANGE POLICE DEPARTMENT</t>
  </si>
  <si>
    <t>WEST POLICE DEPARTMENT</t>
  </si>
  <si>
    <t>WEST TAWAKONI POLICE DEPARTMENT</t>
  </si>
  <si>
    <t>WEST TEXAS A&amp;M UNIVERSITY AT CANYON POLICE DEPARTMENT</t>
  </si>
  <si>
    <t>WEST UNIVERSITY PLACE POLICE DEPARTMENT</t>
  </si>
  <si>
    <t>WESTERN TEXAS COLLEGE DEPARTMENT OF PUBLIC SAFETY</t>
  </si>
  <si>
    <t>WESTLAKE MARSHAL'S OFFICE</t>
  </si>
  <si>
    <t>WESTMINSTER POLICE DEPARTMENT</t>
  </si>
  <si>
    <t>WESTOVER HILLS POLICE DEPARTMENT</t>
  </si>
  <si>
    <t>WESTWORTH POLICE DEPARTMENT</t>
  </si>
  <si>
    <t>WHARTON COUNTY CONSTABLE PRECINCT 1</t>
  </si>
  <si>
    <t>WHARTON COUNTY CONSTABLE PRECINCT 2</t>
  </si>
  <si>
    <t>WHARTON COUNTY CONSTABLE PRECINCT 3</t>
  </si>
  <si>
    <t>WHARTON COUNTY CONSTABLE PRECINCT 4</t>
  </si>
  <si>
    <t>WHARTON COUNTY JUNIOR COLLEGE POLICE DEPARTMENT</t>
  </si>
  <si>
    <t>WHARTON COUNTY SHERIFF'S OFFICE</t>
  </si>
  <si>
    <t>WHARTON POLICE DEPARTMENT</t>
  </si>
  <si>
    <t>WHEELER COUNTY CONSTABLE PRECINCT 1</t>
  </si>
  <si>
    <t>WHEELER COUNTY CONSTABLE PRECINCT 2</t>
  </si>
  <si>
    <t>WHEELER COUNTY SHERIFF'S OFFICE</t>
  </si>
  <si>
    <t>WHITE DEER MARSHAL'S OFFICE</t>
  </si>
  <si>
    <t>WHITE OAK POLICE DEPARTMENT</t>
  </si>
  <si>
    <t>WHITE RIVER WATER DISTRICT POLICE DEPARTMENT</t>
  </si>
  <si>
    <t>WHITE SETTLEMENT ISD POLICE DEPARTMENT</t>
  </si>
  <si>
    <t>WHITE SETTLEMENT POLICE DEPARTMENT</t>
  </si>
  <si>
    <t>WHITEHOUSE POLICE DEPARTMENT</t>
  </si>
  <si>
    <t>WHITESBORO POLICE DEPARTMENT</t>
  </si>
  <si>
    <t>WHITEWRIGHT POLICE DEPARTMENT</t>
  </si>
  <si>
    <t>WHITNEY POLICE DEPARTMENT</t>
  </si>
  <si>
    <t>WICHITA COUNTY CONSTABLE PRECINCT 1</t>
  </si>
  <si>
    <t>WICHITA COUNTY CONSTABLE PRECINCT 2</t>
  </si>
  <si>
    <t>WICHITA COUNTY CONSTABLE PRECINCT 3</t>
  </si>
  <si>
    <t>WICHITA COUNTY CONSTABLE PRECINCT 4</t>
  </si>
  <si>
    <t>WICHITA COUNTY SHERIFF'S OFFICE</t>
  </si>
  <si>
    <t>WICHITA FALLS ISD POLICE DEPARTMENT</t>
  </si>
  <si>
    <t>WICHITA FALLS POLICE DEPARTMENT</t>
  </si>
  <si>
    <t>WICKETT POLICE DEPARTMENT</t>
  </si>
  <si>
    <t>WILBARGER COUNTY CONSTABLE PRECINCT 1</t>
  </si>
  <si>
    <t>WILBARGER COUNTY CONSTABLE PRECINCT 2</t>
  </si>
  <si>
    <t>WILBARGER COUNTY SHERIFF'S OFFICE</t>
  </si>
  <si>
    <t>WILLACY COUNTY CONSTABLE PRECINCT 1</t>
  </si>
  <si>
    <t>WILLACY COUNTY CONSTABLE PRECINCT 2</t>
  </si>
  <si>
    <t>WILLACY COUNTY CONSTABLE PRECINCT 3</t>
  </si>
  <si>
    <t>WILLACY COUNTY CONSTABLE PRECINCT 4</t>
  </si>
  <si>
    <t>WILLACY COUNTY CONSTABLE PRECINCT 5</t>
  </si>
  <si>
    <t>WILLACY COUNTY SHERIFF'S OFFICE</t>
  </si>
  <si>
    <t>WILLIAMSON COUNTY CONSTABLE PRECINCT 1</t>
  </si>
  <si>
    <t>WILLIAMSON COUNTY CONSTABLE PRECINCT 2</t>
  </si>
  <si>
    <t>WILLIAMSON COUNTY CONSTABLE PRECINCT 3</t>
  </si>
  <si>
    <t>WILLIAMSON COUNTY CONSTABLE PRECINCT 4</t>
  </si>
  <si>
    <t>WILLIAMSON COUNTY SHERIFF'S OFFICE</t>
  </si>
  <si>
    <t>WILLIS POLICE DEPARTMENT</t>
  </si>
  <si>
    <t>WILLOW PARK POLICE DEPARTMENT</t>
  </si>
  <si>
    <t>WILLS POINT POLICE DEPARTMENT</t>
  </si>
  <si>
    <t>WILMER HUTCHINS ISD POLICE DEPARTMENT</t>
  </si>
  <si>
    <t>WILMER POLICE DEPARTMENT</t>
  </si>
  <si>
    <t>WILSON COUNTY CONSTABLE PRECINCT 1</t>
  </si>
  <si>
    <t>WILSON COUNTY CONSTABLE PRECINCT 2</t>
  </si>
  <si>
    <t>WILSON COUNTY CONSTABLE PRECINCT 3</t>
  </si>
  <si>
    <t>WILSON COUNTY CONSTABLE PRECINCT 4</t>
  </si>
  <si>
    <t>WILSON COUNTY SHERIFF'S OFFICE</t>
  </si>
  <si>
    <t>WILSON POLICE DEPARTMENT</t>
  </si>
  <si>
    <t>WIMBERLEY MARSHAL'S OFFICE</t>
  </si>
  <si>
    <t>WINDCREST POLICE DEPARTMENT</t>
  </si>
  <si>
    <t>WINDOM POLICE DEPARTMENT</t>
  </si>
  <si>
    <t>WINFIELD POLICE DEPARTMENT</t>
  </si>
  <si>
    <t>WINK POLICE DEPARTMENT</t>
  </si>
  <si>
    <t>WINKLER COUNTY SHERIFF'S OFFICE</t>
  </si>
  <si>
    <t>WINNSBORO ISD POLICE DEPARTMENT</t>
  </si>
  <si>
    <t>WINNSBORO POLICE DEPARTMENT</t>
  </si>
  <si>
    <t>WINONA POLICE DEPARTMENT</t>
  </si>
  <si>
    <t>WINTERS POLICE DEPARTMENT</t>
  </si>
  <si>
    <t>WISE COUNTY CONSTABLE PRECINCT 1</t>
  </si>
  <si>
    <t>WISE COUNTY CONSTABLE PRECINCT 2</t>
  </si>
  <si>
    <t>WISE COUNTY CONSTABLE PRECINCT 3</t>
  </si>
  <si>
    <t>WISE COUNTY CONSTABLE PRECINCT 4</t>
  </si>
  <si>
    <t>WISE COUNTY SHERIFF'S OFFICE</t>
  </si>
  <si>
    <t>WOLFE CITY POLICE DEPARTMENT</t>
  </si>
  <si>
    <t>WOLFFORTH POLICE DEPARTMENT</t>
  </si>
  <si>
    <t>WOOD COUNTY CONSTABLE PRECINCT 1</t>
  </si>
  <si>
    <t>WOOD COUNTY CONSTABLE PRECINCT 2</t>
  </si>
  <si>
    <t>WOOD COUNTY CONSTABLE PRECINCT 3</t>
  </si>
  <si>
    <t>WOOD COUNTY CONSTABLE PRECINCT 4</t>
  </si>
  <si>
    <t>WOOD COUNTY SHERIFF'S OFFICE</t>
  </si>
  <si>
    <t>WOODBRANCH POLICE DEPARTMENT</t>
  </si>
  <si>
    <t>WOODLOCH MARSHAL'S OFFICE</t>
  </si>
  <si>
    <t>WOODSBORO POLICE DEPARTMENT</t>
  </si>
  <si>
    <t>WOODSON POLICE DEPARTMENT</t>
  </si>
  <si>
    <t>WOODVILLE POLICE DEPARTMENT</t>
  </si>
  <si>
    <t>WOODWAY POLICE DEPARTMENT</t>
  </si>
  <si>
    <t>WORTHAM POLICE DEPARTMENT</t>
  </si>
  <si>
    <t>WYLIE POLICE DEPARTMENT</t>
  </si>
  <si>
    <t>XML Submission Test Agency</t>
  </si>
  <si>
    <t>YOAKUM COUNTY CONSTABLE PRECINCT 1</t>
  </si>
  <si>
    <t>YOAKUM COUNTY SHERIFF'S OFFICE</t>
  </si>
  <si>
    <t>YOAKUM POLICE DEPARTMENT</t>
  </si>
  <si>
    <t>YORKTOWN POLICE DEPARTMENT</t>
  </si>
  <si>
    <t>YOUNG COUNTY CONSTABLE PRECINCT 1</t>
  </si>
  <si>
    <t>YOUNG COUNTY CONSTABLE PRECINCT 2</t>
  </si>
  <si>
    <t>YOUNG COUNTY CONSTABLE PRECINCT 3</t>
  </si>
  <si>
    <t>YOUNG COUNTY CONSTABLE PRECINCT 4</t>
  </si>
  <si>
    <t>YOUNG COUNTY SHERIFF'S OFFICE</t>
  </si>
  <si>
    <t>ZAPATA COUNTY CONSTABLE PRECINCT 1</t>
  </si>
  <si>
    <t>ZAPATA COUNTY CONSTABLE PRECINCT 2</t>
  </si>
  <si>
    <t>ZAPATA COUNTY CONSTABLE PRECINCT 3</t>
  </si>
  <si>
    <t>ZAPATA COUNTY CONSTABLE PRECINCT 4</t>
  </si>
  <si>
    <t>ZAPATA COUNTY SHERIFF'S OFFICE</t>
  </si>
  <si>
    <t>ZAVALA COUNTY CONSTABLE PRECINCT 1</t>
  </si>
  <si>
    <t>ZAVALA COUNTY CONSTABLE PRECINCT 2</t>
  </si>
  <si>
    <t>ZAVALA COUNTY CONSTABLE PRECINCT 3</t>
  </si>
  <si>
    <t>ZAVALA COUNTY SHERIFF'S OFFICE</t>
  </si>
  <si>
    <t>ZAVALLA POLICE DEPARTMENT</t>
  </si>
  <si>
    <t>MPO_DESC</t>
  </si>
  <si>
    <t>Invalid</t>
  </si>
  <si>
    <t>No Data</t>
  </si>
  <si>
    <t>Houston-Galveston Area Council (HGAC)</t>
  </si>
  <si>
    <t>San Antonio-Bexar County</t>
  </si>
  <si>
    <t>Capital Area Metropolitan Planning Organization (CAMPO)</t>
  </si>
  <si>
    <t>Corpus Christi</t>
  </si>
  <si>
    <t>Amarillo</t>
  </si>
  <si>
    <t>South East Texas Regional Planning Commission (SETRPC)</t>
  </si>
  <si>
    <t>Waco</t>
  </si>
  <si>
    <t>Wichita Falls</t>
  </si>
  <si>
    <t>Abilene</t>
  </si>
  <si>
    <t>Midland Odessa Transportation Organization (MOTOR)</t>
  </si>
  <si>
    <t>Harlingen-San Benito</t>
  </si>
  <si>
    <t>Laredo</t>
  </si>
  <si>
    <t>San Angelo</t>
  </si>
  <si>
    <t>Texarkana</t>
  </si>
  <si>
    <t>Tyler Area</t>
  </si>
  <si>
    <t>Hidalgo County</t>
  </si>
  <si>
    <t>Sherman-Denison</t>
  </si>
  <si>
    <t>Brownsville</t>
  </si>
  <si>
    <t>Bryan-College Station</t>
  </si>
  <si>
    <t>Killeen Temple Metropolitan Planning Organization (KTMPO)</t>
  </si>
  <si>
    <t>North Central Texas Council of Governments (NCTCOG)</t>
  </si>
  <si>
    <t>Longview</t>
  </si>
  <si>
    <t>BUS_TYPE_ID</t>
  </si>
  <si>
    <t>BUS_TYPE_CD</t>
  </si>
  <si>
    <t>BUS_TYPE_TXT</t>
  </si>
  <si>
    <t xml:space="preserve">NOT A BUS                               </t>
  </si>
  <si>
    <t xml:space="preserve">SCHOOL BUS(PUBLIC OR PRIVATE)           </t>
  </si>
  <si>
    <t xml:space="preserve">TRANSIT                                 </t>
  </si>
  <si>
    <t xml:space="preserve">INTERCITY                               </t>
  </si>
  <si>
    <t xml:space="preserve">CHARTER                                 </t>
  </si>
  <si>
    <t xml:space="preserve">OTHER                                   </t>
  </si>
  <si>
    <t xml:space="preserve">SHUTTLE                                 </t>
  </si>
  <si>
    <t xml:space="preserve">NOT REPORTED/UNKNOWN                    </t>
  </si>
  <si>
    <t>Trlr_GVWR</t>
  </si>
  <si>
    <t>Trlr_RGVW</t>
  </si>
  <si>
    <t>Trlr_Type_ID</t>
  </si>
  <si>
    <t>Trlr_Disabling_Dmag_ID</t>
  </si>
  <si>
    <t>Trailer GVWR</t>
  </si>
  <si>
    <t>Trailer Type ID</t>
  </si>
  <si>
    <t>Trailer Disabling Damage Flag</t>
  </si>
  <si>
    <t>CMV.TRAILER_GVWR</t>
  </si>
  <si>
    <t>CMV.TRAILER_RGVW</t>
  </si>
  <si>
    <t>CMV.TRAILER_TYPE_ID</t>
  </si>
  <si>
    <t>Values 'Y' or 'N'</t>
  </si>
  <si>
    <t>Lookup Column Name: TRLR_TYPE_ID</t>
  </si>
  <si>
    <t>/CrashData/Units/Unit/MotorVehicle/TrailerData/GVWR</t>
  </si>
  <si>
    <t>/CrashData/Units/Unit/MotorVehicle/TrailerData/RGVW</t>
  </si>
  <si>
    <t>/CrashData/Units/Unit/MotorVehicle/TrailerData/TrailerType/@ID</t>
  </si>
  <si>
    <t>/CrashData/Units/Unit/MotorVehicle/TrailerData/DisablingDamageFlag</t>
  </si>
  <si>
    <t>TRLR_TYPE_LKP</t>
  </si>
  <si>
    <t>2010-2017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</si>
</sst>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2"/>
      <name val="Arial"/>
      <family val="2"/>
      <charset val="1"/>
    </font>
    <font>
      <b/>
      <sz val="12"/>
      <name val="Arial"/>
      <family val="2"/>
      <charset val="1"/>
    </font>
    <font>
      <sz val="16"/>
      <name val="Arial"/>
      <family val="2"/>
      <charset val="1"/>
    </font>
    <font>
      <b/>
      <sz val="16"/>
      <name val="Arial"/>
      <family val="2"/>
      <charset val="1"/>
    </font>
    <font>
      <b/>
      <sz val="14"/>
      <name val="Arial"/>
      <family val="2"/>
      <charset val="1"/>
    </font>
    <font>
      <sz val="11"/>
      <name val="Arial"/>
      <family val="2"/>
      <charset val="1"/>
    </font>
    <font>
      <u/>
      <sz val="12"/>
      <color rgb="FF0000FF"/>
      <name val="Arial"/>
      <family val="2"/>
      <charset val="1"/>
    </font>
    <font>
      <u/>
      <sz val="9"/>
      <color rgb="FF0000FF"/>
      <name val="Arial"/>
      <family val="2"/>
      <charset val="1"/>
    </font>
    <font>
      <b/>
      <sz val="16"/>
      <name val="Calibri"/>
      <family val="2"/>
      <charset val="1"/>
    </font>
    <font>
      <b/>
      <sz val="12"/>
      <name val="Calibri"/>
      <family val="2"/>
      <charset val="1"/>
    </font>
    <font>
      <sz val="12"/>
      <color rgb="FF000000"/>
      <name val="Arial"/>
      <family val="2"/>
      <charset val="1"/>
    </font>
    <font>
      <sz val="12"/>
      <name val="Arial"/>
      <family val="2"/>
    </font>
  </fonts>
  <fills count="5">
    <fill>
      <patternFill patternType="none"/>
    </fill>
    <fill>
      <patternFill patternType="gray125"/>
    </fill>
    <fill>
      <patternFill patternType="solid">
        <fgColor rgb="FFFFFFFF"/>
        <bgColor rgb="FFFFFFCC"/>
      </patternFill>
    </fill>
    <fill>
      <patternFill patternType="solid">
        <fgColor rgb="FFCCFFFF"/>
        <bgColor rgb="FFCCFFFF"/>
      </patternFill>
    </fill>
    <fill>
      <patternFill patternType="solid">
        <fgColor rgb="FFC0C0C0"/>
        <bgColor rgb="FFCCCCFF"/>
      </patternFill>
    </fill>
  </fills>
  <borders count="5">
    <border>
      <left/>
      <right/>
      <top/>
      <bottom/>
      <diagonal/>
    </border>
    <border>
      <left style="thin">
        <color rgb="FF3C3C3C"/>
      </left>
      <right style="thin">
        <color rgb="FF3C3C3C"/>
      </right>
      <top style="thin">
        <color rgb="FF3C3C3C"/>
      </top>
      <bottom style="thin">
        <color rgb="FF3C3C3C"/>
      </bottom>
      <diagonal/>
    </border>
    <border>
      <left/>
      <right/>
      <top/>
      <bottom style="thin">
        <color rgb="FFC0C0C0"/>
      </bottom>
      <diagonal/>
    </border>
    <border>
      <left/>
      <right/>
      <top style="thin">
        <color rgb="FFC0C0C0"/>
      </top>
      <bottom style="thin">
        <color rgb="FFC0C0C0"/>
      </bottom>
      <diagonal/>
    </border>
    <border>
      <left/>
      <right/>
      <top style="thin">
        <color rgb="FFC0C0C0"/>
      </top>
      <bottom/>
      <diagonal/>
    </border>
  </borders>
  <cellStyleXfs count="2">
    <xf numFmtId="0" fontId="0" fillId="0" borderId="0"/>
    <xf numFmtId="0" fontId="6" fillId="0" borderId="0" applyBorder="0" applyProtection="0"/>
  </cellStyleXfs>
  <cellXfs count="103">
    <xf numFmtId="0" fontId="0" fillId="0" borderId="0" xfId="0"/>
    <xf numFmtId="0" fontId="0" fillId="2" borderId="0" xfId="0" applyFill="1"/>
    <xf numFmtId="0" fontId="1" fillId="2" borderId="0" xfId="0" applyFont="1" applyFill="1"/>
    <xf numFmtId="0" fontId="0" fillId="2" borderId="0" xfId="0" applyFont="1" applyFill="1" applyAlignment="1">
      <alignment wrapText="1"/>
    </xf>
    <xf numFmtId="0" fontId="0" fillId="2" borderId="0" xfId="0" applyFont="1" applyFill="1" applyAlignment="1">
      <alignment horizontal="center" wrapText="1"/>
    </xf>
    <xf numFmtId="0" fontId="0" fillId="0" borderId="0" xfId="0" applyProtection="1">
      <protection locked="0"/>
    </xf>
    <xf numFmtId="0" fontId="0" fillId="0" borderId="0" xfId="0" applyAlignment="1" applyProtection="1">
      <alignment wrapText="1"/>
      <protection locked="0"/>
    </xf>
    <xf numFmtId="0" fontId="0" fillId="0" borderId="0" xfId="0" applyFont="1" applyAlignment="1" applyProtection="1">
      <alignment horizontal="left"/>
      <protection locked="0"/>
    </xf>
    <xf numFmtId="0" fontId="0" fillId="0" borderId="0" xfId="0" applyFont="1" applyAlignment="1" applyProtection="1">
      <alignment horizontal="center"/>
      <protection locked="0"/>
    </xf>
    <xf numFmtId="0" fontId="0" fillId="0" borderId="0" xfId="0" applyFont="1" applyAlignment="1" applyProtection="1">
      <alignment horizontal="left" wrapText="1"/>
      <protection locked="0"/>
    </xf>
    <xf numFmtId="0" fontId="2" fillId="0" borderId="0" xfId="0" applyFont="1"/>
    <xf numFmtId="0" fontId="3" fillId="0" borderId="0" xfId="0" applyFont="1" applyAlignment="1" applyProtection="1">
      <alignment horizontal="left"/>
      <protection locked="0"/>
    </xf>
    <xf numFmtId="0" fontId="3" fillId="0" borderId="0" xfId="0" applyFont="1" applyAlignment="1">
      <alignment horizontal="left" wrapText="1"/>
    </xf>
    <xf numFmtId="0" fontId="3" fillId="0" borderId="0" xfId="0" applyFont="1" applyAlignment="1">
      <alignment horizontal="left"/>
    </xf>
    <xf numFmtId="0" fontId="4" fillId="0" borderId="0" xfId="0" applyFont="1" applyAlignment="1" applyProtection="1">
      <alignment horizontal="left"/>
      <protection locked="0"/>
    </xf>
    <xf numFmtId="0" fontId="0" fillId="0" borderId="0" xfId="0" applyAlignment="1">
      <alignment horizontal="left" wrapText="1"/>
    </xf>
    <xf numFmtId="0" fontId="0" fillId="0" borderId="0" xfId="0" applyAlignment="1">
      <alignment horizontal="left"/>
    </xf>
    <xf numFmtId="0" fontId="0" fillId="0" borderId="0" xfId="0" applyFont="1" applyAlignment="1">
      <alignment horizontal="left"/>
    </xf>
    <xf numFmtId="0" fontId="0" fillId="0" borderId="0" xfId="0" applyFont="1" applyAlignment="1">
      <alignment horizontal="center"/>
    </xf>
    <xf numFmtId="0" fontId="0" fillId="0" borderId="0" xfId="0" applyFont="1" applyAlignment="1">
      <alignment horizontal="left" wrapText="1"/>
    </xf>
    <xf numFmtId="0" fontId="0" fillId="0" borderId="0" xfId="0" applyAlignment="1" applyProtection="1">
      <alignment horizontal="left"/>
      <protection locked="0"/>
    </xf>
    <xf numFmtId="0" fontId="0" fillId="3" borderId="1" xfId="0" applyFont="1" applyFill="1" applyBorder="1" applyAlignment="1" applyProtection="1">
      <alignment horizontal="center" wrapText="1"/>
      <protection locked="0"/>
    </xf>
    <xf numFmtId="0" fontId="0" fillId="0" borderId="0" xfId="0" applyAlignment="1">
      <alignment horizontal="center"/>
    </xf>
    <xf numFmtId="0" fontId="0" fillId="0" borderId="0" xfId="0" applyFont="1" applyBorder="1" applyAlignment="1" applyProtection="1">
      <alignment wrapText="1"/>
      <protection locked="0"/>
    </xf>
    <xf numFmtId="0" fontId="0" fillId="4" borderId="0" xfId="0" applyFont="1" applyFill="1" applyBorder="1" applyAlignment="1" applyProtection="1">
      <alignment horizontal="center" vertical="center" wrapText="1"/>
      <protection locked="0"/>
    </xf>
    <xf numFmtId="0" fontId="0" fillId="0" borderId="0" xfId="0" applyBorder="1" applyAlignment="1" applyProtection="1">
      <alignment horizontal="center" wrapText="1"/>
      <protection locked="0"/>
    </xf>
    <xf numFmtId="0" fontId="0" fillId="0" borderId="0" xfId="0" applyFont="1" applyBorder="1" applyAlignment="1" applyProtection="1">
      <alignment horizontal="left" wrapText="1"/>
      <protection locked="0"/>
    </xf>
    <xf numFmtId="0" fontId="0" fillId="0" borderId="0" xfId="0" applyFont="1" applyBorder="1" applyAlignment="1" applyProtection="1">
      <alignment horizontal="center" wrapText="1"/>
      <protection locked="0"/>
    </xf>
    <xf numFmtId="0" fontId="0" fillId="0" borderId="0" xfId="0" applyFont="1" applyAlignment="1" applyProtection="1">
      <protection locked="0"/>
    </xf>
    <xf numFmtId="0" fontId="0" fillId="0" borderId="0" xfId="0" applyFont="1" applyAlignment="1" applyProtection="1">
      <alignment wrapText="1"/>
      <protection locked="0"/>
    </xf>
    <xf numFmtId="0" fontId="0" fillId="0" borderId="0" xfId="0" applyFont="1" applyAlignment="1">
      <alignment wrapText="1"/>
    </xf>
    <xf numFmtId="0" fontId="5" fillId="0" borderId="0" xfId="0" applyFont="1" applyBorder="1" applyAlignment="1">
      <alignment wrapText="1"/>
    </xf>
    <xf numFmtId="0" fontId="0" fillId="0" borderId="0" xfId="0" applyFont="1"/>
    <xf numFmtId="0" fontId="0" fillId="0" borderId="0" xfId="0" applyFont="1" applyBorder="1" applyAlignment="1">
      <alignment wrapText="1"/>
    </xf>
    <xf numFmtId="0" fontId="7" fillId="0" borderId="0" xfId="1" applyFont="1" applyBorder="1" applyAlignment="1" applyProtection="1"/>
    <xf numFmtId="0" fontId="7" fillId="0" borderId="0" xfId="0" applyFont="1"/>
    <xf numFmtId="0" fontId="0" fillId="4" borderId="0" xfId="0" applyFont="1" applyFill="1" applyAlignment="1">
      <alignment horizontal="center" wrapText="1"/>
    </xf>
    <xf numFmtId="0" fontId="8" fillId="0" borderId="0" xfId="0" applyFont="1" applyAlignment="1">
      <alignment horizontal="center" wrapText="1"/>
    </xf>
    <xf numFmtId="0" fontId="0" fillId="0" borderId="0" xfId="0" applyFont="1" applyAlignment="1">
      <alignment horizontal="center" wrapText="1"/>
    </xf>
    <xf numFmtId="0" fontId="0" fillId="4" borderId="0" xfId="0" applyFont="1" applyFill="1" applyAlignment="1" applyProtection="1">
      <alignment horizontal="center" wrapText="1"/>
      <protection locked="0"/>
    </xf>
    <xf numFmtId="0" fontId="8" fillId="0" borderId="0" xfId="0" applyFont="1" applyAlignment="1">
      <alignment horizontal="center"/>
    </xf>
    <xf numFmtId="0" fontId="5" fillId="0" borderId="0" xfId="0" applyFont="1" applyAlignment="1">
      <alignment wrapText="1"/>
    </xf>
    <xf numFmtId="0" fontId="0" fillId="0" borderId="0" xfId="0" applyFont="1" applyAlignment="1" applyProtection="1">
      <alignment horizontal="center" wrapText="1"/>
      <protection locked="0"/>
    </xf>
    <xf numFmtId="0" fontId="0" fillId="0" borderId="0" xfId="0" applyFont="1" applyAlignment="1"/>
    <xf numFmtId="0" fontId="0" fillId="4" borderId="0" xfId="0" applyFont="1" applyFill="1" applyAlignment="1" applyProtection="1">
      <alignment horizontal="center"/>
      <protection locked="0"/>
    </xf>
    <xf numFmtId="0" fontId="0" fillId="0" borderId="0" xfId="0" applyFont="1" applyProtection="1">
      <protection locked="0"/>
    </xf>
    <xf numFmtId="0" fontId="1" fillId="0" borderId="0" xfId="0" applyFont="1" applyBorder="1" applyAlignment="1" applyProtection="1">
      <alignment horizontal="left"/>
      <protection locked="0"/>
    </xf>
    <xf numFmtId="0" fontId="1" fillId="0" borderId="0" xfId="0" applyFont="1" applyAlignment="1" applyProtection="1">
      <alignment horizontal="left"/>
      <protection locked="0"/>
    </xf>
    <xf numFmtId="0" fontId="1" fillId="0" borderId="0" xfId="0" applyFont="1" applyAlignment="1">
      <alignment horizontal="left"/>
    </xf>
    <xf numFmtId="0" fontId="1" fillId="0" borderId="0" xfId="0" applyFont="1" applyAlignment="1">
      <alignment horizontal="left" wrapText="1"/>
    </xf>
    <xf numFmtId="0" fontId="6" fillId="0" borderId="0" xfId="1" applyFont="1" applyBorder="1" applyAlignment="1" applyProtection="1"/>
    <xf numFmtId="0" fontId="0" fillId="0" borderId="2" xfId="0" applyFont="1" applyBorder="1" applyProtection="1">
      <protection locked="0"/>
    </xf>
    <xf numFmtId="0" fontId="0" fillId="0" borderId="3" xfId="0" applyFont="1" applyBorder="1" applyAlignment="1" applyProtection="1">
      <alignment horizontal="left" wrapText="1"/>
      <protection locked="0"/>
    </xf>
    <xf numFmtId="0" fontId="0" fillId="0" borderId="3" xfId="0" applyFont="1" applyBorder="1" applyAlignment="1" applyProtection="1">
      <alignment horizontal="left"/>
      <protection locked="0"/>
    </xf>
    <xf numFmtId="0" fontId="0" fillId="0" borderId="4" xfId="0" applyFont="1" applyBorder="1" applyAlignment="1" applyProtection="1">
      <alignment horizontal="left"/>
      <protection locked="0"/>
    </xf>
    <xf numFmtId="0" fontId="0" fillId="0" borderId="0" xfId="0" applyFont="1" applyAlignment="1">
      <alignment horizontal="right"/>
    </xf>
    <xf numFmtId="0" fontId="0" fillId="0" borderId="3" xfId="0" applyFont="1" applyBorder="1" applyProtection="1">
      <protection locked="0"/>
    </xf>
    <xf numFmtId="0" fontId="0" fillId="4" borderId="0" xfId="0" applyFont="1" applyFill="1" applyAlignment="1">
      <alignment horizontal="center"/>
    </xf>
    <xf numFmtId="0" fontId="9" fillId="0" borderId="0" xfId="0" applyFont="1" applyAlignment="1">
      <alignment horizontal="center"/>
    </xf>
    <xf numFmtId="0" fontId="9" fillId="0" borderId="0" xfId="0" applyFont="1" applyAlignment="1">
      <alignment horizontal="left" wrapText="1"/>
    </xf>
    <xf numFmtId="0" fontId="9" fillId="0" borderId="0" xfId="0" applyFont="1" applyAlignment="1">
      <alignment horizontal="left"/>
    </xf>
    <xf numFmtId="0" fontId="8" fillId="0" borderId="0" xfId="0" applyFont="1" applyAlignment="1">
      <alignment horizontal="left" wrapText="1"/>
    </xf>
    <xf numFmtId="0" fontId="8" fillId="0" borderId="0" xfId="0" applyFont="1" applyAlignment="1">
      <alignment horizontal="left"/>
    </xf>
    <xf numFmtId="49" fontId="0" fillId="0" borderId="0" xfId="0" applyNumberFormat="1" applyFont="1" applyAlignment="1" applyProtection="1">
      <alignment horizontal="left"/>
      <protection locked="0"/>
    </xf>
    <xf numFmtId="0" fontId="6" fillId="0" borderId="0" xfId="1" applyFont="1" applyBorder="1" applyAlignment="1" applyProtection="1">
      <alignment horizontal="left"/>
      <protection locked="0"/>
    </xf>
    <xf numFmtId="0" fontId="0" fillId="0" borderId="0" xfId="0" applyAlignment="1" applyProtection="1">
      <alignment horizontal="center"/>
      <protection locked="0"/>
    </xf>
    <xf numFmtId="0" fontId="3" fillId="0" borderId="0" xfId="0" applyFont="1" applyBorder="1" applyAlignment="1" applyProtection="1">
      <alignment horizontal="left"/>
      <protection locked="0"/>
    </xf>
    <xf numFmtId="0" fontId="0" fillId="3" borderId="1" xfId="0" applyFont="1" applyFill="1" applyBorder="1" applyAlignment="1" applyProtection="1">
      <alignment horizontal="center"/>
      <protection locked="0"/>
    </xf>
    <xf numFmtId="0" fontId="0" fillId="0" borderId="0" xfId="0" applyBorder="1" applyAlignment="1" applyProtection="1">
      <alignment wrapText="1"/>
      <protection locked="0"/>
    </xf>
    <xf numFmtId="0" fontId="0" fillId="4" borderId="0" xfId="0" applyFont="1" applyFill="1" applyBorder="1" applyAlignment="1" applyProtection="1">
      <alignment horizontal="center" vertical="center"/>
      <protection locked="0"/>
    </xf>
    <xf numFmtId="0" fontId="0" fillId="0" borderId="0" xfId="0" applyBorder="1" applyAlignment="1" applyProtection="1">
      <alignment horizontal="left" wrapText="1"/>
      <protection locked="0"/>
    </xf>
    <xf numFmtId="0" fontId="0" fillId="0" borderId="3" xfId="0" applyFont="1" applyBorder="1" applyAlignment="1" applyProtection="1">
      <protection locked="0"/>
    </xf>
    <xf numFmtId="0" fontId="0" fillId="0" borderId="4" xfId="0" applyFont="1" applyBorder="1" applyAlignment="1" applyProtection="1">
      <protection locked="0"/>
    </xf>
    <xf numFmtId="0" fontId="0" fillId="0" borderId="0" xfId="0" applyFont="1" applyBorder="1" applyAlignment="1"/>
    <xf numFmtId="0" fontId="10" fillId="0" borderId="0" xfId="0" applyFont="1" applyAlignment="1">
      <alignment vertical="center"/>
    </xf>
    <xf numFmtId="0" fontId="0" fillId="0" borderId="3" xfId="0" applyFont="1" applyBorder="1" applyAlignment="1" applyProtection="1">
      <alignment wrapText="1"/>
      <protection locked="0"/>
    </xf>
    <xf numFmtId="0" fontId="0" fillId="0" borderId="2" xfId="0" applyFont="1" applyBorder="1" applyAlignment="1" applyProtection="1">
      <alignment wrapText="1"/>
      <protection locked="0"/>
    </xf>
    <xf numFmtId="0" fontId="0" fillId="0" borderId="0" xfId="0" applyAlignment="1" applyProtection="1">
      <alignment horizontal="left" wrapText="1"/>
      <protection locked="0"/>
    </xf>
    <xf numFmtId="0" fontId="0" fillId="0" borderId="2" xfId="0" applyFont="1" applyBorder="1"/>
    <xf numFmtId="0" fontId="2" fillId="0" borderId="0" xfId="0" applyFont="1" applyAlignment="1">
      <alignment horizontal="left"/>
    </xf>
    <xf numFmtId="14" fontId="0" fillId="0" borderId="0" xfId="0" applyNumberFormat="1"/>
    <xf numFmtId="49" fontId="0" fillId="0" borderId="0" xfId="0" applyNumberFormat="1"/>
    <xf numFmtId="49" fontId="0" fillId="0" borderId="0" xfId="0" applyNumberFormat="1" applyFont="1"/>
    <xf numFmtId="49" fontId="0" fillId="0" borderId="0" xfId="0" applyNumberFormat="1" applyFont="1" applyAlignment="1">
      <alignment horizontal="left"/>
    </xf>
    <xf numFmtId="14" fontId="0" fillId="0" borderId="0" xfId="0" applyNumberFormat="1" applyFont="1"/>
    <xf numFmtId="14" fontId="0" fillId="0" borderId="0" xfId="0" applyNumberFormat="1" applyFont="1" applyAlignment="1">
      <alignment horizontal="left"/>
    </xf>
    <xf numFmtId="164" fontId="0" fillId="0" borderId="0" xfId="0" applyNumberFormat="1" applyFont="1" applyAlignment="1">
      <alignment horizontal="left"/>
    </xf>
    <xf numFmtId="47" fontId="0" fillId="0" borderId="0" xfId="0" applyNumberFormat="1"/>
    <xf numFmtId="0" fontId="0" fillId="0" borderId="0" xfId="0" applyFont="1" applyBorder="1"/>
    <xf numFmtId="0" fontId="0" fillId="0" borderId="0" xfId="0" applyFont="1" applyBorder="1" applyAlignment="1">
      <alignment horizontal="center" vertical="center" wrapText="1"/>
    </xf>
    <xf numFmtId="0" fontId="0" fillId="0" borderId="0" xfId="0" applyFont="1" applyBorder="1" applyAlignment="1">
      <alignment horizontal="center"/>
    </xf>
    <xf numFmtId="0" fontId="0" fillId="0" borderId="0" xfId="0" applyFont="1" applyBorder="1" applyAlignment="1">
      <alignment vertical="center" wrapText="1"/>
    </xf>
    <xf numFmtId="14" fontId="0" fillId="0" borderId="0" xfId="0" applyNumberFormat="1" applyFont="1" applyBorder="1"/>
    <xf numFmtId="0" fontId="0" fillId="0" borderId="0" xfId="0" applyFont="1" applyFill="1" applyAlignment="1" applyProtection="1">
      <alignment horizontal="left"/>
      <protection locked="0"/>
    </xf>
    <xf numFmtId="0" fontId="11" fillId="0" borderId="0" xfId="0" applyFont="1" applyAlignment="1" applyProtection="1">
      <alignment horizontal="left"/>
      <protection locked="0"/>
    </xf>
    <xf numFmtId="0" fontId="11" fillId="0" borderId="0" xfId="0" applyFont="1" applyAlignment="1">
      <alignment horizontal="left"/>
    </xf>
    <xf numFmtId="0" fontId="11" fillId="0" borderId="0" xfId="0" applyFont="1" applyAlignment="1">
      <alignment horizontal="left" wrapText="1"/>
    </xf>
    <xf numFmtId="0" fontId="11" fillId="0" borderId="0" xfId="0" applyFont="1" applyAlignment="1"/>
    <xf numFmtId="0" fontId="11" fillId="0" borderId="0" xfId="0" applyFont="1" applyAlignment="1">
      <alignment horizontal="center"/>
    </xf>
    <xf numFmtId="0" fontId="11" fillId="0" borderId="0" xfId="0" applyFont="1" applyAlignment="1">
      <alignment horizontal="center" wrapText="1"/>
    </xf>
    <xf numFmtId="0" fontId="6" fillId="0" borderId="0" xfId="1"/>
    <xf numFmtId="0" fontId="1" fillId="2" borderId="0" xfId="0" applyFont="1" applyFill="1" applyBorder="1"/>
    <xf numFmtId="0" fontId="0" fillId="2" borderId="0" xfId="0" applyFont="1" applyFill="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calcChain" Target="calcChain.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119</xdr:row>
      <xdr:rowOff>0</xdr:rowOff>
    </xdr:from>
    <xdr:to>
      <xdr:col>10</xdr:col>
      <xdr:colOff>11520</xdr:colOff>
      <xdr:row>120</xdr:row>
      <xdr:rowOff>8640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15977520" y="27488880"/>
          <a:ext cx="2820960" cy="199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3</xdr:col>
      <xdr:colOff>8640</xdr:colOff>
      <xdr:row>2</xdr:row>
      <xdr:rowOff>8640</xdr:rowOff>
    </xdr:to>
    <xdr:pic>
      <xdr:nvPicPr>
        <xdr:cNvPr id="2" name="Picture 7">
          <a:extLst>
            <a:ext uri="{FF2B5EF4-FFF2-40B4-BE49-F238E27FC236}">
              <a16:creationId xmlns:a16="http://schemas.microsoft.com/office/drawing/2014/main" id="{00000000-0008-0000-1C00-000002000000}"/>
            </a:ext>
          </a:extLst>
        </xdr:cNvPr>
        <xdr:cNvPicPr/>
      </xdr:nvPicPr>
      <xdr:blipFill>
        <a:blip xmlns:r="http://schemas.openxmlformats.org/officeDocument/2006/relationships" r:embed="rId1"/>
        <a:stretch/>
      </xdr:blipFill>
      <xdr:spPr>
        <a:xfrm>
          <a:off x="7048800" y="190440"/>
          <a:ext cx="1427400" cy="1990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hyperlink" Target="mailto:/CrashData/Units/Unit/Persons/Person/Address/Street/Suffix/@ID" TargetMode="External"/><Relationship Id="rId3" Type="http://schemas.openxmlformats.org/officeDocument/2006/relationships/hyperlink" Target="mailto:/CrashData/Units/Unit/Driver/Drug/Category1/@ID" TargetMode="External"/><Relationship Id="rId7" Type="http://schemas.openxmlformats.org/officeDocument/2006/relationships/hyperlink" Target="mailto:/CrashData/Units/Unit/Persons/Person/Address/Street/Prefix/@ID" TargetMode="External"/><Relationship Id="rId2" Type="http://schemas.openxmlformats.org/officeDocument/2006/relationships/hyperlink" Target="mailto:/CrashData/Units/Unit/Persons/Person/Helmet/@ID" TargetMode="External"/><Relationship Id="rId1" Type="http://schemas.openxmlformats.org/officeDocument/2006/relationships/hyperlink" Target="mailto:/CrashData/Units/Unit/Persons/Person/Position/@ID" TargetMode="External"/><Relationship Id="rId6" Type="http://schemas.openxmlformats.org/officeDocument/2006/relationships/hyperlink" Target="mailto:/CrashData/Units/Unit/Driver/DriverLicense/DLClass/@ID" TargetMode="External"/><Relationship Id="rId5" Type="http://schemas.openxmlformats.org/officeDocument/2006/relationships/hyperlink" Target="mailto:/CrashData/Units/Unit/Driver/DriverLicense/DLState/@ID" TargetMode="External"/><Relationship Id="rId4" Type="http://schemas.openxmlformats.org/officeDocument/2006/relationships/hyperlink" Target="mailto:/CrashData/Units/Unit/Driver/DriverLicense/DLType/@ID" TargetMode="External"/><Relationship Id="rId9" Type="http://schemas.openxmlformats.org/officeDocument/2006/relationships/hyperlink" Target="mailto:/CrashData/Units/Unit/Persons/Person/Address/State/@ID" TargetMode="Externa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W20"/>
  <sheetViews>
    <sheetView zoomScaleNormal="100" workbookViewId="0">
      <selection activeCell="B4" sqref="B4"/>
    </sheetView>
  </sheetViews>
  <sheetFormatPr baseColWidth="10" defaultColWidth="8.7109375" defaultRowHeight="16" x14ac:dyDescent="0.2"/>
  <cols>
    <col min="1" max="1" width="9.28515625" style="1" customWidth="1"/>
    <col min="2" max="2" width="64.7109375" style="1" customWidth="1"/>
    <col min="3" max="257" width="9.28515625" style="1" customWidth="1"/>
    <col min="258" max="1025" width="9" customWidth="1"/>
  </cols>
  <sheetData>
    <row r="2" spans="2:2" ht="16.5" customHeight="1" x14ac:dyDescent="0.2">
      <c r="B2" s="2" t="s">
        <v>0</v>
      </c>
    </row>
    <row r="4" spans="2:2" ht="89.25" customHeight="1" x14ac:dyDescent="0.2">
      <c r="B4" s="3" t="s">
        <v>1</v>
      </c>
    </row>
    <row r="5" spans="2:2" x14ac:dyDescent="0.2">
      <c r="B5" s="3"/>
    </row>
    <row r="6" spans="2:2" ht="17" x14ac:dyDescent="0.2">
      <c r="B6" s="3" t="s">
        <v>2</v>
      </c>
    </row>
    <row r="7" spans="2:2" x14ac:dyDescent="0.2">
      <c r="B7" s="3"/>
    </row>
    <row r="8" spans="2:2" ht="17" x14ac:dyDescent="0.2">
      <c r="B8" s="4" t="s">
        <v>3</v>
      </c>
    </row>
    <row r="9" spans="2:2" x14ac:dyDescent="0.2">
      <c r="B9" s="3"/>
    </row>
    <row r="10" spans="2:2" ht="17" x14ac:dyDescent="0.2">
      <c r="B10" s="3" t="s">
        <v>4</v>
      </c>
    </row>
    <row r="11" spans="2:2" x14ac:dyDescent="0.2">
      <c r="B11" s="3"/>
    </row>
    <row r="12" spans="2:2" ht="34" x14ac:dyDescent="0.2">
      <c r="B12" s="3" t="s">
        <v>5</v>
      </c>
    </row>
    <row r="13" spans="2:2" x14ac:dyDescent="0.2">
      <c r="B13" s="3"/>
    </row>
    <row r="14" spans="2:2" ht="34" x14ac:dyDescent="0.2">
      <c r="B14" s="3" t="s">
        <v>6</v>
      </c>
    </row>
    <row r="15" spans="2:2" x14ac:dyDescent="0.2">
      <c r="B15" s="3"/>
    </row>
    <row r="16" spans="2:2" ht="85" x14ac:dyDescent="0.2">
      <c r="B16" s="3" t="s">
        <v>7</v>
      </c>
    </row>
    <row r="18" spans="2:2" ht="136" x14ac:dyDescent="0.2">
      <c r="B18" s="3" t="s">
        <v>8</v>
      </c>
    </row>
    <row r="20" spans="2:2" ht="17" x14ac:dyDescent="0.2">
      <c r="B20" s="4" t="s">
        <v>9</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84"/>
  <sheetViews>
    <sheetView tabSelected="1" topLeftCell="A163" zoomScale="75" zoomScaleNormal="75" workbookViewId="0">
      <selection activeCell="A164" sqref="A164"/>
    </sheetView>
  </sheetViews>
  <sheetFormatPr baseColWidth="10" defaultColWidth="8.7109375" defaultRowHeight="16" x14ac:dyDescent="0.2"/>
  <cols>
    <col min="1" max="1" width="32.7109375" style="5" customWidth="1"/>
    <col min="2" max="2" width="44.42578125" style="6" customWidth="1"/>
    <col min="3" max="4" width="9.5703125" style="5" hidden="1" customWidth="1"/>
    <col min="5" max="5" width="14.28515625" style="5" customWidth="1"/>
    <col min="6" max="6" width="14.28515625" style="7" customWidth="1"/>
    <col min="7" max="7" width="12.7109375" style="8" customWidth="1"/>
    <col min="8" max="8" width="54.140625" style="9" customWidth="1"/>
    <col min="9" max="9" width="14" style="7" customWidth="1"/>
    <col min="10" max="10" width="22.42578125" style="7" customWidth="1"/>
    <col min="11" max="11" width="40.42578125" style="7" customWidth="1"/>
    <col min="12" max="12" width="77.7109375" style="7" customWidth="1"/>
    <col min="13" max="1025" width="9" customWidth="1"/>
  </cols>
  <sheetData>
    <row r="2" spans="1:12" s="10" customFormat="1" ht="20" x14ac:dyDescent="0.2">
      <c r="A2" s="101" t="s">
        <v>10</v>
      </c>
      <c r="B2" s="101"/>
      <c r="C2" s="101"/>
      <c r="D2" s="101"/>
      <c r="E2" s="101"/>
      <c r="F2" s="101"/>
      <c r="G2" s="101"/>
      <c r="H2" s="101"/>
      <c r="I2" s="101"/>
      <c r="J2" s="101"/>
      <c r="K2" s="101"/>
    </row>
    <row r="3" spans="1:12" ht="20" x14ac:dyDescent="0.2">
      <c r="A3" s="11"/>
      <c r="B3" s="12"/>
      <c r="C3" s="13"/>
      <c r="D3" s="13"/>
      <c r="E3" s="13"/>
      <c r="F3" s="13"/>
      <c r="G3" s="13"/>
      <c r="H3" s="12"/>
      <c r="I3" s="13"/>
      <c r="J3" s="13"/>
      <c r="K3" s="13"/>
      <c r="L3" s="13"/>
    </row>
    <row r="4" spans="1:12" ht="18" x14ac:dyDescent="0.2">
      <c r="A4" s="14" t="s">
        <v>11</v>
      </c>
      <c r="B4" s="15"/>
      <c r="C4" s="16"/>
      <c r="D4" s="16"/>
      <c r="E4" s="16"/>
      <c r="F4" s="17"/>
      <c r="G4" s="18"/>
      <c r="H4" s="19"/>
      <c r="I4" s="17"/>
      <c r="J4" s="17"/>
      <c r="K4" s="17"/>
      <c r="L4" s="17"/>
    </row>
    <row r="5" spans="1:12" ht="18" x14ac:dyDescent="0.2">
      <c r="A5" s="14"/>
      <c r="B5" s="15"/>
      <c r="C5" s="16"/>
      <c r="D5" s="16"/>
      <c r="E5" s="16"/>
      <c r="F5" s="17"/>
      <c r="G5" s="18"/>
      <c r="H5" s="19"/>
      <c r="I5" s="17"/>
      <c r="J5" s="17"/>
      <c r="K5" s="17"/>
      <c r="L5" s="17"/>
    </row>
    <row r="6" spans="1:12" x14ac:dyDescent="0.2">
      <c r="A6" s="20"/>
      <c r="B6" s="15"/>
      <c r="C6" s="16"/>
      <c r="D6" s="16"/>
      <c r="E6" s="16"/>
      <c r="F6" s="17"/>
      <c r="G6" s="18"/>
      <c r="H6" s="19"/>
      <c r="I6" s="17"/>
      <c r="J6" s="17"/>
      <c r="K6" s="17"/>
      <c r="L6" s="17"/>
    </row>
    <row r="7" spans="1:12" s="22" customFormat="1" ht="102" x14ac:dyDescent="0.2">
      <c r="A7" s="21" t="s">
        <v>12</v>
      </c>
      <c r="B7" s="21" t="s">
        <v>13</v>
      </c>
      <c r="C7" s="21" t="s">
        <v>14</v>
      </c>
      <c r="D7" s="21" t="s">
        <v>15</v>
      </c>
      <c r="E7" s="21" t="s">
        <v>16</v>
      </c>
      <c r="F7" s="21" t="s">
        <v>17</v>
      </c>
      <c r="G7" s="21" t="s">
        <v>18</v>
      </c>
      <c r="H7" s="21" t="s">
        <v>19</v>
      </c>
      <c r="I7" s="21" t="s">
        <v>20</v>
      </c>
      <c r="J7" s="21" t="s">
        <v>21</v>
      </c>
      <c r="K7" s="21" t="s">
        <v>22</v>
      </c>
      <c r="L7" s="21" t="s">
        <v>23</v>
      </c>
    </row>
    <row r="8" spans="1:12" s="22" customFormat="1" ht="17" x14ac:dyDescent="0.2">
      <c r="A8" s="23"/>
      <c r="B8" s="24" t="s">
        <v>24</v>
      </c>
      <c r="C8" s="25"/>
      <c r="D8" s="25"/>
      <c r="E8" s="25"/>
      <c r="F8" s="26"/>
      <c r="G8" s="27"/>
      <c r="H8" s="26"/>
      <c r="I8" s="26"/>
      <c r="J8" s="26"/>
      <c r="K8" s="26"/>
      <c r="L8" s="26"/>
    </row>
    <row r="9" spans="1:12" ht="34" x14ac:dyDescent="0.2">
      <c r="A9" s="28" t="s">
        <v>25</v>
      </c>
      <c r="B9" s="29" t="s">
        <v>26</v>
      </c>
      <c r="E9" s="7" t="s">
        <v>27</v>
      </c>
      <c r="F9" s="7" t="s">
        <v>28</v>
      </c>
      <c r="H9" s="30" t="s">
        <v>29</v>
      </c>
      <c r="I9" s="31" t="s">
        <v>30</v>
      </c>
      <c r="J9" s="32"/>
      <c r="L9" s="7" t="s">
        <v>31</v>
      </c>
    </row>
    <row r="10" spans="1:12" ht="34" x14ac:dyDescent="0.2">
      <c r="A10" s="33" t="s">
        <v>32</v>
      </c>
      <c r="B10" s="29" t="s">
        <v>33</v>
      </c>
      <c r="E10" s="7" t="s">
        <v>34</v>
      </c>
      <c r="F10" s="7" t="s">
        <v>35</v>
      </c>
      <c r="G10" s="8">
        <v>1</v>
      </c>
      <c r="H10" s="30" t="s">
        <v>36</v>
      </c>
      <c r="I10" s="31" t="s">
        <v>30</v>
      </c>
      <c r="J10" s="34" t="str">
        <f t="shared" ref="J10:J16" si="0">HYPERLINK("#'YES_NO_CHOICE_LKP'!A1","YES_NO_CHOICE_LKP")</f>
        <v>YES_NO_CHOICE_LKP</v>
      </c>
      <c r="L10" s="7" t="s">
        <v>37</v>
      </c>
    </row>
    <row r="11" spans="1:12" ht="17" x14ac:dyDescent="0.2">
      <c r="A11" s="33" t="s">
        <v>38</v>
      </c>
      <c r="B11" s="29" t="s">
        <v>39</v>
      </c>
      <c r="E11" s="7" t="s">
        <v>34</v>
      </c>
      <c r="F11" s="7" t="s">
        <v>35</v>
      </c>
      <c r="G11" s="8">
        <v>1</v>
      </c>
      <c r="H11" s="30" t="s">
        <v>40</v>
      </c>
      <c r="I11" s="31" t="s">
        <v>30</v>
      </c>
      <c r="J11" s="34" t="str">
        <f t="shared" si="0"/>
        <v>YES_NO_CHOICE_LKP</v>
      </c>
      <c r="L11" s="7" t="s">
        <v>41</v>
      </c>
    </row>
    <row r="12" spans="1:12" ht="34" x14ac:dyDescent="0.2">
      <c r="A12" s="33" t="s">
        <v>42</v>
      </c>
      <c r="B12" s="29" t="s">
        <v>43</v>
      </c>
      <c r="E12" s="7" t="s">
        <v>34</v>
      </c>
      <c r="F12" s="7" t="s">
        <v>35</v>
      </c>
      <c r="G12" s="8">
        <v>1</v>
      </c>
      <c r="H12" s="30" t="s">
        <v>44</v>
      </c>
      <c r="I12" s="31" t="s">
        <v>30</v>
      </c>
      <c r="J12" s="34" t="str">
        <f t="shared" si="0"/>
        <v>YES_NO_CHOICE_LKP</v>
      </c>
      <c r="L12" s="7" t="s">
        <v>45</v>
      </c>
    </row>
    <row r="13" spans="1:12" ht="34" x14ac:dyDescent="0.2">
      <c r="A13" s="33" t="s">
        <v>46</v>
      </c>
      <c r="B13" s="29" t="s">
        <v>47</v>
      </c>
      <c r="E13" s="7" t="s">
        <v>34</v>
      </c>
      <c r="F13" s="7" t="s">
        <v>35</v>
      </c>
      <c r="G13" s="8">
        <v>1</v>
      </c>
      <c r="H13" s="30" t="s">
        <v>48</v>
      </c>
      <c r="I13" s="31" t="s">
        <v>30</v>
      </c>
      <c r="J13" s="34" t="str">
        <f t="shared" si="0"/>
        <v>YES_NO_CHOICE_LKP</v>
      </c>
      <c r="L13" s="7" t="s">
        <v>49</v>
      </c>
    </row>
    <row r="14" spans="1:12" ht="17" x14ac:dyDescent="0.2">
      <c r="A14" s="33" t="s">
        <v>50</v>
      </c>
      <c r="B14" s="29" t="s">
        <v>51</v>
      </c>
      <c r="E14" s="7" t="s">
        <v>34</v>
      </c>
      <c r="F14" s="7" t="s">
        <v>35</v>
      </c>
      <c r="G14" s="8">
        <v>1</v>
      </c>
      <c r="H14" s="30" t="s">
        <v>52</v>
      </c>
      <c r="I14" s="31" t="s">
        <v>30</v>
      </c>
      <c r="J14" s="34" t="str">
        <f t="shared" si="0"/>
        <v>YES_NO_CHOICE_LKP</v>
      </c>
      <c r="L14" s="7" t="s">
        <v>53</v>
      </c>
    </row>
    <row r="15" spans="1:12" ht="17" x14ac:dyDescent="0.2">
      <c r="A15" s="33" t="s">
        <v>54</v>
      </c>
      <c r="B15" s="29" t="s">
        <v>55</v>
      </c>
      <c r="E15" s="7" t="s">
        <v>34</v>
      </c>
      <c r="F15" s="7" t="s">
        <v>35</v>
      </c>
      <c r="G15" s="8">
        <v>1</v>
      </c>
      <c r="H15" s="30" t="s">
        <v>56</v>
      </c>
      <c r="I15" s="31" t="s">
        <v>30</v>
      </c>
      <c r="J15" s="34" t="str">
        <f t="shared" si="0"/>
        <v>YES_NO_CHOICE_LKP</v>
      </c>
      <c r="L15" s="7" t="s">
        <v>57</v>
      </c>
    </row>
    <row r="16" spans="1:12" ht="34" x14ac:dyDescent="0.2">
      <c r="A16" s="33" t="s">
        <v>58</v>
      </c>
      <c r="B16" s="29" t="s">
        <v>59</v>
      </c>
      <c r="E16" s="7" t="s">
        <v>34</v>
      </c>
      <c r="F16" s="7" t="s">
        <v>35</v>
      </c>
      <c r="G16" s="8">
        <v>3</v>
      </c>
      <c r="H16" s="9" t="s">
        <v>60</v>
      </c>
      <c r="I16" s="31" t="s">
        <v>30</v>
      </c>
      <c r="J16" s="34" t="str">
        <f t="shared" si="0"/>
        <v>YES_NO_CHOICE_LKP</v>
      </c>
      <c r="L16" s="7" t="s">
        <v>61</v>
      </c>
    </row>
    <row r="17" spans="1:12" ht="17" x14ac:dyDescent="0.2">
      <c r="A17" s="33" t="s">
        <v>62</v>
      </c>
      <c r="B17" s="29" t="s">
        <v>63</v>
      </c>
      <c r="E17" s="7" t="s">
        <v>64</v>
      </c>
      <c r="F17" s="7" t="s">
        <v>35</v>
      </c>
      <c r="G17" s="8">
        <v>10</v>
      </c>
      <c r="H17" s="9" t="s">
        <v>65</v>
      </c>
      <c r="I17" s="31" t="s">
        <v>30</v>
      </c>
      <c r="K17" s="17" t="s">
        <v>66</v>
      </c>
      <c r="L17" s="7" t="s">
        <v>67</v>
      </c>
    </row>
    <row r="18" spans="1:12" ht="17" x14ac:dyDescent="0.2">
      <c r="A18" s="33" t="s">
        <v>68</v>
      </c>
      <c r="B18" s="29" t="s">
        <v>69</v>
      </c>
      <c r="E18" s="7" t="s">
        <v>70</v>
      </c>
      <c r="F18" s="7" t="s">
        <v>35</v>
      </c>
      <c r="G18" s="8">
        <v>8</v>
      </c>
      <c r="H18" s="30" t="s">
        <v>71</v>
      </c>
      <c r="I18" s="31" t="s">
        <v>30</v>
      </c>
      <c r="J18" s="32"/>
      <c r="K18" s="17" t="s">
        <v>72</v>
      </c>
      <c r="L18" s="7" t="s">
        <v>73</v>
      </c>
    </row>
    <row r="19" spans="1:12" ht="17" x14ac:dyDescent="0.2">
      <c r="A19" s="33" t="s">
        <v>74</v>
      </c>
      <c r="B19" s="29" t="s">
        <v>75</v>
      </c>
      <c r="E19" s="5" t="s">
        <v>76</v>
      </c>
      <c r="F19" s="7" t="s">
        <v>35</v>
      </c>
      <c r="G19" s="8">
        <v>20</v>
      </c>
      <c r="H19" s="9" t="s">
        <v>77</v>
      </c>
      <c r="I19" s="31" t="s">
        <v>30</v>
      </c>
      <c r="L19" s="7" t="s">
        <v>78</v>
      </c>
    </row>
    <row r="20" spans="1:12" ht="17" x14ac:dyDescent="0.2">
      <c r="A20" s="33" t="s">
        <v>79</v>
      </c>
      <c r="B20" s="29" t="s">
        <v>80</v>
      </c>
      <c r="E20" s="5" t="s">
        <v>76</v>
      </c>
      <c r="F20" s="7" t="s">
        <v>35</v>
      </c>
      <c r="G20" s="8">
        <v>20</v>
      </c>
      <c r="H20" s="9" t="s">
        <v>81</v>
      </c>
      <c r="I20" s="31" t="s">
        <v>30</v>
      </c>
      <c r="L20" s="7" t="s">
        <v>82</v>
      </c>
    </row>
    <row r="21" spans="1:12" ht="34" x14ac:dyDescent="0.2">
      <c r="A21" s="33" t="s">
        <v>83</v>
      </c>
      <c r="B21" s="29" t="s">
        <v>84</v>
      </c>
      <c r="C21" s="5" t="s">
        <v>85</v>
      </c>
      <c r="E21" s="7" t="s">
        <v>27</v>
      </c>
      <c r="F21" s="7" t="s">
        <v>28</v>
      </c>
      <c r="H21" s="30" t="s">
        <v>86</v>
      </c>
      <c r="I21" s="31" t="s">
        <v>30</v>
      </c>
      <c r="J21" s="34" t="str">
        <f>HYPERLINK("#'CNTY_LKP'!A1","CNTY_LKP")</f>
        <v>CNTY_LKP</v>
      </c>
      <c r="K21" s="32" t="s">
        <v>87</v>
      </c>
      <c r="L21" s="7" t="s">
        <v>88</v>
      </c>
    </row>
    <row r="22" spans="1:12" ht="34" x14ac:dyDescent="0.2">
      <c r="A22" s="33" t="s">
        <v>89</v>
      </c>
      <c r="B22" s="29" t="s">
        <v>90</v>
      </c>
      <c r="C22" s="5" t="s">
        <v>85</v>
      </c>
      <c r="E22" s="7" t="s">
        <v>27</v>
      </c>
      <c r="F22" s="7" t="s">
        <v>28</v>
      </c>
      <c r="H22" s="30" t="s">
        <v>91</v>
      </c>
      <c r="I22" s="31" t="s">
        <v>30</v>
      </c>
      <c r="J22" s="34" t="str">
        <f>HYPERLINK("#'CITY_LKP'!A1","CITY_LKP")</f>
        <v>CITY_LKP</v>
      </c>
      <c r="K22" s="32" t="s">
        <v>92</v>
      </c>
      <c r="L22" s="7" t="s">
        <v>93</v>
      </c>
    </row>
    <row r="23" spans="1:12" ht="34" x14ac:dyDescent="0.2">
      <c r="A23" s="33" t="s">
        <v>94</v>
      </c>
      <c r="B23" s="29" t="s">
        <v>95</v>
      </c>
      <c r="C23" s="5" t="s">
        <v>85</v>
      </c>
      <c r="E23" s="7" t="s">
        <v>34</v>
      </c>
      <c r="F23" s="7" t="s">
        <v>35</v>
      </c>
      <c r="G23" s="8">
        <v>1</v>
      </c>
      <c r="H23" s="30" t="s">
        <v>96</v>
      </c>
      <c r="I23" s="31" t="s">
        <v>30</v>
      </c>
      <c r="J23" s="34" t="str">
        <f>HYPERLINK("#'YES_NO_CHOICE_LKP'!A1","YES_NO_CHOICE_LKP")</f>
        <v>YES_NO_CHOICE_LKP</v>
      </c>
      <c r="L23" s="7" t="s">
        <v>97</v>
      </c>
    </row>
    <row r="24" spans="1:12" ht="17" x14ac:dyDescent="0.2">
      <c r="A24" s="33" t="s">
        <v>98</v>
      </c>
      <c r="B24" s="29" t="s">
        <v>99</v>
      </c>
      <c r="E24" s="7" t="s">
        <v>34</v>
      </c>
      <c r="F24" s="7" t="s">
        <v>35</v>
      </c>
      <c r="G24" s="8">
        <v>1</v>
      </c>
      <c r="H24" s="30" t="s">
        <v>100</v>
      </c>
      <c r="I24" s="31" t="s">
        <v>30</v>
      </c>
      <c r="J24" s="34" t="str">
        <f>HYPERLINK("#'YES_NO_CHOICE_LKP'!A1","YES_NO_CHOICE_LKP")</f>
        <v>YES_NO_CHOICE_LKP</v>
      </c>
      <c r="L24" s="7" t="s">
        <v>101</v>
      </c>
    </row>
    <row r="25" spans="1:12" ht="17" x14ac:dyDescent="0.2">
      <c r="A25" s="33" t="s">
        <v>102</v>
      </c>
      <c r="B25" s="29" t="s">
        <v>103</v>
      </c>
      <c r="C25" s="5" t="s">
        <v>85</v>
      </c>
      <c r="E25" s="5" t="s">
        <v>104</v>
      </c>
      <c r="F25" s="7" t="s">
        <v>105</v>
      </c>
      <c r="H25" s="9" t="s">
        <v>106</v>
      </c>
      <c r="I25" s="31" t="s">
        <v>107</v>
      </c>
      <c r="K25" s="17"/>
      <c r="L25" s="7" t="s">
        <v>108</v>
      </c>
    </row>
    <row r="26" spans="1:12" ht="17" x14ac:dyDescent="0.2">
      <c r="A26" s="33" t="s">
        <v>109</v>
      </c>
      <c r="B26" s="29" t="s">
        <v>110</v>
      </c>
      <c r="C26" s="5" t="s">
        <v>85</v>
      </c>
      <c r="E26" s="5" t="s">
        <v>104</v>
      </c>
      <c r="F26" s="7" t="s">
        <v>105</v>
      </c>
      <c r="H26" s="9" t="s">
        <v>111</v>
      </c>
      <c r="I26" s="31" t="s">
        <v>107</v>
      </c>
      <c r="K26" s="17"/>
      <c r="L26" s="7" t="s">
        <v>112</v>
      </c>
    </row>
    <row r="27" spans="1:12" ht="17" x14ac:dyDescent="0.2">
      <c r="A27" s="33" t="s">
        <v>113</v>
      </c>
      <c r="B27" s="29" t="s">
        <v>114</v>
      </c>
      <c r="C27" s="5" t="s">
        <v>85</v>
      </c>
      <c r="E27" s="7" t="s">
        <v>27</v>
      </c>
      <c r="F27" s="7" t="s">
        <v>28</v>
      </c>
      <c r="H27" s="30" t="s">
        <v>115</v>
      </c>
      <c r="I27" s="31" t="s">
        <v>30</v>
      </c>
      <c r="J27" s="34" t="str">
        <f>HYPERLINK("#'RWY_SYS_LKP'!A1","RWY_SYS_LKP")</f>
        <v>RWY_SYS_LKP</v>
      </c>
      <c r="K27" s="32" t="s">
        <v>116</v>
      </c>
      <c r="L27" s="7" t="s">
        <v>117</v>
      </c>
    </row>
    <row r="28" spans="1:12" ht="17" x14ac:dyDescent="0.2">
      <c r="A28" s="33" t="s">
        <v>118</v>
      </c>
      <c r="B28" s="29" t="s">
        <v>119</v>
      </c>
      <c r="C28" s="5" t="s">
        <v>85</v>
      </c>
      <c r="E28" s="7" t="s">
        <v>120</v>
      </c>
      <c r="F28" s="7" t="s">
        <v>35</v>
      </c>
      <c r="G28" s="8">
        <v>4</v>
      </c>
      <c r="H28" s="30" t="s">
        <v>121</v>
      </c>
      <c r="I28" s="31" t="s">
        <v>30</v>
      </c>
      <c r="J28" s="32"/>
      <c r="L28" s="7" t="s">
        <v>122</v>
      </c>
    </row>
    <row r="29" spans="1:12" ht="34" x14ac:dyDescent="0.2">
      <c r="A29" s="33" t="s">
        <v>123</v>
      </c>
      <c r="B29" s="30" t="s">
        <v>124</v>
      </c>
      <c r="C29" s="5" t="s">
        <v>85</v>
      </c>
      <c r="E29" s="7" t="s">
        <v>27</v>
      </c>
      <c r="F29" s="7" t="s">
        <v>35</v>
      </c>
      <c r="G29" s="8">
        <v>1</v>
      </c>
      <c r="H29" s="30" t="s">
        <v>125</v>
      </c>
      <c r="I29" s="31" t="s">
        <v>30</v>
      </c>
      <c r="J29" s="34" t="str">
        <f>HYPERLINK("#'HWY_SFX_LKP'!A1","HWY_SFX_LKP")</f>
        <v>HWY_SFX_LKP</v>
      </c>
      <c r="L29" s="20"/>
    </row>
    <row r="30" spans="1:12" ht="17" x14ac:dyDescent="0.2">
      <c r="A30" s="33" t="s">
        <v>126</v>
      </c>
      <c r="B30" s="29" t="s">
        <v>127</v>
      </c>
      <c r="C30" s="5" t="s">
        <v>85</v>
      </c>
      <c r="E30" s="7" t="s">
        <v>27</v>
      </c>
      <c r="F30" s="7" t="s">
        <v>28</v>
      </c>
      <c r="H30" s="30" t="s">
        <v>128</v>
      </c>
      <c r="I30" s="31" t="s">
        <v>30</v>
      </c>
      <c r="J30" s="34" t="str">
        <f>HYPERLINK("#'ROAD_PART_LKP'!A1","ROAD_PART_LKP")</f>
        <v>ROAD_PART_LKP</v>
      </c>
      <c r="K30" s="32" t="s">
        <v>129</v>
      </c>
      <c r="L30" s="7" t="s">
        <v>130</v>
      </c>
    </row>
    <row r="31" spans="1:12" ht="17" x14ac:dyDescent="0.2">
      <c r="A31" s="33" t="s">
        <v>131</v>
      </c>
      <c r="B31" s="29" t="s">
        <v>132</v>
      </c>
      <c r="E31" s="7" t="s">
        <v>133</v>
      </c>
      <c r="F31" s="7" t="s">
        <v>35</v>
      </c>
      <c r="G31" s="8">
        <v>10</v>
      </c>
      <c r="H31" s="30" t="s">
        <v>134</v>
      </c>
      <c r="I31" s="31" t="s">
        <v>30</v>
      </c>
      <c r="J31" s="32"/>
      <c r="L31" s="7" t="s">
        <v>135</v>
      </c>
    </row>
    <row r="32" spans="1:12" ht="17" x14ac:dyDescent="0.2">
      <c r="A32" s="33" t="s">
        <v>136</v>
      </c>
      <c r="B32" s="29" t="s">
        <v>137</v>
      </c>
      <c r="C32" s="5" t="s">
        <v>85</v>
      </c>
      <c r="E32" s="7" t="s">
        <v>133</v>
      </c>
      <c r="F32" s="7" t="s">
        <v>35</v>
      </c>
      <c r="G32" s="8">
        <v>4</v>
      </c>
      <c r="H32" s="30" t="s">
        <v>138</v>
      </c>
      <c r="I32" s="31" t="s">
        <v>30</v>
      </c>
      <c r="J32" s="34" t="str">
        <f>HYPERLINK("#'NSEW_DIR_LKP'!A1","NSEW_DIR_LKP")</f>
        <v>NSEW_DIR_LKP</v>
      </c>
      <c r="L32" s="7" t="s">
        <v>139</v>
      </c>
    </row>
    <row r="33" spans="1:12" ht="17" x14ac:dyDescent="0.2">
      <c r="A33" s="33" t="s">
        <v>140</v>
      </c>
      <c r="B33" s="29" t="s">
        <v>141</v>
      </c>
      <c r="C33" s="5" t="s">
        <v>85</v>
      </c>
      <c r="E33" s="7" t="s">
        <v>142</v>
      </c>
      <c r="F33" s="7" t="s">
        <v>35</v>
      </c>
      <c r="G33" s="8">
        <v>60</v>
      </c>
      <c r="H33" s="30" t="s">
        <v>143</v>
      </c>
      <c r="I33" s="31" t="s">
        <v>30</v>
      </c>
      <c r="J33" s="32"/>
      <c r="L33" s="7" t="s">
        <v>144</v>
      </c>
    </row>
    <row r="34" spans="1:12" ht="17" x14ac:dyDescent="0.2">
      <c r="A34" s="33" t="s">
        <v>145</v>
      </c>
      <c r="B34" s="29" t="s">
        <v>146</v>
      </c>
      <c r="C34" s="5" t="s">
        <v>85</v>
      </c>
      <c r="E34" s="7" t="s">
        <v>133</v>
      </c>
      <c r="F34" s="7" t="s">
        <v>35</v>
      </c>
      <c r="G34" s="8">
        <v>5</v>
      </c>
      <c r="H34" s="30" t="s">
        <v>147</v>
      </c>
      <c r="I34" s="31" t="s">
        <v>30</v>
      </c>
      <c r="J34" s="34" t="str">
        <f>HYPERLINK("#'STREET_SFX_LKP'!A1","STREET_SFX_LKP")</f>
        <v>STREET_SFX_LKP</v>
      </c>
      <c r="L34" s="7" t="s">
        <v>148</v>
      </c>
    </row>
    <row r="35" spans="1:12" ht="34" x14ac:dyDescent="0.2">
      <c r="A35" s="33" t="s">
        <v>149</v>
      </c>
      <c r="B35" s="29" t="s">
        <v>150</v>
      </c>
      <c r="E35" s="5" t="s">
        <v>27</v>
      </c>
      <c r="F35" s="7" t="s">
        <v>35</v>
      </c>
      <c r="G35" s="8">
        <v>3</v>
      </c>
      <c r="H35" s="9" t="s">
        <v>60</v>
      </c>
      <c r="I35" s="31" t="s">
        <v>107</v>
      </c>
      <c r="J35" s="34" t="str">
        <f>HYPERLINK("#'YES_NO_CHOICE_LKP'!A1","YES_NO_CHOICE_LKP")</f>
        <v>YES_NO_CHOICE_LKP</v>
      </c>
      <c r="L35" s="7" t="s">
        <v>151</v>
      </c>
    </row>
    <row r="36" spans="1:12" ht="17" x14ac:dyDescent="0.2">
      <c r="A36" s="33" t="s">
        <v>152</v>
      </c>
      <c r="B36" s="29" t="s">
        <v>153</v>
      </c>
      <c r="E36" s="5" t="s">
        <v>27</v>
      </c>
      <c r="F36" s="7" t="s">
        <v>35</v>
      </c>
      <c r="G36" s="8">
        <v>3</v>
      </c>
      <c r="H36" s="9" t="s">
        <v>60</v>
      </c>
      <c r="I36" s="31" t="s">
        <v>107</v>
      </c>
      <c r="J36" s="34" t="str">
        <f>HYPERLINK("#'YES_NO_CHOICE_LKP'!A1","YES_NO_CHOICE_LKP")</f>
        <v>YES_NO_CHOICE_LKP</v>
      </c>
      <c r="L36" s="7" t="s">
        <v>154</v>
      </c>
    </row>
    <row r="37" spans="1:12" ht="17" x14ac:dyDescent="0.2">
      <c r="A37" s="33" t="s">
        <v>155</v>
      </c>
      <c r="B37" s="29" t="s">
        <v>156</v>
      </c>
      <c r="E37" s="5" t="s">
        <v>27</v>
      </c>
      <c r="F37" s="7" t="s">
        <v>28</v>
      </c>
      <c r="H37" s="9" t="s">
        <v>157</v>
      </c>
      <c r="I37" s="31" t="s">
        <v>107</v>
      </c>
      <c r="L37" s="7" t="s">
        <v>158</v>
      </c>
    </row>
    <row r="38" spans="1:12" ht="85" x14ac:dyDescent="0.2">
      <c r="A38" s="33" t="s">
        <v>159</v>
      </c>
      <c r="B38" s="29" t="s">
        <v>160</v>
      </c>
      <c r="E38" s="7" t="s">
        <v>34</v>
      </c>
      <c r="F38" s="7" t="s">
        <v>35</v>
      </c>
      <c r="G38" s="8">
        <v>1</v>
      </c>
      <c r="H38" s="30" t="s">
        <v>161</v>
      </c>
      <c r="I38" s="31" t="s">
        <v>30</v>
      </c>
      <c r="J38" s="34" t="str">
        <f>HYPERLINK("#'YES_NO_CHOICE_LKP'!A1","YES_NO_CHOICE_LKP")</f>
        <v>YES_NO_CHOICE_LKP</v>
      </c>
      <c r="L38" s="7" t="s">
        <v>162</v>
      </c>
    </row>
    <row r="39" spans="1:12" ht="51" x14ac:dyDescent="0.2">
      <c r="A39" s="33" t="s">
        <v>163</v>
      </c>
      <c r="B39" s="29" t="s">
        <v>164</v>
      </c>
      <c r="E39" s="7" t="s">
        <v>34</v>
      </c>
      <c r="F39" s="7" t="s">
        <v>35</v>
      </c>
      <c r="G39" s="8">
        <v>1</v>
      </c>
      <c r="H39" s="30" t="s">
        <v>165</v>
      </c>
      <c r="I39" s="31" t="s">
        <v>30</v>
      </c>
      <c r="J39" s="34" t="str">
        <f>HYPERLINK("#'YES_NO_CHOICE_LKP'!A1","YES_NO_CHOICE_LKP")</f>
        <v>YES_NO_CHOICE_LKP</v>
      </c>
      <c r="L39" s="7" t="s">
        <v>166</v>
      </c>
    </row>
    <row r="40" spans="1:12" ht="17" x14ac:dyDescent="0.2">
      <c r="A40" s="33" t="s">
        <v>167</v>
      </c>
      <c r="B40" s="29" t="s">
        <v>168</v>
      </c>
      <c r="F40" s="7" t="s">
        <v>35</v>
      </c>
      <c r="G40" s="8">
        <v>40</v>
      </c>
      <c r="H40" s="30" t="s">
        <v>169</v>
      </c>
      <c r="I40" s="31" t="s">
        <v>107</v>
      </c>
      <c r="J40" s="32"/>
      <c r="L40" s="7" t="s">
        <v>170</v>
      </c>
    </row>
    <row r="41" spans="1:12" ht="34" x14ac:dyDescent="0.2">
      <c r="A41" s="33" t="s">
        <v>171</v>
      </c>
      <c r="B41" s="29" t="s">
        <v>172</v>
      </c>
      <c r="E41" s="7" t="s">
        <v>27</v>
      </c>
      <c r="F41" s="7" t="s">
        <v>35</v>
      </c>
      <c r="G41" s="8">
        <v>1</v>
      </c>
      <c r="H41" s="30" t="s">
        <v>60</v>
      </c>
      <c r="I41" s="31" t="s">
        <v>30</v>
      </c>
      <c r="J41" s="34" t="str">
        <f>HYPERLINK("#'YES_NO_CHOICE_LKP'!A1","YES_NO_CHOICE_LKP")</f>
        <v>YES_NO_CHOICE_LKP</v>
      </c>
      <c r="L41" s="7" t="s">
        <v>173</v>
      </c>
    </row>
    <row r="42" spans="1:12" ht="51" x14ac:dyDescent="0.2">
      <c r="A42" s="33" t="s">
        <v>174</v>
      </c>
      <c r="B42" s="29" t="s">
        <v>175</v>
      </c>
      <c r="C42" s="5" t="s">
        <v>85</v>
      </c>
      <c r="E42" s="7" t="s">
        <v>27</v>
      </c>
      <c r="F42" s="7" t="s">
        <v>28</v>
      </c>
      <c r="H42" s="30" t="s">
        <v>176</v>
      </c>
      <c r="I42" s="31" t="s">
        <v>30</v>
      </c>
      <c r="J42" s="34" t="str">
        <f>HYPERLINK("#'RWY_SYS_LKP'!A1","RWY_SYS_LKP")</f>
        <v>RWY_SYS_LKP</v>
      </c>
      <c r="K42" s="32" t="s">
        <v>116</v>
      </c>
      <c r="L42" s="7" t="s">
        <v>177</v>
      </c>
    </row>
    <row r="43" spans="1:12" ht="51" x14ac:dyDescent="0.2">
      <c r="A43" s="33" t="s">
        <v>178</v>
      </c>
      <c r="B43" s="29" t="s">
        <v>179</v>
      </c>
      <c r="C43" s="5" t="s">
        <v>85</v>
      </c>
      <c r="E43" s="7" t="s">
        <v>120</v>
      </c>
      <c r="F43" s="7" t="s">
        <v>35</v>
      </c>
      <c r="G43" s="8">
        <v>4</v>
      </c>
      <c r="H43" s="30" t="s">
        <v>180</v>
      </c>
      <c r="I43" s="31" t="s">
        <v>30</v>
      </c>
      <c r="J43" s="32"/>
      <c r="L43" s="7" t="s">
        <v>181</v>
      </c>
    </row>
    <row r="44" spans="1:12" ht="34" x14ac:dyDescent="0.2">
      <c r="A44" s="33" t="s">
        <v>182</v>
      </c>
      <c r="B44" s="30" t="s">
        <v>183</v>
      </c>
      <c r="C44" s="5" t="s">
        <v>85</v>
      </c>
      <c r="E44" s="7" t="s">
        <v>27</v>
      </c>
      <c r="F44" s="7" t="s">
        <v>35</v>
      </c>
      <c r="G44" s="8">
        <v>1</v>
      </c>
      <c r="H44" s="30" t="s">
        <v>125</v>
      </c>
      <c r="I44" s="31" t="s">
        <v>30</v>
      </c>
      <c r="J44" s="34" t="str">
        <f>HYPERLINK("#'HWY_SFX_LKP'!A1","HWY_SFX_LKP")</f>
        <v>HWY_SFX_LKP</v>
      </c>
      <c r="L44" s="20"/>
    </row>
    <row r="45" spans="1:12" ht="51" x14ac:dyDescent="0.2">
      <c r="A45" s="33" t="s">
        <v>184</v>
      </c>
      <c r="B45" s="29" t="s">
        <v>185</v>
      </c>
      <c r="E45" s="5" t="s">
        <v>27</v>
      </c>
      <c r="F45" s="7" t="s">
        <v>28</v>
      </c>
      <c r="H45" s="30" t="s">
        <v>186</v>
      </c>
      <c r="I45" s="31" t="s">
        <v>30</v>
      </c>
      <c r="J45" s="34" t="str">
        <f>HYPERLINK("#'ROAD_PART_LKP'!A1","ROAD_PART_LKP")</f>
        <v>ROAD_PART_LKP</v>
      </c>
      <c r="K45" s="32" t="s">
        <v>129</v>
      </c>
      <c r="L45" s="7" t="s">
        <v>187</v>
      </c>
    </row>
    <row r="46" spans="1:12" ht="51" x14ac:dyDescent="0.2">
      <c r="A46" s="33" t="s">
        <v>188</v>
      </c>
      <c r="B46" s="29" t="s">
        <v>189</v>
      </c>
      <c r="E46" s="7" t="s">
        <v>133</v>
      </c>
      <c r="F46" s="7" t="s">
        <v>35</v>
      </c>
      <c r="G46" s="8">
        <v>10</v>
      </c>
      <c r="H46" s="30" t="s">
        <v>134</v>
      </c>
      <c r="I46" s="31" t="s">
        <v>30</v>
      </c>
      <c r="J46" s="32"/>
      <c r="L46" s="7" t="s">
        <v>190</v>
      </c>
    </row>
    <row r="47" spans="1:12" ht="51" x14ac:dyDescent="0.2">
      <c r="A47" s="33" t="s">
        <v>191</v>
      </c>
      <c r="B47" s="29" t="s">
        <v>192</v>
      </c>
      <c r="C47" s="5" t="s">
        <v>85</v>
      </c>
      <c r="E47" s="7" t="s">
        <v>133</v>
      </c>
      <c r="F47" s="7" t="s">
        <v>35</v>
      </c>
      <c r="G47" s="8">
        <v>4</v>
      </c>
      <c r="H47" s="30" t="s">
        <v>138</v>
      </c>
      <c r="I47" s="31" t="s">
        <v>30</v>
      </c>
      <c r="J47" s="34" t="str">
        <f>HYPERLINK("#'NSEW_DIR_LKP'!A1","NSEW_DIR_LKP")</f>
        <v>NSEW_DIR_LKP</v>
      </c>
      <c r="L47" s="7" t="s">
        <v>193</v>
      </c>
    </row>
    <row r="48" spans="1:12" ht="51" x14ac:dyDescent="0.2">
      <c r="A48" s="33" t="s">
        <v>194</v>
      </c>
      <c r="B48" s="29" t="s">
        <v>195</v>
      </c>
      <c r="C48" s="5" t="s">
        <v>85</v>
      </c>
      <c r="E48" s="7" t="s">
        <v>142</v>
      </c>
      <c r="F48" s="7" t="s">
        <v>35</v>
      </c>
      <c r="G48" s="8">
        <v>60</v>
      </c>
      <c r="H48" s="30" t="s">
        <v>143</v>
      </c>
      <c r="I48" s="31" t="s">
        <v>30</v>
      </c>
      <c r="J48" s="32"/>
      <c r="L48" s="7" t="s">
        <v>196</v>
      </c>
    </row>
    <row r="49" spans="1:12" ht="51" x14ac:dyDescent="0.2">
      <c r="A49" s="33" t="s">
        <v>197</v>
      </c>
      <c r="B49" s="29" t="s">
        <v>198</v>
      </c>
      <c r="C49" s="5" t="s">
        <v>85</v>
      </c>
      <c r="E49" s="7" t="s">
        <v>133</v>
      </c>
      <c r="F49" s="7" t="s">
        <v>35</v>
      </c>
      <c r="G49" s="8">
        <v>5</v>
      </c>
      <c r="H49" s="30" t="s">
        <v>147</v>
      </c>
      <c r="I49" s="31" t="s">
        <v>30</v>
      </c>
      <c r="J49" s="34" t="str">
        <f>HYPERLINK("#'STREET_SFX_LKP'!A1","STREET_SFX_LKP")</f>
        <v>STREET_SFX_LKP</v>
      </c>
      <c r="L49" s="7" t="s">
        <v>199</v>
      </c>
    </row>
    <row r="50" spans="1:12" ht="17" x14ac:dyDescent="0.2">
      <c r="A50" s="33" t="s">
        <v>200</v>
      </c>
      <c r="B50" s="29" t="s">
        <v>201</v>
      </c>
      <c r="E50" s="7" t="s">
        <v>202</v>
      </c>
      <c r="F50" s="7" t="s">
        <v>203</v>
      </c>
      <c r="H50" s="30" t="s">
        <v>204</v>
      </c>
      <c r="I50" s="31" t="s">
        <v>30</v>
      </c>
      <c r="J50" s="32"/>
      <c r="L50" s="7" t="s">
        <v>205</v>
      </c>
    </row>
    <row r="51" spans="1:12" ht="17" x14ac:dyDescent="0.2">
      <c r="A51" s="33" t="s">
        <v>206</v>
      </c>
      <c r="B51" s="29" t="s">
        <v>207</v>
      </c>
      <c r="E51" s="7" t="s">
        <v>27</v>
      </c>
      <c r="F51" s="7" t="s">
        <v>35</v>
      </c>
      <c r="G51" s="8">
        <v>2</v>
      </c>
      <c r="H51" s="30" t="s">
        <v>208</v>
      </c>
      <c r="I51" s="31" t="s">
        <v>30</v>
      </c>
      <c r="J51" s="34" t="str">
        <f>HYPERLINK("#'UOM_LKP'!A1","UOM_LKP")</f>
        <v>UOM_LKP</v>
      </c>
      <c r="L51" s="7" t="s">
        <v>209</v>
      </c>
    </row>
    <row r="52" spans="1:12" ht="17" x14ac:dyDescent="0.2">
      <c r="A52" s="33" t="s">
        <v>210</v>
      </c>
      <c r="B52" s="29" t="s">
        <v>211</v>
      </c>
      <c r="E52" s="7" t="s">
        <v>133</v>
      </c>
      <c r="F52" s="7" t="s">
        <v>35</v>
      </c>
      <c r="G52" s="8">
        <v>3</v>
      </c>
      <c r="H52" s="30" t="s">
        <v>138</v>
      </c>
      <c r="I52" s="31" t="s">
        <v>30</v>
      </c>
      <c r="J52" s="34" t="str">
        <f>HYPERLINK("#'NSEW_DIR_LKP'!A1","NSEW_DIR_LKP")</f>
        <v>NSEW_DIR_LKP</v>
      </c>
      <c r="L52" s="7" t="s">
        <v>212</v>
      </c>
    </row>
    <row r="53" spans="1:12" ht="34" x14ac:dyDescent="0.2">
      <c r="A53" s="33" t="s">
        <v>213</v>
      </c>
      <c r="B53" s="29" t="s">
        <v>214</v>
      </c>
      <c r="C53" s="5" t="s">
        <v>85</v>
      </c>
      <c r="E53" s="7" t="s">
        <v>133</v>
      </c>
      <c r="F53" s="7" t="s">
        <v>35</v>
      </c>
      <c r="G53" s="8">
        <v>5</v>
      </c>
      <c r="H53" s="30" t="s">
        <v>215</v>
      </c>
      <c r="I53" s="31" t="s">
        <v>30</v>
      </c>
      <c r="J53" s="34" t="str">
        <f>HYPERLINK("#'REF_MARK_NBR_LKP'!A1","REF_MARK_NBR_LKP")</f>
        <v>REF_MARK_NBR_LKP</v>
      </c>
      <c r="L53" s="7" t="s">
        <v>216</v>
      </c>
    </row>
    <row r="54" spans="1:12" ht="51" x14ac:dyDescent="0.2">
      <c r="A54" s="33" t="s">
        <v>217</v>
      </c>
      <c r="B54" s="29" t="s">
        <v>218</v>
      </c>
      <c r="E54" s="7" t="s">
        <v>219</v>
      </c>
      <c r="F54" s="7" t="s">
        <v>35</v>
      </c>
      <c r="G54" s="8">
        <v>40</v>
      </c>
      <c r="H54" s="30" t="s">
        <v>169</v>
      </c>
      <c r="I54" s="31" t="s">
        <v>30</v>
      </c>
      <c r="J54" s="32"/>
      <c r="L54" s="7" t="s">
        <v>220</v>
      </c>
    </row>
    <row r="55" spans="1:12" ht="51" x14ac:dyDescent="0.2">
      <c r="A55" s="33" t="s">
        <v>221</v>
      </c>
      <c r="B55" s="29" t="s">
        <v>222</v>
      </c>
      <c r="C55" s="5" t="s">
        <v>85</v>
      </c>
      <c r="D55" s="5" t="s">
        <v>223</v>
      </c>
      <c r="E55" s="7" t="s">
        <v>27</v>
      </c>
      <c r="F55" s="7" t="s">
        <v>35</v>
      </c>
      <c r="G55" s="8">
        <v>7</v>
      </c>
      <c r="H55" s="30" t="s">
        <v>224</v>
      </c>
      <c r="I55" s="31" t="s">
        <v>30</v>
      </c>
      <c r="J55" s="32"/>
      <c r="L55" s="7" t="s">
        <v>225</v>
      </c>
    </row>
    <row r="56" spans="1:12" ht="34" x14ac:dyDescent="0.2">
      <c r="A56" s="33" t="s">
        <v>226</v>
      </c>
      <c r="B56" s="29" t="s">
        <v>227</v>
      </c>
      <c r="E56" s="7" t="s">
        <v>27</v>
      </c>
      <c r="F56" s="7" t="s">
        <v>28</v>
      </c>
      <c r="H56" s="30" t="s">
        <v>228</v>
      </c>
      <c r="I56" s="31" t="s">
        <v>30</v>
      </c>
      <c r="J56" s="34" t="str">
        <f>HYPERLINK("#'WTHR_COND_LKP'!A1","WTHR_COND_LKP")</f>
        <v>WTHR_COND_LKP</v>
      </c>
      <c r="K56" s="32" t="s">
        <v>229</v>
      </c>
      <c r="L56" s="7" t="s">
        <v>230</v>
      </c>
    </row>
    <row r="57" spans="1:12" ht="34" x14ac:dyDescent="0.2">
      <c r="A57" s="33" t="s">
        <v>231</v>
      </c>
      <c r="B57" s="29" t="s">
        <v>232</v>
      </c>
      <c r="E57" s="7" t="s">
        <v>133</v>
      </c>
      <c r="F57" s="7" t="s">
        <v>28</v>
      </c>
      <c r="H57" s="30" t="s">
        <v>233</v>
      </c>
      <c r="I57" s="31" t="s">
        <v>30</v>
      </c>
      <c r="J57" s="35" t="str">
        <f>HYPERLINK("#'LIGHT_COND_LKP'!A1","LIGHT_COND_LKP")</f>
        <v>LIGHT_COND_LKP</v>
      </c>
      <c r="K57" s="32" t="s">
        <v>234</v>
      </c>
      <c r="L57" s="7" t="s">
        <v>235</v>
      </c>
    </row>
    <row r="58" spans="1:12" ht="17" x14ac:dyDescent="0.2">
      <c r="A58" s="33" t="s">
        <v>236</v>
      </c>
      <c r="B58" s="29" t="s">
        <v>237</v>
      </c>
      <c r="C58" s="5" t="s">
        <v>238</v>
      </c>
      <c r="E58" s="5" t="s">
        <v>27</v>
      </c>
      <c r="F58" s="7" t="s">
        <v>28</v>
      </c>
      <c r="H58" s="30" t="s">
        <v>239</v>
      </c>
      <c r="I58" s="31" t="s">
        <v>107</v>
      </c>
      <c r="J58" s="32"/>
      <c r="K58" s="32" t="s">
        <v>240</v>
      </c>
      <c r="L58" s="7" t="s">
        <v>241</v>
      </c>
    </row>
    <row r="59" spans="1:12" ht="17" x14ac:dyDescent="0.2">
      <c r="A59" s="33" t="s">
        <v>242</v>
      </c>
      <c r="B59" s="29" t="s">
        <v>243</v>
      </c>
      <c r="E59" s="5" t="s">
        <v>27</v>
      </c>
      <c r="F59" s="7" t="s">
        <v>28</v>
      </c>
      <c r="H59" s="9" t="s">
        <v>244</v>
      </c>
      <c r="I59" s="31" t="s">
        <v>107</v>
      </c>
      <c r="J59" s="34" t="str">
        <f>HYPERLINK("#'ROAD_TYPE_LKP'!A1","ROAD_TYPE_LKP")</f>
        <v>ROAD_TYPE_LKP</v>
      </c>
      <c r="K59" s="32" t="s">
        <v>245</v>
      </c>
      <c r="L59" s="7" t="s">
        <v>246</v>
      </c>
    </row>
    <row r="60" spans="1:12" ht="34" x14ac:dyDescent="0.2">
      <c r="A60" s="33" t="s">
        <v>247</v>
      </c>
      <c r="B60" s="29" t="s">
        <v>248</v>
      </c>
      <c r="E60" s="7" t="s">
        <v>27</v>
      </c>
      <c r="F60" s="7" t="s">
        <v>28</v>
      </c>
      <c r="H60" s="30" t="s">
        <v>249</v>
      </c>
      <c r="I60" s="31" t="s">
        <v>30</v>
      </c>
      <c r="J60" s="34" t="str">
        <f>HYPERLINK("#'ROAD_ALGN_LKP'!A1","ROAD_ALGN_LKP")</f>
        <v>ROAD_ALGN_LKP</v>
      </c>
      <c r="K60" s="32" t="s">
        <v>250</v>
      </c>
      <c r="L60" s="7" t="s">
        <v>251</v>
      </c>
    </row>
    <row r="61" spans="1:12" ht="34" x14ac:dyDescent="0.2">
      <c r="A61" s="33" t="s">
        <v>252</v>
      </c>
      <c r="B61" s="29" t="s">
        <v>253</v>
      </c>
      <c r="E61" s="7" t="s">
        <v>27</v>
      </c>
      <c r="F61" s="7" t="s">
        <v>28</v>
      </c>
      <c r="H61" s="30" t="s">
        <v>254</v>
      </c>
      <c r="I61" s="31" t="s">
        <v>30</v>
      </c>
      <c r="J61" s="34" t="str">
        <f>HYPERLINK("#'SURF_COND_LKP'!A1","SURF_COND_LKP")</f>
        <v>SURF_COND_LKP</v>
      </c>
      <c r="K61" s="32" t="s">
        <v>255</v>
      </c>
      <c r="L61" s="7" t="s">
        <v>256</v>
      </c>
    </row>
    <row r="62" spans="1:12" ht="34" x14ac:dyDescent="0.2">
      <c r="A62" s="33" t="s">
        <v>257</v>
      </c>
      <c r="B62" s="29" t="s">
        <v>258</v>
      </c>
      <c r="E62" s="7" t="s">
        <v>27</v>
      </c>
      <c r="F62" s="7" t="s">
        <v>28</v>
      </c>
      <c r="H62" s="30" t="s">
        <v>259</v>
      </c>
      <c r="I62" s="31" t="s">
        <v>30</v>
      </c>
      <c r="J62" s="34" t="str">
        <f>HYPERLINK("#'TRAFFIC_CNTL_LKP'!A1","TRAFFIC_CNTL_LKP")</f>
        <v>TRAFFIC_CNTL_LKP</v>
      </c>
      <c r="K62" s="32" t="s">
        <v>260</v>
      </c>
      <c r="L62" s="7" t="s">
        <v>261</v>
      </c>
    </row>
    <row r="63" spans="1:12" ht="17" x14ac:dyDescent="0.2">
      <c r="A63" s="33" t="s">
        <v>262</v>
      </c>
      <c r="B63" s="29" t="s">
        <v>263</v>
      </c>
      <c r="E63" s="5" t="s">
        <v>70</v>
      </c>
      <c r="F63" s="7" t="s">
        <v>35</v>
      </c>
      <c r="G63" s="8">
        <v>8</v>
      </c>
      <c r="H63" s="9" t="s">
        <v>264</v>
      </c>
      <c r="I63" s="31" t="s">
        <v>107</v>
      </c>
      <c r="K63" s="7" t="s">
        <v>72</v>
      </c>
      <c r="L63" s="7" t="s">
        <v>265</v>
      </c>
    </row>
    <row r="64" spans="1:12" ht="17" x14ac:dyDescent="0.2">
      <c r="A64" s="33" t="s">
        <v>266</v>
      </c>
      <c r="B64" s="29" t="s">
        <v>267</v>
      </c>
      <c r="E64" s="5" t="s">
        <v>76</v>
      </c>
      <c r="F64" s="7" t="s">
        <v>35</v>
      </c>
      <c r="G64" s="8">
        <v>20</v>
      </c>
      <c r="H64" s="9" t="s">
        <v>268</v>
      </c>
      <c r="I64" s="31" t="s">
        <v>107</v>
      </c>
      <c r="J64" s="34" t="str">
        <f>HYPERLINK("#'INV_NOTIFY_METH_LKP'!A1","INV_NOTIFY_METH_LKP")</f>
        <v>INV_NOTIFY_METH_LKP</v>
      </c>
      <c r="L64" s="7" t="s">
        <v>269</v>
      </c>
    </row>
    <row r="65" spans="1:12" ht="17" x14ac:dyDescent="0.2">
      <c r="A65" s="33" t="s">
        <v>270</v>
      </c>
      <c r="B65" s="29" t="s">
        <v>271</v>
      </c>
      <c r="E65" s="5" t="s">
        <v>70</v>
      </c>
      <c r="F65" s="7" t="s">
        <v>35</v>
      </c>
      <c r="G65" s="8">
        <v>8</v>
      </c>
      <c r="H65" s="9" t="s">
        <v>264</v>
      </c>
      <c r="I65" s="31" t="s">
        <v>107</v>
      </c>
      <c r="K65" s="7" t="s">
        <v>72</v>
      </c>
      <c r="L65" s="7" t="s">
        <v>272</v>
      </c>
    </row>
    <row r="66" spans="1:12" ht="17" x14ac:dyDescent="0.2">
      <c r="A66" s="33" t="s">
        <v>273</v>
      </c>
      <c r="B66" s="29" t="s">
        <v>274</v>
      </c>
      <c r="E66" s="5" t="s">
        <v>64</v>
      </c>
      <c r="F66" s="7" t="s">
        <v>35</v>
      </c>
      <c r="G66" s="8">
        <v>10</v>
      </c>
      <c r="H66" s="9" t="s">
        <v>275</v>
      </c>
      <c r="I66" s="31" t="s">
        <v>107</v>
      </c>
      <c r="K66" s="7" t="s">
        <v>66</v>
      </c>
      <c r="L66" s="7" t="s">
        <v>276</v>
      </c>
    </row>
    <row r="67" spans="1:12" ht="17" x14ac:dyDescent="0.2">
      <c r="A67" s="33" t="s">
        <v>277</v>
      </c>
      <c r="B67" s="29" t="s">
        <v>278</v>
      </c>
      <c r="E67" s="5" t="s">
        <v>27</v>
      </c>
      <c r="F67" s="7" t="s">
        <v>35</v>
      </c>
      <c r="G67" s="8">
        <v>3</v>
      </c>
      <c r="H67" s="9" t="s">
        <v>60</v>
      </c>
      <c r="I67" s="31" t="s">
        <v>107</v>
      </c>
      <c r="J67" s="34" t="str">
        <f>HYPERLINK("#'YES_NO_CHOICE_LKP'!A1","YES_NO_CHOICE_LKP")</f>
        <v>YES_NO_CHOICE_LKP</v>
      </c>
      <c r="L67" s="7" t="s">
        <v>279</v>
      </c>
    </row>
    <row r="68" spans="1:12" ht="34" x14ac:dyDescent="0.2">
      <c r="A68" s="33" t="s">
        <v>280</v>
      </c>
      <c r="B68" s="29" t="s">
        <v>281</v>
      </c>
      <c r="E68" s="9" t="s">
        <v>282</v>
      </c>
      <c r="F68" s="7" t="s">
        <v>35</v>
      </c>
      <c r="G68" s="8">
        <v>81</v>
      </c>
      <c r="H68" s="9" t="s">
        <v>283</v>
      </c>
      <c r="I68" s="31" t="s">
        <v>107</v>
      </c>
      <c r="L68" s="7" t="s">
        <v>284</v>
      </c>
    </row>
    <row r="69" spans="1:12" ht="17" x14ac:dyDescent="0.2">
      <c r="A69" s="33" t="s">
        <v>285</v>
      </c>
      <c r="B69" s="29" t="s">
        <v>286</v>
      </c>
      <c r="E69" s="7" t="s">
        <v>76</v>
      </c>
      <c r="F69" s="7" t="s">
        <v>35</v>
      </c>
      <c r="G69" s="8">
        <v>20</v>
      </c>
      <c r="H69" s="9" t="s">
        <v>287</v>
      </c>
      <c r="I69" s="31" t="s">
        <v>107</v>
      </c>
      <c r="L69" s="7" t="s">
        <v>288</v>
      </c>
    </row>
    <row r="70" spans="1:12" ht="17" x14ac:dyDescent="0.2">
      <c r="A70" s="33" t="s">
        <v>289</v>
      </c>
      <c r="B70" s="29" t="s">
        <v>290</v>
      </c>
      <c r="E70" s="5" t="s">
        <v>76</v>
      </c>
      <c r="F70" s="7" t="s">
        <v>35</v>
      </c>
      <c r="G70" s="8">
        <v>9</v>
      </c>
      <c r="H70" s="9" t="s">
        <v>291</v>
      </c>
      <c r="I70" s="31" t="s">
        <v>107</v>
      </c>
      <c r="L70" s="7" t="s">
        <v>292</v>
      </c>
    </row>
    <row r="71" spans="1:12" ht="34" x14ac:dyDescent="0.2">
      <c r="A71" s="33" t="s">
        <v>293</v>
      </c>
      <c r="B71" s="29" t="s">
        <v>294</v>
      </c>
      <c r="E71" s="7" t="s">
        <v>27</v>
      </c>
      <c r="F71" s="7" t="s">
        <v>28</v>
      </c>
      <c r="H71" s="30" t="s">
        <v>295</v>
      </c>
      <c r="I71" s="31" t="s">
        <v>107</v>
      </c>
      <c r="J71" s="34" t="str">
        <f>HYPERLINK("#'AGENCY_LKP'!A1","AGENCY_LKP")</f>
        <v>AGENCY_LKP</v>
      </c>
      <c r="K71" s="32" t="s">
        <v>296</v>
      </c>
      <c r="L71" s="7" t="s">
        <v>297</v>
      </c>
    </row>
    <row r="72" spans="1:12" ht="17" x14ac:dyDescent="0.2">
      <c r="A72" s="33" t="s">
        <v>298</v>
      </c>
      <c r="B72" s="29" t="s">
        <v>299</v>
      </c>
      <c r="E72" s="5" t="s">
        <v>27</v>
      </c>
      <c r="F72" s="7" t="s">
        <v>28</v>
      </c>
      <c r="H72" s="9" t="s">
        <v>300</v>
      </c>
      <c r="I72" s="31" t="s">
        <v>107</v>
      </c>
      <c r="J72" s="7" t="s">
        <v>301</v>
      </c>
      <c r="K72" s="32" t="s">
        <v>302</v>
      </c>
      <c r="L72" s="7" t="s">
        <v>303</v>
      </c>
    </row>
    <row r="73" spans="1:12" ht="17" x14ac:dyDescent="0.2">
      <c r="A73" s="33" t="s">
        <v>304</v>
      </c>
      <c r="B73" s="29" t="s">
        <v>305</v>
      </c>
      <c r="E73" s="5" t="s">
        <v>27</v>
      </c>
      <c r="F73" s="7" t="s">
        <v>28</v>
      </c>
      <c r="H73" s="9" t="s">
        <v>306</v>
      </c>
      <c r="I73" s="31" t="s">
        <v>107</v>
      </c>
      <c r="J73" s="7" t="s">
        <v>301</v>
      </c>
      <c r="K73" s="32" t="s">
        <v>307</v>
      </c>
      <c r="L73" s="7" t="s">
        <v>308</v>
      </c>
    </row>
    <row r="74" spans="1:12" ht="17" x14ac:dyDescent="0.2">
      <c r="A74" s="33" t="s">
        <v>309</v>
      </c>
      <c r="B74" s="29" t="s">
        <v>310</v>
      </c>
      <c r="E74" s="5" t="s">
        <v>27</v>
      </c>
      <c r="F74" s="7" t="s">
        <v>28</v>
      </c>
      <c r="H74" s="9" t="s">
        <v>311</v>
      </c>
      <c r="I74" s="31" t="s">
        <v>30</v>
      </c>
      <c r="J74" s="7" t="s">
        <v>301</v>
      </c>
      <c r="K74" s="32" t="s">
        <v>312</v>
      </c>
      <c r="L74" s="7" t="s">
        <v>313</v>
      </c>
    </row>
    <row r="75" spans="1:12" ht="17" x14ac:dyDescent="0.2">
      <c r="A75" s="28"/>
      <c r="B75" s="36" t="s">
        <v>314</v>
      </c>
    </row>
    <row r="76" spans="1:12" ht="52" x14ac:dyDescent="0.25">
      <c r="A76" s="33" t="s">
        <v>315</v>
      </c>
      <c r="B76" s="30" t="s">
        <v>316</v>
      </c>
      <c r="C76" s="37" t="s">
        <v>317</v>
      </c>
      <c r="D76" s="37" t="s">
        <v>317</v>
      </c>
      <c r="E76" s="7" t="s">
        <v>27</v>
      </c>
      <c r="F76" s="9" t="s">
        <v>28</v>
      </c>
      <c r="G76" s="38"/>
      <c r="H76" s="30" t="s">
        <v>318</v>
      </c>
      <c r="I76" s="31" t="s">
        <v>30</v>
      </c>
      <c r="J76" s="34" t="str">
        <f>HYPERLINK("#'BRIDGE_DETAIL_LKP'!A1","BRIDGE_DETAIL_LKP")</f>
        <v>BRIDGE_DETAIL_LKP</v>
      </c>
      <c r="K76" s="30" t="s">
        <v>319</v>
      </c>
      <c r="L76" s="7" t="s">
        <v>320</v>
      </c>
    </row>
    <row r="77" spans="1:12" ht="35" x14ac:dyDescent="0.25">
      <c r="A77" s="33" t="s">
        <v>321</v>
      </c>
      <c r="B77" s="30" t="s">
        <v>322</v>
      </c>
      <c r="C77" s="37" t="s">
        <v>317</v>
      </c>
      <c r="D77" s="37" t="s">
        <v>317</v>
      </c>
      <c r="E77" s="7" t="s">
        <v>27</v>
      </c>
      <c r="F77" s="9" t="s">
        <v>28</v>
      </c>
      <c r="G77" s="38"/>
      <c r="H77" s="30" t="s">
        <v>323</v>
      </c>
      <c r="I77" s="31" t="s">
        <v>30</v>
      </c>
      <c r="J77" s="34" t="str">
        <f>HYPERLINK("#'HARM_EVNT_LKP'!A1","HARM_EVNT_LKP")</f>
        <v>HARM_EVNT_LKP</v>
      </c>
      <c r="K77" s="30" t="s">
        <v>324</v>
      </c>
      <c r="L77" s="7" t="s">
        <v>325</v>
      </c>
    </row>
    <row r="78" spans="1:12" ht="52" x14ac:dyDescent="0.25">
      <c r="A78" s="33" t="s">
        <v>326</v>
      </c>
      <c r="B78" s="30" t="s">
        <v>327</v>
      </c>
      <c r="C78" s="37" t="s">
        <v>317</v>
      </c>
      <c r="D78" s="37" t="s">
        <v>317</v>
      </c>
      <c r="E78" s="7" t="s">
        <v>27</v>
      </c>
      <c r="F78" s="9" t="s">
        <v>28</v>
      </c>
      <c r="G78" s="38"/>
      <c r="H78" s="30" t="s">
        <v>328</v>
      </c>
      <c r="I78" s="31" t="s">
        <v>30</v>
      </c>
      <c r="J78" s="34" t="str">
        <f>HYPERLINK("#'INTRSCT_RELAT_LKP'!A1","INTRSCT_RELAT_LKP")</f>
        <v>INTRSCT_RELAT_LKP</v>
      </c>
      <c r="K78" s="30" t="s">
        <v>329</v>
      </c>
      <c r="L78" s="7" t="s">
        <v>330</v>
      </c>
    </row>
    <row r="79" spans="1:12" ht="35" x14ac:dyDescent="0.25">
      <c r="A79" s="33" t="s">
        <v>331</v>
      </c>
      <c r="B79" s="30" t="s">
        <v>332</v>
      </c>
      <c r="C79" s="37" t="s">
        <v>317</v>
      </c>
      <c r="D79" s="37" t="s">
        <v>317</v>
      </c>
      <c r="E79" s="7" t="s">
        <v>27</v>
      </c>
      <c r="F79" s="9" t="s">
        <v>28</v>
      </c>
      <c r="G79" s="38"/>
      <c r="H79" s="30" t="s">
        <v>333</v>
      </c>
      <c r="I79" s="31" t="s">
        <v>30</v>
      </c>
      <c r="J79" s="34" t="str">
        <f>HYPERLINK("#'COLLSN_LKP'!A1","COLLSN_LKP")</f>
        <v>COLLSN_LKP</v>
      </c>
      <c r="K79" s="30" t="s">
        <v>334</v>
      </c>
      <c r="L79" s="7" t="s">
        <v>335</v>
      </c>
    </row>
    <row r="80" spans="1:12" ht="52" x14ac:dyDescent="0.25">
      <c r="A80" s="33" t="s">
        <v>336</v>
      </c>
      <c r="B80" s="30" t="s">
        <v>337</v>
      </c>
      <c r="C80" s="37" t="s">
        <v>317</v>
      </c>
      <c r="D80" s="37" t="s">
        <v>317</v>
      </c>
      <c r="E80" s="7" t="s">
        <v>27</v>
      </c>
      <c r="F80" s="9" t="s">
        <v>28</v>
      </c>
      <c r="G80" s="38"/>
      <c r="H80" s="30" t="s">
        <v>338</v>
      </c>
      <c r="I80" s="31" t="s">
        <v>30</v>
      </c>
      <c r="J80" s="34" t="str">
        <f>HYPERLINK("#'OBJ_STRUCK_LKP'!A1","OBJ_STRUCK_LKP")</f>
        <v>OBJ_STRUCK_LKP</v>
      </c>
      <c r="K80" s="30" t="s">
        <v>339</v>
      </c>
      <c r="L80" s="7" t="s">
        <v>340</v>
      </c>
    </row>
    <row r="81" spans="1:12" ht="35" x14ac:dyDescent="0.25">
      <c r="A81" s="33" t="s">
        <v>341</v>
      </c>
      <c r="B81" s="30" t="s">
        <v>342</v>
      </c>
      <c r="C81" s="37" t="s">
        <v>317</v>
      </c>
      <c r="D81" s="37" t="s">
        <v>317</v>
      </c>
      <c r="E81" s="7" t="s">
        <v>27</v>
      </c>
      <c r="F81" s="9" t="s">
        <v>28</v>
      </c>
      <c r="G81" s="38"/>
      <c r="H81" s="30" t="s">
        <v>343</v>
      </c>
      <c r="I81" s="31" t="s">
        <v>30</v>
      </c>
      <c r="J81" s="34" t="str">
        <f>HYPERLINK("#'OTHR_FACTR_LKP'!A1","OTHR_FACTR_LKP")</f>
        <v>OTHR_FACTR_LKP</v>
      </c>
      <c r="K81" s="30" t="s">
        <v>344</v>
      </c>
      <c r="L81" s="7" t="s">
        <v>345</v>
      </c>
    </row>
    <row r="82" spans="1:12" ht="35" x14ac:dyDescent="0.25">
      <c r="A82" s="33" t="s">
        <v>346</v>
      </c>
      <c r="B82" s="30" t="s">
        <v>347</v>
      </c>
      <c r="C82" s="37" t="s">
        <v>317</v>
      </c>
      <c r="D82" s="37" t="s">
        <v>317</v>
      </c>
      <c r="E82" s="7" t="s">
        <v>27</v>
      </c>
      <c r="F82" s="9" t="s">
        <v>28</v>
      </c>
      <c r="G82" s="38"/>
      <c r="H82" s="30" t="s">
        <v>348</v>
      </c>
      <c r="I82" s="31" t="s">
        <v>30</v>
      </c>
      <c r="J82" s="34" t="str">
        <f>HYPERLINK("#'ROAD_PART_LKP'!A1","ROAD_PART_LKP")</f>
        <v>ROAD_PART_LKP</v>
      </c>
      <c r="K82" s="19"/>
      <c r="L82" s="7" t="s">
        <v>349</v>
      </c>
    </row>
    <row r="83" spans="1:12" ht="52" x14ac:dyDescent="0.25">
      <c r="A83" s="33" t="s">
        <v>350</v>
      </c>
      <c r="B83" s="30" t="s">
        <v>351</v>
      </c>
      <c r="C83" s="37" t="s">
        <v>317</v>
      </c>
      <c r="D83" s="37" t="s">
        <v>317</v>
      </c>
      <c r="E83" s="7" t="s">
        <v>27</v>
      </c>
      <c r="F83" s="9" t="s">
        <v>28</v>
      </c>
      <c r="G83" s="38"/>
      <c r="H83" s="30" t="s">
        <v>352</v>
      </c>
      <c r="I83" s="31" t="s">
        <v>30</v>
      </c>
      <c r="J83" s="34" t="str">
        <f>HYPERLINK("#'ROAD_CLS_LKP'!A1","ROAD_CLS_LKP")</f>
        <v>ROAD_CLS_LKP</v>
      </c>
      <c r="K83" s="30" t="s">
        <v>353</v>
      </c>
      <c r="L83" s="7" t="s">
        <v>354</v>
      </c>
    </row>
    <row r="84" spans="1:12" ht="52" x14ac:dyDescent="0.25">
      <c r="A84" s="29" t="s">
        <v>355</v>
      </c>
      <c r="B84" s="30" t="s">
        <v>356</v>
      </c>
      <c r="C84" s="37" t="s">
        <v>317</v>
      </c>
      <c r="D84" s="37" t="s">
        <v>317</v>
      </c>
      <c r="E84" s="7" t="s">
        <v>27</v>
      </c>
      <c r="F84" s="9" t="s">
        <v>28</v>
      </c>
      <c r="G84" s="38"/>
      <c r="H84" s="30" t="s">
        <v>357</v>
      </c>
      <c r="I84" s="31" t="s">
        <v>30</v>
      </c>
      <c r="J84" s="34" t="str">
        <f>HYPERLINK("#'ROAD_RELAT_LKP'!A1","ROAD_RELAT_LKP")</f>
        <v>ROAD_RELAT_LKP</v>
      </c>
      <c r="K84" s="30" t="s">
        <v>358</v>
      </c>
      <c r="L84" s="7" t="s">
        <v>359</v>
      </c>
    </row>
    <row r="85" spans="1:12" ht="52" x14ac:dyDescent="0.25">
      <c r="A85" s="33" t="s">
        <v>360</v>
      </c>
      <c r="B85" s="30" t="s">
        <v>361</v>
      </c>
      <c r="C85" s="37" t="s">
        <v>317</v>
      </c>
      <c r="D85" s="37" t="s">
        <v>317</v>
      </c>
      <c r="E85" s="7" t="s">
        <v>27</v>
      </c>
      <c r="F85" s="9" t="s">
        <v>28</v>
      </c>
      <c r="G85" s="38"/>
      <c r="H85" s="30" t="s">
        <v>362</v>
      </c>
      <c r="I85" s="31" t="s">
        <v>30</v>
      </c>
      <c r="J85" s="34" t="str">
        <f>HYPERLINK("#'PHYS_FEATR_LKP'!A1","PHYS_FEATR_LKP")</f>
        <v>PHYS_FEATR_LKP</v>
      </c>
      <c r="K85" s="30" t="s">
        <v>363</v>
      </c>
      <c r="L85" s="7" t="s">
        <v>364</v>
      </c>
    </row>
    <row r="86" spans="1:12" ht="52" x14ac:dyDescent="0.25">
      <c r="A86" s="33" t="s">
        <v>365</v>
      </c>
      <c r="B86" s="30" t="s">
        <v>361</v>
      </c>
      <c r="C86" s="37" t="s">
        <v>317</v>
      </c>
      <c r="D86" s="37" t="s">
        <v>317</v>
      </c>
      <c r="E86" s="7" t="s">
        <v>27</v>
      </c>
      <c r="F86" s="9" t="s">
        <v>28</v>
      </c>
      <c r="G86" s="38"/>
      <c r="H86" s="30" t="s">
        <v>366</v>
      </c>
      <c r="I86" s="31" t="s">
        <v>30</v>
      </c>
      <c r="J86" s="34" t="str">
        <f>HYPERLINK("#'PHYS_FEATR_LKP'!A1","PHYS_FEATR_LKP")</f>
        <v>PHYS_FEATR_LKP</v>
      </c>
      <c r="K86" s="30" t="s">
        <v>363</v>
      </c>
      <c r="L86" s="7" t="s">
        <v>367</v>
      </c>
    </row>
    <row r="87" spans="1:12" ht="21" x14ac:dyDescent="0.25">
      <c r="A87" s="28"/>
      <c r="B87" s="39" t="s">
        <v>368</v>
      </c>
      <c r="C87" s="40"/>
      <c r="D87" s="40"/>
      <c r="E87" s="40"/>
      <c r="F87" s="17"/>
      <c r="G87" s="18"/>
      <c r="H87" s="19"/>
      <c r="I87" s="17"/>
      <c r="J87" s="17"/>
      <c r="K87" s="17"/>
    </row>
    <row r="88" spans="1:12" ht="35" x14ac:dyDescent="0.25">
      <c r="A88" s="30" t="s">
        <v>369</v>
      </c>
      <c r="B88" s="29" t="s">
        <v>370</v>
      </c>
      <c r="C88" s="37" t="s">
        <v>317</v>
      </c>
      <c r="D88" s="37" t="s">
        <v>317</v>
      </c>
      <c r="E88" s="7" t="s">
        <v>27</v>
      </c>
      <c r="F88" s="9" t="s">
        <v>28</v>
      </c>
      <c r="G88" s="38"/>
      <c r="H88" s="30" t="s">
        <v>371</v>
      </c>
      <c r="I88" s="31" t="s">
        <v>30</v>
      </c>
      <c r="J88" s="34" t="str">
        <f>HYPERLINK("#'CNTY_LKP'!A1","CNTY_LKP")</f>
        <v>CNTY_LKP</v>
      </c>
      <c r="K88" s="30" t="s">
        <v>87</v>
      </c>
      <c r="L88" s="7" t="s">
        <v>372</v>
      </c>
    </row>
    <row r="89" spans="1:12" ht="35" x14ac:dyDescent="0.25">
      <c r="A89" s="30" t="s">
        <v>373</v>
      </c>
      <c r="B89" s="29" t="s">
        <v>374</v>
      </c>
      <c r="C89" s="37" t="s">
        <v>317</v>
      </c>
      <c r="D89" s="37" t="s">
        <v>317</v>
      </c>
      <c r="E89" s="7" t="s">
        <v>27</v>
      </c>
      <c r="F89" s="9" t="s">
        <v>28</v>
      </c>
      <c r="G89" s="38"/>
      <c r="H89" s="30" t="s">
        <v>375</v>
      </c>
      <c r="I89" s="31" t="s">
        <v>30</v>
      </c>
      <c r="J89" s="34" t="str">
        <f>HYPERLINK("#'CITY_LKP'!A1","CITY_LKP")</f>
        <v>CITY_LKP</v>
      </c>
      <c r="K89" s="30" t="s">
        <v>92</v>
      </c>
      <c r="L89" s="7" t="s">
        <v>376</v>
      </c>
    </row>
    <row r="90" spans="1:12" ht="22" x14ac:dyDescent="0.25">
      <c r="A90" s="30" t="s">
        <v>103</v>
      </c>
      <c r="B90" s="41" t="s">
        <v>377</v>
      </c>
      <c r="C90" s="37" t="s">
        <v>317</v>
      </c>
      <c r="D90" s="37" t="s">
        <v>317</v>
      </c>
      <c r="E90" s="17" t="s">
        <v>104</v>
      </c>
      <c r="F90" s="9" t="s">
        <v>105</v>
      </c>
      <c r="G90" s="42"/>
      <c r="H90" s="30" t="s">
        <v>106</v>
      </c>
      <c r="I90" s="31" t="s">
        <v>107</v>
      </c>
      <c r="J90" s="32"/>
      <c r="K90" s="19"/>
      <c r="L90" s="7" t="s">
        <v>378</v>
      </c>
    </row>
    <row r="91" spans="1:12" ht="22" x14ac:dyDescent="0.25">
      <c r="A91" s="30" t="s">
        <v>110</v>
      </c>
      <c r="B91" s="30" t="s">
        <v>379</v>
      </c>
      <c r="C91" s="37" t="s">
        <v>317</v>
      </c>
      <c r="D91" s="37" t="s">
        <v>317</v>
      </c>
      <c r="E91" s="17" t="s">
        <v>104</v>
      </c>
      <c r="F91" s="9" t="s">
        <v>105</v>
      </c>
      <c r="G91" s="42"/>
      <c r="H91" s="30" t="s">
        <v>111</v>
      </c>
      <c r="I91" s="31" t="s">
        <v>107</v>
      </c>
      <c r="J91" s="32"/>
      <c r="K91" s="19"/>
      <c r="L91" s="7" t="s">
        <v>380</v>
      </c>
    </row>
    <row r="92" spans="1:12" ht="35" x14ac:dyDescent="0.25">
      <c r="A92" s="30" t="s">
        <v>381</v>
      </c>
      <c r="B92" s="30" t="s">
        <v>382</v>
      </c>
      <c r="C92" s="37" t="s">
        <v>317</v>
      </c>
      <c r="D92" s="37" t="s">
        <v>317</v>
      </c>
      <c r="E92" s="17" t="s">
        <v>383</v>
      </c>
      <c r="F92" s="19" t="s">
        <v>35</v>
      </c>
      <c r="G92" s="38">
        <v>2</v>
      </c>
      <c r="H92" s="30" t="s">
        <v>384</v>
      </c>
      <c r="I92" s="31" t="s">
        <v>30</v>
      </c>
      <c r="J92" s="34" t="str">
        <f>HYPERLINK("#'HWY_SYS_LKP'!A1","HWY_SYS_LKP")</f>
        <v>HWY_SYS_LKP</v>
      </c>
      <c r="K92" s="19"/>
      <c r="L92" s="7" t="s">
        <v>385</v>
      </c>
    </row>
    <row r="93" spans="1:12" ht="35" x14ac:dyDescent="0.25">
      <c r="A93" s="30" t="s">
        <v>386</v>
      </c>
      <c r="B93" s="30" t="s">
        <v>387</v>
      </c>
      <c r="C93" s="37" t="s">
        <v>317</v>
      </c>
      <c r="D93" s="37" t="s">
        <v>317</v>
      </c>
      <c r="E93" s="17" t="s">
        <v>388</v>
      </c>
      <c r="F93" s="19" t="s">
        <v>35</v>
      </c>
      <c r="G93" s="38">
        <v>4</v>
      </c>
      <c r="H93" s="30" t="s">
        <v>389</v>
      </c>
      <c r="I93" s="31" t="s">
        <v>30</v>
      </c>
      <c r="J93" s="32"/>
      <c r="K93" s="19"/>
      <c r="L93" s="7" t="s">
        <v>390</v>
      </c>
    </row>
    <row r="94" spans="1:12" ht="35" x14ac:dyDescent="0.25">
      <c r="A94" s="30" t="s">
        <v>391</v>
      </c>
      <c r="B94" s="30" t="s">
        <v>392</v>
      </c>
      <c r="C94" s="37" t="s">
        <v>317</v>
      </c>
      <c r="D94" s="37" t="s">
        <v>317</v>
      </c>
      <c r="E94" s="17" t="s">
        <v>393</v>
      </c>
      <c r="F94" s="19" t="s">
        <v>35</v>
      </c>
      <c r="G94" s="38">
        <v>1</v>
      </c>
      <c r="H94" s="30" t="s">
        <v>125</v>
      </c>
      <c r="I94" s="31" t="s">
        <v>30</v>
      </c>
      <c r="J94" s="34" t="str">
        <f>HYPERLINK("#'HWY_SFX_LKP'!A1","HWY_SFX_LKP")</f>
        <v>HWY_SFX_LKP</v>
      </c>
      <c r="K94" s="19"/>
      <c r="L94" s="7" t="s">
        <v>394</v>
      </c>
    </row>
    <row r="95" spans="1:12" ht="35" x14ac:dyDescent="0.25">
      <c r="A95" s="30" t="s">
        <v>395</v>
      </c>
      <c r="B95" s="30" t="s">
        <v>396</v>
      </c>
      <c r="C95" s="37" t="s">
        <v>317</v>
      </c>
      <c r="D95" s="37" t="s">
        <v>317</v>
      </c>
      <c r="E95" s="17" t="s">
        <v>202</v>
      </c>
      <c r="F95" s="9" t="s">
        <v>397</v>
      </c>
      <c r="G95" s="38"/>
      <c r="H95" s="30" t="s">
        <v>398</v>
      </c>
      <c r="I95" s="31" t="s">
        <v>30</v>
      </c>
      <c r="J95" s="32"/>
      <c r="K95" s="19"/>
      <c r="L95" s="7" t="s">
        <v>399</v>
      </c>
    </row>
    <row r="96" spans="1:12" ht="35" x14ac:dyDescent="0.25">
      <c r="A96" s="30" t="s">
        <v>400</v>
      </c>
      <c r="B96" s="30" t="s">
        <v>401</v>
      </c>
      <c r="C96" s="37" t="s">
        <v>317</v>
      </c>
      <c r="D96" s="37" t="s">
        <v>317</v>
      </c>
      <c r="E96" s="7" t="s">
        <v>142</v>
      </c>
      <c r="F96" s="19" t="s">
        <v>35</v>
      </c>
      <c r="G96" s="38">
        <v>60</v>
      </c>
      <c r="H96" s="30" t="s">
        <v>143</v>
      </c>
      <c r="I96" s="31" t="s">
        <v>30</v>
      </c>
      <c r="J96" s="32"/>
      <c r="K96" s="19"/>
      <c r="L96" s="7" t="s">
        <v>402</v>
      </c>
    </row>
    <row r="97" spans="1:12" ht="52" x14ac:dyDescent="0.25">
      <c r="A97" s="30" t="s">
        <v>403</v>
      </c>
      <c r="B97" s="30" t="s">
        <v>404</v>
      </c>
      <c r="C97" s="37" t="s">
        <v>317</v>
      </c>
      <c r="D97" s="37" t="s">
        <v>317</v>
      </c>
      <c r="E97" s="7" t="s">
        <v>133</v>
      </c>
      <c r="F97" s="19" t="s">
        <v>35</v>
      </c>
      <c r="G97" s="38">
        <v>10</v>
      </c>
      <c r="H97" s="30" t="s">
        <v>134</v>
      </c>
      <c r="I97" s="31" t="s">
        <v>30</v>
      </c>
      <c r="J97" s="32"/>
      <c r="K97" s="19"/>
      <c r="L97" s="7" t="s">
        <v>405</v>
      </c>
    </row>
    <row r="98" spans="1:12" ht="35" x14ac:dyDescent="0.25">
      <c r="A98" s="30" t="s">
        <v>406</v>
      </c>
      <c r="B98" s="30" t="s">
        <v>407</v>
      </c>
      <c r="C98" s="37" t="s">
        <v>317</v>
      </c>
      <c r="D98" s="37" t="s">
        <v>317</v>
      </c>
      <c r="E98" s="17" t="s">
        <v>27</v>
      </c>
      <c r="F98" s="19" t="s">
        <v>28</v>
      </c>
      <c r="G98" s="38"/>
      <c r="H98" s="30" t="s">
        <v>408</v>
      </c>
      <c r="I98" s="31" t="s">
        <v>30</v>
      </c>
      <c r="J98" s="34" t="str">
        <f>HYPERLINK("#'CNTL_SECT_LKP'!A1","CNTL_SECT_LKP")</f>
        <v>CNTL_SECT_LKP</v>
      </c>
      <c r="K98" s="19"/>
      <c r="L98" s="7" t="s">
        <v>409</v>
      </c>
    </row>
    <row r="99" spans="1:12" ht="52" x14ac:dyDescent="0.25">
      <c r="A99" s="30" t="s">
        <v>410</v>
      </c>
      <c r="B99" s="30" t="s">
        <v>411</v>
      </c>
      <c r="C99" s="37"/>
      <c r="D99" s="37"/>
      <c r="E99" s="17" t="s">
        <v>27</v>
      </c>
      <c r="F99" s="19" t="s">
        <v>28</v>
      </c>
      <c r="G99" s="38"/>
      <c r="H99" s="30" t="s">
        <v>412</v>
      </c>
      <c r="I99" s="31" t="s">
        <v>30</v>
      </c>
      <c r="J99" s="34" t="str">
        <f>HYPERLINK("#'CNTL_SECT_LKP'!A1","CNTL_SECT_LKP")</f>
        <v>CNTL_SECT_LKP</v>
      </c>
      <c r="K99" s="19"/>
      <c r="L99" s="7" t="s">
        <v>413</v>
      </c>
    </row>
    <row r="100" spans="1:12" ht="86" x14ac:dyDescent="0.25">
      <c r="A100" s="30" t="s">
        <v>414</v>
      </c>
      <c r="B100" s="30" t="s">
        <v>415</v>
      </c>
      <c r="C100" s="37" t="s">
        <v>317</v>
      </c>
      <c r="D100" s="37" t="s">
        <v>317</v>
      </c>
      <c r="E100" s="17" t="s">
        <v>202</v>
      </c>
      <c r="F100" s="9" t="s">
        <v>397</v>
      </c>
      <c r="G100" s="38"/>
      <c r="H100" s="30" t="s">
        <v>416</v>
      </c>
      <c r="I100" s="31" t="s">
        <v>30</v>
      </c>
      <c r="J100" s="32"/>
      <c r="K100" s="19"/>
      <c r="L100" s="7" t="s">
        <v>417</v>
      </c>
    </row>
    <row r="101" spans="1:12" ht="35" x14ac:dyDescent="0.25">
      <c r="A101" s="30" t="s">
        <v>418</v>
      </c>
      <c r="B101" s="30" t="s">
        <v>419</v>
      </c>
      <c r="C101" s="37" t="s">
        <v>317</v>
      </c>
      <c r="D101" s="37" t="s">
        <v>317</v>
      </c>
      <c r="E101" s="17" t="s">
        <v>420</v>
      </c>
      <c r="F101" s="19" t="s">
        <v>35</v>
      </c>
      <c r="G101" s="38">
        <v>5</v>
      </c>
      <c r="H101" s="30" t="s">
        <v>421</v>
      </c>
      <c r="I101" s="31" t="s">
        <v>30</v>
      </c>
      <c r="J101" s="34" t="str">
        <f>HYPERLINK("#'REF_MARK_NBR_LKP'!A1","REF_MARK_NBR_LKP")</f>
        <v>REF_MARK_NBR_LKP</v>
      </c>
      <c r="K101" s="19"/>
      <c r="L101" s="7" t="s">
        <v>422</v>
      </c>
    </row>
    <row r="102" spans="1:12" ht="35" x14ac:dyDescent="0.25">
      <c r="A102" s="30" t="s">
        <v>423</v>
      </c>
      <c r="B102" s="30" t="s">
        <v>424</v>
      </c>
      <c r="C102" s="37" t="s">
        <v>317</v>
      </c>
      <c r="D102" s="37" t="s">
        <v>317</v>
      </c>
      <c r="E102" s="17" t="s">
        <v>202</v>
      </c>
      <c r="F102" s="9" t="s">
        <v>397</v>
      </c>
      <c r="G102" s="38"/>
      <c r="H102" s="30" t="s">
        <v>425</v>
      </c>
      <c r="I102" s="31" t="s">
        <v>30</v>
      </c>
      <c r="J102" s="32"/>
      <c r="K102" s="19"/>
      <c r="L102" s="7" t="s">
        <v>426</v>
      </c>
    </row>
    <row r="103" spans="1:12" ht="52" x14ac:dyDescent="0.25">
      <c r="A103" s="30" t="s">
        <v>427</v>
      </c>
      <c r="B103" s="30" t="s">
        <v>428</v>
      </c>
      <c r="C103" s="37" t="s">
        <v>317</v>
      </c>
      <c r="D103" s="37" t="s">
        <v>317</v>
      </c>
      <c r="E103" s="17" t="s">
        <v>383</v>
      </c>
      <c r="F103" s="19" t="s">
        <v>35</v>
      </c>
      <c r="G103" s="38">
        <v>2</v>
      </c>
      <c r="H103" s="30" t="s">
        <v>384</v>
      </c>
      <c r="I103" s="31" t="s">
        <v>30</v>
      </c>
      <c r="J103" s="34" t="str">
        <f>HYPERLINK("#'HWY_SYS_LKP'!A1","HWY_SYS_LKP")</f>
        <v>HWY_SYS_LKP</v>
      </c>
      <c r="K103" s="19"/>
      <c r="L103" s="7" t="s">
        <v>429</v>
      </c>
    </row>
    <row r="104" spans="1:12" ht="52" x14ac:dyDescent="0.25">
      <c r="A104" s="30" t="s">
        <v>430</v>
      </c>
      <c r="B104" s="30" t="s">
        <v>431</v>
      </c>
      <c r="C104" s="37" t="s">
        <v>317</v>
      </c>
      <c r="D104" s="37" t="s">
        <v>317</v>
      </c>
      <c r="E104" s="17" t="s">
        <v>388</v>
      </c>
      <c r="F104" s="19" t="s">
        <v>35</v>
      </c>
      <c r="G104" s="38">
        <v>4</v>
      </c>
      <c r="H104" s="30" t="s">
        <v>389</v>
      </c>
      <c r="I104" s="31" t="s">
        <v>30</v>
      </c>
      <c r="J104" s="32"/>
      <c r="K104" s="19"/>
      <c r="L104" s="7" t="s">
        <v>432</v>
      </c>
    </row>
    <row r="105" spans="1:12" ht="35" x14ac:dyDescent="0.25">
      <c r="A105" s="30" t="s">
        <v>433</v>
      </c>
      <c r="B105" s="30" t="s">
        <v>434</v>
      </c>
      <c r="C105" s="37" t="s">
        <v>317</v>
      </c>
      <c r="D105" s="37" t="s">
        <v>317</v>
      </c>
      <c r="E105" s="17" t="s">
        <v>393</v>
      </c>
      <c r="F105" s="19" t="s">
        <v>35</v>
      </c>
      <c r="G105" s="38">
        <v>1</v>
      </c>
      <c r="H105" s="30" t="s">
        <v>125</v>
      </c>
      <c r="I105" s="31" t="s">
        <v>30</v>
      </c>
      <c r="J105" s="34" t="str">
        <f>HYPERLINK("#'HWY_SFX_LKP'!A1","HWY_SFX_LKP")</f>
        <v>HWY_SFX_LKP</v>
      </c>
      <c r="K105" s="19"/>
      <c r="L105" s="7" t="s">
        <v>435</v>
      </c>
    </row>
    <row r="106" spans="1:12" ht="35" x14ac:dyDescent="0.25">
      <c r="A106" s="30" t="s">
        <v>436</v>
      </c>
      <c r="B106" s="30" t="s">
        <v>437</v>
      </c>
      <c r="C106" s="37" t="s">
        <v>317</v>
      </c>
      <c r="D106" s="37" t="s">
        <v>317</v>
      </c>
      <c r="E106" s="7" t="s">
        <v>142</v>
      </c>
      <c r="F106" s="19" t="s">
        <v>35</v>
      </c>
      <c r="G106" s="38">
        <v>60</v>
      </c>
      <c r="H106" s="30" t="s">
        <v>143</v>
      </c>
      <c r="I106" s="31" t="s">
        <v>30</v>
      </c>
      <c r="J106" s="32"/>
      <c r="K106" s="19"/>
      <c r="L106" s="7" t="s">
        <v>438</v>
      </c>
    </row>
    <row r="107" spans="1:12" ht="52" x14ac:dyDescent="0.25">
      <c r="A107" s="30" t="s">
        <v>439</v>
      </c>
      <c r="B107" s="30" t="s">
        <v>440</v>
      </c>
      <c r="C107" s="37" t="s">
        <v>317</v>
      </c>
      <c r="D107" s="37" t="s">
        <v>317</v>
      </c>
      <c r="E107" s="7" t="s">
        <v>133</v>
      </c>
      <c r="F107" s="19" t="s">
        <v>35</v>
      </c>
      <c r="G107" s="38">
        <v>10</v>
      </c>
      <c r="H107" s="30" t="s">
        <v>134</v>
      </c>
      <c r="I107" s="31" t="s">
        <v>30</v>
      </c>
      <c r="J107" s="32"/>
      <c r="K107" s="19"/>
      <c r="L107" s="7" t="s">
        <v>441</v>
      </c>
    </row>
    <row r="108" spans="1:12" ht="35" x14ac:dyDescent="0.25">
      <c r="A108" s="30" t="s">
        <v>442</v>
      </c>
      <c r="B108" s="30" t="s">
        <v>443</v>
      </c>
      <c r="C108" s="37" t="s">
        <v>317</v>
      </c>
      <c r="D108" s="37" t="s">
        <v>317</v>
      </c>
      <c r="E108" s="17" t="s">
        <v>27</v>
      </c>
      <c r="F108" s="19" t="s">
        <v>28</v>
      </c>
      <c r="G108" s="38"/>
      <c r="H108" s="30" t="s">
        <v>408</v>
      </c>
      <c r="I108" s="31" t="s">
        <v>30</v>
      </c>
      <c r="J108" s="34" t="str">
        <f>HYPERLINK("#'CNTL_SECT_LKP'!A1","CNTL_SECT_LKP")</f>
        <v>CNTL_SECT_LKP</v>
      </c>
      <c r="K108" s="19"/>
      <c r="L108" s="7" t="s">
        <v>444</v>
      </c>
    </row>
    <row r="109" spans="1:12" ht="52" x14ac:dyDescent="0.25">
      <c r="A109" s="30" t="s">
        <v>445</v>
      </c>
      <c r="B109" s="30" t="s">
        <v>446</v>
      </c>
      <c r="C109" s="37" t="s">
        <v>317</v>
      </c>
      <c r="D109" s="37" t="s">
        <v>317</v>
      </c>
      <c r="E109" s="17" t="s">
        <v>27</v>
      </c>
      <c r="F109" s="19" t="s">
        <v>28</v>
      </c>
      <c r="G109" s="38"/>
      <c r="H109" s="30" t="s">
        <v>412</v>
      </c>
      <c r="I109" s="31" t="s">
        <v>30</v>
      </c>
      <c r="J109" s="34" t="str">
        <f>HYPERLINK("#'CNTL_SECT_LKP'!A1","CNTL_SECT_LKP")</f>
        <v>CNTL_SECT_LKP</v>
      </c>
      <c r="K109" s="19"/>
      <c r="L109" s="7" t="s">
        <v>447</v>
      </c>
    </row>
    <row r="110" spans="1:12" ht="86" x14ac:dyDescent="0.25">
      <c r="A110" s="30" t="s">
        <v>448</v>
      </c>
      <c r="B110" s="30" t="s">
        <v>449</v>
      </c>
      <c r="C110" s="37" t="s">
        <v>317</v>
      </c>
      <c r="D110" s="37" t="s">
        <v>317</v>
      </c>
      <c r="E110" s="17" t="s">
        <v>202</v>
      </c>
      <c r="F110" s="9" t="s">
        <v>397</v>
      </c>
      <c r="G110" s="38"/>
      <c r="H110" s="30" t="s">
        <v>450</v>
      </c>
      <c r="I110" s="31" t="s">
        <v>30</v>
      </c>
      <c r="J110" s="32"/>
      <c r="K110" s="19"/>
      <c r="L110" s="7" t="s">
        <v>451</v>
      </c>
    </row>
    <row r="111" spans="1:12" ht="52" x14ac:dyDescent="0.25">
      <c r="A111" s="30" t="s">
        <v>452</v>
      </c>
      <c r="B111" s="30" t="s">
        <v>453</v>
      </c>
      <c r="C111" s="37" t="s">
        <v>317</v>
      </c>
      <c r="D111" s="37" t="s">
        <v>317</v>
      </c>
      <c r="E111" s="7" t="s">
        <v>34</v>
      </c>
      <c r="F111" s="9" t="s">
        <v>35</v>
      </c>
      <c r="G111" s="42">
        <v>1</v>
      </c>
      <c r="H111" s="30" t="s">
        <v>454</v>
      </c>
      <c r="I111" s="31" t="s">
        <v>30</v>
      </c>
      <c r="J111" s="34" t="str">
        <f>HYPERLINK("#'YES_NO_CHOICE_LKP'!A1","YES_NO_CHOICE_LKP")</f>
        <v>YES_NO_CHOICE_LKP</v>
      </c>
      <c r="K111" s="9"/>
      <c r="L111" s="7" t="s">
        <v>455</v>
      </c>
    </row>
    <row r="112" spans="1:12" ht="35" x14ac:dyDescent="0.25">
      <c r="A112" s="30" t="s">
        <v>456</v>
      </c>
      <c r="B112" s="30" t="s">
        <v>457</v>
      </c>
      <c r="C112" s="37" t="s">
        <v>317</v>
      </c>
      <c r="D112" s="37" t="s">
        <v>317</v>
      </c>
      <c r="E112" s="7" t="s">
        <v>34</v>
      </c>
      <c r="F112" s="9" t="s">
        <v>35</v>
      </c>
      <c r="G112" s="42">
        <v>1</v>
      </c>
      <c r="H112" s="30" t="s">
        <v>458</v>
      </c>
      <c r="I112" s="31" t="s">
        <v>30</v>
      </c>
      <c r="J112" s="34" t="str">
        <f>HYPERLINK("#'YES_NO_CHOICE_LKP'!A1","YES_NO_CHOICE_LKP")</f>
        <v>YES_NO_CHOICE_LKP</v>
      </c>
      <c r="K112" s="9"/>
      <c r="L112" s="7" t="s">
        <v>459</v>
      </c>
    </row>
    <row r="113" spans="1:12" ht="35" x14ac:dyDescent="0.25">
      <c r="A113" s="30" t="s">
        <v>460</v>
      </c>
      <c r="B113" s="30" t="s">
        <v>461</v>
      </c>
      <c r="C113" s="37" t="s">
        <v>317</v>
      </c>
      <c r="D113" s="37" t="s">
        <v>317</v>
      </c>
      <c r="E113" s="7" t="s">
        <v>34</v>
      </c>
      <c r="F113" s="9" t="s">
        <v>35</v>
      </c>
      <c r="G113" s="42">
        <v>1</v>
      </c>
      <c r="H113" s="30" t="s">
        <v>462</v>
      </c>
      <c r="I113" s="31" t="s">
        <v>30</v>
      </c>
      <c r="J113" s="34" t="str">
        <f>HYPERLINK("#'YES_NO_CHOICE_LKP'!A1","YES_NO_CHOICE_LKP")</f>
        <v>YES_NO_CHOICE_LKP</v>
      </c>
      <c r="K113" s="9"/>
      <c r="L113" s="7" t="s">
        <v>463</v>
      </c>
    </row>
    <row r="114" spans="1:12" ht="35" x14ac:dyDescent="0.25">
      <c r="A114" s="30" t="s">
        <v>464</v>
      </c>
      <c r="B114" s="30" t="s">
        <v>465</v>
      </c>
      <c r="C114" s="37" t="s">
        <v>317</v>
      </c>
      <c r="D114" s="37" t="s">
        <v>317</v>
      </c>
      <c r="E114" s="7" t="s">
        <v>27</v>
      </c>
      <c r="F114" s="9" t="s">
        <v>28</v>
      </c>
      <c r="G114" s="38"/>
      <c r="H114" s="30" t="s">
        <v>466</v>
      </c>
      <c r="I114" s="31" t="s">
        <v>30</v>
      </c>
      <c r="J114" s="34" t="str">
        <f>HYPERLINK("#'INJRY_SEV_LKP'!A1","INJRY_SEV_LKP")</f>
        <v>INJRY_SEV_LKP</v>
      </c>
      <c r="K114" s="30" t="s">
        <v>467</v>
      </c>
      <c r="L114" s="7" t="s">
        <v>468</v>
      </c>
    </row>
    <row r="115" spans="1:12" ht="35" x14ac:dyDescent="0.25">
      <c r="A115" s="30" t="s">
        <v>469</v>
      </c>
      <c r="B115" s="30" t="s">
        <v>470</v>
      </c>
      <c r="C115" s="37" t="s">
        <v>317</v>
      </c>
      <c r="D115" s="37" t="s">
        <v>317</v>
      </c>
      <c r="E115" s="7" t="s">
        <v>27</v>
      </c>
      <c r="F115" s="9" t="s">
        <v>28</v>
      </c>
      <c r="G115" s="38"/>
      <c r="H115" s="30" t="s">
        <v>471</v>
      </c>
      <c r="I115" s="31" t="s">
        <v>30</v>
      </c>
      <c r="J115" s="34" t="str">
        <f>HYPERLINK("#'POP_GROUP_LKP'!A1","POP_GROUP_LKP")</f>
        <v>POP_GROUP_LKP</v>
      </c>
      <c r="K115" s="30" t="s">
        <v>472</v>
      </c>
      <c r="L115" s="7" t="s">
        <v>473</v>
      </c>
    </row>
    <row r="116" spans="1:12" ht="35" x14ac:dyDescent="0.25">
      <c r="A116" s="30" t="s">
        <v>474</v>
      </c>
      <c r="B116" s="30" t="s">
        <v>475</v>
      </c>
      <c r="C116" s="37" t="s">
        <v>317</v>
      </c>
      <c r="D116" s="37" t="s">
        <v>317</v>
      </c>
      <c r="E116" s="7" t="s">
        <v>34</v>
      </c>
      <c r="F116" s="9" t="s">
        <v>35</v>
      </c>
      <c r="G116" s="42">
        <v>1</v>
      </c>
      <c r="H116" s="30" t="s">
        <v>476</v>
      </c>
      <c r="I116" s="31" t="s">
        <v>30</v>
      </c>
      <c r="J116" s="34" t="str">
        <f>HYPERLINK("#'YES_NO_CHOICE_LKP'!A1","YES_NO_CHOICE_LKP")</f>
        <v>YES_NO_CHOICE_LKP</v>
      </c>
      <c r="K116" s="9"/>
      <c r="L116" s="7" t="s">
        <v>477</v>
      </c>
    </row>
    <row r="117" spans="1:12" ht="35" x14ac:dyDescent="0.25">
      <c r="A117" s="29" t="s">
        <v>478</v>
      </c>
      <c r="B117" s="30" t="s">
        <v>479</v>
      </c>
      <c r="C117" s="37" t="s">
        <v>317</v>
      </c>
      <c r="D117" s="37" t="s">
        <v>317</v>
      </c>
      <c r="E117" s="17" t="s">
        <v>480</v>
      </c>
      <c r="F117" s="19" t="s">
        <v>35</v>
      </c>
      <c r="G117" s="38">
        <v>3</v>
      </c>
      <c r="H117" s="30" t="s">
        <v>481</v>
      </c>
      <c r="I117" s="31" t="s">
        <v>30</v>
      </c>
      <c r="J117" s="32"/>
      <c r="K117" s="19"/>
      <c r="L117" s="7" t="s">
        <v>482</v>
      </c>
    </row>
    <row r="118" spans="1:12" ht="21" x14ac:dyDescent="0.25">
      <c r="A118" s="29"/>
      <c r="B118" s="39" t="s">
        <v>483</v>
      </c>
      <c r="C118" s="37"/>
      <c r="D118" s="37"/>
      <c r="E118" s="37"/>
      <c r="F118" s="19"/>
      <c r="G118" s="38"/>
      <c r="H118" s="19"/>
      <c r="I118" s="19"/>
      <c r="J118" s="19"/>
      <c r="K118" s="30"/>
    </row>
    <row r="119" spans="1:12" ht="52" x14ac:dyDescent="0.25">
      <c r="A119" s="30" t="s">
        <v>484</v>
      </c>
      <c r="B119" s="33" t="s">
        <v>485</v>
      </c>
      <c r="C119" s="37" t="s">
        <v>317</v>
      </c>
      <c r="D119" s="37" t="s">
        <v>317</v>
      </c>
      <c r="E119" s="7" t="s">
        <v>27</v>
      </c>
      <c r="F119" s="9" t="s">
        <v>28</v>
      </c>
      <c r="G119" s="38"/>
      <c r="H119" s="30" t="s">
        <v>486</v>
      </c>
      <c r="I119" s="31" t="s">
        <v>30</v>
      </c>
      <c r="J119" s="34" t="str">
        <f>HYPERLINK("#'HWY_DSGN_LANE_LKP'!A1","HWY_DSGN_LANE_LKP")</f>
        <v>HWY_DSGN_LANE_LKP</v>
      </c>
      <c r="K119" s="30" t="s">
        <v>487</v>
      </c>
      <c r="L119" s="7" t="s">
        <v>488</v>
      </c>
    </row>
    <row r="120" spans="1:12" ht="69" x14ac:dyDescent="0.25">
      <c r="A120" s="30" t="s">
        <v>489</v>
      </c>
      <c r="B120" s="33" t="s">
        <v>490</v>
      </c>
      <c r="C120" s="37" t="s">
        <v>317</v>
      </c>
      <c r="D120" s="37" t="s">
        <v>317</v>
      </c>
      <c r="E120" s="7" t="s">
        <v>27</v>
      </c>
      <c r="F120" s="9" t="s">
        <v>28</v>
      </c>
      <c r="G120" s="38"/>
      <c r="H120" s="30" t="s">
        <v>491</v>
      </c>
      <c r="I120" s="31" t="s">
        <v>30</v>
      </c>
      <c r="J120" s="34" t="str">
        <f>HYPERLINK("#'HWY_DSGN_HRT_LKP'!A1","HWY_DSGN_HRT_LKP")</f>
        <v>HWY_DSGN_HRT_LKP</v>
      </c>
      <c r="K120" s="30" t="s">
        <v>492</v>
      </c>
      <c r="L120" s="7" t="s">
        <v>493</v>
      </c>
    </row>
    <row r="121" spans="1:12" ht="69" x14ac:dyDescent="0.25">
      <c r="A121" s="30" t="s">
        <v>494</v>
      </c>
      <c r="B121" s="33" t="s">
        <v>495</v>
      </c>
      <c r="C121" s="37" t="s">
        <v>317</v>
      </c>
      <c r="D121" s="37" t="s">
        <v>317</v>
      </c>
      <c r="E121" s="17" t="s">
        <v>27</v>
      </c>
      <c r="F121" s="9" t="s">
        <v>28</v>
      </c>
      <c r="G121" s="38"/>
      <c r="H121" s="30" t="s">
        <v>496</v>
      </c>
      <c r="I121" s="31" t="s">
        <v>30</v>
      </c>
      <c r="J121" s="32"/>
      <c r="K121" s="19"/>
      <c r="L121" s="7" t="s">
        <v>497</v>
      </c>
    </row>
    <row r="122" spans="1:12" ht="69" x14ac:dyDescent="0.25">
      <c r="A122" s="30" t="s">
        <v>498</v>
      </c>
      <c r="B122" s="33" t="s">
        <v>499</v>
      </c>
      <c r="C122" s="37" t="s">
        <v>317</v>
      </c>
      <c r="D122" s="37" t="s">
        <v>317</v>
      </c>
      <c r="E122" s="17" t="s">
        <v>27</v>
      </c>
      <c r="F122" s="9" t="s">
        <v>28</v>
      </c>
      <c r="G122" s="38"/>
      <c r="H122" s="30" t="s">
        <v>500</v>
      </c>
      <c r="I122" s="31" t="s">
        <v>30</v>
      </c>
      <c r="J122" s="32"/>
      <c r="K122" s="19"/>
      <c r="L122" s="7" t="s">
        <v>501</v>
      </c>
    </row>
    <row r="123" spans="1:12" ht="52" x14ac:dyDescent="0.25">
      <c r="A123" s="30" t="s">
        <v>502</v>
      </c>
      <c r="B123" s="33" t="s">
        <v>503</v>
      </c>
      <c r="C123" s="37" t="s">
        <v>317</v>
      </c>
      <c r="D123" s="37" t="s">
        <v>317</v>
      </c>
      <c r="E123" s="17" t="s">
        <v>27</v>
      </c>
      <c r="F123" s="9" t="s">
        <v>28</v>
      </c>
      <c r="G123" s="38"/>
      <c r="H123" s="30" t="s">
        <v>504</v>
      </c>
      <c r="I123" s="31" t="s">
        <v>30</v>
      </c>
      <c r="J123" s="32"/>
      <c r="K123" s="19"/>
      <c r="L123" s="7" t="s">
        <v>505</v>
      </c>
    </row>
    <row r="124" spans="1:12" ht="52" x14ac:dyDescent="0.25">
      <c r="A124" s="30" t="s">
        <v>506</v>
      </c>
      <c r="B124" s="33" t="s">
        <v>507</v>
      </c>
      <c r="C124" s="37" t="s">
        <v>317</v>
      </c>
      <c r="D124" s="37" t="s">
        <v>317</v>
      </c>
      <c r="E124" s="17" t="s">
        <v>27</v>
      </c>
      <c r="F124" s="9" t="s">
        <v>28</v>
      </c>
      <c r="G124" s="38"/>
      <c r="H124" s="30" t="s">
        <v>508</v>
      </c>
      <c r="I124" s="31" t="s">
        <v>30</v>
      </c>
      <c r="J124" s="34" t="str">
        <f>HYPERLINK("#'BASE_TYPE_LKP'!A1","BASE_TYPE_LKP")</f>
        <v>BASE_TYPE_LKP</v>
      </c>
      <c r="K124" s="30" t="s">
        <v>509</v>
      </c>
      <c r="L124" s="7" t="s">
        <v>510</v>
      </c>
    </row>
    <row r="125" spans="1:12" ht="52" x14ac:dyDescent="0.25">
      <c r="A125" s="30" t="s">
        <v>511</v>
      </c>
      <c r="B125" s="33" t="s">
        <v>512</v>
      </c>
      <c r="C125" s="37" t="s">
        <v>317</v>
      </c>
      <c r="D125" s="37" t="s">
        <v>317</v>
      </c>
      <c r="E125" s="17" t="s">
        <v>27</v>
      </c>
      <c r="F125" s="9" t="s">
        <v>28</v>
      </c>
      <c r="G125" s="38"/>
      <c r="H125" s="30" t="s">
        <v>513</v>
      </c>
      <c r="I125" s="31" t="s">
        <v>30</v>
      </c>
      <c r="J125" s="32"/>
      <c r="K125" s="19"/>
      <c r="L125" s="7" t="s">
        <v>514</v>
      </c>
    </row>
    <row r="126" spans="1:12" ht="52" x14ac:dyDescent="0.25">
      <c r="A126" s="30" t="s">
        <v>515</v>
      </c>
      <c r="B126" s="33" t="s">
        <v>516</v>
      </c>
      <c r="C126" s="37" t="s">
        <v>317</v>
      </c>
      <c r="D126" s="37" t="s">
        <v>317</v>
      </c>
      <c r="E126" s="17" t="s">
        <v>27</v>
      </c>
      <c r="F126" s="9" t="s">
        <v>28</v>
      </c>
      <c r="G126" s="38"/>
      <c r="H126" s="30" t="s">
        <v>517</v>
      </c>
      <c r="I126" s="31" t="s">
        <v>30</v>
      </c>
      <c r="J126" s="32"/>
      <c r="K126" s="19"/>
      <c r="L126" s="7" t="s">
        <v>518</v>
      </c>
    </row>
    <row r="127" spans="1:12" ht="52" x14ac:dyDescent="0.25">
      <c r="A127" s="30" t="s">
        <v>519</v>
      </c>
      <c r="B127" s="33" t="s">
        <v>520</v>
      </c>
      <c r="C127" s="37" t="s">
        <v>317</v>
      </c>
      <c r="D127" s="37" t="s">
        <v>317</v>
      </c>
      <c r="E127" s="17" t="s">
        <v>27</v>
      </c>
      <c r="F127" s="9" t="s">
        <v>28</v>
      </c>
      <c r="G127" s="38"/>
      <c r="H127" s="30" t="s">
        <v>521</v>
      </c>
      <c r="I127" s="31" t="s">
        <v>30</v>
      </c>
      <c r="J127" s="32"/>
      <c r="K127" s="19"/>
      <c r="L127" s="7" t="s">
        <v>522</v>
      </c>
    </row>
    <row r="128" spans="1:12" ht="52" x14ac:dyDescent="0.25">
      <c r="A128" s="30" t="s">
        <v>523</v>
      </c>
      <c r="B128" s="33" t="s">
        <v>524</v>
      </c>
      <c r="C128" s="37" t="s">
        <v>317</v>
      </c>
      <c r="D128" s="37" t="s">
        <v>317</v>
      </c>
      <c r="E128" s="17" t="s">
        <v>27</v>
      </c>
      <c r="F128" s="9" t="s">
        <v>28</v>
      </c>
      <c r="G128" s="38"/>
      <c r="H128" s="30" t="s">
        <v>525</v>
      </c>
      <c r="I128" s="31" t="s">
        <v>30</v>
      </c>
      <c r="J128" s="32"/>
      <c r="K128" s="19"/>
      <c r="L128" s="7" t="s">
        <v>526</v>
      </c>
    </row>
    <row r="129" spans="1:12" ht="52" x14ac:dyDescent="0.25">
      <c r="A129" s="30" t="s">
        <v>527</v>
      </c>
      <c r="B129" s="33" t="s">
        <v>528</v>
      </c>
      <c r="C129" s="37" t="s">
        <v>317</v>
      </c>
      <c r="D129" s="37" t="s">
        <v>317</v>
      </c>
      <c r="E129" s="7" t="s">
        <v>27</v>
      </c>
      <c r="F129" s="9" t="s">
        <v>28</v>
      </c>
      <c r="G129" s="38"/>
      <c r="H129" s="30" t="s">
        <v>529</v>
      </c>
      <c r="I129" s="31" t="s">
        <v>30</v>
      </c>
      <c r="J129" s="34" t="str">
        <f>HYPERLINK("#'SURF_TYPE_LKP'!A1","SURF_TYPE_LKP")</f>
        <v>SURF_TYPE_LKP</v>
      </c>
      <c r="K129" s="30" t="s">
        <v>530</v>
      </c>
      <c r="L129" s="7" t="s">
        <v>531</v>
      </c>
    </row>
    <row r="130" spans="1:12" ht="52" x14ac:dyDescent="0.25">
      <c r="A130" s="30" t="s">
        <v>532</v>
      </c>
      <c r="B130" s="33" t="s">
        <v>533</v>
      </c>
      <c r="C130" s="37" t="s">
        <v>317</v>
      </c>
      <c r="D130" s="37" t="s">
        <v>317</v>
      </c>
      <c r="E130" s="7" t="s">
        <v>27</v>
      </c>
      <c r="F130" s="9" t="s">
        <v>28</v>
      </c>
      <c r="G130" s="38"/>
      <c r="H130" s="30" t="s">
        <v>534</v>
      </c>
      <c r="I130" s="31" t="s">
        <v>30</v>
      </c>
      <c r="J130" s="34" t="str">
        <f>HYPERLINK("#'CURB_TYPE_LKP'!A1","CURB_TYPE_LKP")</f>
        <v>CURB_TYPE_LKP</v>
      </c>
      <c r="K130" s="30" t="s">
        <v>535</v>
      </c>
      <c r="L130" s="7" t="s">
        <v>536</v>
      </c>
    </row>
    <row r="131" spans="1:12" ht="52" x14ac:dyDescent="0.25">
      <c r="A131" s="30" t="s">
        <v>537</v>
      </c>
      <c r="B131" s="33" t="s">
        <v>538</v>
      </c>
      <c r="C131" s="37" t="s">
        <v>317</v>
      </c>
      <c r="D131" s="37" t="s">
        <v>317</v>
      </c>
      <c r="E131" s="7" t="s">
        <v>27</v>
      </c>
      <c r="F131" s="9" t="s">
        <v>28</v>
      </c>
      <c r="G131" s="38"/>
      <c r="H131" s="30" t="s">
        <v>539</v>
      </c>
      <c r="I131" s="31" t="s">
        <v>30</v>
      </c>
      <c r="J131" s="34" t="str">
        <f>HYPERLINK("#'CURB_TYPE_LKP'!A1","CURB_TYPE_LKP")</f>
        <v>CURB_TYPE_LKP</v>
      </c>
      <c r="K131" s="30" t="s">
        <v>535</v>
      </c>
      <c r="L131" s="7" t="s">
        <v>540</v>
      </c>
    </row>
    <row r="132" spans="1:12" ht="52" x14ac:dyDescent="0.25">
      <c r="A132" s="30" t="s">
        <v>541</v>
      </c>
      <c r="B132" s="33" t="s">
        <v>542</v>
      </c>
      <c r="C132" s="37" t="s">
        <v>317</v>
      </c>
      <c r="D132" s="37" t="s">
        <v>317</v>
      </c>
      <c r="E132" s="7" t="s">
        <v>27</v>
      </c>
      <c r="F132" s="9" t="s">
        <v>28</v>
      </c>
      <c r="G132" s="38"/>
      <c r="H132" s="30" t="s">
        <v>543</v>
      </c>
      <c r="I132" s="31" t="s">
        <v>30</v>
      </c>
      <c r="J132" s="34" t="str">
        <f>HYPERLINK("#'SHLDR_TYPE_LKP'!A1","SHLDR_TYPE_LKP")</f>
        <v>SHLDR_TYPE_LKP</v>
      </c>
      <c r="K132" s="30" t="s">
        <v>544</v>
      </c>
      <c r="L132" s="7" t="s">
        <v>545</v>
      </c>
    </row>
    <row r="133" spans="1:12" ht="52" x14ac:dyDescent="0.25">
      <c r="A133" s="30" t="s">
        <v>546</v>
      </c>
      <c r="B133" s="33" t="s">
        <v>547</v>
      </c>
      <c r="C133" s="37" t="s">
        <v>317</v>
      </c>
      <c r="D133" s="37" t="s">
        <v>317</v>
      </c>
      <c r="E133" s="17" t="s">
        <v>27</v>
      </c>
      <c r="F133" s="9" t="s">
        <v>28</v>
      </c>
      <c r="G133" s="38"/>
      <c r="H133" s="30" t="s">
        <v>548</v>
      </c>
      <c r="I133" s="31" t="s">
        <v>30</v>
      </c>
      <c r="J133" s="32"/>
      <c r="L133" s="7" t="s">
        <v>549</v>
      </c>
    </row>
    <row r="134" spans="1:12" ht="52" x14ac:dyDescent="0.25">
      <c r="A134" s="30" t="s">
        <v>550</v>
      </c>
      <c r="B134" s="33" t="s">
        <v>551</v>
      </c>
      <c r="C134" s="37" t="s">
        <v>317</v>
      </c>
      <c r="D134" s="37" t="s">
        <v>317</v>
      </c>
      <c r="E134" s="7" t="s">
        <v>27</v>
      </c>
      <c r="F134" s="9" t="s">
        <v>28</v>
      </c>
      <c r="G134" s="38"/>
      <c r="H134" s="30" t="s">
        <v>552</v>
      </c>
      <c r="I134" s="31" t="s">
        <v>30</v>
      </c>
      <c r="J134" s="34" t="str">
        <f>HYPERLINK("#'SHLDR_USE_LKP'!A1","SHLDR_USE_LKP")</f>
        <v>SHLDR_USE_LKP</v>
      </c>
      <c r="K134" s="30" t="s">
        <v>553</v>
      </c>
      <c r="L134" s="7" t="s">
        <v>554</v>
      </c>
    </row>
    <row r="135" spans="1:12" ht="52" x14ac:dyDescent="0.25">
      <c r="A135" s="30" t="s">
        <v>555</v>
      </c>
      <c r="B135" s="33" t="s">
        <v>556</v>
      </c>
      <c r="C135" s="37" t="s">
        <v>317</v>
      </c>
      <c r="D135" s="37" t="s">
        <v>317</v>
      </c>
      <c r="E135" s="7" t="s">
        <v>27</v>
      </c>
      <c r="F135" s="9" t="s">
        <v>28</v>
      </c>
      <c r="G135" s="38"/>
      <c r="H135" s="30" t="s">
        <v>557</v>
      </c>
      <c r="I135" s="31" t="s">
        <v>30</v>
      </c>
      <c r="J135" s="34" t="str">
        <f>HYPERLINK("#'SHLDR_TYPE_LKP'!A1","SHLDR_TYPE_LKP")</f>
        <v>SHLDR_TYPE_LKP</v>
      </c>
      <c r="K135" s="30" t="s">
        <v>544</v>
      </c>
      <c r="L135" s="7" t="s">
        <v>558</v>
      </c>
    </row>
    <row r="136" spans="1:12" ht="52" x14ac:dyDescent="0.25">
      <c r="A136" s="30" t="s">
        <v>559</v>
      </c>
      <c r="B136" s="33" t="s">
        <v>560</v>
      </c>
      <c r="C136" s="37" t="s">
        <v>317</v>
      </c>
      <c r="D136" s="37" t="s">
        <v>317</v>
      </c>
      <c r="E136" s="17" t="s">
        <v>27</v>
      </c>
      <c r="F136" s="9" t="s">
        <v>28</v>
      </c>
      <c r="G136" s="38"/>
      <c r="H136" s="30" t="s">
        <v>561</v>
      </c>
      <c r="I136" s="31" t="s">
        <v>30</v>
      </c>
      <c r="J136" s="32"/>
      <c r="K136" s="19"/>
      <c r="L136" s="7" t="s">
        <v>562</v>
      </c>
    </row>
    <row r="137" spans="1:12" ht="52" x14ac:dyDescent="0.25">
      <c r="A137" s="30" t="s">
        <v>563</v>
      </c>
      <c r="B137" s="33" t="s">
        <v>564</v>
      </c>
      <c r="C137" s="37" t="s">
        <v>317</v>
      </c>
      <c r="D137" s="37" t="s">
        <v>317</v>
      </c>
      <c r="E137" s="7" t="s">
        <v>27</v>
      </c>
      <c r="F137" s="9" t="s">
        <v>28</v>
      </c>
      <c r="G137" s="38"/>
      <c r="H137" s="30" t="s">
        <v>565</v>
      </c>
      <c r="I137" s="31" t="s">
        <v>30</v>
      </c>
      <c r="J137" s="34" t="str">
        <f>HYPERLINK("#'SHLDR_USE_LKP'!A1","SHLDR_USE_LKP")</f>
        <v>SHLDR_USE_LKP</v>
      </c>
      <c r="K137" s="30" t="s">
        <v>553</v>
      </c>
      <c r="L137" s="7" t="s">
        <v>566</v>
      </c>
    </row>
    <row r="138" spans="1:12" ht="35" x14ac:dyDescent="0.25">
      <c r="A138" s="30" t="s">
        <v>567</v>
      </c>
      <c r="B138" s="33" t="s">
        <v>568</v>
      </c>
      <c r="C138" s="37" t="s">
        <v>317</v>
      </c>
      <c r="D138" s="37" t="s">
        <v>317</v>
      </c>
      <c r="E138" s="7" t="s">
        <v>27</v>
      </c>
      <c r="F138" s="9" t="s">
        <v>28</v>
      </c>
      <c r="G138" s="38"/>
      <c r="H138" s="30" t="s">
        <v>569</v>
      </c>
      <c r="I138" s="31" t="s">
        <v>30</v>
      </c>
      <c r="J138" s="34" t="str">
        <f>HYPERLINK("#'MEDIAN_TYPE_LKP'!A1","MEDIAN_TYPE_LKP")</f>
        <v>MEDIAN_TYPE_LKP</v>
      </c>
      <c r="K138" s="30" t="s">
        <v>570</v>
      </c>
      <c r="L138" s="7" t="s">
        <v>571</v>
      </c>
    </row>
    <row r="139" spans="1:12" ht="52" x14ac:dyDescent="0.25">
      <c r="A139" s="30" t="s">
        <v>572</v>
      </c>
      <c r="B139" s="33" t="s">
        <v>573</v>
      </c>
      <c r="C139" s="37" t="s">
        <v>317</v>
      </c>
      <c r="D139" s="37" t="s">
        <v>317</v>
      </c>
      <c r="E139" s="17" t="s">
        <v>27</v>
      </c>
      <c r="F139" s="9" t="s">
        <v>28</v>
      </c>
      <c r="G139" s="38"/>
      <c r="H139" s="30" t="s">
        <v>574</v>
      </c>
      <c r="I139" s="31" t="s">
        <v>30</v>
      </c>
      <c r="J139" s="32"/>
      <c r="K139" s="19"/>
      <c r="L139" s="7" t="s">
        <v>575</v>
      </c>
    </row>
    <row r="140" spans="1:12" ht="69" x14ac:dyDescent="0.25">
      <c r="A140" s="30" t="s">
        <v>576</v>
      </c>
      <c r="B140" s="33" t="s">
        <v>577</v>
      </c>
      <c r="C140" s="37" t="s">
        <v>317</v>
      </c>
      <c r="D140" s="37" t="s">
        <v>317</v>
      </c>
      <c r="E140" s="7" t="s">
        <v>27</v>
      </c>
      <c r="F140" s="9" t="s">
        <v>28</v>
      </c>
      <c r="G140" s="38"/>
      <c r="H140" s="30" t="s">
        <v>578</v>
      </c>
      <c r="I140" s="31" t="s">
        <v>30</v>
      </c>
      <c r="J140" s="34" t="str">
        <f>HYPERLINK("#'RURAL_URBAN_LKP'!A1","RURAL_URBAN_LKP")</f>
        <v>RURAL_URBAN_LKP</v>
      </c>
      <c r="K140" s="30" t="s">
        <v>579</v>
      </c>
      <c r="L140" s="7" t="s">
        <v>580</v>
      </c>
    </row>
    <row r="141" spans="1:12" ht="35" x14ac:dyDescent="0.25">
      <c r="A141" s="30" t="s">
        <v>581</v>
      </c>
      <c r="B141" s="33" t="s">
        <v>582</v>
      </c>
      <c r="C141" s="37" t="s">
        <v>317</v>
      </c>
      <c r="D141" s="37" t="s">
        <v>317</v>
      </c>
      <c r="E141" s="7" t="s">
        <v>27</v>
      </c>
      <c r="F141" s="9" t="s">
        <v>28</v>
      </c>
      <c r="G141" s="38"/>
      <c r="H141" s="30" t="s">
        <v>583</v>
      </c>
      <c r="I141" s="31" t="s">
        <v>30</v>
      </c>
      <c r="J141" s="34" t="str">
        <f>HYPERLINK("#'FUNC_SYS_LKP'!A1","FUNC_SYS_LKP")</f>
        <v>FUNC_SYS_LKP</v>
      </c>
      <c r="K141" s="30" t="s">
        <v>584</v>
      </c>
      <c r="L141" s="7" t="s">
        <v>585</v>
      </c>
    </row>
    <row r="142" spans="1:12" ht="52" x14ac:dyDescent="0.25">
      <c r="A142" s="30" t="s">
        <v>586</v>
      </c>
      <c r="B142" s="33" t="s">
        <v>587</v>
      </c>
      <c r="C142" s="37" t="s">
        <v>317</v>
      </c>
      <c r="D142" s="37" t="s">
        <v>317</v>
      </c>
      <c r="E142" s="17" t="s">
        <v>27</v>
      </c>
      <c r="F142" s="9" t="s">
        <v>28</v>
      </c>
      <c r="G142" s="38"/>
      <c r="H142" s="30" t="s">
        <v>588</v>
      </c>
      <c r="I142" s="31" t="s">
        <v>30</v>
      </c>
      <c r="J142" s="32"/>
      <c r="K142" s="19"/>
      <c r="L142" s="7" t="s">
        <v>589</v>
      </c>
    </row>
    <row r="143" spans="1:12" ht="35" x14ac:dyDescent="0.25">
      <c r="A143" s="30" t="s">
        <v>590</v>
      </c>
      <c r="B143" s="33" t="s">
        <v>591</v>
      </c>
      <c r="C143" s="37" t="s">
        <v>317</v>
      </c>
      <c r="D143" s="37" t="s">
        <v>317</v>
      </c>
      <c r="E143" s="17" t="s">
        <v>27</v>
      </c>
      <c r="F143" s="9" t="s">
        <v>28</v>
      </c>
      <c r="G143" s="38"/>
      <c r="H143" s="30" t="s">
        <v>592</v>
      </c>
      <c r="I143" s="31" t="s">
        <v>30</v>
      </c>
      <c r="J143" s="32"/>
      <c r="K143" s="19"/>
      <c r="L143" s="7" t="s">
        <v>593</v>
      </c>
    </row>
    <row r="144" spans="1:12" ht="52" x14ac:dyDescent="0.25">
      <c r="A144" s="30" t="s">
        <v>594</v>
      </c>
      <c r="B144" s="33" t="s">
        <v>595</v>
      </c>
      <c r="C144" s="37" t="s">
        <v>317</v>
      </c>
      <c r="D144" s="37" t="s">
        <v>317</v>
      </c>
      <c r="E144" s="17" t="s">
        <v>27</v>
      </c>
      <c r="F144" s="9" t="s">
        <v>28</v>
      </c>
      <c r="G144" s="38"/>
      <c r="H144" s="30" t="s">
        <v>596</v>
      </c>
      <c r="I144" s="31" t="s">
        <v>30</v>
      </c>
      <c r="J144" s="32"/>
      <c r="K144" s="19"/>
      <c r="L144" s="7" t="s">
        <v>597</v>
      </c>
    </row>
    <row r="145" spans="1:12" ht="52" x14ac:dyDescent="0.25">
      <c r="A145" s="30" t="s">
        <v>598</v>
      </c>
      <c r="B145" s="33" t="s">
        <v>599</v>
      </c>
      <c r="C145" s="37" t="s">
        <v>317</v>
      </c>
      <c r="D145" s="37" t="s">
        <v>317</v>
      </c>
      <c r="E145" s="17" t="s">
        <v>600</v>
      </c>
      <c r="F145" s="9" t="s">
        <v>601</v>
      </c>
      <c r="G145" s="38"/>
      <c r="H145" s="30" t="s">
        <v>602</v>
      </c>
      <c r="I145" s="31" t="s">
        <v>30</v>
      </c>
      <c r="J145" s="32"/>
      <c r="K145" s="19"/>
      <c r="L145" s="7" t="s">
        <v>603</v>
      </c>
    </row>
    <row r="146" spans="1:12" ht="52" x14ac:dyDescent="0.25">
      <c r="A146" s="30" t="s">
        <v>604</v>
      </c>
      <c r="B146" s="33" t="s">
        <v>605</v>
      </c>
      <c r="C146" s="37" t="s">
        <v>317</v>
      </c>
      <c r="D146" s="37" t="s">
        <v>317</v>
      </c>
      <c r="E146" s="17" t="s">
        <v>600</v>
      </c>
      <c r="F146" s="9" t="s">
        <v>601</v>
      </c>
      <c r="G146" s="38"/>
      <c r="H146" s="30" t="s">
        <v>606</v>
      </c>
      <c r="I146" s="31" t="s">
        <v>30</v>
      </c>
      <c r="J146" s="32"/>
      <c r="K146" s="19"/>
      <c r="L146" s="7" t="s">
        <v>607</v>
      </c>
    </row>
    <row r="147" spans="1:12" ht="52" x14ac:dyDescent="0.25">
      <c r="A147" s="30" t="s">
        <v>608</v>
      </c>
      <c r="B147" s="33" t="s">
        <v>609</v>
      </c>
      <c r="C147" s="37" t="s">
        <v>317</v>
      </c>
      <c r="D147" s="37" t="s">
        <v>317</v>
      </c>
      <c r="E147" s="17" t="s">
        <v>600</v>
      </c>
      <c r="F147" s="9" t="s">
        <v>601</v>
      </c>
      <c r="G147" s="38"/>
      <c r="H147" s="30" t="s">
        <v>610</v>
      </c>
      <c r="I147" s="31" t="s">
        <v>30</v>
      </c>
      <c r="J147" s="32"/>
      <c r="K147" s="19"/>
      <c r="L147" s="7" t="s">
        <v>611</v>
      </c>
    </row>
    <row r="148" spans="1:12" ht="35" x14ac:dyDescent="0.25">
      <c r="A148" s="30" t="s">
        <v>612</v>
      </c>
      <c r="B148" s="33" t="s">
        <v>613</v>
      </c>
      <c r="C148" s="37" t="s">
        <v>317</v>
      </c>
      <c r="D148" s="37" t="s">
        <v>317</v>
      </c>
      <c r="E148" s="7" t="s">
        <v>27</v>
      </c>
      <c r="F148" s="9" t="s">
        <v>28</v>
      </c>
      <c r="G148" s="38"/>
      <c r="H148" s="30" t="s">
        <v>614</v>
      </c>
      <c r="I148" s="31" t="s">
        <v>30</v>
      </c>
      <c r="J148" s="34" t="str">
        <f>HYPERLINK("#'CURVE_TYPE_LKP'!A1","CURVE_TYPE_LKP")</f>
        <v>CURVE_TYPE_LKP</v>
      </c>
      <c r="K148" s="30" t="s">
        <v>615</v>
      </c>
      <c r="L148" s="7" t="s">
        <v>616</v>
      </c>
    </row>
    <row r="149" spans="1:12" ht="35" x14ac:dyDescent="0.25">
      <c r="A149" s="30" t="s">
        <v>617</v>
      </c>
      <c r="B149" s="33" t="s">
        <v>618</v>
      </c>
      <c r="C149" s="37" t="s">
        <v>317</v>
      </c>
      <c r="D149" s="37" t="s">
        <v>317</v>
      </c>
      <c r="E149" s="7" t="s">
        <v>27</v>
      </c>
      <c r="F149" s="9" t="s">
        <v>28</v>
      </c>
      <c r="G149" s="38"/>
      <c r="H149" s="30" t="s">
        <v>619</v>
      </c>
      <c r="I149" s="31" t="s">
        <v>30</v>
      </c>
      <c r="J149" s="32"/>
      <c r="K149" s="19"/>
      <c r="L149" s="7" t="s">
        <v>620</v>
      </c>
    </row>
    <row r="150" spans="1:12" ht="35" x14ac:dyDescent="0.25">
      <c r="A150" s="30" t="s">
        <v>621</v>
      </c>
      <c r="B150" s="33" t="s">
        <v>622</v>
      </c>
      <c r="C150" s="37" t="s">
        <v>317</v>
      </c>
      <c r="D150" s="37" t="s">
        <v>317</v>
      </c>
      <c r="E150" s="7" t="s">
        <v>27</v>
      </c>
      <c r="F150" s="9" t="s">
        <v>28</v>
      </c>
      <c r="G150" s="38"/>
      <c r="H150" s="30" t="s">
        <v>623</v>
      </c>
      <c r="I150" s="31" t="s">
        <v>30</v>
      </c>
      <c r="J150" s="32"/>
      <c r="K150" s="19"/>
      <c r="L150" s="7" t="s">
        <v>624</v>
      </c>
    </row>
    <row r="151" spans="1:12" ht="52" x14ac:dyDescent="0.25">
      <c r="A151" s="30" t="s">
        <v>625</v>
      </c>
      <c r="B151" s="33" t="s">
        <v>626</v>
      </c>
      <c r="C151" s="37" t="s">
        <v>317</v>
      </c>
      <c r="D151" s="37" t="s">
        <v>317</v>
      </c>
      <c r="E151" s="7" t="s">
        <v>27</v>
      </c>
      <c r="F151" s="9" t="s">
        <v>28</v>
      </c>
      <c r="G151" s="38"/>
      <c r="H151" s="30" t="s">
        <v>627</v>
      </c>
      <c r="I151" s="31" t="s">
        <v>30</v>
      </c>
      <c r="J151" s="34" t="str">
        <f>HYPERLINK("#'DELTA_LEFT_RIGHT_LKP'!A1","DELTA_LEFT_RIGHT_LKP")</f>
        <v>DELTA_LEFT_RIGHT_LKP</v>
      </c>
      <c r="K151" s="30" t="s">
        <v>628</v>
      </c>
      <c r="L151" s="7" t="s">
        <v>629</v>
      </c>
    </row>
    <row r="152" spans="1:12" ht="35" x14ac:dyDescent="0.25">
      <c r="A152" s="30" t="s">
        <v>630</v>
      </c>
      <c r="B152" s="33" t="s">
        <v>631</v>
      </c>
      <c r="C152" s="37" t="s">
        <v>317</v>
      </c>
      <c r="D152" s="37" t="s">
        <v>317</v>
      </c>
      <c r="E152" s="7" t="s">
        <v>27</v>
      </c>
      <c r="F152" s="9" t="s">
        <v>28</v>
      </c>
      <c r="G152" s="38"/>
      <c r="H152" s="30" t="s">
        <v>632</v>
      </c>
      <c r="I152" s="31" t="s">
        <v>30</v>
      </c>
      <c r="J152" s="32"/>
      <c r="K152" s="19"/>
      <c r="L152" s="7" t="s">
        <v>633</v>
      </c>
    </row>
    <row r="153" spans="1:12" ht="35" x14ac:dyDescent="0.25">
      <c r="A153" s="30" t="s">
        <v>634</v>
      </c>
      <c r="B153" s="33" t="s">
        <v>635</v>
      </c>
      <c r="C153" s="37" t="s">
        <v>317</v>
      </c>
      <c r="D153" s="37" t="s">
        <v>317</v>
      </c>
      <c r="E153" s="17" t="s">
        <v>636</v>
      </c>
      <c r="F153" s="9" t="s">
        <v>28</v>
      </c>
      <c r="G153" s="38"/>
      <c r="H153" s="30" t="s">
        <v>637</v>
      </c>
      <c r="I153" s="31" t="s">
        <v>30</v>
      </c>
      <c r="J153" s="32"/>
      <c r="K153" s="19"/>
      <c r="L153" s="7" t="s">
        <v>638</v>
      </c>
    </row>
    <row r="154" spans="1:12" ht="52" x14ac:dyDescent="0.25">
      <c r="A154" s="30" t="s">
        <v>639</v>
      </c>
      <c r="B154" s="33" t="s">
        <v>640</v>
      </c>
      <c r="C154" s="37" t="s">
        <v>317</v>
      </c>
      <c r="D154" s="37" t="s">
        <v>317</v>
      </c>
      <c r="E154" s="17" t="s">
        <v>27</v>
      </c>
      <c r="F154" s="9" t="s">
        <v>28</v>
      </c>
      <c r="G154" s="38"/>
      <c r="H154" s="30" t="s">
        <v>641</v>
      </c>
      <c r="I154" s="31" t="s">
        <v>30</v>
      </c>
      <c r="J154" s="32"/>
      <c r="K154" s="19"/>
      <c r="L154" s="7" t="s">
        <v>642</v>
      </c>
    </row>
    <row r="155" spans="1:12" ht="69" x14ac:dyDescent="0.25">
      <c r="A155" s="30" t="s">
        <v>643</v>
      </c>
      <c r="B155" s="33" t="s">
        <v>644</v>
      </c>
      <c r="C155" s="37" t="s">
        <v>317</v>
      </c>
      <c r="D155" s="37" t="s">
        <v>317</v>
      </c>
      <c r="E155" s="17" t="s">
        <v>645</v>
      </c>
      <c r="F155" s="9" t="s">
        <v>203</v>
      </c>
      <c r="G155" s="38"/>
      <c r="H155" s="30" t="s">
        <v>646</v>
      </c>
      <c r="I155" s="31" t="s">
        <v>30</v>
      </c>
      <c r="J155" s="32"/>
      <c r="K155" s="19"/>
      <c r="L155" s="7" t="s">
        <v>647</v>
      </c>
    </row>
    <row r="156" spans="1:12" ht="52" x14ac:dyDescent="0.25">
      <c r="A156" s="30" t="s">
        <v>648</v>
      </c>
      <c r="B156" s="33" t="s">
        <v>649</v>
      </c>
      <c r="C156" s="37" t="s">
        <v>317</v>
      </c>
      <c r="D156" s="37" t="s">
        <v>317</v>
      </c>
      <c r="E156" s="17" t="s">
        <v>27</v>
      </c>
      <c r="F156" s="9" t="s">
        <v>28</v>
      </c>
      <c r="G156" s="38"/>
      <c r="H156" s="30" t="s">
        <v>650</v>
      </c>
      <c r="I156" s="31" t="s">
        <v>30</v>
      </c>
      <c r="J156" s="32"/>
      <c r="K156" s="19"/>
      <c r="L156" s="7" t="s">
        <v>651</v>
      </c>
    </row>
    <row r="157" spans="1:12" ht="35" x14ac:dyDescent="0.25">
      <c r="A157" s="30" t="s">
        <v>652</v>
      </c>
      <c r="B157" s="33" t="s">
        <v>653</v>
      </c>
      <c r="C157" s="37" t="s">
        <v>317</v>
      </c>
      <c r="D157" s="37" t="s">
        <v>317</v>
      </c>
      <c r="E157" s="7" t="s">
        <v>27</v>
      </c>
      <c r="F157" s="9" t="s">
        <v>28</v>
      </c>
      <c r="G157" s="38"/>
      <c r="H157" s="30" t="s">
        <v>654</v>
      </c>
      <c r="I157" s="31" t="s">
        <v>30</v>
      </c>
      <c r="J157" s="34" t="str">
        <f>HYPERLINK("#'BRIDGE_MEDIAN_LKP'!A1","BRIDGE_MEDIAN_LKP")</f>
        <v>BRIDGE_MEDIAN_LKP</v>
      </c>
      <c r="K157" s="30" t="s">
        <v>655</v>
      </c>
      <c r="L157" s="7" t="s">
        <v>656</v>
      </c>
    </row>
    <row r="158" spans="1:12" ht="52" x14ac:dyDescent="0.25">
      <c r="A158" s="30" t="s">
        <v>657</v>
      </c>
      <c r="B158" s="33" t="s">
        <v>658</v>
      </c>
      <c r="C158" s="37" t="s">
        <v>317</v>
      </c>
      <c r="D158" s="37" t="s">
        <v>317</v>
      </c>
      <c r="E158" s="7" t="s">
        <v>27</v>
      </c>
      <c r="F158" s="9" t="s">
        <v>28</v>
      </c>
      <c r="G158" s="38"/>
      <c r="H158" s="30" t="s">
        <v>659</v>
      </c>
      <c r="I158" s="31" t="s">
        <v>30</v>
      </c>
      <c r="J158" s="34" t="str">
        <f>HYPERLINK("#'BRIDGE_LOADING_TYPE_LKP'!A1","BRIDGE_LOADING_TYPE_LKP")</f>
        <v>BRIDGE_LOADING_TYPE_LKP</v>
      </c>
      <c r="K158" s="30" t="s">
        <v>660</v>
      </c>
      <c r="L158" s="7" t="s">
        <v>661</v>
      </c>
    </row>
    <row r="159" spans="1:12" ht="35" x14ac:dyDescent="0.25">
      <c r="A159" s="30" t="s">
        <v>662</v>
      </c>
      <c r="B159" s="33" t="s">
        <v>663</v>
      </c>
      <c r="C159" s="37" t="s">
        <v>317</v>
      </c>
      <c r="D159" s="37" t="s">
        <v>317</v>
      </c>
      <c r="E159" s="17" t="s">
        <v>27</v>
      </c>
      <c r="F159" s="9" t="s">
        <v>28</v>
      </c>
      <c r="G159" s="38"/>
      <c r="H159" s="30" t="s">
        <v>664</v>
      </c>
      <c r="I159" s="31" t="s">
        <v>30</v>
      </c>
      <c r="J159" s="32"/>
      <c r="K159" s="19"/>
      <c r="L159" s="7" t="s">
        <v>665</v>
      </c>
    </row>
    <row r="160" spans="1:12" ht="35" x14ac:dyDescent="0.25">
      <c r="A160" s="30" t="s">
        <v>666</v>
      </c>
      <c r="B160" s="33" t="s">
        <v>667</v>
      </c>
      <c r="C160" s="37" t="s">
        <v>317</v>
      </c>
      <c r="D160" s="37" t="s">
        <v>317</v>
      </c>
      <c r="E160" s="7" t="s">
        <v>27</v>
      </c>
      <c r="F160" s="9" t="s">
        <v>28</v>
      </c>
      <c r="G160" s="38"/>
      <c r="H160" s="30" t="s">
        <v>668</v>
      </c>
      <c r="I160" s="31" t="s">
        <v>30</v>
      </c>
      <c r="J160" s="34" t="str">
        <f>HYPERLINK("#'BRIDGE_SRVC_TYPE_ON_LKP'!A1","BRIDGE_SRVC_TYPE_ON_LKP")</f>
        <v>BRIDGE_SRVC_TYPE_ON_LKP</v>
      </c>
      <c r="K160" s="30" t="s">
        <v>669</v>
      </c>
      <c r="L160" s="7" t="s">
        <v>670</v>
      </c>
    </row>
    <row r="161" spans="1:12" ht="35" x14ac:dyDescent="0.25">
      <c r="A161" s="30" t="s">
        <v>671</v>
      </c>
      <c r="B161" s="33" t="s">
        <v>672</v>
      </c>
      <c r="C161" s="37" t="s">
        <v>317</v>
      </c>
      <c r="D161" s="37" t="s">
        <v>317</v>
      </c>
      <c r="E161" s="7" t="s">
        <v>27</v>
      </c>
      <c r="F161" s="9" t="s">
        <v>28</v>
      </c>
      <c r="G161" s="38"/>
      <c r="H161" s="30" t="s">
        <v>673</v>
      </c>
      <c r="I161" s="31" t="s">
        <v>30</v>
      </c>
      <c r="J161" s="34" t="str">
        <f>HYPERLINK("#'BRIDGE_SRVC_TYPE_UNDER_LKP'!A1","BRIDGE_SRVC_TYPE_UNDER_LKP")</f>
        <v>BRIDGE_SRVC_TYPE_UNDER_LKP</v>
      </c>
      <c r="K161" s="30" t="s">
        <v>674</v>
      </c>
      <c r="L161" s="7" t="s">
        <v>675</v>
      </c>
    </row>
    <row r="162" spans="1:12" ht="52" x14ac:dyDescent="0.25">
      <c r="A162" s="30" t="s">
        <v>676</v>
      </c>
      <c r="B162" s="33" t="s">
        <v>677</v>
      </c>
      <c r="C162" s="37" t="s">
        <v>317</v>
      </c>
      <c r="D162" s="37" t="s">
        <v>317</v>
      </c>
      <c r="E162" s="7" t="s">
        <v>27</v>
      </c>
      <c r="F162" s="9" t="s">
        <v>28</v>
      </c>
      <c r="G162" s="38"/>
      <c r="H162" s="30" t="s">
        <v>678</v>
      </c>
      <c r="I162" s="31" t="s">
        <v>30</v>
      </c>
      <c r="J162" s="34" t="str">
        <f>HYPERLINK("#'CULVERT_TYPE_LKP'!A1","CULVERT_TYPE_LKP")</f>
        <v>CULVERT_TYPE_LKP</v>
      </c>
      <c r="K162" s="30" t="s">
        <v>679</v>
      </c>
      <c r="L162" s="7" t="s">
        <v>680</v>
      </c>
    </row>
    <row r="163" spans="1:12" ht="52" x14ac:dyDescent="0.25">
      <c r="A163" s="30" t="s">
        <v>681</v>
      </c>
      <c r="B163" s="33" t="s">
        <v>682</v>
      </c>
      <c r="C163" s="37" t="s">
        <v>317</v>
      </c>
      <c r="D163" s="37" t="s">
        <v>317</v>
      </c>
      <c r="E163" s="17" t="s">
        <v>683</v>
      </c>
      <c r="F163" s="9" t="s">
        <v>601</v>
      </c>
      <c r="G163" s="38"/>
      <c r="H163" s="30" t="s">
        <v>684</v>
      </c>
      <c r="I163" s="31" t="s">
        <v>30</v>
      </c>
      <c r="J163" s="32"/>
      <c r="K163" s="19"/>
      <c r="L163" s="7" t="s">
        <v>685</v>
      </c>
    </row>
    <row r="164" spans="1:12" ht="35" x14ac:dyDescent="0.25">
      <c r="A164" s="30" t="s">
        <v>686</v>
      </c>
      <c r="B164" s="33" t="s">
        <v>687</v>
      </c>
      <c r="C164" s="37" t="s">
        <v>317</v>
      </c>
      <c r="D164" s="37" t="s">
        <v>317</v>
      </c>
      <c r="E164" s="17" t="s">
        <v>683</v>
      </c>
      <c r="F164" s="9" t="s">
        <v>601</v>
      </c>
      <c r="G164" s="38"/>
      <c r="H164" s="30" t="s">
        <v>688</v>
      </c>
      <c r="I164" s="31" t="s">
        <v>30</v>
      </c>
      <c r="J164" s="32"/>
      <c r="K164" s="19"/>
      <c r="L164" s="7" t="s">
        <v>689</v>
      </c>
    </row>
    <row r="165" spans="1:12" ht="35" x14ac:dyDescent="0.25">
      <c r="A165" s="30" t="s">
        <v>690</v>
      </c>
      <c r="B165" s="33" t="s">
        <v>691</v>
      </c>
      <c r="C165" s="37" t="s">
        <v>317</v>
      </c>
      <c r="D165" s="37" t="s">
        <v>317</v>
      </c>
      <c r="E165" s="7" t="s">
        <v>27</v>
      </c>
      <c r="F165" s="9" t="s">
        <v>28</v>
      </c>
      <c r="G165" s="38"/>
      <c r="H165" s="30" t="s">
        <v>692</v>
      </c>
      <c r="I165" s="31" t="s">
        <v>30</v>
      </c>
      <c r="J165" s="34" t="str">
        <f>HYPERLINK("#'BRIDGE_DIR_OF_TRAFFIC_LKP'!A1","BRIDGE_DIR_OF_TRAFFIC_LKP")</f>
        <v>BRIDGE_DIR_OF_TRAFFIC_LKP</v>
      </c>
      <c r="K165" s="30" t="s">
        <v>693</v>
      </c>
      <c r="L165" s="7" t="s">
        <v>694</v>
      </c>
    </row>
    <row r="166" spans="1:12" ht="35" x14ac:dyDescent="0.25">
      <c r="A166" s="30" t="s">
        <v>695</v>
      </c>
      <c r="B166" s="33" t="s">
        <v>696</v>
      </c>
      <c r="C166" s="37" t="s">
        <v>317</v>
      </c>
      <c r="D166" s="37" t="s">
        <v>317</v>
      </c>
      <c r="E166" s="7" t="s">
        <v>27</v>
      </c>
      <c r="F166" s="9" t="s">
        <v>28</v>
      </c>
      <c r="G166" s="38"/>
      <c r="H166" s="30" t="s">
        <v>697</v>
      </c>
      <c r="I166" s="31" t="s">
        <v>30</v>
      </c>
      <c r="J166" s="34" t="str">
        <f>HYPERLINK("#'BRIDGE_RTE_STRUCT_FUNC_LKP'!A1","BRIDGE_RTE_STRUCT_FUNC_LKP")</f>
        <v>BRIDGE_RTE_STRUCT_FUNC_LKP</v>
      </c>
      <c r="K166" s="30" t="s">
        <v>698</v>
      </c>
      <c r="L166" s="7" t="s">
        <v>699</v>
      </c>
    </row>
    <row r="167" spans="1:12" ht="35" x14ac:dyDescent="0.25">
      <c r="A167" s="30" t="s">
        <v>700</v>
      </c>
      <c r="B167" s="33" t="s">
        <v>701</v>
      </c>
      <c r="C167" s="37" t="s">
        <v>317</v>
      </c>
      <c r="D167" s="37" t="s">
        <v>317</v>
      </c>
      <c r="E167" s="7" t="s">
        <v>27</v>
      </c>
      <c r="F167" s="9" t="s">
        <v>28</v>
      </c>
      <c r="G167" s="38"/>
      <c r="H167" s="30" t="s">
        <v>702</v>
      </c>
      <c r="I167" s="31" t="s">
        <v>30</v>
      </c>
      <c r="J167" s="34" t="str">
        <f>HYPERLINK("#'BRIDGE_RTE_STRUCT_FUNC_LKP'!A1","BRIDGE_RTE_STRUCT_FUNC_LKP")</f>
        <v>BRIDGE_RTE_STRUCT_FUNC_LKP</v>
      </c>
      <c r="K167" s="30" t="s">
        <v>703</v>
      </c>
      <c r="L167" s="7" t="s">
        <v>704</v>
      </c>
    </row>
    <row r="168" spans="1:12" ht="52" x14ac:dyDescent="0.25">
      <c r="A168" s="30" t="s">
        <v>705</v>
      </c>
      <c r="B168" s="33" t="s">
        <v>706</v>
      </c>
      <c r="C168" s="37" t="s">
        <v>317</v>
      </c>
      <c r="D168" s="37" t="s">
        <v>317</v>
      </c>
      <c r="E168" s="17" t="s">
        <v>219</v>
      </c>
      <c r="F168" s="9" t="s">
        <v>35</v>
      </c>
      <c r="G168" s="38">
        <v>7</v>
      </c>
      <c r="H168" s="30" t="s">
        <v>707</v>
      </c>
      <c r="I168" s="31" t="s">
        <v>30</v>
      </c>
      <c r="J168" s="32"/>
      <c r="K168" s="19"/>
      <c r="L168" s="7" t="s">
        <v>708</v>
      </c>
    </row>
    <row r="169" spans="1:12" ht="35" x14ac:dyDescent="0.25">
      <c r="A169" s="30" t="s">
        <v>709</v>
      </c>
      <c r="B169" s="33" t="s">
        <v>710</v>
      </c>
      <c r="C169" s="37" t="s">
        <v>317</v>
      </c>
      <c r="D169" s="37" t="s">
        <v>317</v>
      </c>
      <c r="E169" s="17" t="s">
        <v>388</v>
      </c>
      <c r="F169" s="9" t="s">
        <v>35</v>
      </c>
      <c r="G169" s="38">
        <v>4</v>
      </c>
      <c r="H169" s="30" t="s">
        <v>711</v>
      </c>
      <c r="I169" s="31" t="s">
        <v>30</v>
      </c>
      <c r="J169" s="32"/>
      <c r="K169" s="19"/>
      <c r="L169" s="7" t="s">
        <v>712</v>
      </c>
    </row>
    <row r="170" spans="1:12" ht="35" x14ac:dyDescent="0.25">
      <c r="A170" s="30" t="s">
        <v>713</v>
      </c>
      <c r="B170" s="33" t="s">
        <v>714</v>
      </c>
      <c r="C170" s="37" t="s">
        <v>317</v>
      </c>
      <c r="D170" s="37" t="s">
        <v>317</v>
      </c>
      <c r="E170" s="7" t="s">
        <v>27</v>
      </c>
      <c r="F170" s="9" t="s">
        <v>28</v>
      </c>
      <c r="G170" s="38"/>
      <c r="H170" s="30" t="s">
        <v>715</v>
      </c>
      <c r="I170" s="31" t="s">
        <v>30</v>
      </c>
      <c r="J170" s="34" t="str">
        <f>HYPERLINK("#'POSCROSSING_LKP'!A1","POSCROSSING_LKP")</f>
        <v>POSCROSSING_LKP</v>
      </c>
      <c r="K170" s="30" t="s">
        <v>716</v>
      </c>
      <c r="L170" s="7" t="s">
        <v>717</v>
      </c>
    </row>
    <row r="171" spans="1:12" ht="52" x14ac:dyDescent="0.25">
      <c r="A171" s="30" t="s">
        <v>718</v>
      </c>
      <c r="B171" s="33" t="s">
        <v>719</v>
      </c>
      <c r="C171" s="37" t="s">
        <v>317</v>
      </c>
      <c r="D171" s="37" t="s">
        <v>317</v>
      </c>
      <c r="E171" s="7" t="s">
        <v>27</v>
      </c>
      <c r="F171" s="9" t="s">
        <v>28</v>
      </c>
      <c r="G171" s="38"/>
      <c r="H171" s="30" t="s">
        <v>720</v>
      </c>
      <c r="I171" s="31" t="s">
        <v>30</v>
      </c>
      <c r="J171" s="34" t="str">
        <f>HYPERLINK("#'WDCODE_LKP'!A1","WDCODE_LKP")</f>
        <v>WDCODE_LKP</v>
      </c>
      <c r="K171" s="30" t="s">
        <v>721</v>
      </c>
      <c r="L171" s="7" t="s">
        <v>722</v>
      </c>
    </row>
    <row r="172" spans="1:12" ht="35" x14ac:dyDescent="0.25">
      <c r="A172" s="30" t="s">
        <v>723</v>
      </c>
      <c r="B172" s="33" t="s">
        <v>724</v>
      </c>
      <c r="C172" s="37" t="s">
        <v>317</v>
      </c>
      <c r="D172" s="37" t="s">
        <v>317</v>
      </c>
      <c r="E172" s="17" t="s">
        <v>725</v>
      </c>
      <c r="F172" s="9" t="s">
        <v>28</v>
      </c>
      <c r="G172" s="38"/>
      <c r="H172" s="30" t="s">
        <v>726</v>
      </c>
      <c r="I172" s="31" t="s">
        <v>30</v>
      </c>
      <c r="J172" s="32"/>
      <c r="K172" s="19"/>
      <c r="L172" s="7" t="s">
        <v>727</v>
      </c>
    </row>
    <row r="173" spans="1:12" ht="35" x14ac:dyDescent="0.25">
      <c r="A173" s="30" t="s">
        <v>728</v>
      </c>
      <c r="B173" s="33" t="s">
        <v>729</v>
      </c>
      <c r="C173" s="37" t="s">
        <v>317</v>
      </c>
      <c r="D173" s="37" t="s">
        <v>317</v>
      </c>
      <c r="E173" s="17" t="s">
        <v>725</v>
      </c>
      <c r="F173" s="9" t="s">
        <v>28</v>
      </c>
      <c r="G173" s="38"/>
      <c r="H173" s="30" t="s">
        <v>730</v>
      </c>
      <c r="I173" s="31" t="s">
        <v>30</v>
      </c>
      <c r="J173" s="43"/>
      <c r="K173" s="19"/>
      <c r="L173" s="7" t="s">
        <v>731</v>
      </c>
    </row>
    <row r="174" spans="1:12" ht="21" x14ac:dyDescent="0.25">
      <c r="A174" s="30" t="s">
        <v>732</v>
      </c>
      <c r="B174" s="33" t="s">
        <v>733</v>
      </c>
      <c r="C174" s="37"/>
      <c r="D174" s="37"/>
      <c r="E174" s="17" t="s">
        <v>27</v>
      </c>
      <c r="F174" s="9" t="s">
        <v>28</v>
      </c>
      <c r="G174" s="38"/>
      <c r="H174" s="30" t="s">
        <v>734</v>
      </c>
      <c r="I174" s="31" t="s">
        <v>107</v>
      </c>
      <c r="J174" s="34" t="str">
        <f>HYPERLINK("#'MPO_LKP'!A1","MPO_LKP")</f>
        <v>MPO_LKP</v>
      </c>
      <c r="K174" s="19"/>
      <c r="L174" s="7" t="s">
        <v>735</v>
      </c>
    </row>
    <row r="175" spans="1:12" ht="17" x14ac:dyDescent="0.2">
      <c r="A175" s="33" t="s">
        <v>736</v>
      </c>
      <c r="B175" s="29" t="s">
        <v>737</v>
      </c>
      <c r="E175" s="5" t="s">
        <v>27</v>
      </c>
      <c r="F175" s="7" t="s">
        <v>28</v>
      </c>
      <c r="H175" s="9" t="s">
        <v>738</v>
      </c>
      <c r="I175" s="31" t="s">
        <v>739</v>
      </c>
      <c r="J175" s="7" t="s">
        <v>301</v>
      </c>
      <c r="K175" s="32"/>
      <c r="L175" s="7" t="s">
        <v>740</v>
      </c>
    </row>
    <row r="176" spans="1:12" ht="17" x14ac:dyDescent="0.2">
      <c r="A176" s="33" t="s">
        <v>741</v>
      </c>
      <c r="B176" s="29" t="s">
        <v>742</v>
      </c>
      <c r="E176" s="5" t="s">
        <v>27</v>
      </c>
      <c r="F176" s="7" t="s">
        <v>28</v>
      </c>
      <c r="H176" s="9" t="s">
        <v>743</v>
      </c>
      <c r="I176" s="31" t="s">
        <v>739</v>
      </c>
      <c r="J176" s="7" t="s">
        <v>301</v>
      </c>
      <c r="K176" s="32"/>
      <c r="L176" s="7" t="s">
        <v>744</v>
      </c>
    </row>
    <row r="177" spans="1:12" ht="21" x14ac:dyDescent="0.25">
      <c r="A177" s="28"/>
      <c r="B177" s="44" t="s">
        <v>745</v>
      </c>
      <c r="C177" s="40"/>
      <c r="D177" s="40"/>
      <c r="E177" s="40"/>
      <c r="F177" s="17"/>
      <c r="G177" s="18"/>
      <c r="H177" s="17"/>
      <c r="I177" s="31"/>
      <c r="J177" s="17"/>
      <c r="K177" s="17"/>
      <c r="L177" s="20"/>
    </row>
    <row r="178" spans="1:12" ht="17" x14ac:dyDescent="0.2">
      <c r="A178" s="32" t="s">
        <v>746</v>
      </c>
      <c r="B178" s="33" t="s">
        <v>747</v>
      </c>
      <c r="E178" s="7" t="s">
        <v>27</v>
      </c>
      <c r="F178" s="7" t="s">
        <v>28</v>
      </c>
      <c r="H178" s="32" t="s">
        <v>748</v>
      </c>
      <c r="I178" s="31"/>
      <c r="J178" s="32"/>
      <c r="L178" s="7" t="s">
        <v>749</v>
      </c>
    </row>
    <row r="179" spans="1:12" ht="17" x14ac:dyDescent="0.2">
      <c r="A179" s="32" t="s">
        <v>750</v>
      </c>
      <c r="B179" s="33" t="s">
        <v>751</v>
      </c>
      <c r="E179" s="7" t="s">
        <v>27</v>
      </c>
      <c r="F179" s="7" t="s">
        <v>28</v>
      </c>
      <c r="H179" s="32" t="s">
        <v>752</v>
      </c>
      <c r="I179" s="31"/>
      <c r="J179" s="32"/>
      <c r="L179" s="7" t="s">
        <v>753</v>
      </c>
    </row>
    <row r="180" spans="1:12" ht="17" x14ac:dyDescent="0.2">
      <c r="A180" s="32" t="s">
        <v>754</v>
      </c>
      <c r="B180" s="33" t="s">
        <v>755</v>
      </c>
      <c r="E180" s="7" t="s">
        <v>27</v>
      </c>
      <c r="F180" s="7" t="s">
        <v>28</v>
      </c>
      <c r="H180" s="32" t="s">
        <v>756</v>
      </c>
      <c r="I180" s="31"/>
      <c r="J180" s="32"/>
      <c r="L180" s="7" t="s">
        <v>757</v>
      </c>
    </row>
    <row r="181" spans="1:12" ht="17" x14ac:dyDescent="0.2">
      <c r="A181" s="32" t="s">
        <v>758</v>
      </c>
      <c r="B181" s="33" t="s">
        <v>759</v>
      </c>
      <c r="E181" s="7" t="s">
        <v>27</v>
      </c>
      <c r="F181" s="7" t="s">
        <v>28</v>
      </c>
      <c r="H181" s="32" t="s">
        <v>760</v>
      </c>
      <c r="I181" s="31"/>
      <c r="J181" s="32"/>
      <c r="L181" s="7" t="s">
        <v>761</v>
      </c>
    </row>
    <row r="182" spans="1:12" ht="17" x14ac:dyDescent="0.2">
      <c r="A182" s="32" t="s">
        <v>762</v>
      </c>
      <c r="B182" s="33" t="s">
        <v>763</v>
      </c>
      <c r="E182" s="7" t="s">
        <v>27</v>
      </c>
      <c r="F182" s="7" t="s">
        <v>28</v>
      </c>
      <c r="H182" s="32" t="s">
        <v>764</v>
      </c>
      <c r="I182" s="31"/>
      <c r="J182" s="32"/>
      <c r="L182" s="7" t="s">
        <v>765</v>
      </c>
    </row>
    <row r="183" spans="1:12" ht="17" x14ac:dyDescent="0.2">
      <c r="A183" s="32" t="s">
        <v>766</v>
      </c>
      <c r="B183" s="33" t="s">
        <v>767</v>
      </c>
      <c r="E183" s="7" t="s">
        <v>27</v>
      </c>
      <c r="F183" s="7" t="s">
        <v>28</v>
      </c>
      <c r="H183" s="32" t="s">
        <v>768</v>
      </c>
      <c r="I183" s="31"/>
      <c r="J183" s="32"/>
      <c r="L183" s="7" t="s">
        <v>769</v>
      </c>
    </row>
    <row r="184" spans="1:12" ht="17" x14ac:dyDescent="0.2">
      <c r="A184" s="32" t="s">
        <v>770</v>
      </c>
      <c r="B184" s="33" t="s">
        <v>771</v>
      </c>
      <c r="E184" s="7" t="s">
        <v>27</v>
      </c>
      <c r="F184" s="7" t="s">
        <v>28</v>
      </c>
      <c r="H184" s="32" t="s">
        <v>772</v>
      </c>
      <c r="I184" s="31"/>
      <c r="J184" s="32"/>
      <c r="L184" s="7" t="s">
        <v>773</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MK121"/>
  <sheetViews>
    <sheetView topLeftCell="B100" zoomScale="75" zoomScaleNormal="75" workbookViewId="0">
      <selection activeCell="I118" sqref="I118"/>
    </sheetView>
  </sheetViews>
  <sheetFormatPr baseColWidth="10" defaultColWidth="8.7109375" defaultRowHeight="16" x14ac:dyDescent="0.2"/>
  <cols>
    <col min="1" max="1" width="42.140625" style="45" customWidth="1"/>
    <col min="2" max="2" width="49.140625" style="45" customWidth="1"/>
    <col min="3" max="4" width="9.5703125" style="45" hidden="1" customWidth="1"/>
    <col min="5" max="5" width="14.7109375" style="45" customWidth="1"/>
    <col min="6" max="6" width="10.5703125" style="45" customWidth="1"/>
    <col min="7" max="7" width="14.5703125" style="8" customWidth="1"/>
    <col min="8" max="8" width="43.85546875" style="9" customWidth="1"/>
    <col min="9" max="9" width="13.85546875" style="7" customWidth="1"/>
    <col min="10" max="10" width="33.28515625" style="7" customWidth="1"/>
    <col min="11" max="11" width="43.85546875" style="45" customWidth="1"/>
    <col min="12" max="12" width="93.42578125" style="7" customWidth="1"/>
    <col min="13" max="1025" width="9.28515625" style="32" customWidth="1"/>
  </cols>
  <sheetData>
    <row r="2" spans="1:12" x14ac:dyDescent="0.2">
      <c r="A2" s="101" t="s">
        <v>774</v>
      </c>
      <c r="B2" s="101"/>
      <c r="C2" s="101"/>
      <c r="D2" s="101"/>
      <c r="E2" s="101"/>
      <c r="F2" s="101"/>
      <c r="G2" s="101"/>
      <c r="H2" s="101"/>
      <c r="I2" s="101"/>
      <c r="J2" s="101"/>
      <c r="K2" s="101"/>
      <c r="L2" s="46"/>
    </row>
    <row r="3" spans="1:12" x14ac:dyDescent="0.2">
      <c r="A3" s="47"/>
      <c r="B3" s="48"/>
      <c r="C3" s="48"/>
      <c r="D3" s="48"/>
      <c r="E3" s="48"/>
      <c r="F3" s="48"/>
      <c r="G3" s="48"/>
      <c r="H3" s="49"/>
      <c r="I3" s="48"/>
      <c r="J3" s="48"/>
      <c r="K3" s="48"/>
      <c r="L3" s="48"/>
    </row>
    <row r="4" spans="1:12" x14ac:dyDescent="0.2">
      <c r="A4" s="47" t="s">
        <v>775</v>
      </c>
      <c r="B4" s="19"/>
      <c r="C4" s="17"/>
      <c r="D4" s="17"/>
      <c r="E4" s="17"/>
      <c r="F4" s="17"/>
      <c r="G4" s="18"/>
      <c r="H4" s="19"/>
      <c r="I4" s="17"/>
      <c r="J4" s="17"/>
      <c r="K4" s="17"/>
      <c r="L4" s="17"/>
    </row>
    <row r="5" spans="1:12" x14ac:dyDescent="0.2">
      <c r="A5" s="7"/>
      <c r="B5" s="17"/>
      <c r="C5" s="17"/>
      <c r="D5" s="17"/>
      <c r="E5" s="17"/>
      <c r="F5" s="17"/>
      <c r="G5" s="18"/>
      <c r="H5" s="19"/>
      <c r="I5" s="17"/>
      <c r="J5" s="17"/>
      <c r="K5" s="17"/>
      <c r="L5" s="17"/>
    </row>
    <row r="6" spans="1:12" x14ac:dyDescent="0.2">
      <c r="A6" s="7"/>
      <c r="B6" s="17"/>
      <c r="C6" s="17"/>
      <c r="D6" s="17"/>
      <c r="E6" s="17"/>
      <c r="F6" s="17"/>
      <c r="G6" s="18"/>
      <c r="H6" s="19"/>
      <c r="I6" s="17"/>
      <c r="J6" s="17"/>
      <c r="K6" s="17"/>
      <c r="L6" s="17"/>
    </row>
    <row r="7" spans="1:12" s="18" customFormat="1" ht="102"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17" x14ac:dyDescent="0.2">
      <c r="A8" s="23"/>
      <c r="B8" s="24" t="s">
        <v>24</v>
      </c>
      <c r="C8" s="27"/>
      <c r="D8" s="27"/>
      <c r="E8" s="27"/>
      <c r="F8" s="27"/>
      <c r="G8" s="27"/>
      <c r="H8" s="26"/>
      <c r="I8" s="33"/>
      <c r="J8" s="26"/>
      <c r="K8" s="27"/>
      <c r="L8" s="26"/>
    </row>
    <row r="9" spans="1:12" ht="34" x14ac:dyDescent="0.2">
      <c r="A9" s="28" t="s">
        <v>25</v>
      </c>
      <c r="B9" s="29" t="s">
        <v>26</v>
      </c>
      <c r="E9" s="45" t="s">
        <v>27</v>
      </c>
      <c r="F9" s="7" t="s">
        <v>28</v>
      </c>
      <c r="H9" s="9" t="s">
        <v>776</v>
      </c>
      <c r="I9" s="33" t="s">
        <v>30</v>
      </c>
    </row>
    <row r="10" spans="1:12" ht="34" x14ac:dyDescent="0.2">
      <c r="A10" s="33" t="s">
        <v>777</v>
      </c>
      <c r="B10" s="33" t="s">
        <v>778</v>
      </c>
      <c r="E10" s="45" t="s">
        <v>27</v>
      </c>
      <c r="F10" s="7" t="s">
        <v>28</v>
      </c>
      <c r="H10" s="9" t="s">
        <v>779</v>
      </c>
      <c r="I10" s="33" t="s">
        <v>30</v>
      </c>
      <c r="L10" s="7" t="s">
        <v>780</v>
      </c>
    </row>
    <row r="11" spans="1:12" ht="17" x14ac:dyDescent="0.2">
      <c r="A11" s="33" t="s">
        <v>781</v>
      </c>
      <c r="B11" s="29" t="s">
        <v>782</v>
      </c>
      <c r="C11" s="45" t="s">
        <v>85</v>
      </c>
      <c r="E11" s="45" t="s">
        <v>27</v>
      </c>
      <c r="F11" s="7" t="s">
        <v>28</v>
      </c>
      <c r="H11" s="9" t="s">
        <v>783</v>
      </c>
      <c r="I11" s="33" t="s">
        <v>30</v>
      </c>
      <c r="J11" s="50" t="str">
        <f>HYPERLINK("#'VEH_UNIT_DESC_LKP'!A1","VEH_UNIT_DESC_LKP")</f>
        <v>VEH_UNIT_DESC_LKP</v>
      </c>
      <c r="K11" s="32" t="s">
        <v>784</v>
      </c>
      <c r="L11" s="7" t="s">
        <v>785</v>
      </c>
    </row>
    <row r="12" spans="1:12" ht="34" x14ac:dyDescent="0.2">
      <c r="A12" s="33" t="s">
        <v>786</v>
      </c>
      <c r="B12" s="45" t="s">
        <v>787</v>
      </c>
      <c r="E12" s="45" t="s">
        <v>133</v>
      </c>
      <c r="F12" s="7" t="s">
        <v>35</v>
      </c>
      <c r="G12" s="8">
        <v>3</v>
      </c>
      <c r="H12" s="9" t="s">
        <v>60</v>
      </c>
      <c r="I12" s="33" t="s">
        <v>30</v>
      </c>
      <c r="J12" s="50" t="str">
        <f>HYPERLINK("#'YES_NO_CHOICE_LKP'!A1","YES_NO_CHOICE_LKP")</f>
        <v>YES_NO_CHOICE_LKP</v>
      </c>
      <c r="K12" s="7" t="s">
        <v>788</v>
      </c>
      <c r="L12" s="7" t="s">
        <v>789</v>
      </c>
    </row>
    <row r="13" spans="1:12" ht="17" x14ac:dyDescent="0.2">
      <c r="A13" s="33" t="s">
        <v>790</v>
      </c>
      <c r="B13" s="45" t="s">
        <v>791</v>
      </c>
      <c r="E13" s="45" t="s">
        <v>34</v>
      </c>
      <c r="F13" s="7" t="s">
        <v>35</v>
      </c>
      <c r="G13" s="8">
        <v>1</v>
      </c>
      <c r="H13" s="9" t="s">
        <v>792</v>
      </c>
      <c r="I13" s="33" t="s">
        <v>107</v>
      </c>
      <c r="J13" s="50" t="str">
        <f>HYPERLINK("#'YES_NO_CHOICE_LKP'!A1","YES_NO_CHOICE_LKP")</f>
        <v>YES_NO_CHOICE_LKP</v>
      </c>
      <c r="K13" s="7" t="s">
        <v>793</v>
      </c>
      <c r="L13" s="7" t="s">
        <v>794</v>
      </c>
    </row>
    <row r="14" spans="1:12" ht="17" x14ac:dyDescent="0.2">
      <c r="A14" s="33" t="s">
        <v>795</v>
      </c>
      <c r="B14" s="45" t="s">
        <v>796</v>
      </c>
      <c r="E14" s="45" t="s">
        <v>27</v>
      </c>
      <c r="F14" s="7" t="s">
        <v>28</v>
      </c>
      <c r="H14" s="9" t="s">
        <v>797</v>
      </c>
      <c r="I14" s="33" t="s">
        <v>107</v>
      </c>
      <c r="J14" s="50" t="str">
        <f>HYPERLINK("#'STATE_LKP'!A1","STATE_LKP")</f>
        <v>STATE_LKP</v>
      </c>
      <c r="K14" s="32" t="s">
        <v>798</v>
      </c>
      <c r="L14" s="7" t="s">
        <v>799</v>
      </c>
    </row>
    <row r="15" spans="1:12" ht="17" x14ac:dyDescent="0.2">
      <c r="A15" s="33" t="s">
        <v>800</v>
      </c>
      <c r="B15" s="45" t="s">
        <v>801</v>
      </c>
      <c r="E15" s="45" t="s">
        <v>76</v>
      </c>
      <c r="F15" s="45" t="s">
        <v>35</v>
      </c>
      <c r="G15" s="8">
        <v>20</v>
      </c>
      <c r="H15" s="9" t="s">
        <v>802</v>
      </c>
      <c r="I15" s="33" t="s">
        <v>107</v>
      </c>
      <c r="L15" s="7" t="s">
        <v>803</v>
      </c>
    </row>
    <row r="16" spans="1:12" ht="17" x14ac:dyDescent="0.2">
      <c r="A16" s="33" t="s">
        <v>804</v>
      </c>
      <c r="B16" s="45" t="s">
        <v>804</v>
      </c>
      <c r="E16" s="45" t="s">
        <v>805</v>
      </c>
      <c r="F16" s="45" t="s">
        <v>35</v>
      </c>
      <c r="G16" s="8">
        <v>19</v>
      </c>
      <c r="H16" s="9" t="s">
        <v>806</v>
      </c>
      <c r="I16" s="33" t="s">
        <v>107</v>
      </c>
      <c r="L16" s="7" t="s">
        <v>807</v>
      </c>
    </row>
    <row r="17" spans="1:12" ht="34" x14ac:dyDescent="0.2">
      <c r="A17" s="32" t="s">
        <v>808</v>
      </c>
      <c r="B17" s="33" t="s">
        <v>809</v>
      </c>
      <c r="E17" s="45" t="s">
        <v>27</v>
      </c>
      <c r="F17" s="7" t="s">
        <v>28</v>
      </c>
      <c r="H17" s="9" t="s">
        <v>810</v>
      </c>
      <c r="I17" s="33" t="s">
        <v>30</v>
      </c>
      <c r="J17" s="50" t="str">
        <f>HYPERLINK("#'VEH_YEAR_LKP'!A1","VEH_YEAR_LKP")</f>
        <v>VEH_YEAR_LKP</v>
      </c>
      <c r="K17" s="45" t="s">
        <v>811</v>
      </c>
      <c r="L17" s="7" t="s">
        <v>812</v>
      </c>
    </row>
    <row r="18" spans="1:12" ht="17" x14ac:dyDescent="0.2">
      <c r="A18" s="32" t="s">
        <v>813</v>
      </c>
      <c r="B18" s="45" t="s">
        <v>814</v>
      </c>
      <c r="E18" s="45" t="s">
        <v>27</v>
      </c>
      <c r="F18" s="7" t="s">
        <v>28</v>
      </c>
      <c r="H18" s="9" t="s">
        <v>815</v>
      </c>
      <c r="I18" s="33" t="s">
        <v>30</v>
      </c>
      <c r="J18" s="50" t="str">
        <f>HYPERLINK("#'VEH_COLOR_LKP'!A1","VEH_COLOR_LKP")</f>
        <v>VEH_COLOR_LKP</v>
      </c>
      <c r="K18" s="32" t="s">
        <v>816</v>
      </c>
      <c r="L18" s="7" t="s">
        <v>817</v>
      </c>
    </row>
    <row r="19" spans="1:12" ht="34" x14ac:dyDescent="0.2">
      <c r="A19" s="32" t="s">
        <v>818</v>
      </c>
      <c r="B19" s="33" t="s">
        <v>819</v>
      </c>
      <c r="E19" s="45" t="s">
        <v>27</v>
      </c>
      <c r="F19" s="7" t="s">
        <v>28</v>
      </c>
      <c r="H19" s="9" t="s">
        <v>820</v>
      </c>
      <c r="I19" s="33" t="s">
        <v>30</v>
      </c>
      <c r="J19" s="50" t="str">
        <f>HYPERLINK("#'VEH_MAKE_LKP'!A1","VEH_MAKE_LKP")</f>
        <v>VEH_MAKE_LKP</v>
      </c>
      <c r="K19" s="32" t="s">
        <v>821</v>
      </c>
      <c r="L19" s="7" t="s">
        <v>822</v>
      </c>
    </row>
    <row r="20" spans="1:12" ht="17" x14ac:dyDescent="0.2">
      <c r="A20" s="32" t="s">
        <v>823</v>
      </c>
      <c r="B20" s="33" t="s">
        <v>824</v>
      </c>
      <c r="E20" s="45" t="s">
        <v>27</v>
      </c>
      <c r="F20" s="7" t="s">
        <v>28</v>
      </c>
      <c r="H20" s="9" t="s">
        <v>825</v>
      </c>
      <c r="I20" s="33" t="s">
        <v>30</v>
      </c>
      <c r="J20" s="50" t="str">
        <f>HYPERLINK("#'VEH_MOD_LKP'!A1","VEH_MOD_LKP")</f>
        <v>VEH_MOD_LKP</v>
      </c>
      <c r="K20" s="32" t="s">
        <v>826</v>
      </c>
      <c r="L20" s="7" t="s">
        <v>827</v>
      </c>
    </row>
    <row r="21" spans="1:12" ht="17" x14ac:dyDescent="0.2">
      <c r="A21" s="32" t="s">
        <v>828</v>
      </c>
      <c r="B21" s="33" t="s">
        <v>829</v>
      </c>
      <c r="E21" s="45" t="s">
        <v>27</v>
      </c>
      <c r="F21" s="7" t="s">
        <v>28</v>
      </c>
      <c r="H21" s="9" t="s">
        <v>830</v>
      </c>
      <c r="I21" s="33" t="s">
        <v>30</v>
      </c>
      <c r="J21" s="50" t="str">
        <f>HYPERLINK("#'VEH_BODY_STYL_LKP'!A1","VEH_BODY_STYL_LKP")</f>
        <v>VEH_BODY_STYL_LKP</v>
      </c>
      <c r="K21" s="32" t="s">
        <v>831</v>
      </c>
      <c r="L21" s="7" t="s">
        <v>832</v>
      </c>
    </row>
    <row r="22" spans="1:12" ht="68" x14ac:dyDescent="0.2">
      <c r="A22" s="32" t="s">
        <v>833</v>
      </c>
      <c r="B22" s="33" t="s">
        <v>834</v>
      </c>
      <c r="E22" s="45" t="s">
        <v>34</v>
      </c>
      <c r="F22" s="7" t="s">
        <v>35</v>
      </c>
      <c r="G22" s="8">
        <v>1</v>
      </c>
      <c r="H22" s="9" t="s">
        <v>835</v>
      </c>
      <c r="I22" s="33" t="s">
        <v>30</v>
      </c>
      <c r="J22" s="50" t="str">
        <f>HYPERLINK("#'YES_NO_CHOICE_LKP'!A1","YES_NO_CHOICE_LKP")</f>
        <v>YES_NO_CHOICE_LKP</v>
      </c>
      <c r="K22" s="7"/>
      <c r="L22" s="7" t="s">
        <v>836</v>
      </c>
    </row>
    <row r="23" spans="1:12" ht="17" x14ac:dyDescent="0.2">
      <c r="A23" s="32" t="s">
        <v>837</v>
      </c>
      <c r="B23" s="51" t="s">
        <v>838</v>
      </c>
      <c r="F23" s="45" t="s">
        <v>35</v>
      </c>
      <c r="G23" s="8">
        <v>64</v>
      </c>
      <c r="H23" s="9" t="s">
        <v>839</v>
      </c>
      <c r="I23" s="33" t="s">
        <v>30</v>
      </c>
      <c r="L23" s="7" t="s">
        <v>840</v>
      </c>
    </row>
    <row r="24" spans="1:12" ht="17" x14ac:dyDescent="0.2">
      <c r="A24" s="32" t="s">
        <v>841</v>
      </c>
      <c r="B24" s="52" t="s">
        <v>842</v>
      </c>
      <c r="E24" s="45" t="s">
        <v>843</v>
      </c>
      <c r="F24" s="45" t="s">
        <v>35</v>
      </c>
      <c r="G24" s="8">
        <v>40</v>
      </c>
      <c r="H24" s="9" t="s">
        <v>844</v>
      </c>
      <c r="I24" s="33" t="s">
        <v>107</v>
      </c>
      <c r="L24" s="7" t="s">
        <v>845</v>
      </c>
    </row>
    <row r="25" spans="1:12" ht="17" x14ac:dyDescent="0.2">
      <c r="A25" s="32" t="s">
        <v>846</v>
      </c>
      <c r="B25" s="52" t="s">
        <v>847</v>
      </c>
      <c r="E25" s="45" t="s">
        <v>843</v>
      </c>
      <c r="F25" s="45" t="s">
        <v>35</v>
      </c>
      <c r="G25" s="8">
        <v>40</v>
      </c>
      <c r="H25" s="9" t="s">
        <v>848</v>
      </c>
      <c r="I25" s="33" t="s">
        <v>107</v>
      </c>
      <c r="L25" s="7" t="s">
        <v>849</v>
      </c>
    </row>
    <row r="26" spans="1:12" ht="17" x14ac:dyDescent="0.2">
      <c r="A26" s="32" t="s">
        <v>850</v>
      </c>
      <c r="B26" s="53" t="s">
        <v>851</v>
      </c>
      <c r="E26" s="45" t="s">
        <v>843</v>
      </c>
      <c r="F26" s="45" t="s">
        <v>35</v>
      </c>
      <c r="G26" s="8">
        <v>40</v>
      </c>
      <c r="H26" s="9" t="s">
        <v>852</v>
      </c>
      <c r="I26" s="33" t="s">
        <v>107</v>
      </c>
      <c r="L26" s="7" t="s">
        <v>853</v>
      </c>
    </row>
    <row r="27" spans="1:12" ht="17" x14ac:dyDescent="0.2">
      <c r="A27" s="32" t="s">
        <v>854</v>
      </c>
      <c r="B27" s="53" t="s">
        <v>855</v>
      </c>
      <c r="E27" s="45" t="s">
        <v>76</v>
      </c>
      <c r="F27" s="45" t="s">
        <v>35</v>
      </c>
      <c r="G27" s="8">
        <v>20</v>
      </c>
      <c r="H27" s="9" t="s">
        <v>856</v>
      </c>
      <c r="I27" s="33" t="s">
        <v>107</v>
      </c>
      <c r="L27" s="7" t="s">
        <v>857</v>
      </c>
    </row>
    <row r="28" spans="1:12" ht="17" x14ac:dyDescent="0.2">
      <c r="A28" s="32" t="s">
        <v>858</v>
      </c>
      <c r="B28" s="54" t="s">
        <v>859</v>
      </c>
      <c r="E28" s="45" t="s">
        <v>843</v>
      </c>
      <c r="F28" s="45" t="s">
        <v>35</v>
      </c>
      <c r="G28" s="8">
        <v>40</v>
      </c>
      <c r="H28" s="9" t="s">
        <v>860</v>
      </c>
      <c r="I28" s="33" t="s">
        <v>107</v>
      </c>
      <c r="L28" s="7" t="s">
        <v>861</v>
      </c>
    </row>
    <row r="29" spans="1:12" ht="17" x14ac:dyDescent="0.2">
      <c r="A29" s="32" t="s">
        <v>862</v>
      </c>
      <c r="B29" s="51" t="s">
        <v>863</v>
      </c>
      <c r="E29" s="45" t="s">
        <v>864</v>
      </c>
      <c r="F29" s="45" t="s">
        <v>35</v>
      </c>
      <c r="G29" s="8">
        <v>10</v>
      </c>
      <c r="H29" s="9" t="s">
        <v>865</v>
      </c>
      <c r="I29" s="33" t="s">
        <v>107</v>
      </c>
      <c r="L29" s="7" t="s">
        <v>866</v>
      </c>
    </row>
    <row r="30" spans="1:12" ht="17" x14ac:dyDescent="0.2">
      <c r="A30" s="32" t="s">
        <v>867</v>
      </c>
      <c r="B30" s="51" t="s">
        <v>868</v>
      </c>
      <c r="E30" s="45" t="s">
        <v>133</v>
      </c>
      <c r="F30" s="45" t="s">
        <v>35</v>
      </c>
      <c r="G30" s="8">
        <v>4</v>
      </c>
      <c r="H30" s="9" t="s">
        <v>138</v>
      </c>
      <c r="I30" s="33" t="s">
        <v>107</v>
      </c>
      <c r="J30" s="50" t="str">
        <f>HYPERLINK("#'NSEW_DIR_LKP'!A1","NSEW_DIR_LKP")</f>
        <v>NSEW_DIR_LKP</v>
      </c>
      <c r="L30" s="7" t="s">
        <v>869</v>
      </c>
    </row>
    <row r="31" spans="1:12" ht="17" x14ac:dyDescent="0.2">
      <c r="A31" s="32" t="s">
        <v>870</v>
      </c>
      <c r="B31" s="51" t="s">
        <v>871</v>
      </c>
      <c r="E31" s="45" t="s">
        <v>872</v>
      </c>
      <c r="F31" s="45" t="s">
        <v>35</v>
      </c>
      <c r="G31" s="8">
        <v>60</v>
      </c>
      <c r="H31" s="9" t="s">
        <v>873</v>
      </c>
      <c r="I31" s="33" t="s">
        <v>107</v>
      </c>
      <c r="L31" s="7" t="s">
        <v>874</v>
      </c>
    </row>
    <row r="32" spans="1:12" ht="17" x14ac:dyDescent="0.2">
      <c r="A32" s="32" t="s">
        <v>875</v>
      </c>
      <c r="B32" s="51" t="s">
        <v>876</v>
      </c>
      <c r="E32" s="45" t="s">
        <v>133</v>
      </c>
      <c r="F32" s="45" t="s">
        <v>35</v>
      </c>
      <c r="G32" s="8">
        <v>5</v>
      </c>
      <c r="H32" s="9" t="s">
        <v>147</v>
      </c>
      <c r="I32" s="33" t="s">
        <v>107</v>
      </c>
      <c r="J32" s="50" t="str">
        <f>HYPERLINK("#'STREET_SFX_LKP'!A1","STREET_SFX_LKP")</f>
        <v>STREET_SFX_LKP</v>
      </c>
      <c r="L32" s="7" t="s">
        <v>877</v>
      </c>
    </row>
    <row r="33" spans="1:12" ht="17" x14ac:dyDescent="0.2">
      <c r="A33" s="32" t="s">
        <v>878</v>
      </c>
      <c r="B33" s="51" t="s">
        <v>879</v>
      </c>
      <c r="E33" s="45" t="s">
        <v>864</v>
      </c>
      <c r="F33" s="45" t="s">
        <v>35</v>
      </c>
      <c r="G33" s="8">
        <v>10</v>
      </c>
      <c r="H33" s="9" t="s">
        <v>880</v>
      </c>
      <c r="I33" s="33" t="s">
        <v>107</v>
      </c>
      <c r="L33" s="7" t="s">
        <v>881</v>
      </c>
    </row>
    <row r="34" spans="1:12" ht="17" x14ac:dyDescent="0.2">
      <c r="A34" s="32" t="s">
        <v>882</v>
      </c>
      <c r="B34" s="51" t="s">
        <v>883</v>
      </c>
      <c r="E34" s="45" t="s">
        <v>843</v>
      </c>
      <c r="F34" s="45" t="s">
        <v>35</v>
      </c>
      <c r="G34" s="8">
        <v>40</v>
      </c>
      <c r="H34" s="9" t="s">
        <v>884</v>
      </c>
      <c r="I34" s="33" t="s">
        <v>107</v>
      </c>
      <c r="L34" s="7" t="s">
        <v>885</v>
      </c>
    </row>
    <row r="35" spans="1:12" ht="17" x14ac:dyDescent="0.2">
      <c r="A35" s="32" t="s">
        <v>886</v>
      </c>
      <c r="B35" s="51" t="s">
        <v>887</v>
      </c>
      <c r="E35" s="45" t="s">
        <v>27</v>
      </c>
      <c r="F35" s="7" t="s">
        <v>28</v>
      </c>
      <c r="H35" s="9" t="s">
        <v>888</v>
      </c>
      <c r="I35" s="33" t="s">
        <v>107</v>
      </c>
      <c r="J35" s="50" t="str">
        <f>HYPERLINK("#'STATE_LKP'!A1","STATE_LKP")</f>
        <v>STATE_LKP</v>
      </c>
      <c r="K35" s="32" t="s">
        <v>798</v>
      </c>
      <c r="L35" s="7" t="s">
        <v>889</v>
      </c>
    </row>
    <row r="36" spans="1:12" ht="17" x14ac:dyDescent="0.2">
      <c r="A36" s="32" t="s">
        <v>890</v>
      </c>
      <c r="B36" s="51" t="s">
        <v>891</v>
      </c>
      <c r="E36" s="45" t="s">
        <v>892</v>
      </c>
      <c r="F36" s="45" t="s">
        <v>35</v>
      </c>
      <c r="G36" s="8">
        <v>15</v>
      </c>
      <c r="H36" s="9" t="s">
        <v>893</v>
      </c>
      <c r="I36" s="33" t="s">
        <v>107</v>
      </c>
      <c r="L36" s="7" t="s">
        <v>894</v>
      </c>
    </row>
    <row r="37" spans="1:12" ht="34" x14ac:dyDescent="0.2">
      <c r="A37" s="32" t="s">
        <v>895</v>
      </c>
      <c r="B37" s="33" t="s">
        <v>896</v>
      </c>
      <c r="E37" s="45" t="s">
        <v>27</v>
      </c>
      <c r="F37" s="7" t="s">
        <v>28</v>
      </c>
      <c r="H37" s="9" t="s">
        <v>897</v>
      </c>
      <c r="I37" s="33" t="s">
        <v>30</v>
      </c>
      <c r="J37" s="50" t="str">
        <f>HYPERLINK("#'INSURANCE_PROOF_LKP'!A1","INSURANCE_PROOF_LKP")</f>
        <v>INSURANCE_PROOF_LKP</v>
      </c>
      <c r="K37" s="7" t="s">
        <v>898</v>
      </c>
      <c r="L37" s="7" t="s">
        <v>899</v>
      </c>
    </row>
    <row r="38" spans="1:12" ht="17" x14ac:dyDescent="0.2">
      <c r="A38" s="32" t="s">
        <v>900</v>
      </c>
      <c r="B38" s="45" t="s">
        <v>901</v>
      </c>
      <c r="E38" s="45" t="s">
        <v>27</v>
      </c>
      <c r="F38" s="7" t="s">
        <v>28</v>
      </c>
      <c r="H38" s="9" t="s">
        <v>902</v>
      </c>
      <c r="I38" s="33" t="s">
        <v>107</v>
      </c>
      <c r="J38" s="50" t="str">
        <f>HYPERLINK("#'INSURANCE_TYPE_LKP'!A1","INSURANCE_TYPE_LKP")</f>
        <v>INSURANCE_TYPE_LKP</v>
      </c>
      <c r="K38" s="32" t="s">
        <v>903</v>
      </c>
      <c r="L38" s="7" t="s">
        <v>904</v>
      </c>
    </row>
    <row r="39" spans="1:12" ht="17" x14ac:dyDescent="0.2">
      <c r="A39" s="32" t="s">
        <v>905</v>
      </c>
      <c r="B39" s="45" t="s">
        <v>906</v>
      </c>
      <c r="E39" s="45" t="s">
        <v>843</v>
      </c>
      <c r="F39" s="45" t="s">
        <v>35</v>
      </c>
      <c r="G39" s="8">
        <v>40</v>
      </c>
      <c r="H39" s="9" t="s">
        <v>907</v>
      </c>
      <c r="I39" s="33" t="s">
        <v>107</v>
      </c>
      <c r="J39" s="50" t="str">
        <f>HYPERLINK("#'INS_CO_NAME_LKP'!A1","INS_CO_NAME_LKP")</f>
        <v>INS_CO_NAME_LKP</v>
      </c>
      <c r="L39" s="7" t="s">
        <v>908</v>
      </c>
    </row>
    <row r="40" spans="1:12" ht="17" x14ac:dyDescent="0.2">
      <c r="A40" s="32" t="s">
        <v>909</v>
      </c>
      <c r="B40" s="45" t="s">
        <v>910</v>
      </c>
      <c r="E40" s="45" t="s">
        <v>872</v>
      </c>
      <c r="F40" s="45" t="s">
        <v>35</v>
      </c>
      <c r="G40" s="8">
        <v>40</v>
      </c>
      <c r="H40" s="9" t="s">
        <v>911</v>
      </c>
      <c r="I40" s="33" t="s">
        <v>107</v>
      </c>
      <c r="L40" s="7" t="s">
        <v>912</v>
      </c>
    </row>
    <row r="41" spans="1:12" ht="17" x14ac:dyDescent="0.2">
      <c r="A41" s="32" t="s">
        <v>913</v>
      </c>
      <c r="B41" s="45" t="s">
        <v>914</v>
      </c>
      <c r="E41" s="45" t="s">
        <v>76</v>
      </c>
      <c r="F41" s="45" t="s">
        <v>35</v>
      </c>
      <c r="G41" s="8">
        <v>20</v>
      </c>
      <c r="H41" s="9" t="s">
        <v>915</v>
      </c>
      <c r="I41" s="33" t="s">
        <v>107</v>
      </c>
      <c r="L41" s="7" t="s">
        <v>916</v>
      </c>
    </row>
    <row r="42" spans="1:12" ht="17" x14ac:dyDescent="0.2">
      <c r="A42" s="32" t="s">
        <v>917</v>
      </c>
      <c r="B42" s="45" t="s">
        <v>918</v>
      </c>
      <c r="E42" s="45" t="s">
        <v>27</v>
      </c>
      <c r="F42" s="7" t="s">
        <v>28</v>
      </c>
      <c r="H42" s="9" t="s">
        <v>919</v>
      </c>
      <c r="I42" s="33" t="s">
        <v>107</v>
      </c>
      <c r="J42" s="50" t="str">
        <f>HYPERLINK("#'VEH_DMAG_AREA_LKP'!A1","VEH_DMAG_AREA_LKP")</f>
        <v>VEH_DMAG_AREA_LKP</v>
      </c>
      <c r="K42" s="32" t="s">
        <v>920</v>
      </c>
      <c r="L42" s="7" t="s">
        <v>921</v>
      </c>
    </row>
    <row r="43" spans="1:12" ht="17" x14ac:dyDescent="0.2">
      <c r="A43" s="32" t="s">
        <v>922</v>
      </c>
      <c r="B43" s="45" t="s">
        <v>923</v>
      </c>
      <c r="E43" s="45" t="s">
        <v>27</v>
      </c>
      <c r="F43" s="7" t="s">
        <v>28</v>
      </c>
      <c r="H43" s="9" t="s">
        <v>924</v>
      </c>
      <c r="I43" s="33" t="s">
        <v>107</v>
      </c>
      <c r="J43" s="50" t="str">
        <f>HYPERLINK("#'VEH_DMAG_SCL_LKP'!A1","VEH_DMAG_SCL_LKP")</f>
        <v>VEH_DMAG_SCL_LKP</v>
      </c>
      <c r="K43" s="32" t="s">
        <v>925</v>
      </c>
      <c r="L43" s="7" t="s">
        <v>926</v>
      </c>
    </row>
    <row r="44" spans="1:12" ht="17" x14ac:dyDescent="0.2">
      <c r="A44" s="32" t="s">
        <v>927</v>
      </c>
      <c r="B44" s="45" t="s">
        <v>928</v>
      </c>
      <c r="E44" s="45" t="s">
        <v>27</v>
      </c>
      <c r="F44" s="7" t="s">
        <v>28</v>
      </c>
      <c r="H44" s="9" t="s">
        <v>929</v>
      </c>
      <c r="I44" s="33" t="s">
        <v>107</v>
      </c>
      <c r="J44" s="50" t="str">
        <f>HYPERLINK("#'FORCE_DIR_LKP'!A1","FORCE_DIR_LKP")</f>
        <v>FORCE_DIR_LKP</v>
      </c>
      <c r="L44" s="7" t="s">
        <v>930</v>
      </c>
    </row>
    <row r="45" spans="1:12" ht="17" x14ac:dyDescent="0.2">
      <c r="A45" s="32" t="s">
        <v>931</v>
      </c>
      <c r="B45" s="45" t="s">
        <v>932</v>
      </c>
      <c r="E45" s="45" t="s">
        <v>27</v>
      </c>
      <c r="F45" s="7" t="s">
        <v>28</v>
      </c>
      <c r="H45" s="9" t="s">
        <v>933</v>
      </c>
      <c r="I45" s="33" t="s">
        <v>107</v>
      </c>
      <c r="J45" s="50" t="str">
        <f>HYPERLINK("#'VEH_DMAG_AREA_LKP'!A1","VEH_DMAG_AREA_LKP")</f>
        <v>VEH_DMAG_AREA_LKP</v>
      </c>
      <c r="K45" s="32" t="s">
        <v>920</v>
      </c>
      <c r="L45" s="7" t="s">
        <v>934</v>
      </c>
    </row>
    <row r="46" spans="1:12" ht="17" x14ac:dyDescent="0.2">
      <c r="A46" s="32" t="s">
        <v>935</v>
      </c>
      <c r="B46" s="45" t="s">
        <v>936</v>
      </c>
      <c r="E46" s="45" t="s">
        <v>27</v>
      </c>
      <c r="F46" s="7" t="s">
        <v>28</v>
      </c>
      <c r="H46" s="9" t="s">
        <v>937</v>
      </c>
      <c r="I46" s="33" t="s">
        <v>107</v>
      </c>
      <c r="J46" s="50" t="str">
        <f>HYPERLINK("#'VEH_DMAG_SCL_LKP'!A1","VEH_DMAG_SCL_LKP")</f>
        <v>VEH_DMAG_SCL_LKP</v>
      </c>
      <c r="K46" s="32" t="s">
        <v>925</v>
      </c>
      <c r="L46" s="7" t="s">
        <v>938</v>
      </c>
    </row>
    <row r="47" spans="1:12" ht="17" x14ac:dyDescent="0.2">
      <c r="A47" s="32" t="s">
        <v>939</v>
      </c>
      <c r="B47" s="45" t="s">
        <v>928</v>
      </c>
      <c r="E47" s="45" t="s">
        <v>27</v>
      </c>
      <c r="F47" s="7" t="s">
        <v>28</v>
      </c>
      <c r="H47" s="9" t="s">
        <v>940</v>
      </c>
      <c r="I47" s="33" t="s">
        <v>107</v>
      </c>
      <c r="J47" s="50" t="str">
        <f>HYPERLINK("#'FORCE_DIR_LKP'!A1","FORCE_DIR_LKP")</f>
        <v>FORCE_DIR_LKP</v>
      </c>
      <c r="L47" s="7" t="s">
        <v>941</v>
      </c>
    </row>
    <row r="48" spans="1:12" ht="34" x14ac:dyDescent="0.2">
      <c r="A48" s="32" t="s">
        <v>942</v>
      </c>
      <c r="B48" s="45" t="s">
        <v>943</v>
      </c>
      <c r="E48" s="45" t="s">
        <v>133</v>
      </c>
      <c r="F48" s="7" t="s">
        <v>35</v>
      </c>
      <c r="G48" s="8">
        <v>3</v>
      </c>
      <c r="H48" s="9" t="s">
        <v>60</v>
      </c>
      <c r="I48" s="33" t="s">
        <v>107</v>
      </c>
      <c r="J48" s="50" t="str">
        <f>HYPERLINK("#'YES_NO_CHOICE_LKP'!A1","YES_NO_CHOICE_LKP")</f>
        <v>YES_NO_CHOICE_LKP</v>
      </c>
      <c r="K48" s="7"/>
      <c r="L48" s="7" t="s">
        <v>944</v>
      </c>
    </row>
    <row r="49" spans="1:15" ht="17" x14ac:dyDescent="0.2">
      <c r="A49" s="32" t="s">
        <v>945</v>
      </c>
      <c r="B49" s="45" t="s">
        <v>946</v>
      </c>
      <c r="E49" s="45" t="s">
        <v>133</v>
      </c>
      <c r="F49" s="45" t="s">
        <v>35</v>
      </c>
      <c r="G49" s="8">
        <v>40</v>
      </c>
      <c r="H49" s="9" t="s">
        <v>947</v>
      </c>
      <c r="I49" s="33" t="s">
        <v>107</v>
      </c>
      <c r="L49" s="7" t="s">
        <v>948</v>
      </c>
    </row>
    <row r="50" spans="1:15" ht="17" x14ac:dyDescent="0.2">
      <c r="A50" s="32" t="s">
        <v>949</v>
      </c>
      <c r="B50" s="45" t="s">
        <v>950</v>
      </c>
      <c r="E50" s="45" t="s">
        <v>133</v>
      </c>
      <c r="F50" s="45" t="s">
        <v>35</v>
      </c>
      <c r="G50" s="8">
        <v>40</v>
      </c>
      <c r="H50" s="9" t="s">
        <v>951</v>
      </c>
      <c r="I50" s="33" t="s">
        <v>107</v>
      </c>
      <c r="L50" s="7" t="s">
        <v>952</v>
      </c>
    </row>
    <row r="51" spans="1:15" s="32" customFormat="1" ht="17" x14ac:dyDescent="0.2">
      <c r="A51" s="32" t="s">
        <v>953</v>
      </c>
      <c r="B51" s="45" t="s">
        <v>954</v>
      </c>
      <c r="E51" s="32" t="s">
        <v>34</v>
      </c>
      <c r="F51" s="7" t="s">
        <v>35</v>
      </c>
      <c r="G51" s="8">
        <v>1</v>
      </c>
      <c r="H51" s="9" t="s">
        <v>955</v>
      </c>
      <c r="I51" s="33" t="s">
        <v>30</v>
      </c>
      <c r="J51" s="50" t="str">
        <f>HYPERLINK("#'YES_NO_CHOICE_LKP'!A1","YES_NO_CHOICE_LKP")</f>
        <v>YES_NO_CHOICE_LKP</v>
      </c>
      <c r="K51" s="7"/>
      <c r="L51" s="7" t="s">
        <v>956</v>
      </c>
      <c r="M51" s="55"/>
      <c r="N51" s="30"/>
      <c r="O51" s="30"/>
    </row>
    <row r="52" spans="1:15" ht="17" x14ac:dyDescent="0.2">
      <c r="A52" s="32" t="s">
        <v>957</v>
      </c>
      <c r="B52" s="45" t="s">
        <v>958</v>
      </c>
      <c r="E52" s="45" t="s">
        <v>34</v>
      </c>
      <c r="F52" s="7" t="s">
        <v>35</v>
      </c>
      <c r="G52" s="8">
        <v>1</v>
      </c>
      <c r="H52" s="9" t="s">
        <v>959</v>
      </c>
      <c r="I52" s="33" t="s">
        <v>107</v>
      </c>
      <c r="J52" s="50" t="str">
        <f>HYPERLINK("#'YES_NO_CHOICE_LKP'!A1","YES_NO_CHOICE_LKP")</f>
        <v>YES_NO_CHOICE_LKP</v>
      </c>
      <c r="K52" s="7"/>
      <c r="L52" s="7" t="s">
        <v>960</v>
      </c>
    </row>
    <row r="53" spans="1:15" ht="17" x14ac:dyDescent="0.2">
      <c r="A53" s="32" t="s">
        <v>961</v>
      </c>
      <c r="B53" s="45" t="s">
        <v>962</v>
      </c>
      <c r="E53" s="45" t="s">
        <v>34</v>
      </c>
      <c r="F53" s="7" t="s">
        <v>35</v>
      </c>
      <c r="G53" s="8">
        <v>1</v>
      </c>
      <c r="H53" s="9" t="s">
        <v>963</v>
      </c>
      <c r="I53" s="33" t="s">
        <v>107</v>
      </c>
      <c r="J53" s="50" t="str">
        <f>HYPERLINK("#'YES_NO_CHOICE_LKP'!A1","YES_NO_CHOICE_LKP")</f>
        <v>YES_NO_CHOICE_LKP</v>
      </c>
      <c r="K53" s="7"/>
      <c r="L53" s="7" t="s">
        <v>964</v>
      </c>
    </row>
    <row r="54" spans="1:15" ht="17" x14ac:dyDescent="0.2">
      <c r="A54" s="32" t="s">
        <v>965</v>
      </c>
      <c r="B54" s="45" t="s">
        <v>966</v>
      </c>
      <c r="E54" s="45" t="s">
        <v>34</v>
      </c>
      <c r="F54" s="7" t="s">
        <v>35</v>
      </c>
      <c r="G54" s="8">
        <v>1</v>
      </c>
      <c r="H54" s="9" t="s">
        <v>967</v>
      </c>
      <c r="I54" s="33" t="s">
        <v>107</v>
      </c>
      <c r="J54" s="50" t="str">
        <f>HYPERLINK("#'YES_NO_CHOICE_LKP'!A1","YES_NO_CHOICE_LKP")</f>
        <v>YES_NO_CHOICE_LKP</v>
      </c>
      <c r="K54" s="7"/>
      <c r="L54" s="7" t="s">
        <v>968</v>
      </c>
    </row>
    <row r="55" spans="1:15" ht="17" x14ac:dyDescent="0.2">
      <c r="A55" s="32" t="s">
        <v>969</v>
      </c>
      <c r="B55" s="45" t="s">
        <v>970</v>
      </c>
      <c r="E55" s="45" t="s">
        <v>27</v>
      </c>
      <c r="F55" s="7" t="s">
        <v>28</v>
      </c>
      <c r="H55" s="9" t="s">
        <v>971</v>
      </c>
      <c r="I55" s="33" t="s">
        <v>107</v>
      </c>
      <c r="J55" s="50" t="str">
        <f>HYPERLINK("#'CMV_VEH_OPER_LKP'!A1","CMV_VEH_OPER_LKP")</f>
        <v>CMV_VEH_OPER_LKP</v>
      </c>
      <c r="K55" s="32" t="s">
        <v>972</v>
      </c>
      <c r="L55" s="7" t="s">
        <v>973</v>
      </c>
    </row>
    <row r="56" spans="1:15" ht="17" x14ac:dyDescent="0.2">
      <c r="A56" s="32" t="s">
        <v>974</v>
      </c>
      <c r="B56" s="45" t="s">
        <v>975</v>
      </c>
      <c r="E56" s="45" t="s">
        <v>27</v>
      </c>
      <c r="F56" s="7" t="s">
        <v>28</v>
      </c>
      <c r="H56" s="9" t="s">
        <v>976</v>
      </c>
      <c r="I56" s="33" t="s">
        <v>107</v>
      </c>
      <c r="J56" s="50" t="str">
        <f>HYPERLINK("#'CARRIER_ID_TYPE_LKP'!A1","CARRIER_ID_TYPE_LKP")</f>
        <v>CARRIER_ID_TYPE_LKP</v>
      </c>
      <c r="K56" s="32" t="s">
        <v>977</v>
      </c>
      <c r="L56" s="7" t="s">
        <v>978</v>
      </c>
    </row>
    <row r="57" spans="1:15" ht="17" x14ac:dyDescent="0.2">
      <c r="A57" s="32" t="s">
        <v>979</v>
      </c>
      <c r="B57" s="51" t="s">
        <v>980</v>
      </c>
      <c r="E57" s="45" t="s">
        <v>76</v>
      </c>
      <c r="F57" s="45" t="s">
        <v>35</v>
      </c>
      <c r="G57" s="8">
        <v>20</v>
      </c>
      <c r="H57" s="9" t="s">
        <v>981</v>
      </c>
      <c r="I57" s="33" t="s">
        <v>107</v>
      </c>
      <c r="L57" s="7" t="s">
        <v>982</v>
      </c>
    </row>
    <row r="58" spans="1:15" ht="17" x14ac:dyDescent="0.2">
      <c r="A58" s="32" t="s">
        <v>983</v>
      </c>
      <c r="B58" s="56" t="s">
        <v>984</v>
      </c>
      <c r="E58" s="45" t="s">
        <v>133</v>
      </c>
      <c r="F58" s="45" t="s">
        <v>35</v>
      </c>
      <c r="G58" s="8">
        <v>60</v>
      </c>
      <c r="H58" s="9" t="s">
        <v>985</v>
      </c>
      <c r="I58" s="33" t="s">
        <v>107</v>
      </c>
      <c r="L58" s="7" t="s">
        <v>986</v>
      </c>
    </row>
    <row r="59" spans="1:15" ht="17" x14ac:dyDescent="0.2">
      <c r="A59" s="32" t="s">
        <v>987</v>
      </c>
      <c r="B59" s="56" t="s">
        <v>988</v>
      </c>
      <c r="E59" s="45" t="s">
        <v>133</v>
      </c>
      <c r="F59" s="7" t="s">
        <v>35</v>
      </c>
      <c r="G59" s="8">
        <v>4</v>
      </c>
      <c r="H59" s="9" t="s">
        <v>138</v>
      </c>
      <c r="I59" s="33" t="s">
        <v>107</v>
      </c>
      <c r="J59" s="50" t="str">
        <f>HYPERLINK("#'NSEW_DIR_LKP'!A1","NSEW_DIR_LKP")</f>
        <v>NSEW_DIR_LKP</v>
      </c>
      <c r="L59" s="7" t="s">
        <v>989</v>
      </c>
    </row>
    <row r="60" spans="1:15" ht="17" x14ac:dyDescent="0.2">
      <c r="A60" s="32" t="s">
        <v>990</v>
      </c>
      <c r="B60" s="56" t="s">
        <v>991</v>
      </c>
      <c r="E60" s="45" t="s">
        <v>864</v>
      </c>
      <c r="F60" s="45" t="s">
        <v>35</v>
      </c>
      <c r="G60" s="8">
        <v>10</v>
      </c>
      <c r="H60" s="9" t="s">
        <v>992</v>
      </c>
      <c r="I60" s="33" t="s">
        <v>107</v>
      </c>
      <c r="L60" s="7" t="s">
        <v>993</v>
      </c>
    </row>
    <row r="61" spans="1:15" ht="17" x14ac:dyDescent="0.2">
      <c r="A61" s="32" t="s">
        <v>994</v>
      </c>
      <c r="B61" s="56" t="s">
        <v>995</v>
      </c>
      <c r="E61" s="45" t="s">
        <v>872</v>
      </c>
      <c r="F61" s="45" t="s">
        <v>35</v>
      </c>
      <c r="G61" s="8">
        <v>60</v>
      </c>
      <c r="H61" s="9" t="s">
        <v>996</v>
      </c>
      <c r="I61" s="33" t="s">
        <v>107</v>
      </c>
      <c r="L61" s="7" t="s">
        <v>997</v>
      </c>
    </row>
    <row r="62" spans="1:15" ht="17" x14ac:dyDescent="0.2">
      <c r="A62" s="32" t="s">
        <v>998</v>
      </c>
      <c r="B62" s="56" t="s">
        <v>999</v>
      </c>
      <c r="E62" s="45" t="s">
        <v>133</v>
      </c>
      <c r="F62" s="45" t="s">
        <v>35</v>
      </c>
      <c r="G62" s="8">
        <v>5</v>
      </c>
      <c r="H62" s="9" t="s">
        <v>147</v>
      </c>
      <c r="I62" s="33" t="s">
        <v>107</v>
      </c>
      <c r="J62" s="50" t="str">
        <f>HYPERLINK("#'STREET_SFX_LKP'!A1","STREET_SFX_LKP")</f>
        <v>STREET_SFX_LKP</v>
      </c>
      <c r="L62" s="7" t="s">
        <v>1000</v>
      </c>
    </row>
    <row r="63" spans="1:15" ht="17" x14ac:dyDescent="0.2">
      <c r="A63" s="32" t="s">
        <v>1001</v>
      </c>
      <c r="B63" s="56" t="s">
        <v>1002</v>
      </c>
      <c r="E63" s="45" t="s">
        <v>864</v>
      </c>
      <c r="F63" s="45" t="s">
        <v>35</v>
      </c>
      <c r="G63" s="8">
        <v>10</v>
      </c>
      <c r="H63" s="9" t="s">
        <v>1003</v>
      </c>
      <c r="I63" s="33" t="s">
        <v>107</v>
      </c>
      <c r="L63" s="7" t="s">
        <v>1004</v>
      </c>
    </row>
    <row r="64" spans="1:15" ht="17" x14ac:dyDescent="0.2">
      <c r="A64" s="32" t="s">
        <v>1005</v>
      </c>
      <c r="B64" s="56" t="s">
        <v>1006</v>
      </c>
      <c r="E64" s="45" t="s">
        <v>843</v>
      </c>
      <c r="F64" s="45" t="s">
        <v>35</v>
      </c>
      <c r="G64" s="8">
        <v>40</v>
      </c>
      <c r="H64" s="9" t="s">
        <v>1007</v>
      </c>
      <c r="I64" s="33" t="s">
        <v>107</v>
      </c>
      <c r="L64" s="7" t="s">
        <v>1008</v>
      </c>
    </row>
    <row r="65" spans="1:12" ht="17" x14ac:dyDescent="0.2">
      <c r="A65" s="32" t="s">
        <v>1009</v>
      </c>
      <c r="B65" s="56" t="s">
        <v>1010</v>
      </c>
      <c r="E65" s="45" t="s">
        <v>27</v>
      </c>
      <c r="F65" s="45" t="s">
        <v>28</v>
      </c>
      <c r="H65" s="9" t="s">
        <v>1011</v>
      </c>
      <c r="I65" s="33" t="s">
        <v>107</v>
      </c>
      <c r="J65" s="50" t="str">
        <f>HYPERLINK("#'STATE_LKP'!A1","STATE_LKP")</f>
        <v>STATE_LKP</v>
      </c>
      <c r="K65" s="32" t="s">
        <v>798</v>
      </c>
      <c r="L65" s="7" t="s">
        <v>1012</v>
      </c>
    </row>
    <row r="66" spans="1:12" ht="17" x14ac:dyDescent="0.2">
      <c r="A66" s="32" t="s">
        <v>1013</v>
      </c>
      <c r="B66" s="56" t="s">
        <v>1014</v>
      </c>
      <c r="E66" s="45" t="s">
        <v>892</v>
      </c>
      <c r="F66" s="45" t="s">
        <v>35</v>
      </c>
      <c r="G66" s="8">
        <v>15</v>
      </c>
      <c r="H66" s="9" t="s">
        <v>1015</v>
      </c>
      <c r="I66" s="33" t="s">
        <v>107</v>
      </c>
      <c r="L66" s="7" t="s">
        <v>1016</v>
      </c>
    </row>
    <row r="67" spans="1:12" ht="17" x14ac:dyDescent="0.2">
      <c r="A67" s="32" t="s">
        <v>1017</v>
      </c>
      <c r="B67" s="45" t="s">
        <v>1018</v>
      </c>
      <c r="E67" s="45" t="s">
        <v>27</v>
      </c>
      <c r="F67" s="7" t="s">
        <v>28</v>
      </c>
      <c r="H67" s="9" t="s">
        <v>1019</v>
      </c>
      <c r="I67" s="33" t="s">
        <v>1020</v>
      </c>
      <c r="J67" s="50" t="str">
        <f>HYPERLINK("#'CMV_ROAD_ACC_LKP'!A1","CMV_ROAD_ACC_LKP")</f>
        <v>CMV_ROAD_ACC_LKP</v>
      </c>
      <c r="K67" s="32" t="s">
        <v>1021</v>
      </c>
      <c r="L67" s="7" t="s">
        <v>1022</v>
      </c>
    </row>
    <row r="68" spans="1:12" ht="17" x14ac:dyDescent="0.2">
      <c r="A68" s="32" t="s">
        <v>1023</v>
      </c>
      <c r="B68" s="45" t="s">
        <v>1024</v>
      </c>
      <c r="E68" s="45" t="s">
        <v>27</v>
      </c>
      <c r="F68" s="7" t="s">
        <v>28</v>
      </c>
      <c r="H68" s="9" t="s">
        <v>1025</v>
      </c>
      <c r="I68" s="33" t="s">
        <v>107</v>
      </c>
      <c r="J68" s="50" t="str">
        <f>HYPERLINK("#'CMV_VEH_TYPE_LKP'!A1","CMV_VEH_TYPE_LKP")</f>
        <v>CMV_VEH_TYPE_LKP</v>
      </c>
      <c r="K68" s="32" t="s">
        <v>1026</v>
      </c>
      <c r="L68" s="7" t="s">
        <v>1027</v>
      </c>
    </row>
    <row r="69" spans="1:12" ht="21" customHeight="1" x14ac:dyDescent="0.2">
      <c r="A69" s="32" t="s">
        <v>1028</v>
      </c>
      <c r="B69" s="45" t="s">
        <v>1029</v>
      </c>
      <c r="E69" s="45" t="s">
        <v>27</v>
      </c>
      <c r="F69" s="7" t="s">
        <v>28</v>
      </c>
      <c r="H69" s="9" t="s">
        <v>1030</v>
      </c>
      <c r="I69" s="33" t="s">
        <v>107</v>
      </c>
      <c r="L69" s="7" t="s">
        <v>1031</v>
      </c>
    </row>
    <row r="70" spans="1:12" ht="17" x14ac:dyDescent="0.2">
      <c r="A70" s="32" t="s">
        <v>1032</v>
      </c>
      <c r="B70" s="45" t="s">
        <v>1033</v>
      </c>
      <c r="E70" s="45" t="s">
        <v>27</v>
      </c>
      <c r="F70" s="7" t="s">
        <v>28</v>
      </c>
      <c r="H70" s="9" t="s">
        <v>1034</v>
      </c>
      <c r="I70" s="33" t="s">
        <v>107</v>
      </c>
      <c r="L70" s="7" t="s">
        <v>1035</v>
      </c>
    </row>
    <row r="71" spans="1:12" ht="17" x14ac:dyDescent="0.2">
      <c r="A71" s="32" t="s">
        <v>1036</v>
      </c>
      <c r="B71" s="45" t="s">
        <v>1037</v>
      </c>
      <c r="E71" s="45" t="s">
        <v>34</v>
      </c>
      <c r="F71" s="7" t="s">
        <v>35</v>
      </c>
      <c r="G71" s="8">
        <v>1</v>
      </c>
      <c r="H71" s="9" t="s">
        <v>1038</v>
      </c>
      <c r="I71" s="33" t="s">
        <v>107</v>
      </c>
      <c r="J71" s="50" t="str">
        <f>HYPERLINK("#'YES_NO_CHOICE_LKP'!A1","YES_NO_CHOICE_LKP")</f>
        <v>YES_NO_CHOICE_LKP</v>
      </c>
      <c r="K71" s="7"/>
      <c r="L71" s="7" t="s">
        <v>1039</v>
      </c>
    </row>
    <row r="72" spans="1:12" ht="17" x14ac:dyDescent="0.2">
      <c r="A72" s="32" t="s">
        <v>1040</v>
      </c>
      <c r="B72" s="45" t="s">
        <v>1041</v>
      </c>
      <c r="E72" s="45" t="s">
        <v>27</v>
      </c>
      <c r="F72" s="7" t="s">
        <v>28</v>
      </c>
      <c r="H72" s="9" t="s">
        <v>1042</v>
      </c>
      <c r="I72" s="33" t="s">
        <v>107</v>
      </c>
      <c r="J72" s="50" t="str">
        <f>HYPERLINK("#'HAZMAT_CLS_LKP'!A1","HAZMAT_CLS_LKP")</f>
        <v>HAZMAT_CLS_LKP</v>
      </c>
      <c r="L72" s="7" t="s">
        <v>1043</v>
      </c>
    </row>
    <row r="73" spans="1:12" ht="17" x14ac:dyDescent="0.2">
      <c r="A73" s="32" t="s">
        <v>1044</v>
      </c>
      <c r="B73" s="45" t="s">
        <v>1045</v>
      </c>
      <c r="E73" s="45" t="s">
        <v>27</v>
      </c>
      <c r="F73" s="7" t="s">
        <v>28</v>
      </c>
      <c r="H73" s="9" t="s">
        <v>1046</v>
      </c>
      <c r="I73" s="33" t="s">
        <v>107</v>
      </c>
      <c r="J73" s="50" t="str">
        <f>HYPERLINK("#'HAZMAT_IDNBR_LKP'!A1","HAZMAT_IDNBR_LKP")</f>
        <v>HAZMAT_IDNBR_LKP</v>
      </c>
      <c r="L73" s="7" t="s">
        <v>1047</v>
      </c>
    </row>
    <row r="74" spans="1:12" ht="17" x14ac:dyDescent="0.2">
      <c r="A74" s="32" t="s">
        <v>1048</v>
      </c>
      <c r="B74" s="45" t="s">
        <v>1049</v>
      </c>
      <c r="E74" s="45" t="s">
        <v>27</v>
      </c>
      <c r="F74" s="7" t="s">
        <v>28</v>
      </c>
      <c r="H74" s="9" t="s">
        <v>1050</v>
      </c>
      <c r="I74" s="33" t="s">
        <v>107</v>
      </c>
      <c r="J74" s="50" t="str">
        <f>HYPERLINK("#'HAZMAT_CLS_LKP'!A1","HAZMAT_CLS_LKP")</f>
        <v>HAZMAT_CLS_LKP</v>
      </c>
      <c r="L74" s="7" t="s">
        <v>1051</v>
      </c>
    </row>
    <row r="75" spans="1:12" ht="17" x14ac:dyDescent="0.2">
      <c r="A75" s="32" t="s">
        <v>1052</v>
      </c>
      <c r="B75" s="45" t="s">
        <v>1053</v>
      </c>
      <c r="E75" s="45" t="s">
        <v>27</v>
      </c>
      <c r="F75" s="7" t="s">
        <v>28</v>
      </c>
      <c r="H75" s="9" t="s">
        <v>1054</v>
      </c>
      <c r="I75" s="33" t="s">
        <v>107</v>
      </c>
      <c r="J75" s="50" t="str">
        <f>HYPERLINK("#'HAZMAT_IDNBR_LKP'!A1","HAZMAT_IDNBR_LKP")</f>
        <v>HAZMAT_IDNBR_LKP</v>
      </c>
      <c r="L75" s="7" t="s">
        <v>1055</v>
      </c>
    </row>
    <row r="76" spans="1:12" ht="17" x14ac:dyDescent="0.2">
      <c r="A76" s="32" t="s">
        <v>1056</v>
      </c>
      <c r="B76" s="45" t="s">
        <v>1057</v>
      </c>
      <c r="E76" s="45" t="s">
        <v>27</v>
      </c>
      <c r="F76" s="7" t="s">
        <v>28</v>
      </c>
      <c r="H76" s="9" t="s">
        <v>1058</v>
      </c>
      <c r="I76" s="33" t="s">
        <v>107</v>
      </c>
      <c r="J76" s="50" t="str">
        <f>HYPERLINK("#'CMV_CARGO_BODY_LKP'!A1","CMV_CARGO_BODY_LKP")</f>
        <v>CMV_CARGO_BODY_LKP</v>
      </c>
      <c r="K76" s="32" t="s">
        <v>1059</v>
      </c>
      <c r="L76" s="7" t="s">
        <v>1060</v>
      </c>
    </row>
    <row r="77" spans="1:12" ht="21" customHeight="1" x14ac:dyDescent="0.2">
      <c r="A77" s="32" t="s">
        <v>1061</v>
      </c>
      <c r="B77" s="45" t="s">
        <v>1062</v>
      </c>
      <c r="E77" s="45" t="s">
        <v>27</v>
      </c>
      <c r="F77" s="7" t="s">
        <v>28</v>
      </c>
      <c r="H77" s="9" t="s">
        <v>1063</v>
      </c>
      <c r="I77" s="33" t="s">
        <v>20849</v>
      </c>
      <c r="L77" s="7" t="s">
        <v>1064</v>
      </c>
    </row>
    <row r="78" spans="1:12" ht="17" x14ac:dyDescent="0.2">
      <c r="A78" s="32" t="s">
        <v>1065</v>
      </c>
      <c r="B78" s="45" t="s">
        <v>1066</v>
      </c>
      <c r="E78" s="45" t="s">
        <v>27</v>
      </c>
      <c r="F78" s="7" t="s">
        <v>28</v>
      </c>
      <c r="H78" s="9" t="s">
        <v>1067</v>
      </c>
      <c r="I78" s="33" t="s">
        <v>20849</v>
      </c>
      <c r="L78" s="7" t="s">
        <v>1068</v>
      </c>
    </row>
    <row r="79" spans="1:12" ht="17" x14ac:dyDescent="0.2">
      <c r="A79" s="32" t="s">
        <v>1069</v>
      </c>
      <c r="B79" s="45" t="s">
        <v>1070</v>
      </c>
      <c r="E79" s="45" t="s">
        <v>27</v>
      </c>
      <c r="F79" s="7" t="s">
        <v>28</v>
      </c>
      <c r="H79" s="9" t="s">
        <v>1071</v>
      </c>
      <c r="I79" s="33" t="s">
        <v>20849</v>
      </c>
      <c r="J79" s="50" t="str">
        <f>HYPERLINK("#'TRLR_TYPE_LKP'!A1","TRLR_TYPE_LKP")</f>
        <v>TRLR_TYPE_LKP</v>
      </c>
      <c r="K79" s="32" t="s">
        <v>1072</v>
      </c>
      <c r="L79" s="7" t="s">
        <v>1073</v>
      </c>
    </row>
    <row r="80" spans="1:12" ht="21" customHeight="1" x14ac:dyDescent="0.2">
      <c r="A80" s="32" t="s">
        <v>1074</v>
      </c>
      <c r="B80" s="45" t="s">
        <v>1075</v>
      </c>
      <c r="E80" s="45" t="s">
        <v>27</v>
      </c>
      <c r="F80" s="7" t="s">
        <v>28</v>
      </c>
      <c r="H80" s="9" t="s">
        <v>1076</v>
      </c>
      <c r="I80" s="33" t="s">
        <v>20849</v>
      </c>
      <c r="L80" s="7" t="s">
        <v>1077</v>
      </c>
    </row>
    <row r="81" spans="1:12" ht="17" x14ac:dyDescent="0.2">
      <c r="A81" s="32" t="s">
        <v>1078</v>
      </c>
      <c r="B81" s="45" t="s">
        <v>1079</v>
      </c>
      <c r="E81" s="45" t="s">
        <v>27</v>
      </c>
      <c r="F81" s="7" t="s">
        <v>28</v>
      </c>
      <c r="H81" s="9" t="s">
        <v>1080</v>
      </c>
      <c r="I81" s="33" t="s">
        <v>20849</v>
      </c>
      <c r="L81" s="7" t="s">
        <v>1081</v>
      </c>
    </row>
    <row r="82" spans="1:12" ht="17" x14ac:dyDescent="0.2">
      <c r="A82" s="32" t="s">
        <v>1082</v>
      </c>
      <c r="B82" s="45" t="s">
        <v>1083</v>
      </c>
      <c r="E82" s="45" t="s">
        <v>27</v>
      </c>
      <c r="F82" s="7" t="s">
        <v>28</v>
      </c>
      <c r="H82" s="9" t="s">
        <v>1084</v>
      </c>
      <c r="I82" s="33" t="s">
        <v>20849</v>
      </c>
      <c r="J82" s="50" t="str">
        <f>HYPERLINK("#'TRLR_TYPE_LKP'!A1","TRLR_TYPE_LKP")</f>
        <v>TRLR_TYPE_LKP</v>
      </c>
      <c r="K82" s="32" t="s">
        <v>1072</v>
      </c>
      <c r="L82" s="7" t="s">
        <v>1085</v>
      </c>
    </row>
    <row r="83" spans="1:12" ht="17" x14ac:dyDescent="0.2">
      <c r="A83" s="32" t="s">
        <v>1086</v>
      </c>
      <c r="B83" s="45" t="s">
        <v>1087</v>
      </c>
      <c r="E83" s="45" t="s">
        <v>27</v>
      </c>
      <c r="F83" s="7" t="s">
        <v>28</v>
      </c>
      <c r="H83" s="9" t="s">
        <v>1088</v>
      </c>
      <c r="I83" s="33" t="s">
        <v>107</v>
      </c>
      <c r="J83" s="50" t="str">
        <f>HYPERLINK("#'CMV_EVNT_LKP'!A1","CMV_EVNT_LKP")</f>
        <v>CMV_EVNT_LKP</v>
      </c>
      <c r="K83" s="32" t="s">
        <v>1089</v>
      </c>
      <c r="L83" s="7" t="s">
        <v>1090</v>
      </c>
    </row>
    <row r="84" spans="1:12" ht="17" x14ac:dyDescent="0.2">
      <c r="A84" s="32" t="s">
        <v>1091</v>
      </c>
      <c r="B84" s="45" t="s">
        <v>1092</v>
      </c>
      <c r="E84" s="45" t="s">
        <v>27</v>
      </c>
      <c r="F84" s="7" t="s">
        <v>28</v>
      </c>
      <c r="H84" s="9" t="s">
        <v>1093</v>
      </c>
      <c r="I84" s="33" t="s">
        <v>107</v>
      </c>
      <c r="J84" s="50" t="str">
        <f>HYPERLINK("#'CMV_EVNT_LKP'!A1","CMV_EVNT_LKP")</f>
        <v>CMV_EVNT_LKP</v>
      </c>
      <c r="K84" s="32" t="s">
        <v>1089</v>
      </c>
      <c r="L84" s="7" t="s">
        <v>1094</v>
      </c>
    </row>
    <row r="85" spans="1:12" ht="17" x14ac:dyDescent="0.2">
      <c r="A85" s="32" t="s">
        <v>1095</v>
      </c>
      <c r="B85" s="45" t="s">
        <v>1096</v>
      </c>
      <c r="E85" s="45" t="s">
        <v>27</v>
      </c>
      <c r="F85" s="7" t="s">
        <v>28</v>
      </c>
      <c r="H85" s="9" t="s">
        <v>1097</v>
      </c>
      <c r="I85" s="33" t="s">
        <v>107</v>
      </c>
      <c r="J85" s="50" t="str">
        <f>HYPERLINK("#'CMV_EVNT_LKP'!A1","CMV_EVNT_LKP")</f>
        <v>CMV_EVNT_LKP</v>
      </c>
      <c r="K85" s="32" t="s">
        <v>1089</v>
      </c>
      <c r="L85" s="7" t="s">
        <v>1098</v>
      </c>
    </row>
    <row r="86" spans="1:12" ht="17" x14ac:dyDescent="0.2">
      <c r="A86" s="32" t="s">
        <v>1099</v>
      </c>
      <c r="B86" s="45" t="s">
        <v>1100</v>
      </c>
      <c r="E86" s="45" t="s">
        <v>27</v>
      </c>
      <c r="F86" s="7" t="s">
        <v>28</v>
      </c>
      <c r="H86" s="9" t="s">
        <v>1101</v>
      </c>
      <c r="I86" s="33" t="s">
        <v>107</v>
      </c>
      <c r="J86" s="50" t="str">
        <f>HYPERLINK("#'CMV_EVNT_LKP'!A1","CMV_EVNT_LKP")</f>
        <v>CMV_EVNT_LKP</v>
      </c>
      <c r="K86" s="32" t="s">
        <v>1089</v>
      </c>
      <c r="L86" s="7" t="s">
        <v>1102</v>
      </c>
    </row>
    <row r="87" spans="1:12" ht="17" x14ac:dyDescent="0.2">
      <c r="A87" s="32" t="s">
        <v>1103</v>
      </c>
      <c r="B87" s="45" t="s">
        <v>1104</v>
      </c>
      <c r="E87" s="45" t="s">
        <v>27</v>
      </c>
      <c r="F87" s="7" t="s">
        <v>28</v>
      </c>
      <c r="H87" s="9" t="s">
        <v>1105</v>
      </c>
      <c r="I87" s="33" t="s">
        <v>1020</v>
      </c>
      <c r="L87" s="7" t="s">
        <v>1106</v>
      </c>
    </row>
    <row r="88" spans="1:12" ht="17" x14ac:dyDescent="0.2">
      <c r="A88" s="32" t="s">
        <v>1107</v>
      </c>
      <c r="B88" s="45" t="s">
        <v>1108</v>
      </c>
      <c r="E88" s="45" t="s">
        <v>27</v>
      </c>
      <c r="F88" s="7" t="s">
        <v>28</v>
      </c>
      <c r="H88" s="9" t="s">
        <v>1109</v>
      </c>
      <c r="I88" s="33" t="s">
        <v>1020</v>
      </c>
      <c r="L88" s="7" t="s">
        <v>1110</v>
      </c>
    </row>
    <row r="89" spans="1:12" ht="34" x14ac:dyDescent="0.2">
      <c r="A89" s="32" t="s">
        <v>1111</v>
      </c>
      <c r="B89" s="33" t="s">
        <v>1112</v>
      </c>
      <c r="E89" s="45" t="s">
        <v>27</v>
      </c>
      <c r="F89" s="7" t="s">
        <v>28</v>
      </c>
      <c r="H89" s="9" t="s">
        <v>1113</v>
      </c>
      <c r="I89" s="33" t="s">
        <v>30</v>
      </c>
      <c r="J89" s="50" t="str">
        <f>HYPERLINK("#'CONTRIB_FACTR_LKP'!A1","CONTRIB_FACTR_LKP")</f>
        <v>CONTRIB_FACTR_LKP</v>
      </c>
      <c r="K89" s="32" t="s">
        <v>1114</v>
      </c>
      <c r="L89" s="7" t="s">
        <v>1115</v>
      </c>
    </row>
    <row r="90" spans="1:12" ht="34" x14ac:dyDescent="0.2">
      <c r="A90" s="32" t="s">
        <v>1116</v>
      </c>
      <c r="B90" s="33" t="s">
        <v>1117</v>
      </c>
      <c r="E90" s="45" t="s">
        <v>27</v>
      </c>
      <c r="F90" s="7" t="s">
        <v>28</v>
      </c>
      <c r="H90" s="9" t="s">
        <v>1113</v>
      </c>
      <c r="I90" s="33" t="s">
        <v>30</v>
      </c>
      <c r="J90" s="50" t="str">
        <f>HYPERLINK("#'CONTRIB_FACTR_LKP'!A1","CONTRIB_FACTR_LKP")</f>
        <v>CONTRIB_FACTR_LKP</v>
      </c>
      <c r="K90" s="32" t="s">
        <v>1114</v>
      </c>
      <c r="L90" s="7" t="s">
        <v>1118</v>
      </c>
    </row>
    <row r="91" spans="1:12" ht="34" x14ac:dyDescent="0.2">
      <c r="A91" s="32" t="s">
        <v>1119</v>
      </c>
      <c r="B91" s="33" t="s">
        <v>1120</v>
      </c>
      <c r="E91" s="45" t="s">
        <v>27</v>
      </c>
      <c r="F91" s="7" t="s">
        <v>28</v>
      </c>
      <c r="H91" s="9" t="s">
        <v>1113</v>
      </c>
      <c r="I91" s="33" t="s">
        <v>30</v>
      </c>
      <c r="J91" s="50" t="str">
        <f>HYPERLINK("#'CONTRIB_FACTR_LKP'!A1","CONTRIB_FACTR_LKP")</f>
        <v>CONTRIB_FACTR_LKP</v>
      </c>
      <c r="K91" s="32" t="s">
        <v>1114</v>
      </c>
      <c r="L91" s="7" t="s">
        <v>1121</v>
      </c>
    </row>
    <row r="92" spans="1:12" ht="34" x14ac:dyDescent="0.2">
      <c r="A92" s="32" t="s">
        <v>1122</v>
      </c>
      <c r="B92" s="33" t="s">
        <v>1123</v>
      </c>
      <c r="E92" s="45" t="s">
        <v>27</v>
      </c>
      <c r="F92" s="7" t="s">
        <v>28</v>
      </c>
      <c r="H92" s="9" t="s">
        <v>1113</v>
      </c>
      <c r="I92" s="33" t="s">
        <v>30</v>
      </c>
      <c r="J92" s="50" t="str">
        <f>HYPERLINK("#'CONTRIB_FACTR_LKP'!A1","CONTRIB_FACTR_LKP")</f>
        <v>CONTRIB_FACTR_LKP</v>
      </c>
      <c r="K92" s="32" t="s">
        <v>1114</v>
      </c>
      <c r="L92" s="7" t="s">
        <v>1124</v>
      </c>
    </row>
    <row r="93" spans="1:12" ht="34" x14ac:dyDescent="0.2">
      <c r="A93" s="32" t="s">
        <v>1125</v>
      </c>
      <c r="B93" s="33" t="s">
        <v>1126</v>
      </c>
      <c r="E93" s="45" t="s">
        <v>27</v>
      </c>
      <c r="F93" s="7" t="s">
        <v>28</v>
      </c>
      <c r="H93" s="9" t="s">
        <v>1113</v>
      </c>
      <c r="I93" s="33" t="s">
        <v>30</v>
      </c>
      <c r="J93" s="50" t="str">
        <f>HYPERLINK("#'CONTRIB_FACTR_LKP'!A1","CONTRIB_FACTR_LKP")</f>
        <v>CONTRIB_FACTR_LKP</v>
      </c>
      <c r="K93" s="32" t="s">
        <v>1114</v>
      </c>
      <c r="L93" s="7" t="s">
        <v>1127</v>
      </c>
    </row>
    <row r="94" spans="1:12" ht="34" x14ac:dyDescent="0.2">
      <c r="A94" s="32" t="s">
        <v>1128</v>
      </c>
      <c r="B94" s="33" t="s">
        <v>1129</v>
      </c>
      <c r="E94" s="45" t="s">
        <v>27</v>
      </c>
      <c r="F94" s="7" t="s">
        <v>28</v>
      </c>
      <c r="H94" s="9" t="s">
        <v>1130</v>
      </c>
      <c r="I94" s="33" t="s">
        <v>30</v>
      </c>
      <c r="J94" s="50" t="str">
        <f>HYPERLINK("#'VEH_DFCT_LKP'!A1","VEH_DFCT_LKP")</f>
        <v>VEH_DFCT_LKP</v>
      </c>
      <c r="K94" s="32" t="s">
        <v>1131</v>
      </c>
      <c r="L94" s="7" t="s">
        <v>1132</v>
      </c>
    </row>
    <row r="95" spans="1:12" ht="34" x14ac:dyDescent="0.2">
      <c r="A95" s="32" t="s">
        <v>1133</v>
      </c>
      <c r="B95" s="33" t="s">
        <v>1134</v>
      </c>
      <c r="E95" s="45" t="s">
        <v>27</v>
      </c>
      <c r="F95" s="7" t="s">
        <v>28</v>
      </c>
      <c r="H95" s="9" t="s">
        <v>1130</v>
      </c>
      <c r="I95" s="33" t="s">
        <v>30</v>
      </c>
      <c r="J95" s="50" t="str">
        <f>HYPERLINK("#'VEH_DFCT_LKP'!A1","VEH_DFCT_LKP")</f>
        <v>VEH_DFCT_LKP</v>
      </c>
      <c r="K95" s="32" t="s">
        <v>1131</v>
      </c>
      <c r="L95" s="7" t="s">
        <v>1135</v>
      </c>
    </row>
    <row r="96" spans="1:12" ht="34" x14ac:dyDescent="0.2">
      <c r="A96" s="32" t="s">
        <v>1136</v>
      </c>
      <c r="B96" s="33" t="s">
        <v>1137</v>
      </c>
      <c r="E96" s="45" t="s">
        <v>27</v>
      </c>
      <c r="F96" s="7" t="s">
        <v>28</v>
      </c>
      <c r="H96" s="9" t="s">
        <v>1130</v>
      </c>
      <c r="I96" s="33" t="s">
        <v>30</v>
      </c>
      <c r="J96" s="50" t="str">
        <f>HYPERLINK("#'VEH_DFCT_LKP'!A1","VEH_DFCT_LKP")</f>
        <v>VEH_DFCT_LKP</v>
      </c>
      <c r="K96" s="32" t="s">
        <v>1131</v>
      </c>
      <c r="L96" s="7" t="s">
        <v>1138</v>
      </c>
    </row>
    <row r="97" spans="1:12" ht="34" x14ac:dyDescent="0.2">
      <c r="A97" s="32" t="s">
        <v>1139</v>
      </c>
      <c r="B97" s="33" t="s">
        <v>1140</v>
      </c>
      <c r="E97" s="45" t="s">
        <v>27</v>
      </c>
      <c r="F97" s="7" t="s">
        <v>28</v>
      </c>
      <c r="H97" s="9" t="s">
        <v>1130</v>
      </c>
      <c r="I97" s="33" t="s">
        <v>30</v>
      </c>
      <c r="J97" s="50" t="str">
        <f>HYPERLINK("#'VEH_DFCT_LKP'!A1","VEH_DFCT_LKP")</f>
        <v>VEH_DFCT_LKP</v>
      </c>
      <c r="K97" s="32" t="s">
        <v>1131</v>
      </c>
      <c r="L97" s="7" t="s">
        <v>1141</v>
      </c>
    </row>
    <row r="98" spans="1:12" ht="34" x14ac:dyDescent="0.2">
      <c r="A98" s="32" t="s">
        <v>1142</v>
      </c>
      <c r="B98" s="33" t="s">
        <v>1143</v>
      </c>
      <c r="E98" s="45" t="s">
        <v>27</v>
      </c>
      <c r="F98" s="7" t="s">
        <v>28</v>
      </c>
      <c r="H98" s="9" t="s">
        <v>1130</v>
      </c>
      <c r="I98" s="33" t="s">
        <v>30</v>
      </c>
      <c r="J98" s="50" t="str">
        <f>HYPERLINK("#'VEH_DFCT_LKP'!A1","VEH_DFCT_LKP")</f>
        <v>VEH_DFCT_LKP</v>
      </c>
      <c r="K98" s="32" t="s">
        <v>1131</v>
      </c>
      <c r="L98" s="7" t="s">
        <v>1144</v>
      </c>
    </row>
    <row r="99" spans="1:12" x14ac:dyDescent="0.2">
      <c r="A99" s="28"/>
      <c r="B99" s="57" t="s">
        <v>314</v>
      </c>
    </row>
    <row r="100" spans="1:12" ht="34" x14ac:dyDescent="0.2">
      <c r="A100" s="28" t="s">
        <v>1145</v>
      </c>
      <c r="B100" s="33" t="s">
        <v>1146</v>
      </c>
      <c r="C100" s="58" t="s">
        <v>317</v>
      </c>
      <c r="D100" s="58" t="s">
        <v>317</v>
      </c>
      <c r="E100" s="45" t="s">
        <v>27</v>
      </c>
      <c r="F100" s="7" t="s">
        <v>28</v>
      </c>
      <c r="G100" s="58"/>
      <c r="H100" s="19" t="s">
        <v>1147</v>
      </c>
      <c r="I100" s="33" t="s">
        <v>30</v>
      </c>
      <c r="J100" s="50" t="str">
        <f>HYPERLINK("#'TRVL_DIR_LKP'!A1","TRVL_DIR_LKP")</f>
        <v>TRVL_DIR_LKP</v>
      </c>
      <c r="K100" s="32" t="s">
        <v>1148</v>
      </c>
      <c r="L100" s="7" t="s">
        <v>1149</v>
      </c>
    </row>
    <row r="101" spans="1:12" ht="17" x14ac:dyDescent="0.2">
      <c r="A101" s="28" t="s">
        <v>1150</v>
      </c>
      <c r="B101" s="32" t="s">
        <v>1151</v>
      </c>
      <c r="C101" s="58"/>
      <c r="D101" s="58"/>
      <c r="E101" s="17" t="s">
        <v>27</v>
      </c>
      <c r="F101" s="7" t="s">
        <v>28</v>
      </c>
      <c r="G101" s="58"/>
      <c r="H101" s="19" t="s">
        <v>1152</v>
      </c>
      <c r="I101" s="33" t="s">
        <v>30</v>
      </c>
      <c r="J101" s="50" t="str">
        <f>HYPERLINK("#'YES_NO_CHOICE_LKP'!A1","YES_NO_CHOICE_LKP")</f>
        <v>YES_NO_CHOICE_LKP</v>
      </c>
      <c r="K101" s="32" t="s">
        <v>324</v>
      </c>
      <c r="L101" s="7" t="s">
        <v>1153</v>
      </c>
    </row>
    <row r="102" spans="1:12" x14ac:dyDescent="0.2">
      <c r="A102" s="28"/>
      <c r="B102" s="44" t="s">
        <v>745</v>
      </c>
      <c r="C102" s="58"/>
      <c r="D102" s="58"/>
      <c r="E102" s="58"/>
      <c r="F102" s="58"/>
      <c r="G102" s="58"/>
      <c r="H102" s="59"/>
      <c r="I102" s="60"/>
      <c r="J102" s="60"/>
      <c r="K102" s="58"/>
    </row>
    <row r="103" spans="1:12" ht="17" x14ac:dyDescent="0.2">
      <c r="A103" s="33" t="s">
        <v>746</v>
      </c>
      <c r="B103" s="33" t="s">
        <v>747</v>
      </c>
      <c r="E103" s="45" t="s">
        <v>27</v>
      </c>
      <c r="F103" s="7" t="s">
        <v>28</v>
      </c>
      <c r="H103" s="9" t="s">
        <v>1154</v>
      </c>
      <c r="L103" s="7" t="s">
        <v>1155</v>
      </c>
    </row>
    <row r="104" spans="1:12" ht="17" x14ac:dyDescent="0.2">
      <c r="A104" s="33" t="s">
        <v>750</v>
      </c>
      <c r="B104" s="33" t="s">
        <v>751</v>
      </c>
      <c r="E104" s="45" t="s">
        <v>27</v>
      </c>
      <c r="F104" s="7" t="s">
        <v>28</v>
      </c>
      <c r="H104" s="9" t="s">
        <v>1156</v>
      </c>
      <c r="L104" s="7" t="s">
        <v>1157</v>
      </c>
    </row>
    <row r="105" spans="1:12" ht="17" x14ac:dyDescent="0.2">
      <c r="A105" s="33" t="s">
        <v>754</v>
      </c>
      <c r="B105" s="33" t="s">
        <v>755</v>
      </c>
      <c r="E105" s="45" t="s">
        <v>27</v>
      </c>
      <c r="F105" s="7" t="s">
        <v>28</v>
      </c>
      <c r="H105" s="9" t="s">
        <v>1158</v>
      </c>
      <c r="L105" s="7" t="s">
        <v>1159</v>
      </c>
    </row>
    <row r="106" spans="1:12" ht="17" x14ac:dyDescent="0.2">
      <c r="A106" s="33" t="s">
        <v>758</v>
      </c>
      <c r="B106" s="33" t="s">
        <v>759</v>
      </c>
      <c r="E106" s="45" t="s">
        <v>27</v>
      </c>
      <c r="F106" s="7" t="s">
        <v>28</v>
      </c>
      <c r="H106" s="9" t="s">
        <v>1160</v>
      </c>
      <c r="L106" s="7" t="s">
        <v>1161</v>
      </c>
    </row>
    <row r="107" spans="1:12" ht="17" x14ac:dyDescent="0.2">
      <c r="A107" s="33" t="s">
        <v>762</v>
      </c>
      <c r="B107" s="33" t="s">
        <v>763</v>
      </c>
      <c r="E107" s="45" t="s">
        <v>27</v>
      </c>
      <c r="F107" s="7" t="s">
        <v>28</v>
      </c>
      <c r="H107" s="9" t="s">
        <v>1162</v>
      </c>
      <c r="L107" s="7" t="s">
        <v>1163</v>
      </c>
    </row>
    <row r="108" spans="1:12" ht="17" x14ac:dyDescent="0.2">
      <c r="A108" s="33" t="s">
        <v>766</v>
      </c>
      <c r="B108" s="33" t="s">
        <v>767</v>
      </c>
      <c r="E108" s="45" t="s">
        <v>27</v>
      </c>
      <c r="F108" s="7" t="s">
        <v>28</v>
      </c>
      <c r="H108" s="9" t="s">
        <v>1164</v>
      </c>
      <c r="L108" s="7" t="s">
        <v>1165</v>
      </c>
    </row>
    <row r="109" spans="1:12" ht="17" x14ac:dyDescent="0.2">
      <c r="A109" s="33" t="s">
        <v>770</v>
      </c>
      <c r="B109" s="33" t="s">
        <v>771</v>
      </c>
      <c r="E109" s="45" t="s">
        <v>27</v>
      </c>
      <c r="F109" s="7" t="s">
        <v>28</v>
      </c>
      <c r="H109" s="9" t="s">
        <v>1166</v>
      </c>
      <c r="L109" s="7" t="s">
        <v>1167</v>
      </c>
    </row>
    <row r="110" spans="1:12" ht="21" x14ac:dyDescent="0.25">
      <c r="B110" s="44" t="s">
        <v>1168</v>
      </c>
      <c r="C110" s="40"/>
      <c r="D110" s="40"/>
      <c r="E110" s="40"/>
      <c r="F110" s="40"/>
      <c r="G110" s="61"/>
      <c r="H110" s="62"/>
      <c r="I110" s="62"/>
      <c r="J110" s="40"/>
    </row>
    <row r="111" spans="1:12" ht="17" x14ac:dyDescent="0.2">
      <c r="A111" s="6" t="s">
        <v>1169</v>
      </c>
      <c r="B111" s="28" t="s">
        <v>1170</v>
      </c>
      <c r="C111" s="5"/>
      <c r="D111" s="5"/>
      <c r="E111" s="5" t="s">
        <v>34</v>
      </c>
      <c r="F111" s="7" t="s">
        <v>35</v>
      </c>
      <c r="G111" s="8">
        <v>1</v>
      </c>
      <c r="H111" s="7" t="s">
        <v>1171</v>
      </c>
      <c r="I111" s="7" t="s">
        <v>739</v>
      </c>
      <c r="L111" s="63" t="s">
        <v>1172</v>
      </c>
    </row>
    <row r="112" spans="1:12" x14ac:dyDescent="0.2">
      <c r="A112" s="5" t="s">
        <v>1173</v>
      </c>
      <c r="B112" s="28" t="s">
        <v>1174</v>
      </c>
      <c r="C112" s="5"/>
      <c r="D112" s="5"/>
      <c r="E112" s="5" t="s">
        <v>34</v>
      </c>
      <c r="F112" s="7" t="s">
        <v>35</v>
      </c>
      <c r="G112" s="8">
        <v>1</v>
      </c>
      <c r="H112" s="7" t="s">
        <v>1175</v>
      </c>
      <c r="I112" s="7" t="s">
        <v>739</v>
      </c>
      <c r="L112" s="63" t="s">
        <v>1176</v>
      </c>
    </row>
    <row r="113" spans="1:12" x14ac:dyDescent="0.2">
      <c r="A113" s="5" t="s">
        <v>1177</v>
      </c>
      <c r="B113" s="28" t="s">
        <v>1178</v>
      </c>
      <c r="C113" s="5"/>
      <c r="D113" s="5"/>
      <c r="E113" s="5" t="s">
        <v>34</v>
      </c>
      <c r="F113" s="7" t="s">
        <v>35</v>
      </c>
      <c r="G113" s="8">
        <v>1</v>
      </c>
      <c r="H113" s="7" t="s">
        <v>1179</v>
      </c>
      <c r="I113" s="7" t="s">
        <v>739</v>
      </c>
      <c r="L113" s="63" t="s">
        <v>1180</v>
      </c>
    </row>
    <row r="114" spans="1:12" x14ac:dyDescent="0.2">
      <c r="A114" s="5" t="s">
        <v>1181</v>
      </c>
      <c r="B114" s="28" t="s">
        <v>1182</v>
      </c>
      <c r="C114" s="5"/>
      <c r="D114" s="5"/>
      <c r="E114" s="5" t="s">
        <v>27</v>
      </c>
      <c r="F114" s="7" t="s">
        <v>28</v>
      </c>
      <c r="H114" s="7" t="s">
        <v>1183</v>
      </c>
      <c r="I114" s="7" t="s">
        <v>739</v>
      </c>
      <c r="J114" s="64" t="s">
        <v>1184</v>
      </c>
      <c r="K114" s="32" t="s">
        <v>1185</v>
      </c>
      <c r="L114" s="7" t="s">
        <v>1186</v>
      </c>
    </row>
    <row r="115" spans="1:12" ht="21" x14ac:dyDescent="0.25">
      <c r="B115" s="44" t="s">
        <v>1187</v>
      </c>
      <c r="C115" s="40"/>
      <c r="D115" s="40"/>
      <c r="E115" s="40"/>
      <c r="F115" s="40"/>
      <c r="G115" s="61"/>
      <c r="H115" s="62"/>
      <c r="I115" s="62"/>
      <c r="J115" s="40"/>
    </row>
    <row r="116" spans="1:12" ht="21" x14ac:dyDescent="0.25">
      <c r="A116" s="45" t="s">
        <v>20832</v>
      </c>
      <c r="B116" s="93" t="s">
        <v>20836</v>
      </c>
      <c r="C116" s="40"/>
      <c r="D116" s="40"/>
      <c r="E116" s="95" t="s">
        <v>27</v>
      </c>
      <c r="F116" s="95" t="s">
        <v>28</v>
      </c>
      <c r="G116" s="96"/>
      <c r="H116" s="97" t="s">
        <v>20839</v>
      </c>
      <c r="I116" s="95" t="s">
        <v>739</v>
      </c>
      <c r="J116" s="98"/>
      <c r="K116" s="94"/>
      <c r="L116" s="94" t="s">
        <v>20844</v>
      </c>
    </row>
    <row r="117" spans="1:12" ht="21" x14ac:dyDescent="0.25">
      <c r="A117" s="45" t="s">
        <v>20833</v>
      </c>
      <c r="B117" s="93" t="s">
        <v>20836</v>
      </c>
      <c r="C117" s="40"/>
      <c r="D117" s="40"/>
      <c r="E117" s="95" t="s">
        <v>27</v>
      </c>
      <c r="F117" s="95" t="s">
        <v>28</v>
      </c>
      <c r="G117" s="96"/>
      <c r="H117" s="97" t="s">
        <v>20840</v>
      </c>
      <c r="I117" s="95" t="s">
        <v>739</v>
      </c>
      <c r="J117" s="98"/>
      <c r="K117" s="94"/>
      <c r="L117" s="94" t="s">
        <v>20845</v>
      </c>
    </row>
    <row r="118" spans="1:12" ht="21" x14ac:dyDescent="0.25">
      <c r="A118" s="45" t="s">
        <v>20834</v>
      </c>
      <c r="B118" s="93" t="s">
        <v>20837</v>
      </c>
      <c r="C118" s="40"/>
      <c r="D118" s="40"/>
      <c r="E118" s="95" t="s">
        <v>27</v>
      </c>
      <c r="F118" s="95" t="s">
        <v>28</v>
      </c>
      <c r="G118" s="96"/>
      <c r="H118" s="97" t="s">
        <v>20841</v>
      </c>
      <c r="I118" s="95" t="s">
        <v>739</v>
      </c>
      <c r="J118" s="100" t="s">
        <v>20848</v>
      </c>
      <c r="K118" s="94" t="s">
        <v>20843</v>
      </c>
      <c r="L118" s="94" t="s">
        <v>20846</v>
      </c>
    </row>
    <row r="119" spans="1:12" ht="21" x14ac:dyDescent="0.25">
      <c r="A119" s="45" t="s">
        <v>20835</v>
      </c>
      <c r="B119" s="93" t="s">
        <v>20838</v>
      </c>
      <c r="C119" s="40"/>
      <c r="D119" s="40"/>
      <c r="E119" s="95" t="s">
        <v>34</v>
      </c>
      <c r="F119" s="95" t="s">
        <v>35</v>
      </c>
      <c r="G119" s="99">
        <v>1</v>
      </c>
      <c r="H119" s="97" t="s">
        <v>1171</v>
      </c>
      <c r="I119" s="95"/>
      <c r="J119" s="98"/>
      <c r="K119" s="94" t="s">
        <v>20842</v>
      </c>
      <c r="L119" s="94" t="s">
        <v>20847</v>
      </c>
    </row>
    <row r="120" spans="1:12" ht="15" customHeight="1" x14ac:dyDescent="0.2">
      <c r="A120" s="6" t="s">
        <v>1188</v>
      </c>
      <c r="B120" s="28" t="s">
        <v>1189</v>
      </c>
      <c r="C120" s="5"/>
      <c r="D120" s="5"/>
      <c r="E120" s="5" t="s">
        <v>34</v>
      </c>
      <c r="F120" s="7" t="s">
        <v>35</v>
      </c>
      <c r="G120" s="8">
        <v>1</v>
      </c>
      <c r="H120" s="7" t="s">
        <v>1190</v>
      </c>
      <c r="I120" s="7" t="s">
        <v>1191</v>
      </c>
      <c r="K120" s="45" t="s">
        <v>793</v>
      </c>
      <c r="L120" s="63" t="s">
        <v>1192</v>
      </c>
    </row>
    <row r="121" spans="1:12" ht="17" x14ac:dyDescent="0.2">
      <c r="A121" s="45" t="s">
        <v>1193</v>
      </c>
      <c r="B121" s="45" t="s">
        <v>1194</v>
      </c>
      <c r="E121" s="5" t="s">
        <v>27</v>
      </c>
      <c r="F121" s="7" t="s">
        <v>28</v>
      </c>
      <c r="G121" s="8">
        <v>10</v>
      </c>
      <c r="H121" s="9" t="s">
        <v>1195</v>
      </c>
      <c r="I121" s="7" t="s">
        <v>1191</v>
      </c>
      <c r="L121" s="7" t="s">
        <v>1196</v>
      </c>
    </row>
  </sheetData>
  <mergeCells count="1">
    <mergeCell ref="A2:K2"/>
  </mergeCells>
  <hyperlinks>
    <hyperlink ref="J114" location="BUS_TYPE_LKP!A1" display="BUS_TYPE_LKP" xr:uid="{00000000-0004-0000-0200-000000000000}"/>
    <hyperlink ref="J118" location="TRLR_TYPE_LKP!A1" display="TRLR_TYPE_LKP!A1" xr:uid="{00000000-0004-0000-0200-000001000000}"/>
  </hyperlinks>
  <pageMargins left="0.23611111111111099" right="0.23611111111111099" top="1.1416666666666699" bottom="0.74791666666666701" header="0.23611111111111099" footer="0.23611111111111099"/>
  <pageSetup orientation="portrait" useFirstPageNumber="1" horizontalDpi="300" verticalDpi="300" r:id="rId1"/>
  <headerFooter>
    <oddHeader>&amp;R&amp;"Franklin Gothic Book,Regular"Standard 2010 and Greater
Extract File Specification</oddHeader>
    <oddFooter>&amp;RPage &amp;P of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L44"/>
  <sheetViews>
    <sheetView topLeftCell="A22" zoomScaleNormal="100" workbookViewId="0">
      <selection activeCell="A38" sqref="A38"/>
    </sheetView>
  </sheetViews>
  <sheetFormatPr baseColWidth="10" defaultColWidth="8.7109375" defaultRowHeight="16" x14ac:dyDescent="0.2"/>
  <cols>
    <col min="1" max="1" width="32.7109375" style="5" customWidth="1"/>
    <col min="2" max="2" width="47.140625" style="28" customWidth="1"/>
    <col min="3" max="4" width="9.5703125" style="5" hidden="1" customWidth="1"/>
    <col min="5" max="6" width="14.28515625" style="5" customWidth="1"/>
    <col min="7" max="7" width="14.28515625" style="65" customWidth="1"/>
    <col min="8" max="8" width="54.28515625" style="20" customWidth="1"/>
    <col min="9" max="9" width="15.140625" style="20" customWidth="1"/>
    <col min="10" max="10" width="28.5703125" style="20" customWidth="1"/>
    <col min="11" max="11" width="41.28515625" style="5" customWidth="1"/>
    <col min="12" max="12" width="73.42578125" style="7" customWidth="1"/>
    <col min="13" max="1025" width="9" customWidth="1"/>
  </cols>
  <sheetData>
    <row r="2" spans="1:12" s="10" customFormat="1" ht="20" x14ac:dyDescent="0.2">
      <c r="A2" s="101" t="s">
        <v>1197</v>
      </c>
      <c r="B2" s="101"/>
      <c r="C2" s="101"/>
      <c r="D2" s="101"/>
      <c r="E2" s="101"/>
      <c r="F2" s="101"/>
      <c r="G2" s="101"/>
      <c r="H2" s="101"/>
      <c r="I2" s="101"/>
      <c r="J2" s="101"/>
      <c r="K2" s="101"/>
      <c r="L2" s="66"/>
    </row>
    <row r="3" spans="1:12" ht="20" x14ac:dyDescent="0.2">
      <c r="A3" s="11"/>
      <c r="B3" s="13"/>
      <c r="C3" s="13"/>
      <c r="D3" s="13"/>
      <c r="E3" s="13"/>
      <c r="F3" s="13"/>
      <c r="G3" s="13"/>
      <c r="H3" s="13"/>
      <c r="I3" s="13"/>
      <c r="J3" s="13"/>
      <c r="K3" s="13"/>
      <c r="L3" s="13"/>
    </row>
    <row r="4" spans="1:12" ht="18" x14ac:dyDescent="0.2">
      <c r="A4" s="14" t="s">
        <v>1198</v>
      </c>
      <c r="B4" s="16"/>
      <c r="C4" s="16"/>
      <c r="D4" s="16"/>
      <c r="E4" s="16"/>
      <c r="F4" s="17"/>
      <c r="G4" s="18"/>
      <c r="H4" s="17"/>
      <c r="I4" s="17"/>
      <c r="J4" s="17"/>
      <c r="K4" s="17"/>
      <c r="L4" s="17"/>
    </row>
    <row r="5" spans="1:12" x14ac:dyDescent="0.2">
      <c r="A5" s="20"/>
      <c r="B5" s="17"/>
      <c r="C5" s="16"/>
      <c r="D5" s="16"/>
      <c r="E5" s="16"/>
      <c r="F5" s="16"/>
      <c r="G5" s="22"/>
      <c r="H5" s="16"/>
      <c r="I5" s="16"/>
      <c r="J5" s="16"/>
      <c r="K5" s="16"/>
      <c r="L5" s="17"/>
    </row>
    <row r="6" spans="1:12" x14ac:dyDescent="0.2">
      <c r="A6" s="20"/>
      <c r="B6" s="17"/>
      <c r="C6" s="16"/>
      <c r="D6" s="16"/>
      <c r="E6" s="16"/>
      <c r="F6" s="16"/>
      <c r="G6" s="22"/>
      <c r="H6" s="16"/>
      <c r="I6" s="16"/>
      <c r="J6" s="16"/>
      <c r="K6" s="16"/>
      <c r="L6" s="17"/>
    </row>
    <row r="7" spans="1:12" s="22" customFormat="1" ht="102" x14ac:dyDescent="0.2">
      <c r="A7" s="21" t="s">
        <v>12</v>
      </c>
      <c r="B7" s="67" t="s">
        <v>13</v>
      </c>
      <c r="C7" s="21" t="s">
        <v>14</v>
      </c>
      <c r="D7" s="21" t="s">
        <v>15</v>
      </c>
      <c r="E7" s="21" t="s">
        <v>16</v>
      </c>
      <c r="F7" s="21" t="s">
        <v>17</v>
      </c>
      <c r="G7" s="21" t="s">
        <v>18</v>
      </c>
      <c r="H7" s="21" t="s">
        <v>19</v>
      </c>
      <c r="I7" s="21" t="s">
        <v>20</v>
      </c>
      <c r="J7" s="21" t="s">
        <v>21</v>
      </c>
      <c r="K7" s="21" t="s">
        <v>22</v>
      </c>
      <c r="L7" s="21" t="s">
        <v>23</v>
      </c>
    </row>
    <row r="8" spans="1:12" s="22" customFormat="1" x14ac:dyDescent="0.2">
      <c r="A8" s="68"/>
      <c r="B8" s="69" t="s">
        <v>24</v>
      </c>
      <c r="C8" s="25"/>
      <c r="D8" s="25"/>
      <c r="E8" s="25"/>
      <c r="F8" s="25"/>
      <c r="G8" s="25"/>
      <c r="H8" s="70"/>
      <c r="I8" s="70"/>
      <c r="J8" s="70"/>
      <c r="K8" s="25"/>
      <c r="L8" s="26"/>
    </row>
    <row r="9" spans="1:12" ht="34" x14ac:dyDescent="0.2">
      <c r="A9" s="28" t="s">
        <v>25</v>
      </c>
      <c r="B9" s="29" t="s">
        <v>26</v>
      </c>
      <c r="E9" s="5" t="s">
        <v>27</v>
      </c>
      <c r="F9" s="7" t="s">
        <v>28</v>
      </c>
      <c r="H9" s="20" t="s">
        <v>1199</v>
      </c>
      <c r="I9" s="31" t="s">
        <v>30</v>
      </c>
      <c r="L9" s="20" t="s">
        <v>31</v>
      </c>
    </row>
    <row r="10" spans="1:12" ht="31" x14ac:dyDescent="0.2">
      <c r="A10" s="33" t="s">
        <v>777</v>
      </c>
      <c r="B10" s="31" t="s">
        <v>778</v>
      </c>
      <c r="E10" s="5" t="s">
        <v>27</v>
      </c>
      <c r="F10" s="7" t="s">
        <v>28</v>
      </c>
      <c r="H10" s="20" t="s">
        <v>1200</v>
      </c>
      <c r="I10" s="31" t="s">
        <v>30</v>
      </c>
      <c r="L10" s="7" t="s">
        <v>780</v>
      </c>
    </row>
    <row r="11" spans="1:12" x14ac:dyDescent="0.2">
      <c r="A11" s="32" t="s">
        <v>1201</v>
      </c>
      <c r="B11" s="31" t="s">
        <v>1202</v>
      </c>
      <c r="E11" s="5" t="s">
        <v>27</v>
      </c>
      <c r="F11" s="7" t="s">
        <v>28</v>
      </c>
      <c r="H11" s="20" t="s">
        <v>1203</v>
      </c>
      <c r="I11" s="31" t="s">
        <v>30</v>
      </c>
      <c r="L11" s="7" t="s">
        <v>1204</v>
      </c>
    </row>
    <row r="12" spans="1:12" x14ac:dyDescent="0.2">
      <c r="A12" s="32" t="s">
        <v>1205</v>
      </c>
      <c r="B12" s="28" t="s">
        <v>1206</v>
      </c>
      <c r="E12" s="5" t="s">
        <v>27</v>
      </c>
      <c r="F12" s="7" t="s">
        <v>28</v>
      </c>
      <c r="H12" s="20" t="s">
        <v>1207</v>
      </c>
      <c r="I12" s="31" t="s">
        <v>30</v>
      </c>
      <c r="J12" s="34" t="str">
        <f>HYPERLINK("#'PRSN_TYPE_LKP'!A1","PRSN_TYPE_LKP")</f>
        <v>PRSN_TYPE_LKP</v>
      </c>
      <c r="K12" s="32" t="s">
        <v>1208</v>
      </c>
      <c r="L12" s="7" t="s">
        <v>1209</v>
      </c>
    </row>
    <row r="13" spans="1:12" ht="31" x14ac:dyDescent="0.2">
      <c r="A13" s="32" t="s">
        <v>1210</v>
      </c>
      <c r="B13" s="31" t="s">
        <v>1211</v>
      </c>
      <c r="E13" s="5" t="s">
        <v>27</v>
      </c>
      <c r="F13" s="7" t="s">
        <v>28</v>
      </c>
      <c r="H13" s="20" t="s">
        <v>1212</v>
      </c>
      <c r="I13" s="31" t="s">
        <v>30</v>
      </c>
      <c r="J13" s="34" t="str">
        <f>HYPERLINK("#'OCCPNT_POS_LKP'!A1","OCCPNT_POS_LKP")</f>
        <v>OCCPNT_POS_LKP</v>
      </c>
      <c r="K13" s="32" t="s">
        <v>1213</v>
      </c>
      <c r="L13" s="7" t="s">
        <v>1214</v>
      </c>
    </row>
    <row r="14" spans="1:12" x14ac:dyDescent="0.2">
      <c r="A14" s="32" t="s">
        <v>1215</v>
      </c>
      <c r="B14" s="71" t="s">
        <v>1216</v>
      </c>
      <c r="E14" s="5" t="s">
        <v>843</v>
      </c>
      <c r="F14" s="5" t="s">
        <v>35</v>
      </c>
      <c r="G14" s="65">
        <v>40</v>
      </c>
      <c r="H14" s="20" t="s">
        <v>860</v>
      </c>
      <c r="I14" s="31" t="s">
        <v>107</v>
      </c>
      <c r="L14" s="7" t="s">
        <v>1217</v>
      </c>
    </row>
    <row r="15" spans="1:12" x14ac:dyDescent="0.2">
      <c r="A15" s="32" t="s">
        <v>1218</v>
      </c>
      <c r="B15" s="71" t="s">
        <v>1219</v>
      </c>
      <c r="E15" s="5" t="s">
        <v>843</v>
      </c>
      <c r="F15" s="5" t="s">
        <v>35</v>
      </c>
      <c r="G15" s="65">
        <v>40</v>
      </c>
      <c r="H15" s="20" t="s">
        <v>844</v>
      </c>
      <c r="I15" s="31" t="s">
        <v>30</v>
      </c>
      <c r="L15" s="7" t="s">
        <v>1220</v>
      </c>
    </row>
    <row r="16" spans="1:12" x14ac:dyDescent="0.2">
      <c r="A16" s="32" t="s">
        <v>1221</v>
      </c>
      <c r="B16" s="71" t="s">
        <v>1222</v>
      </c>
      <c r="E16" s="5" t="s">
        <v>843</v>
      </c>
      <c r="F16" s="5" t="s">
        <v>35</v>
      </c>
      <c r="G16" s="65">
        <v>40</v>
      </c>
      <c r="H16" s="20" t="s">
        <v>848</v>
      </c>
      <c r="I16" s="31" t="s">
        <v>30</v>
      </c>
      <c r="L16" s="7" t="s">
        <v>1223</v>
      </c>
    </row>
    <row r="17" spans="1:12" x14ac:dyDescent="0.2">
      <c r="A17" s="32" t="s">
        <v>1224</v>
      </c>
      <c r="B17" s="71" t="s">
        <v>1225</v>
      </c>
      <c r="E17" s="5" t="s">
        <v>843</v>
      </c>
      <c r="F17" s="5" t="s">
        <v>35</v>
      </c>
      <c r="G17" s="65">
        <v>40</v>
      </c>
      <c r="H17" s="20" t="s">
        <v>852</v>
      </c>
      <c r="I17" s="31" t="s">
        <v>107</v>
      </c>
      <c r="L17" s="7" t="s">
        <v>1226</v>
      </c>
    </row>
    <row r="18" spans="1:12" x14ac:dyDescent="0.2">
      <c r="A18" s="32" t="s">
        <v>1227</v>
      </c>
      <c r="B18" s="72" t="s">
        <v>1228</v>
      </c>
      <c r="E18" s="5" t="s">
        <v>76</v>
      </c>
      <c r="F18" s="5" t="s">
        <v>35</v>
      </c>
      <c r="G18" s="65">
        <v>20</v>
      </c>
      <c r="H18" s="20" t="s">
        <v>856</v>
      </c>
      <c r="I18" s="31" t="s">
        <v>107</v>
      </c>
      <c r="L18" s="7" t="s">
        <v>1229</v>
      </c>
    </row>
    <row r="19" spans="1:12" x14ac:dyDescent="0.2">
      <c r="A19" s="32" t="s">
        <v>1230</v>
      </c>
      <c r="B19" s="31" t="s">
        <v>1231</v>
      </c>
      <c r="E19" s="5" t="s">
        <v>27</v>
      </c>
      <c r="F19" s="7" t="s">
        <v>28</v>
      </c>
      <c r="H19" s="20" t="s">
        <v>1232</v>
      </c>
      <c r="I19" s="31" t="s">
        <v>30</v>
      </c>
      <c r="J19" s="34" t="str">
        <f>HYPERLINK("#'INJRY_SEV_LKP'!A1","INJRY_SEV_LKP")</f>
        <v>INJRY_SEV_LKP</v>
      </c>
      <c r="K19" s="32" t="s">
        <v>1233</v>
      </c>
      <c r="L19" s="7" t="s">
        <v>1234</v>
      </c>
    </row>
    <row r="20" spans="1:12" x14ac:dyDescent="0.2">
      <c r="A20" s="32" t="s">
        <v>1235</v>
      </c>
      <c r="B20" s="31" t="s">
        <v>1236</v>
      </c>
      <c r="E20" s="5" t="s">
        <v>27</v>
      </c>
      <c r="F20" s="7" t="s">
        <v>28</v>
      </c>
      <c r="H20" s="20" t="s">
        <v>1237</v>
      </c>
      <c r="I20" s="31" t="s">
        <v>30</v>
      </c>
      <c r="L20" s="7" t="s">
        <v>1238</v>
      </c>
    </row>
    <row r="21" spans="1:12" x14ac:dyDescent="0.2">
      <c r="A21" s="32" t="s">
        <v>1239</v>
      </c>
      <c r="B21" s="28" t="s">
        <v>1240</v>
      </c>
      <c r="E21" s="5" t="s">
        <v>27</v>
      </c>
      <c r="F21" s="7" t="s">
        <v>28</v>
      </c>
      <c r="H21" s="20" t="s">
        <v>1241</v>
      </c>
      <c r="I21" s="31" t="s">
        <v>30</v>
      </c>
      <c r="J21" s="34" t="str">
        <f>HYPERLINK("#'DRVR_ETHNCTY_LKP'!A1","DRVR_ETHNTY_LKP")</f>
        <v>DRVR_ETHNTY_LKP</v>
      </c>
      <c r="K21" s="32" t="s">
        <v>1242</v>
      </c>
      <c r="L21" s="7" t="s">
        <v>1243</v>
      </c>
    </row>
    <row r="22" spans="1:12" x14ac:dyDescent="0.2">
      <c r="A22" s="32" t="s">
        <v>1244</v>
      </c>
      <c r="B22" s="28" t="s">
        <v>1245</v>
      </c>
      <c r="E22" s="5" t="s">
        <v>27</v>
      </c>
      <c r="F22" s="7" t="s">
        <v>28</v>
      </c>
      <c r="H22" s="20" t="s">
        <v>1246</v>
      </c>
      <c r="I22" s="31" t="s">
        <v>30</v>
      </c>
      <c r="J22" s="34" t="str">
        <f>HYPERLINK("#'GNDR_LKP'!A1","GNDR_LKP")</f>
        <v>GNDR_LKP</v>
      </c>
      <c r="K22" s="32" t="s">
        <v>1247</v>
      </c>
      <c r="L22" s="7" t="s">
        <v>1248</v>
      </c>
    </row>
    <row r="23" spans="1:12" ht="31" x14ac:dyDescent="0.2">
      <c r="A23" s="32" t="s">
        <v>1249</v>
      </c>
      <c r="B23" s="31" t="s">
        <v>1250</v>
      </c>
      <c r="E23" s="5" t="s">
        <v>27</v>
      </c>
      <c r="F23" s="7" t="s">
        <v>28</v>
      </c>
      <c r="H23" s="20" t="s">
        <v>1251</v>
      </c>
      <c r="I23" s="31" t="s">
        <v>30</v>
      </c>
      <c r="J23" s="34" t="str">
        <f>HYPERLINK("#'EJCT_LKP'!A1","EJCT_LKP")</f>
        <v>EJCT_LKP</v>
      </c>
      <c r="K23" s="32" t="s">
        <v>1252</v>
      </c>
      <c r="L23" s="7" t="s">
        <v>1253</v>
      </c>
    </row>
    <row r="24" spans="1:12" x14ac:dyDescent="0.2">
      <c r="A24" s="32" t="s">
        <v>1254</v>
      </c>
      <c r="B24" s="31" t="s">
        <v>1255</v>
      </c>
      <c r="E24" s="5" t="s">
        <v>27</v>
      </c>
      <c r="F24" s="7" t="s">
        <v>28</v>
      </c>
      <c r="H24" s="20" t="s">
        <v>1256</v>
      </c>
      <c r="I24" s="31" t="s">
        <v>30</v>
      </c>
      <c r="J24" s="34" t="str">
        <f>HYPERLINK("#'REST_LKP'!A1","REST_LKP")</f>
        <v>REST_LKP</v>
      </c>
      <c r="K24" s="32" t="s">
        <v>1257</v>
      </c>
      <c r="L24" s="7" t="s">
        <v>1258</v>
      </c>
    </row>
    <row r="25" spans="1:12" ht="31" x14ac:dyDescent="0.2">
      <c r="A25" s="32" t="s">
        <v>1259</v>
      </c>
      <c r="B25" s="31" t="s">
        <v>1260</v>
      </c>
      <c r="E25" s="5" t="s">
        <v>27</v>
      </c>
      <c r="F25" s="7" t="s">
        <v>28</v>
      </c>
      <c r="H25" s="20" t="s">
        <v>1261</v>
      </c>
      <c r="I25" s="31" t="s">
        <v>30</v>
      </c>
      <c r="J25" s="34" t="str">
        <f>HYPERLINK("#'AIRBAG_LKP'!A1","AIRBAG_LKP")</f>
        <v>AIRBAG_LKP</v>
      </c>
      <c r="K25" s="32" t="s">
        <v>1262</v>
      </c>
      <c r="L25" s="7" t="s">
        <v>1263</v>
      </c>
    </row>
    <row r="26" spans="1:12" x14ac:dyDescent="0.2">
      <c r="A26" s="32" t="s">
        <v>1264</v>
      </c>
      <c r="B26" s="31" t="s">
        <v>1265</v>
      </c>
      <c r="E26" s="5" t="s">
        <v>27</v>
      </c>
      <c r="F26" s="7" t="s">
        <v>28</v>
      </c>
      <c r="H26" s="20" t="s">
        <v>1266</v>
      </c>
      <c r="I26" s="31" t="s">
        <v>30</v>
      </c>
      <c r="J26" s="34" t="str">
        <f>HYPERLINK("#'HELMET_LKP'!A1","HELMET_LKP")</f>
        <v>HELMET_LKP</v>
      </c>
      <c r="K26" s="32" t="s">
        <v>1267</v>
      </c>
      <c r="L26" s="7" t="s">
        <v>1268</v>
      </c>
    </row>
    <row r="27" spans="1:12" x14ac:dyDescent="0.2">
      <c r="A27" s="32" t="s">
        <v>1269</v>
      </c>
      <c r="B27" s="28" t="s">
        <v>1270</v>
      </c>
      <c r="E27" s="5" t="s">
        <v>34</v>
      </c>
      <c r="F27" s="7" t="s">
        <v>35</v>
      </c>
      <c r="G27" s="8">
        <v>1</v>
      </c>
      <c r="H27" s="7" t="s">
        <v>1271</v>
      </c>
      <c r="I27" s="31" t="s">
        <v>30</v>
      </c>
      <c r="J27" s="7"/>
      <c r="K27" s="7"/>
      <c r="L27" s="7" t="s">
        <v>1272</v>
      </c>
    </row>
    <row r="28" spans="1:12" ht="31" x14ac:dyDescent="0.2">
      <c r="A28" s="32" t="s">
        <v>1273</v>
      </c>
      <c r="B28" s="31" t="s">
        <v>1274</v>
      </c>
      <c r="E28" s="5" t="s">
        <v>27</v>
      </c>
      <c r="F28" s="7" t="s">
        <v>28</v>
      </c>
      <c r="H28" s="20" t="s">
        <v>1275</v>
      </c>
      <c r="I28" s="31" t="s">
        <v>30</v>
      </c>
      <c r="J28" s="34" t="str">
        <f>HYPERLINK("#'SPECIMEN_TYPE_LKP'!A1","SPECIMEN_TYPE_LKP")</f>
        <v>SPECIMEN_TYPE_LKP</v>
      </c>
      <c r="K28" s="32" t="s">
        <v>1276</v>
      </c>
      <c r="L28" s="7" t="s">
        <v>1277</v>
      </c>
    </row>
    <row r="29" spans="1:12" x14ac:dyDescent="0.2">
      <c r="A29" s="32" t="s">
        <v>1278</v>
      </c>
      <c r="B29" s="28" t="s">
        <v>1279</v>
      </c>
      <c r="E29" s="5" t="s">
        <v>27</v>
      </c>
      <c r="F29" s="7" t="s">
        <v>28</v>
      </c>
      <c r="H29" s="20" t="s">
        <v>1280</v>
      </c>
      <c r="I29" s="31" t="s">
        <v>30</v>
      </c>
      <c r="J29" s="34" t="str">
        <f>HYPERLINK("#'SUBSTNC_TST_RESULT_LKP'!A1","SUBST_TST_RESULT_LKP")</f>
        <v>SUBST_TST_RESULT_LKP</v>
      </c>
      <c r="K29" s="32" t="s">
        <v>1281</v>
      </c>
      <c r="L29" s="7" t="s">
        <v>1282</v>
      </c>
    </row>
    <row r="30" spans="1:12" ht="46" x14ac:dyDescent="0.2">
      <c r="A30" s="32" t="s">
        <v>1283</v>
      </c>
      <c r="B30" s="31" t="s">
        <v>1284</v>
      </c>
      <c r="E30" s="5" t="s">
        <v>1285</v>
      </c>
      <c r="F30" s="5" t="s">
        <v>397</v>
      </c>
      <c r="H30" s="20" t="s">
        <v>1286</v>
      </c>
      <c r="I30" s="31" t="s">
        <v>30</v>
      </c>
      <c r="L30" s="7" t="s">
        <v>1287</v>
      </c>
    </row>
    <row r="31" spans="1:12" ht="31" x14ac:dyDescent="0.2">
      <c r="A31" s="32" t="s">
        <v>1288</v>
      </c>
      <c r="B31" s="31" t="s">
        <v>1289</v>
      </c>
      <c r="E31" s="5" t="s">
        <v>27</v>
      </c>
      <c r="F31" s="7" t="s">
        <v>28</v>
      </c>
      <c r="H31" s="20" t="s">
        <v>1290</v>
      </c>
      <c r="I31" s="31" t="s">
        <v>30</v>
      </c>
      <c r="J31" s="34" t="str">
        <f>HYPERLINK("#'SPECIMEN_TYPE_LKP'!A1","SPECIMEN_TYPE_LKP")</f>
        <v>SPECIMEN_TYPE_LKP</v>
      </c>
      <c r="K31" s="32" t="s">
        <v>1276</v>
      </c>
      <c r="L31" s="7" t="s">
        <v>1291</v>
      </c>
    </row>
    <row r="32" spans="1:12" x14ac:dyDescent="0.2">
      <c r="A32" s="32" t="s">
        <v>1292</v>
      </c>
      <c r="B32" s="31" t="s">
        <v>1293</v>
      </c>
      <c r="E32" s="5" t="s">
        <v>27</v>
      </c>
      <c r="F32" s="7" t="s">
        <v>28</v>
      </c>
      <c r="H32" s="20" t="s">
        <v>1294</v>
      </c>
      <c r="I32" s="31" t="s">
        <v>30</v>
      </c>
      <c r="J32" s="34" t="str">
        <f>HYPERLINK("#'SUBSTNC_TST_RESULT_LKP'!A1","SUBST_TST_RESULT_LKP")</f>
        <v>SUBST_TST_RESULT_LKP</v>
      </c>
      <c r="K32" s="32" t="s">
        <v>1281</v>
      </c>
      <c r="L32" s="7" t="s">
        <v>1295</v>
      </c>
    </row>
    <row r="33" spans="1:12" x14ac:dyDescent="0.2">
      <c r="A33" s="32" t="s">
        <v>1296</v>
      </c>
      <c r="B33" s="28" t="s">
        <v>1297</v>
      </c>
      <c r="E33" s="5" t="s">
        <v>843</v>
      </c>
      <c r="F33" s="5" t="s">
        <v>35</v>
      </c>
      <c r="G33" s="65">
        <v>40</v>
      </c>
      <c r="H33" s="20" t="s">
        <v>1298</v>
      </c>
      <c r="I33" s="31" t="s">
        <v>30</v>
      </c>
      <c r="J33" s="34" t="str">
        <f>HYPERLINK("#'CAS_TRANSP_LOCAT_LKP'!A1","CAS_TRANSP_LOCAT_LKP")</f>
        <v>CAS_TRANSP_LOCAT_LKP</v>
      </c>
      <c r="L33" s="7" t="s">
        <v>1299</v>
      </c>
    </row>
    <row r="34" spans="1:12" x14ac:dyDescent="0.2">
      <c r="A34" s="32" t="s">
        <v>1300</v>
      </c>
      <c r="B34" s="28" t="s">
        <v>1301</v>
      </c>
      <c r="E34" s="5" t="s">
        <v>843</v>
      </c>
      <c r="F34" s="5" t="s">
        <v>35</v>
      </c>
      <c r="G34" s="65">
        <v>40</v>
      </c>
      <c r="H34" s="20" t="s">
        <v>1302</v>
      </c>
      <c r="I34" s="31" t="s">
        <v>30</v>
      </c>
      <c r="J34" s="34" t="str">
        <f>HYPERLINK("#'CAS_TRANSP_NAME_LKP'!A1","CAS_TRANSP_NAME_LKP")</f>
        <v>CAS_TRANSP_NAME_LKP</v>
      </c>
      <c r="L34" s="7" t="s">
        <v>1303</v>
      </c>
    </row>
    <row r="35" spans="1:12" x14ac:dyDescent="0.2">
      <c r="A35" s="32" t="s">
        <v>1304</v>
      </c>
      <c r="B35" s="28" t="s">
        <v>1305</v>
      </c>
      <c r="E35" s="5" t="s">
        <v>64</v>
      </c>
      <c r="F35" s="5" t="s">
        <v>35</v>
      </c>
      <c r="G35" s="65">
        <v>10</v>
      </c>
      <c r="H35" s="20" t="s">
        <v>1306</v>
      </c>
      <c r="I35" s="31" t="s">
        <v>30</v>
      </c>
      <c r="K35" s="17" t="s">
        <v>66</v>
      </c>
      <c r="L35" s="7" t="s">
        <v>1307</v>
      </c>
    </row>
    <row r="36" spans="1:12" x14ac:dyDescent="0.2">
      <c r="A36" s="32" t="s">
        <v>1308</v>
      </c>
      <c r="B36" s="28" t="s">
        <v>1309</v>
      </c>
      <c r="E36" s="5" t="s">
        <v>70</v>
      </c>
      <c r="F36" s="5" t="s">
        <v>35</v>
      </c>
      <c r="G36" s="65">
        <v>8</v>
      </c>
      <c r="H36" s="20" t="s">
        <v>1310</v>
      </c>
      <c r="I36" s="31" t="s">
        <v>30</v>
      </c>
      <c r="K36" s="17" t="s">
        <v>72</v>
      </c>
      <c r="L36" s="7" t="s">
        <v>1311</v>
      </c>
    </row>
    <row r="37" spans="1:12" ht="21" x14ac:dyDescent="0.25">
      <c r="A37" s="28"/>
      <c r="B37" s="44" t="s">
        <v>745</v>
      </c>
      <c r="C37" s="40"/>
      <c r="D37" s="40"/>
      <c r="E37" s="40"/>
      <c r="F37" s="40"/>
      <c r="G37" s="40"/>
      <c r="H37" s="62"/>
      <c r="I37" s="31" t="s">
        <v>30</v>
      </c>
      <c r="J37" s="62"/>
      <c r="K37" s="40"/>
    </row>
    <row r="38" spans="1:12" ht="17" x14ac:dyDescent="0.2">
      <c r="A38" s="33" t="s">
        <v>746</v>
      </c>
      <c r="B38" s="73" t="s">
        <v>747</v>
      </c>
      <c r="E38" s="5" t="s">
        <v>27</v>
      </c>
      <c r="F38" s="7" t="s">
        <v>28</v>
      </c>
      <c r="H38" s="20" t="s">
        <v>1312</v>
      </c>
      <c r="I38" s="31" t="s">
        <v>30</v>
      </c>
      <c r="L38" s="7" t="s">
        <v>1313</v>
      </c>
    </row>
    <row r="39" spans="1:12" ht="17" x14ac:dyDescent="0.2">
      <c r="A39" s="33" t="s">
        <v>750</v>
      </c>
      <c r="B39" s="73" t="s">
        <v>751</v>
      </c>
      <c r="E39" s="5" t="s">
        <v>27</v>
      </c>
      <c r="F39" s="7" t="s">
        <v>28</v>
      </c>
      <c r="H39" s="20" t="s">
        <v>1314</v>
      </c>
      <c r="I39" s="31" t="s">
        <v>30</v>
      </c>
      <c r="L39" s="7" t="s">
        <v>1315</v>
      </c>
    </row>
    <row r="40" spans="1:12" ht="17" x14ac:dyDescent="0.2">
      <c r="A40" s="33" t="s">
        <v>754</v>
      </c>
      <c r="B40" s="73" t="s">
        <v>755</v>
      </c>
      <c r="E40" s="5" t="s">
        <v>27</v>
      </c>
      <c r="F40" s="7" t="s">
        <v>28</v>
      </c>
      <c r="H40" s="20" t="s">
        <v>1316</v>
      </c>
      <c r="I40" s="31" t="s">
        <v>30</v>
      </c>
      <c r="L40" s="7" t="s">
        <v>1317</v>
      </c>
    </row>
    <row r="41" spans="1:12" ht="17" x14ac:dyDescent="0.2">
      <c r="A41" s="33" t="s">
        <v>758</v>
      </c>
      <c r="B41" s="73" t="s">
        <v>759</v>
      </c>
      <c r="E41" s="5" t="s">
        <v>27</v>
      </c>
      <c r="F41" s="7" t="s">
        <v>28</v>
      </c>
      <c r="H41" s="20" t="s">
        <v>1318</v>
      </c>
      <c r="I41" s="31" t="s">
        <v>30</v>
      </c>
      <c r="L41" s="7" t="s">
        <v>1319</v>
      </c>
    </row>
    <row r="42" spans="1:12" ht="17" x14ac:dyDescent="0.2">
      <c r="A42" s="33" t="s">
        <v>762</v>
      </c>
      <c r="B42" s="73" t="s">
        <v>763</v>
      </c>
      <c r="E42" s="5" t="s">
        <v>27</v>
      </c>
      <c r="F42" s="7" t="s">
        <v>28</v>
      </c>
      <c r="H42" s="20" t="s">
        <v>1320</v>
      </c>
      <c r="I42" s="31" t="s">
        <v>30</v>
      </c>
      <c r="L42" s="7" t="s">
        <v>1321</v>
      </c>
    </row>
    <row r="43" spans="1:12" ht="17" x14ac:dyDescent="0.2">
      <c r="A43" s="33" t="s">
        <v>766</v>
      </c>
      <c r="B43" s="73" t="s">
        <v>767</v>
      </c>
      <c r="E43" s="5" t="s">
        <v>27</v>
      </c>
      <c r="F43" s="7" t="s">
        <v>28</v>
      </c>
      <c r="H43" s="20" t="s">
        <v>1322</v>
      </c>
      <c r="I43" s="31" t="s">
        <v>30</v>
      </c>
      <c r="L43" s="7" t="s">
        <v>1323</v>
      </c>
    </row>
    <row r="44" spans="1:12" ht="17" x14ac:dyDescent="0.2">
      <c r="A44" s="33" t="s">
        <v>770</v>
      </c>
      <c r="B44" s="73" t="s">
        <v>771</v>
      </c>
      <c r="E44" s="5" t="s">
        <v>27</v>
      </c>
      <c r="F44" s="7" t="s">
        <v>28</v>
      </c>
      <c r="H44" s="20" t="s">
        <v>1324</v>
      </c>
      <c r="I44" s="31" t="s">
        <v>30</v>
      </c>
      <c r="L44" s="7" t="s">
        <v>1325</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L13"/>
  <sheetViews>
    <sheetView zoomScaleNormal="100" workbookViewId="0">
      <selection activeCell="A3" sqref="A3"/>
    </sheetView>
  </sheetViews>
  <sheetFormatPr baseColWidth="10" defaultColWidth="8.7109375" defaultRowHeight="16" x14ac:dyDescent="0.2"/>
  <cols>
    <col min="1" max="1" width="32.7109375" style="5" customWidth="1"/>
    <col min="2" max="2" width="61.85546875" style="45" customWidth="1"/>
    <col min="3" max="4" width="9.5703125" style="5" hidden="1" customWidth="1"/>
    <col min="5" max="5" width="14.7109375" style="5" customWidth="1"/>
    <col min="6" max="6" width="9.5703125" style="5" customWidth="1"/>
    <col min="7" max="7" width="14.5703125" style="8" customWidth="1"/>
    <col min="8" max="8" width="32.7109375" style="7" customWidth="1"/>
    <col min="9" max="10" width="14.140625" style="7" customWidth="1"/>
    <col min="11" max="11" width="14.140625" style="5" customWidth="1"/>
    <col min="12" max="12" width="68.140625" style="7" customWidth="1"/>
    <col min="13" max="1025" width="9" customWidth="1"/>
  </cols>
  <sheetData>
    <row r="2" spans="1:12" s="10" customFormat="1" ht="20" x14ac:dyDescent="0.2">
      <c r="A2" s="101" t="s">
        <v>1326</v>
      </c>
      <c r="B2" s="101"/>
      <c r="C2" s="101"/>
      <c r="D2" s="101"/>
      <c r="E2" s="101"/>
      <c r="F2" s="101"/>
      <c r="G2" s="101"/>
      <c r="H2" s="101"/>
      <c r="I2" s="101"/>
      <c r="J2" s="101"/>
      <c r="K2" s="101"/>
    </row>
    <row r="3" spans="1:12" ht="20" x14ac:dyDescent="0.2">
      <c r="A3" s="11"/>
      <c r="B3" s="13"/>
      <c r="C3" s="13"/>
      <c r="D3" s="13"/>
      <c r="E3" s="13"/>
      <c r="F3" s="13"/>
      <c r="G3" s="13"/>
      <c r="H3" s="13"/>
      <c r="I3" s="13"/>
      <c r="J3" s="13"/>
      <c r="K3" s="13"/>
      <c r="L3" s="13"/>
    </row>
    <row r="4" spans="1:12" ht="18" x14ac:dyDescent="0.2">
      <c r="A4" s="14" t="s">
        <v>1327</v>
      </c>
      <c r="B4" s="15"/>
      <c r="C4" s="16"/>
      <c r="D4" s="16"/>
      <c r="E4" s="16"/>
      <c r="F4" s="17"/>
      <c r="G4" s="18"/>
      <c r="H4" s="17"/>
      <c r="I4" s="17"/>
      <c r="J4" s="17"/>
      <c r="K4" s="17"/>
      <c r="L4" s="17"/>
    </row>
    <row r="5" spans="1:12" x14ac:dyDescent="0.2">
      <c r="A5" s="20"/>
      <c r="B5" s="17"/>
      <c r="C5" s="16"/>
      <c r="D5" s="16"/>
      <c r="E5" s="16"/>
      <c r="F5" s="16"/>
      <c r="G5" s="18"/>
      <c r="H5" s="17"/>
      <c r="I5" s="17"/>
      <c r="J5" s="17"/>
      <c r="K5" s="16"/>
      <c r="L5" s="17"/>
    </row>
    <row r="6" spans="1:12" x14ac:dyDescent="0.2">
      <c r="A6" s="20"/>
      <c r="B6" s="17"/>
      <c r="C6" s="16"/>
      <c r="D6" s="16"/>
      <c r="E6" s="16"/>
      <c r="F6" s="16"/>
      <c r="G6" s="18"/>
      <c r="H6" s="17"/>
      <c r="I6" s="17"/>
      <c r="J6" s="17"/>
      <c r="K6" s="16"/>
      <c r="L6" s="17"/>
    </row>
    <row r="7" spans="1:12" s="22" customFormat="1" ht="80" customHeight="1"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17" x14ac:dyDescent="0.2">
      <c r="A8" s="28" t="s">
        <v>25</v>
      </c>
      <c r="B8" s="29" t="s">
        <v>26</v>
      </c>
      <c r="E8" s="5" t="s">
        <v>27</v>
      </c>
      <c r="F8" s="5" t="s">
        <v>28</v>
      </c>
      <c r="H8" s="7" t="s">
        <v>1199</v>
      </c>
      <c r="I8" s="31" t="s">
        <v>30</v>
      </c>
      <c r="L8" s="20" t="s">
        <v>31</v>
      </c>
    </row>
    <row r="9" spans="1:12" x14ac:dyDescent="0.2">
      <c r="A9" s="5" t="s">
        <v>777</v>
      </c>
      <c r="B9" s="45" t="s">
        <v>1328</v>
      </c>
      <c r="E9" s="5" t="s">
        <v>27</v>
      </c>
      <c r="F9" s="5" t="s">
        <v>28</v>
      </c>
      <c r="H9" s="7" t="s">
        <v>1200</v>
      </c>
      <c r="I9" s="31" t="s">
        <v>30</v>
      </c>
      <c r="L9" s="7" t="s">
        <v>780</v>
      </c>
    </row>
    <row r="10" spans="1:12" x14ac:dyDescent="0.2">
      <c r="A10" s="5" t="s">
        <v>1201</v>
      </c>
      <c r="B10" s="45" t="s">
        <v>1329</v>
      </c>
      <c r="E10" s="5" t="s">
        <v>27</v>
      </c>
      <c r="F10" s="5" t="s">
        <v>28</v>
      </c>
      <c r="H10" s="7" t="s">
        <v>1203</v>
      </c>
      <c r="I10" s="31" t="s">
        <v>30</v>
      </c>
      <c r="L10" s="7" t="s">
        <v>1204</v>
      </c>
    </row>
    <row r="11" spans="1:12" x14ac:dyDescent="0.2">
      <c r="A11" s="5" t="s">
        <v>1330</v>
      </c>
      <c r="B11" s="45" t="s">
        <v>1331</v>
      </c>
      <c r="E11" s="5" t="s">
        <v>27</v>
      </c>
      <c r="F11" s="5" t="s">
        <v>28</v>
      </c>
      <c r="H11" s="20" t="s">
        <v>1332</v>
      </c>
      <c r="I11" s="31" t="s">
        <v>1333</v>
      </c>
      <c r="J11" s="34" t="str">
        <f>HYPERLINK("#'CHARGE_CAT_LKP'!A1","CHARGE_CAT_LKP")</f>
        <v>CHARGE_CAT_LKP</v>
      </c>
      <c r="L11" s="7" t="s">
        <v>1334</v>
      </c>
    </row>
    <row r="12" spans="1:12" x14ac:dyDescent="0.2">
      <c r="A12" s="5" t="s">
        <v>1335</v>
      </c>
      <c r="B12" s="45" t="s">
        <v>1335</v>
      </c>
      <c r="E12" s="5" t="s">
        <v>1336</v>
      </c>
      <c r="F12" s="5" t="s">
        <v>35</v>
      </c>
      <c r="G12" s="8">
        <v>80</v>
      </c>
      <c r="H12" s="7" t="s">
        <v>1337</v>
      </c>
      <c r="I12" s="31" t="s">
        <v>30</v>
      </c>
      <c r="L12" s="7" t="s">
        <v>1338</v>
      </c>
    </row>
    <row r="13" spans="1:12" x14ac:dyDescent="0.2">
      <c r="A13" s="5" t="s">
        <v>1339</v>
      </c>
      <c r="B13" s="45" t="s">
        <v>1340</v>
      </c>
      <c r="E13" s="5" t="s">
        <v>76</v>
      </c>
      <c r="F13" s="5" t="s">
        <v>35</v>
      </c>
      <c r="G13" s="8">
        <v>20</v>
      </c>
      <c r="H13" s="7" t="s">
        <v>1341</v>
      </c>
      <c r="I13" s="31" t="s">
        <v>107</v>
      </c>
      <c r="L13" s="7" t="s">
        <v>1342</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55"/>
  <sheetViews>
    <sheetView topLeftCell="A28" zoomScaleNormal="100" workbookViewId="0">
      <selection activeCell="A36" sqref="A36"/>
    </sheetView>
  </sheetViews>
  <sheetFormatPr baseColWidth="10" defaultColWidth="8.7109375" defaultRowHeight="16" x14ac:dyDescent="0.2"/>
  <cols>
    <col min="1" max="1" width="22.42578125" style="32" customWidth="1"/>
    <col min="2" max="2" width="29.28515625" style="30" customWidth="1"/>
    <col min="3" max="3" width="4.28515625" style="32" customWidth="1"/>
    <col min="4" max="4" width="3.5703125" style="32" customWidth="1"/>
    <col min="5" max="6" width="9.28515625" style="32" customWidth="1"/>
    <col min="7" max="7" width="5.7109375" style="32" customWidth="1"/>
    <col min="8" max="8" width="45.7109375" style="32" customWidth="1"/>
    <col min="9" max="9" width="12.28515625" style="32" customWidth="1"/>
    <col min="10" max="10" width="21.7109375" style="32" customWidth="1"/>
    <col min="11" max="11" width="38.7109375" style="32" customWidth="1"/>
    <col min="12" max="12" width="35.28515625" style="32" customWidth="1"/>
    <col min="13" max="1025" width="9.28515625" style="32" customWidth="1"/>
  </cols>
  <sheetData>
    <row r="1" spans="1:12" x14ac:dyDescent="0.2">
      <c r="A1" s="102" t="s">
        <v>1343</v>
      </c>
      <c r="B1" s="102"/>
      <c r="C1" s="102"/>
      <c r="D1" s="102"/>
      <c r="E1" s="102"/>
      <c r="F1" s="102"/>
      <c r="G1" s="102"/>
      <c r="H1" s="102"/>
      <c r="I1" s="102"/>
      <c r="J1" s="102"/>
      <c r="K1" s="102"/>
      <c r="L1" s="46"/>
    </row>
    <row r="2" spans="1:12" x14ac:dyDescent="0.2">
      <c r="A2" s="47"/>
      <c r="B2" s="49"/>
      <c r="C2" s="48"/>
      <c r="D2" s="48"/>
      <c r="E2" s="48"/>
      <c r="F2" s="48"/>
      <c r="G2" s="48"/>
      <c r="H2" s="48"/>
      <c r="I2" s="48"/>
      <c r="J2" s="48"/>
      <c r="K2" s="48"/>
      <c r="L2" s="48"/>
    </row>
    <row r="3" spans="1:12" x14ac:dyDescent="0.2">
      <c r="A3" s="47" t="s">
        <v>1344</v>
      </c>
      <c r="B3" s="19"/>
      <c r="C3" s="17"/>
      <c r="D3" s="17"/>
      <c r="E3" s="17"/>
      <c r="F3" s="17"/>
      <c r="G3" s="18"/>
      <c r="H3" s="17"/>
      <c r="I3" s="17"/>
      <c r="J3" s="17"/>
      <c r="K3" s="17"/>
      <c r="L3" s="17"/>
    </row>
    <row r="4" spans="1:12" x14ac:dyDescent="0.2">
      <c r="A4" s="7"/>
      <c r="B4" s="19"/>
      <c r="C4" s="17"/>
      <c r="D4" s="17"/>
      <c r="E4" s="17"/>
      <c r="F4" s="17"/>
      <c r="G4" s="18"/>
      <c r="H4" s="17"/>
      <c r="I4" s="17"/>
      <c r="J4" s="17"/>
      <c r="K4" s="17"/>
      <c r="L4" s="17"/>
    </row>
    <row r="5" spans="1:12" x14ac:dyDescent="0.2">
      <c r="A5" s="7"/>
      <c r="B5" s="19"/>
      <c r="C5" s="17"/>
      <c r="D5" s="17"/>
      <c r="E5" s="17"/>
      <c r="F5" s="17"/>
      <c r="G5" s="18"/>
      <c r="H5" s="17"/>
      <c r="I5" s="17"/>
      <c r="J5" s="17"/>
      <c r="K5" s="17"/>
      <c r="L5" s="17"/>
    </row>
    <row r="6" spans="1:12" ht="289" x14ac:dyDescent="0.2">
      <c r="A6" s="21" t="s">
        <v>12</v>
      </c>
      <c r="B6" s="21" t="s">
        <v>13</v>
      </c>
      <c r="C6" s="21" t="s">
        <v>14</v>
      </c>
      <c r="D6" s="21" t="s">
        <v>15</v>
      </c>
      <c r="E6" s="21" t="s">
        <v>16</v>
      </c>
      <c r="F6" s="21" t="s">
        <v>17</v>
      </c>
      <c r="G6" s="21" t="s">
        <v>18</v>
      </c>
      <c r="H6" s="21" t="s">
        <v>19</v>
      </c>
      <c r="I6" s="21" t="s">
        <v>20</v>
      </c>
      <c r="J6" s="21" t="s">
        <v>21</v>
      </c>
      <c r="K6" s="21" t="s">
        <v>22</v>
      </c>
      <c r="L6" s="21" t="s">
        <v>23</v>
      </c>
    </row>
    <row r="7" spans="1:12" ht="51" x14ac:dyDescent="0.2">
      <c r="A7" s="28" t="s">
        <v>25</v>
      </c>
      <c r="B7" s="29" t="s">
        <v>26</v>
      </c>
      <c r="C7" s="45"/>
      <c r="D7" s="45"/>
      <c r="E7" s="7" t="s">
        <v>27</v>
      </c>
      <c r="F7" s="7" t="s">
        <v>28</v>
      </c>
      <c r="G7" s="8"/>
      <c r="H7" s="32" t="s">
        <v>776</v>
      </c>
      <c r="I7" s="33" t="s">
        <v>30</v>
      </c>
      <c r="K7" s="7"/>
      <c r="L7" s="7" t="s">
        <v>31</v>
      </c>
    </row>
    <row r="8" spans="1:12" ht="51" x14ac:dyDescent="0.2">
      <c r="A8" s="74" t="s">
        <v>777</v>
      </c>
      <c r="B8" s="33" t="s">
        <v>778</v>
      </c>
      <c r="C8" s="45"/>
      <c r="D8" s="45"/>
      <c r="E8" s="45" t="s">
        <v>27</v>
      </c>
      <c r="F8" s="7" t="s">
        <v>28</v>
      </c>
      <c r="G8" s="42"/>
      <c r="H8" s="7" t="s">
        <v>1345</v>
      </c>
      <c r="I8" s="7" t="s">
        <v>30</v>
      </c>
      <c r="J8" s="7"/>
      <c r="K8" s="45"/>
      <c r="L8" s="7" t="s">
        <v>780</v>
      </c>
    </row>
    <row r="9" spans="1:12" ht="34" x14ac:dyDescent="0.2">
      <c r="A9" s="32" t="s">
        <v>1201</v>
      </c>
      <c r="B9" s="33" t="s">
        <v>1202</v>
      </c>
      <c r="C9" s="45"/>
      <c r="D9" s="45"/>
      <c r="E9" s="45" t="s">
        <v>27</v>
      </c>
      <c r="F9" s="7" t="s">
        <v>28</v>
      </c>
      <c r="G9" s="8"/>
      <c r="H9" s="7" t="s">
        <v>1346</v>
      </c>
      <c r="I9" s="33" t="s">
        <v>30</v>
      </c>
      <c r="J9" s="7"/>
      <c r="K9" s="45"/>
      <c r="L9" s="7" t="s">
        <v>1204</v>
      </c>
    </row>
    <row r="10" spans="1:12" ht="17" x14ac:dyDescent="0.2">
      <c r="A10" s="32" t="s">
        <v>1205</v>
      </c>
      <c r="B10" s="29" t="s">
        <v>1206</v>
      </c>
      <c r="C10" s="45"/>
      <c r="D10" s="45"/>
      <c r="E10" s="45" t="s">
        <v>27</v>
      </c>
      <c r="F10" s="7" t="s">
        <v>28</v>
      </c>
      <c r="G10" s="8"/>
      <c r="H10" s="7" t="s">
        <v>1207</v>
      </c>
      <c r="I10" s="33" t="s">
        <v>30</v>
      </c>
      <c r="J10" s="50" t="str">
        <f>HYPERLINK("#'PRSN_TYPE_LKP'!A1","PRSN_TYPE_LKP")</f>
        <v>PRSN_TYPE_LKP</v>
      </c>
      <c r="K10" s="32" t="s">
        <v>1208</v>
      </c>
      <c r="L10" s="7" t="s">
        <v>1209</v>
      </c>
    </row>
    <row r="11" spans="1:12" ht="68" x14ac:dyDescent="0.2">
      <c r="A11" s="32" t="s">
        <v>1210</v>
      </c>
      <c r="B11" s="33" t="s">
        <v>1211</v>
      </c>
      <c r="C11" s="45"/>
      <c r="D11" s="45"/>
      <c r="E11" s="45" t="s">
        <v>27</v>
      </c>
      <c r="F11" s="7" t="s">
        <v>28</v>
      </c>
      <c r="G11" s="8"/>
      <c r="H11" s="7" t="s">
        <v>1347</v>
      </c>
      <c r="I11" s="33" t="s">
        <v>30</v>
      </c>
      <c r="J11" s="50" t="str">
        <f>HYPERLINK("#'OCCPNT_POS_LKP'!A1","OCCPNT_POS_LKP")</f>
        <v>OCCPNT_POS_LKP</v>
      </c>
      <c r="K11" s="32" t="s">
        <v>1213</v>
      </c>
      <c r="L11" s="64" t="s">
        <v>1214</v>
      </c>
    </row>
    <row r="12" spans="1:12" ht="17" x14ac:dyDescent="0.2">
      <c r="A12" s="74" t="s">
        <v>1215</v>
      </c>
      <c r="B12" s="30" t="s">
        <v>1216</v>
      </c>
      <c r="E12" s="45" t="s">
        <v>843</v>
      </c>
      <c r="F12" s="45" t="s">
        <v>35</v>
      </c>
      <c r="G12" s="8">
        <v>40</v>
      </c>
      <c r="H12" s="7" t="s">
        <v>860</v>
      </c>
      <c r="I12" s="7" t="s">
        <v>30</v>
      </c>
      <c r="L12" s="32" t="s">
        <v>1217</v>
      </c>
    </row>
    <row r="13" spans="1:12" ht="17" x14ac:dyDescent="0.2">
      <c r="A13" s="74" t="s">
        <v>1218</v>
      </c>
      <c r="B13" s="75" t="s">
        <v>1219</v>
      </c>
      <c r="C13" s="45"/>
      <c r="D13" s="45"/>
      <c r="E13" s="45" t="s">
        <v>843</v>
      </c>
      <c r="F13" s="45" t="s">
        <v>35</v>
      </c>
      <c r="G13" s="8">
        <v>40</v>
      </c>
      <c r="H13" s="32" t="s">
        <v>844</v>
      </c>
      <c r="I13" s="33" t="s">
        <v>30</v>
      </c>
      <c r="K13" s="45"/>
      <c r="L13" s="7" t="s">
        <v>1220</v>
      </c>
    </row>
    <row r="14" spans="1:12" ht="17" x14ac:dyDescent="0.2">
      <c r="A14" s="74" t="s">
        <v>1221</v>
      </c>
      <c r="B14" s="75" t="s">
        <v>1222</v>
      </c>
      <c r="C14" s="45"/>
      <c r="D14" s="45"/>
      <c r="E14" s="45" t="s">
        <v>843</v>
      </c>
      <c r="F14" s="45" t="s">
        <v>35</v>
      </c>
      <c r="G14" s="8">
        <v>40</v>
      </c>
      <c r="H14" s="7" t="s">
        <v>848</v>
      </c>
      <c r="I14" s="33" t="s">
        <v>30</v>
      </c>
      <c r="J14" s="7"/>
      <c r="K14" s="45"/>
      <c r="L14" s="7" t="s">
        <v>1223</v>
      </c>
    </row>
    <row r="15" spans="1:12" ht="17" x14ac:dyDescent="0.2">
      <c r="A15" s="74" t="s">
        <v>1224</v>
      </c>
      <c r="B15" s="30" t="s">
        <v>1225</v>
      </c>
      <c r="E15" s="45" t="s">
        <v>843</v>
      </c>
      <c r="F15" s="45" t="s">
        <v>35</v>
      </c>
      <c r="G15" s="8">
        <v>40</v>
      </c>
      <c r="H15" s="7" t="s">
        <v>852</v>
      </c>
      <c r="I15" s="7" t="s">
        <v>30</v>
      </c>
      <c r="L15" s="32" t="s">
        <v>1226</v>
      </c>
    </row>
    <row r="16" spans="1:12" ht="17" x14ac:dyDescent="0.2">
      <c r="A16" s="74" t="s">
        <v>1227</v>
      </c>
      <c r="B16" s="30" t="s">
        <v>1348</v>
      </c>
      <c r="E16" s="45" t="s">
        <v>843</v>
      </c>
      <c r="F16" s="45" t="s">
        <v>35</v>
      </c>
      <c r="G16" s="8">
        <v>20</v>
      </c>
      <c r="H16" s="7" t="s">
        <v>856</v>
      </c>
      <c r="I16" s="7" t="s">
        <v>30</v>
      </c>
      <c r="L16" s="32" t="s">
        <v>1229</v>
      </c>
    </row>
    <row r="17" spans="1:12" ht="17" x14ac:dyDescent="0.2">
      <c r="A17" s="74" t="s">
        <v>1230</v>
      </c>
      <c r="B17" s="33" t="s">
        <v>1231</v>
      </c>
      <c r="C17" s="45"/>
      <c r="D17" s="45"/>
      <c r="E17" s="45" t="s">
        <v>27</v>
      </c>
      <c r="F17" s="7" t="s">
        <v>28</v>
      </c>
      <c r="G17" s="8"/>
      <c r="H17" s="7" t="s">
        <v>1349</v>
      </c>
      <c r="I17" s="33" t="s">
        <v>30</v>
      </c>
      <c r="J17" s="50" t="str">
        <f>HYPERLINK("#'INJRY_SEV_LKP'!A1","INJRY_SEV_LKP")</f>
        <v>INJRY_SEV_LKP</v>
      </c>
      <c r="K17" s="32" t="s">
        <v>1233</v>
      </c>
      <c r="L17" s="7" t="s">
        <v>1234</v>
      </c>
    </row>
    <row r="18" spans="1:12" ht="17" x14ac:dyDescent="0.2">
      <c r="A18" s="74" t="s">
        <v>1235</v>
      </c>
      <c r="B18" s="33" t="s">
        <v>1236</v>
      </c>
      <c r="C18" s="45"/>
      <c r="D18" s="45"/>
      <c r="E18" s="45" t="s">
        <v>27</v>
      </c>
      <c r="F18" s="7" t="s">
        <v>28</v>
      </c>
      <c r="G18" s="8"/>
      <c r="H18" s="7" t="s">
        <v>1350</v>
      </c>
      <c r="I18" s="33" t="s">
        <v>30</v>
      </c>
      <c r="J18" s="7"/>
      <c r="K18" s="45"/>
      <c r="L18" s="7" t="s">
        <v>1238</v>
      </c>
    </row>
    <row r="19" spans="1:12" ht="34" x14ac:dyDescent="0.2">
      <c r="A19" s="74" t="s">
        <v>1239</v>
      </c>
      <c r="B19" s="29" t="s">
        <v>1240</v>
      </c>
      <c r="C19" s="45"/>
      <c r="D19" s="45"/>
      <c r="E19" s="45" t="s">
        <v>27</v>
      </c>
      <c r="F19" s="7" t="s">
        <v>28</v>
      </c>
      <c r="G19" s="8"/>
      <c r="H19" s="7" t="s">
        <v>1351</v>
      </c>
      <c r="I19" s="33" t="s">
        <v>30</v>
      </c>
      <c r="J19" s="50" t="str">
        <f>HYPERLINK("#'DRVR_ETHNCTY_LKP'!A1","DRVR_ETHNTY_LKP")</f>
        <v>DRVR_ETHNTY_LKP</v>
      </c>
      <c r="K19" s="32" t="s">
        <v>1242</v>
      </c>
      <c r="L19" s="7" t="s">
        <v>1243</v>
      </c>
    </row>
    <row r="20" spans="1:12" ht="34" x14ac:dyDescent="0.2">
      <c r="A20" s="74" t="s">
        <v>1244</v>
      </c>
      <c r="B20" s="29" t="s">
        <v>1245</v>
      </c>
      <c r="C20" s="45"/>
      <c r="D20" s="45"/>
      <c r="E20" s="45" t="s">
        <v>27</v>
      </c>
      <c r="F20" s="7" t="s">
        <v>28</v>
      </c>
      <c r="G20" s="8"/>
      <c r="H20" s="7" t="s">
        <v>1352</v>
      </c>
      <c r="I20" s="33" t="s">
        <v>30</v>
      </c>
      <c r="J20" s="50" t="str">
        <f>HYPERLINK("#'GNDR_LKP'!A1","GNDR_LKP")</f>
        <v>GNDR_LKP</v>
      </c>
      <c r="K20" s="32" t="s">
        <v>1247</v>
      </c>
      <c r="L20" s="7" t="s">
        <v>1248</v>
      </c>
    </row>
    <row r="21" spans="1:12" ht="51" x14ac:dyDescent="0.2">
      <c r="A21" s="74" t="s">
        <v>1249</v>
      </c>
      <c r="B21" s="33" t="s">
        <v>1250</v>
      </c>
      <c r="C21" s="45"/>
      <c r="D21" s="45"/>
      <c r="E21" s="45" t="s">
        <v>27</v>
      </c>
      <c r="F21" s="7" t="s">
        <v>28</v>
      </c>
      <c r="G21" s="8"/>
      <c r="H21" s="7" t="s">
        <v>1353</v>
      </c>
      <c r="I21" s="33" t="s">
        <v>30</v>
      </c>
      <c r="J21" s="50" t="str">
        <f>HYPERLINK("#'EJCT_LKP'!A1","EJCT_LKP")</f>
        <v>EJCT_LKP</v>
      </c>
      <c r="K21" s="32" t="s">
        <v>1252</v>
      </c>
      <c r="L21" s="7" t="s">
        <v>1253</v>
      </c>
    </row>
    <row r="22" spans="1:12" ht="34" x14ac:dyDescent="0.2">
      <c r="A22" s="74" t="s">
        <v>1254</v>
      </c>
      <c r="B22" s="33" t="s">
        <v>1255</v>
      </c>
      <c r="C22" s="45"/>
      <c r="D22" s="45"/>
      <c r="E22" s="45" t="s">
        <v>27</v>
      </c>
      <c r="F22" s="7" t="s">
        <v>28</v>
      </c>
      <c r="G22" s="8"/>
      <c r="H22" s="7" t="s">
        <v>1354</v>
      </c>
      <c r="I22" s="33" t="s">
        <v>30</v>
      </c>
      <c r="J22" s="50" t="str">
        <f>HYPERLINK("#'REST_LKP'!A1","REST_LKP")</f>
        <v>REST_LKP</v>
      </c>
      <c r="K22" s="32" t="s">
        <v>1257</v>
      </c>
      <c r="L22" s="7" t="s">
        <v>1258</v>
      </c>
    </row>
    <row r="23" spans="1:12" ht="51" x14ac:dyDescent="0.2">
      <c r="A23" s="74" t="s">
        <v>1259</v>
      </c>
      <c r="B23" s="33" t="s">
        <v>1260</v>
      </c>
      <c r="C23" s="45"/>
      <c r="D23" s="45"/>
      <c r="E23" s="45" t="s">
        <v>27</v>
      </c>
      <c r="F23" s="7" t="s">
        <v>28</v>
      </c>
      <c r="G23" s="8"/>
      <c r="H23" s="7" t="s">
        <v>1355</v>
      </c>
      <c r="I23" s="33" t="s">
        <v>30</v>
      </c>
      <c r="J23" s="50" t="str">
        <f>HYPERLINK("#'AIRBAG_LKP'!A1","AIRBAG_LKP")</f>
        <v>AIRBAG_LKP</v>
      </c>
      <c r="K23" s="32" t="s">
        <v>1262</v>
      </c>
      <c r="L23" s="7" t="s">
        <v>1263</v>
      </c>
    </row>
    <row r="24" spans="1:12" ht="34" x14ac:dyDescent="0.2">
      <c r="A24" s="74" t="s">
        <v>1264</v>
      </c>
      <c r="B24" s="33" t="s">
        <v>1265</v>
      </c>
      <c r="C24" s="45"/>
      <c r="D24" s="45"/>
      <c r="E24" s="45" t="s">
        <v>27</v>
      </c>
      <c r="F24" s="7" t="s">
        <v>28</v>
      </c>
      <c r="G24" s="8"/>
      <c r="H24" s="7" t="s">
        <v>1356</v>
      </c>
      <c r="I24" s="33" t="s">
        <v>30</v>
      </c>
      <c r="J24" s="50" t="str">
        <f>HYPERLINK("#'HELMET_LKP'!A1","HELMET_LKP")</f>
        <v>HELMET_LKP</v>
      </c>
      <c r="K24" s="32" t="s">
        <v>1267</v>
      </c>
      <c r="L24" s="64" t="s">
        <v>1268</v>
      </c>
    </row>
    <row r="25" spans="1:12" ht="17" x14ac:dyDescent="0.2">
      <c r="A25" s="74" t="s">
        <v>1269</v>
      </c>
      <c r="B25" s="30" t="s">
        <v>1357</v>
      </c>
      <c r="E25" s="7" t="s">
        <v>34</v>
      </c>
      <c r="F25" s="7" t="s">
        <v>35</v>
      </c>
      <c r="G25" s="8">
        <v>1</v>
      </c>
      <c r="H25" s="7" t="s">
        <v>1358</v>
      </c>
      <c r="I25" s="7" t="s">
        <v>30</v>
      </c>
      <c r="L25" s="32" t="s">
        <v>1359</v>
      </c>
    </row>
    <row r="26" spans="1:12" ht="51" x14ac:dyDescent="0.2">
      <c r="A26" s="74" t="s">
        <v>1273</v>
      </c>
      <c r="B26" s="33" t="s">
        <v>1274</v>
      </c>
      <c r="C26" s="45"/>
      <c r="D26" s="45"/>
      <c r="E26" s="45" t="s">
        <v>27</v>
      </c>
      <c r="F26" s="7" t="s">
        <v>28</v>
      </c>
      <c r="G26" s="8"/>
      <c r="H26" s="7" t="s">
        <v>1360</v>
      </c>
      <c r="I26" s="33" t="s">
        <v>30</v>
      </c>
      <c r="J26" s="50" t="str">
        <f>HYPERLINK("#'SPECIMEN_TYPE_LKP'!A1","SPECIMEN_TYPE_LKP")</f>
        <v>SPECIMEN_TYPE_LKP</v>
      </c>
      <c r="K26" s="32" t="s">
        <v>1276</v>
      </c>
      <c r="L26" s="7" t="s">
        <v>1277</v>
      </c>
    </row>
    <row r="27" spans="1:12" ht="17" x14ac:dyDescent="0.2">
      <c r="A27" s="74" t="s">
        <v>1278</v>
      </c>
      <c r="B27" s="29" t="s">
        <v>1279</v>
      </c>
      <c r="C27" s="45"/>
      <c r="D27" s="45"/>
      <c r="E27" s="45" t="s">
        <v>27</v>
      </c>
      <c r="F27" s="7" t="s">
        <v>28</v>
      </c>
      <c r="G27" s="8"/>
      <c r="H27" s="7" t="s">
        <v>1361</v>
      </c>
      <c r="I27" s="33" t="s">
        <v>30</v>
      </c>
      <c r="J27" s="50" t="str">
        <f>HYPERLINK("#'SUBSTNC_TST_RESULT_LKP'!A1","SUBST_TST_RESULT_LKP")</f>
        <v>SUBST_TST_RESULT_LKP</v>
      </c>
      <c r="K27" s="32" t="s">
        <v>1281</v>
      </c>
      <c r="L27" s="7" t="s">
        <v>1282</v>
      </c>
    </row>
    <row r="28" spans="1:12" ht="85" x14ac:dyDescent="0.2">
      <c r="A28" s="74" t="s">
        <v>1283</v>
      </c>
      <c r="B28" s="33" t="s">
        <v>1284</v>
      </c>
      <c r="C28" s="45"/>
      <c r="D28" s="45"/>
      <c r="E28" s="45" t="s">
        <v>1285</v>
      </c>
      <c r="F28" s="45" t="s">
        <v>397</v>
      </c>
      <c r="G28" s="8"/>
      <c r="H28" s="7" t="s">
        <v>1362</v>
      </c>
      <c r="I28" s="33" t="s">
        <v>30</v>
      </c>
      <c r="J28" s="7"/>
      <c r="K28" s="45"/>
      <c r="L28" s="7" t="s">
        <v>1287</v>
      </c>
    </row>
    <row r="29" spans="1:12" ht="51" x14ac:dyDescent="0.2">
      <c r="A29" s="74" t="s">
        <v>1288</v>
      </c>
      <c r="B29" s="33" t="s">
        <v>1289</v>
      </c>
      <c r="C29" s="45"/>
      <c r="D29" s="45"/>
      <c r="E29" s="45" t="s">
        <v>27</v>
      </c>
      <c r="F29" s="7" t="s">
        <v>28</v>
      </c>
      <c r="G29" s="8"/>
      <c r="H29" s="7" t="s">
        <v>1363</v>
      </c>
      <c r="I29" s="33" t="s">
        <v>30</v>
      </c>
      <c r="J29" s="50" t="str">
        <f>HYPERLINK("#'SPECIMEN_TYPE_LKP'!A1","SPECIMEN_TYPE_LKP")</f>
        <v>SPECIMEN_TYPE_LKP</v>
      </c>
      <c r="K29" s="32" t="s">
        <v>1276</v>
      </c>
      <c r="L29" s="7" t="s">
        <v>1291</v>
      </c>
    </row>
    <row r="30" spans="1:12" ht="17" x14ac:dyDescent="0.2">
      <c r="A30" s="74" t="s">
        <v>1292</v>
      </c>
      <c r="B30" s="33" t="s">
        <v>1293</v>
      </c>
      <c r="C30" s="45"/>
      <c r="D30" s="45"/>
      <c r="E30" s="45" t="s">
        <v>27</v>
      </c>
      <c r="F30" s="7" t="s">
        <v>28</v>
      </c>
      <c r="G30" s="8"/>
      <c r="H30" s="7" t="s">
        <v>1364</v>
      </c>
      <c r="I30" s="33" t="s">
        <v>30</v>
      </c>
      <c r="J30" s="50" t="str">
        <f>HYPERLINK("#'SUBSTNC_TST_RESULT_LKP'!A1","SUBST_TST_RESULT_LKP")</f>
        <v>SUBST_TST_RESULT_LKP</v>
      </c>
      <c r="K30" s="32" t="s">
        <v>1281</v>
      </c>
      <c r="L30" s="7" t="s">
        <v>1295</v>
      </c>
    </row>
    <row r="31" spans="1:12" ht="34" x14ac:dyDescent="0.2">
      <c r="A31" s="74" t="s">
        <v>1365</v>
      </c>
      <c r="B31" s="33" t="s">
        <v>1366</v>
      </c>
      <c r="C31" s="45"/>
      <c r="D31" s="45"/>
      <c r="E31" s="45" t="s">
        <v>27</v>
      </c>
      <c r="F31" s="7" t="s">
        <v>28</v>
      </c>
      <c r="G31" s="42"/>
      <c r="H31" s="7" t="s">
        <v>1367</v>
      </c>
      <c r="I31" s="7" t="s">
        <v>30</v>
      </c>
      <c r="J31" s="50" t="str">
        <f>HYPERLINK("#'SUBSTNC_CAT_LKP'!A1","SUBST_CAT_LKP")</f>
        <v>SUBST_CAT_LKP</v>
      </c>
      <c r="K31" s="32" t="s">
        <v>1368</v>
      </c>
      <c r="L31" s="64" t="s">
        <v>1369</v>
      </c>
    </row>
    <row r="32" spans="1:12" ht="34" x14ac:dyDescent="0.2">
      <c r="A32" s="74" t="s">
        <v>1296</v>
      </c>
      <c r="B32" s="30" t="s">
        <v>1370</v>
      </c>
      <c r="E32" s="45" t="s">
        <v>27</v>
      </c>
      <c r="F32" s="7" t="s">
        <v>28</v>
      </c>
      <c r="H32" s="32" t="s">
        <v>1371</v>
      </c>
      <c r="J32" s="50" t="str">
        <f>HYPERLINK("#'CAS_TRANSP_LOCAT_LKP'!A1","CAS_TRANSP_LOCAT_LKP")</f>
        <v>CAS_TRANSP_LOCAT_LKP</v>
      </c>
      <c r="L32" s="32" t="s">
        <v>1299</v>
      </c>
    </row>
    <row r="33" spans="1:12" ht="48" customHeight="1" x14ac:dyDescent="0.2">
      <c r="A33" s="74" t="s">
        <v>1300</v>
      </c>
      <c r="B33" s="30" t="s">
        <v>1372</v>
      </c>
      <c r="E33" s="45" t="s">
        <v>27</v>
      </c>
      <c r="F33" s="7" t="s">
        <v>28</v>
      </c>
      <c r="H33" s="32" t="s">
        <v>1373</v>
      </c>
      <c r="J33" s="50" t="str">
        <f>HYPERLINK("#'CAS_TRANSP_NAME_LKP'!A1","CAS_TRANSP_NAME_LKP")</f>
        <v>CAS_TRANSP_NAME_LKP</v>
      </c>
      <c r="L33" s="32" t="s">
        <v>1303</v>
      </c>
    </row>
    <row r="34" spans="1:12" ht="17" x14ac:dyDescent="0.2">
      <c r="A34" s="74" t="s">
        <v>1304</v>
      </c>
      <c r="B34" s="30" t="s">
        <v>1374</v>
      </c>
      <c r="E34" s="45" t="s">
        <v>64</v>
      </c>
      <c r="F34" s="7" t="s">
        <v>35</v>
      </c>
      <c r="G34" s="42">
        <v>10</v>
      </c>
      <c r="H34" s="7" t="s">
        <v>1375</v>
      </c>
      <c r="K34" s="17" t="s">
        <v>66</v>
      </c>
      <c r="L34" s="32" t="s">
        <v>1376</v>
      </c>
    </row>
    <row r="35" spans="1:12" ht="17" x14ac:dyDescent="0.2">
      <c r="A35" s="74" t="s">
        <v>1308</v>
      </c>
      <c r="B35" s="30" t="s">
        <v>1377</v>
      </c>
      <c r="E35" s="45" t="s">
        <v>70</v>
      </c>
      <c r="F35" s="7" t="s">
        <v>35</v>
      </c>
      <c r="G35" s="42">
        <v>8</v>
      </c>
      <c r="H35" s="7" t="s">
        <v>1378</v>
      </c>
      <c r="K35" s="17" t="s">
        <v>72</v>
      </c>
      <c r="L35" s="32" t="s">
        <v>1379</v>
      </c>
    </row>
    <row r="36" spans="1:12" ht="17" x14ac:dyDescent="0.2">
      <c r="A36" s="74" t="s">
        <v>746</v>
      </c>
      <c r="B36" s="33" t="s">
        <v>747</v>
      </c>
      <c r="C36" s="45"/>
      <c r="D36" s="45"/>
      <c r="E36" s="45" t="s">
        <v>27</v>
      </c>
      <c r="F36" s="7" t="s">
        <v>28</v>
      </c>
      <c r="G36" s="42"/>
      <c r="H36" s="7" t="s">
        <v>1312</v>
      </c>
      <c r="I36" s="7"/>
      <c r="J36" s="7"/>
      <c r="K36" s="45"/>
      <c r="L36" s="7" t="s">
        <v>1155</v>
      </c>
    </row>
    <row r="37" spans="1:12" ht="17" x14ac:dyDescent="0.2">
      <c r="A37" s="74" t="s">
        <v>750</v>
      </c>
      <c r="B37" s="33" t="s">
        <v>751</v>
      </c>
      <c r="C37" s="45"/>
      <c r="D37" s="45"/>
      <c r="E37" s="45" t="s">
        <v>27</v>
      </c>
      <c r="F37" s="7" t="s">
        <v>28</v>
      </c>
      <c r="G37" s="42"/>
      <c r="H37" s="7" t="s">
        <v>1314</v>
      </c>
      <c r="I37" s="7"/>
      <c r="J37" s="7"/>
      <c r="K37" s="45"/>
      <c r="L37" s="7" t="s">
        <v>1157</v>
      </c>
    </row>
    <row r="38" spans="1:12" ht="17" x14ac:dyDescent="0.2">
      <c r="A38" s="74" t="s">
        <v>754</v>
      </c>
      <c r="B38" s="33" t="s">
        <v>755</v>
      </c>
      <c r="C38" s="45"/>
      <c r="D38" s="45"/>
      <c r="E38" s="45" t="s">
        <v>27</v>
      </c>
      <c r="F38" s="7" t="s">
        <v>28</v>
      </c>
      <c r="G38" s="42"/>
      <c r="H38" s="7" t="s">
        <v>1316</v>
      </c>
      <c r="I38" s="7"/>
      <c r="J38" s="7"/>
      <c r="K38" s="45"/>
      <c r="L38" s="7" t="s">
        <v>1159</v>
      </c>
    </row>
    <row r="39" spans="1:12" ht="17" x14ac:dyDescent="0.2">
      <c r="A39" s="74" t="s">
        <v>758</v>
      </c>
      <c r="B39" s="33" t="s">
        <v>759</v>
      </c>
      <c r="C39" s="45"/>
      <c r="D39" s="45"/>
      <c r="E39" s="45" t="s">
        <v>27</v>
      </c>
      <c r="F39" s="7" t="s">
        <v>28</v>
      </c>
      <c r="G39" s="42"/>
      <c r="H39" s="7" t="s">
        <v>1318</v>
      </c>
      <c r="I39" s="7"/>
      <c r="J39" s="7"/>
      <c r="K39" s="45"/>
      <c r="L39" s="7" t="s">
        <v>1161</v>
      </c>
    </row>
    <row r="40" spans="1:12" ht="17" x14ac:dyDescent="0.2">
      <c r="A40" s="74" t="s">
        <v>762</v>
      </c>
      <c r="B40" s="33" t="s">
        <v>763</v>
      </c>
      <c r="C40" s="45"/>
      <c r="D40" s="45"/>
      <c r="E40" s="45" t="s">
        <v>27</v>
      </c>
      <c r="F40" s="7" t="s">
        <v>28</v>
      </c>
      <c r="G40" s="42"/>
      <c r="H40" s="7" t="s">
        <v>1320</v>
      </c>
      <c r="I40" s="7"/>
      <c r="J40" s="7"/>
      <c r="K40" s="45"/>
      <c r="L40" s="7" t="s">
        <v>1163</v>
      </c>
    </row>
    <row r="41" spans="1:12" ht="17" x14ac:dyDescent="0.2">
      <c r="A41" s="74" t="s">
        <v>766</v>
      </c>
      <c r="B41" s="33" t="s">
        <v>767</v>
      </c>
      <c r="C41" s="45"/>
      <c r="D41" s="45"/>
      <c r="E41" s="45" t="s">
        <v>27</v>
      </c>
      <c r="F41" s="7" t="s">
        <v>28</v>
      </c>
      <c r="G41" s="42"/>
      <c r="H41" s="7" t="s">
        <v>1322</v>
      </c>
      <c r="I41" s="7"/>
      <c r="J41" s="7"/>
      <c r="K41" s="45"/>
      <c r="L41" s="7" t="s">
        <v>1165</v>
      </c>
    </row>
    <row r="42" spans="1:12" ht="17" x14ac:dyDescent="0.2">
      <c r="A42" s="74" t="s">
        <v>770</v>
      </c>
      <c r="B42" s="33" t="s">
        <v>771</v>
      </c>
      <c r="C42" s="45"/>
      <c r="D42" s="45"/>
      <c r="E42" s="45" t="s">
        <v>27</v>
      </c>
      <c r="F42" s="7" t="s">
        <v>28</v>
      </c>
      <c r="G42" s="42"/>
      <c r="H42" s="7" t="s">
        <v>1324</v>
      </c>
      <c r="I42" s="7"/>
      <c r="J42" s="7"/>
      <c r="K42" s="45"/>
      <c r="L42" s="7" t="s">
        <v>1167</v>
      </c>
    </row>
    <row r="43" spans="1:12" ht="17" x14ac:dyDescent="0.2">
      <c r="A43" s="74" t="s">
        <v>1380</v>
      </c>
      <c r="B43" s="30" t="s">
        <v>1381</v>
      </c>
      <c r="E43" s="45" t="s">
        <v>27</v>
      </c>
      <c r="F43" s="7" t="s">
        <v>28</v>
      </c>
      <c r="H43" s="32" t="s">
        <v>1382</v>
      </c>
      <c r="J43" s="50" t="str">
        <f>HYPERLINK("#'DRVR_LIC_TYPE_LKP'!A1","DRVR_LIC_TYPE_LKP")</f>
        <v>DRVR_LIC_TYPE_LKP</v>
      </c>
      <c r="K43" s="32" t="s">
        <v>1383</v>
      </c>
      <c r="L43" s="50" t="s">
        <v>1384</v>
      </c>
    </row>
    <row r="44" spans="1:12" ht="51" x14ac:dyDescent="0.2">
      <c r="A44" s="74" t="s">
        <v>1385</v>
      </c>
      <c r="B44" s="33" t="s">
        <v>1386</v>
      </c>
      <c r="C44" s="45"/>
      <c r="D44" s="45"/>
      <c r="E44" s="45" t="s">
        <v>27</v>
      </c>
      <c r="F44" s="7" t="s">
        <v>28</v>
      </c>
      <c r="G44" s="42"/>
      <c r="H44" s="7" t="s">
        <v>1387</v>
      </c>
      <c r="I44" s="7" t="s">
        <v>30</v>
      </c>
      <c r="J44" s="50" t="str">
        <f>HYPERLINK("#'STATE_LKP'!A1","STATE_LKP")</f>
        <v>STATE_LKP</v>
      </c>
      <c r="K44" s="32" t="s">
        <v>798</v>
      </c>
      <c r="L44" s="64" t="s">
        <v>1388</v>
      </c>
    </row>
    <row r="45" spans="1:12" ht="34" x14ac:dyDescent="0.2">
      <c r="A45" s="74" t="s">
        <v>1389</v>
      </c>
      <c r="B45" s="29" t="s">
        <v>1390</v>
      </c>
      <c r="C45" s="45"/>
      <c r="D45" s="45"/>
      <c r="E45" s="45" t="s">
        <v>76</v>
      </c>
      <c r="F45" s="45" t="s">
        <v>35</v>
      </c>
      <c r="G45" s="42">
        <v>20</v>
      </c>
      <c r="H45" s="7" t="s">
        <v>1391</v>
      </c>
      <c r="I45" s="7" t="s">
        <v>30</v>
      </c>
      <c r="J45" s="7"/>
      <c r="K45" s="45"/>
      <c r="L45" s="7" t="s">
        <v>1392</v>
      </c>
    </row>
    <row r="46" spans="1:12" ht="17" x14ac:dyDescent="0.2">
      <c r="A46" s="74" t="s">
        <v>1393</v>
      </c>
      <c r="B46" s="30" t="s">
        <v>1394</v>
      </c>
      <c r="E46" s="45" t="s">
        <v>27</v>
      </c>
      <c r="F46" s="7" t="s">
        <v>28</v>
      </c>
      <c r="H46" s="7" t="s">
        <v>1395</v>
      </c>
      <c r="J46" s="50" t="str">
        <f>HYPERLINK("#'DRVR_LIC_CLS_LKP'!A1","DRVR_LIC_CLS_LKP")</f>
        <v>DRVR_LIC_CLS_LKP</v>
      </c>
      <c r="K46" s="32" t="s">
        <v>1396</v>
      </c>
      <c r="L46" s="50" t="s">
        <v>1397</v>
      </c>
    </row>
    <row r="47" spans="1:12" ht="17" x14ac:dyDescent="0.2">
      <c r="A47" s="74" t="s">
        <v>1398</v>
      </c>
      <c r="B47" s="76" t="s">
        <v>1399</v>
      </c>
      <c r="C47" s="45"/>
      <c r="D47" s="45"/>
      <c r="E47" s="45" t="s">
        <v>64</v>
      </c>
      <c r="F47" s="7" t="s">
        <v>35</v>
      </c>
      <c r="G47" s="42">
        <v>10</v>
      </c>
      <c r="H47" s="7" t="s">
        <v>1400</v>
      </c>
      <c r="I47" s="7" t="s">
        <v>30</v>
      </c>
      <c r="J47" s="7"/>
      <c r="K47" s="17" t="s">
        <v>66</v>
      </c>
      <c r="L47" s="7" t="s">
        <v>1401</v>
      </c>
    </row>
    <row r="48" spans="1:12" ht="17" x14ac:dyDescent="0.2">
      <c r="A48" s="74" t="s">
        <v>1402</v>
      </c>
      <c r="B48" s="30" t="s">
        <v>1403</v>
      </c>
      <c r="E48" s="45" t="s">
        <v>843</v>
      </c>
      <c r="F48" s="45" t="s">
        <v>35</v>
      </c>
      <c r="G48" s="8">
        <v>10</v>
      </c>
      <c r="H48" s="7" t="s">
        <v>865</v>
      </c>
      <c r="I48" s="7" t="s">
        <v>30</v>
      </c>
      <c r="L48" s="32" t="s">
        <v>1404</v>
      </c>
    </row>
    <row r="49" spans="1:12" ht="17" x14ac:dyDescent="0.2">
      <c r="A49" s="74" t="s">
        <v>1405</v>
      </c>
      <c r="B49" s="30" t="s">
        <v>1406</v>
      </c>
      <c r="E49" s="45" t="s">
        <v>843</v>
      </c>
      <c r="F49" s="45" t="s">
        <v>35</v>
      </c>
      <c r="G49" s="8">
        <v>64</v>
      </c>
      <c r="H49" s="7" t="s">
        <v>138</v>
      </c>
      <c r="I49" s="7" t="s">
        <v>30</v>
      </c>
      <c r="J49" s="50" t="str">
        <f>HYPERLINK("#'NSEW_DIR_LKP'!A1","NSEW_DIR_LKP")</f>
        <v>NSEW_DIR_LKP</v>
      </c>
      <c r="K49" s="32" t="s">
        <v>1407</v>
      </c>
      <c r="L49" s="50" t="s">
        <v>1408</v>
      </c>
    </row>
    <row r="50" spans="1:12" ht="17" x14ac:dyDescent="0.2">
      <c r="A50" s="74" t="s">
        <v>1409</v>
      </c>
      <c r="B50" s="30" t="s">
        <v>1410</v>
      </c>
      <c r="E50" s="45" t="s">
        <v>843</v>
      </c>
      <c r="F50" s="45" t="s">
        <v>35</v>
      </c>
      <c r="G50" s="8">
        <v>60</v>
      </c>
      <c r="H50" s="7" t="s">
        <v>873</v>
      </c>
      <c r="I50" s="7" t="s">
        <v>30</v>
      </c>
      <c r="L50" s="32" t="s">
        <v>1411</v>
      </c>
    </row>
    <row r="51" spans="1:12" ht="17" x14ac:dyDescent="0.2">
      <c r="A51" s="74" t="s">
        <v>1412</v>
      </c>
      <c r="B51" s="30" t="s">
        <v>1413</v>
      </c>
      <c r="E51" s="45" t="s">
        <v>843</v>
      </c>
      <c r="F51" s="45" t="s">
        <v>35</v>
      </c>
      <c r="G51" s="8">
        <v>64</v>
      </c>
      <c r="H51" s="7" t="s">
        <v>147</v>
      </c>
      <c r="I51" s="7" t="s">
        <v>30</v>
      </c>
      <c r="J51" s="50" t="str">
        <f>HYPERLINK("#'STREET_SFX_LKP'!A1","STREET_SFX_LKP")</f>
        <v>STREET_SFX_LKP</v>
      </c>
      <c r="K51" s="32" t="s">
        <v>1414</v>
      </c>
      <c r="L51" s="50" t="s">
        <v>1415</v>
      </c>
    </row>
    <row r="52" spans="1:12" ht="34" x14ac:dyDescent="0.2">
      <c r="A52" s="74" t="s">
        <v>1416</v>
      </c>
      <c r="B52" s="30" t="s">
        <v>1417</v>
      </c>
      <c r="E52" s="45" t="s">
        <v>843</v>
      </c>
      <c r="F52" s="45" t="s">
        <v>35</v>
      </c>
      <c r="G52" s="8">
        <v>10</v>
      </c>
      <c r="H52" s="7" t="s">
        <v>880</v>
      </c>
      <c r="I52" s="7" t="s">
        <v>30</v>
      </c>
      <c r="L52" s="32" t="s">
        <v>1418</v>
      </c>
    </row>
    <row r="53" spans="1:12" ht="17" x14ac:dyDescent="0.2">
      <c r="A53" s="74" t="s">
        <v>1419</v>
      </c>
      <c r="B53" s="30" t="s">
        <v>1420</v>
      </c>
      <c r="E53" s="45" t="s">
        <v>843</v>
      </c>
      <c r="F53" s="45" t="s">
        <v>35</v>
      </c>
      <c r="G53" s="8">
        <v>40</v>
      </c>
      <c r="H53" s="7" t="s">
        <v>884</v>
      </c>
      <c r="I53" s="7" t="s">
        <v>30</v>
      </c>
      <c r="L53" s="32" t="s">
        <v>1421</v>
      </c>
    </row>
    <row r="54" spans="1:12" ht="17" x14ac:dyDescent="0.2">
      <c r="A54" s="74" t="s">
        <v>1422</v>
      </c>
      <c r="B54" s="30" t="s">
        <v>1423</v>
      </c>
      <c r="E54" s="45" t="s">
        <v>27</v>
      </c>
      <c r="F54" s="7" t="s">
        <v>28</v>
      </c>
      <c r="G54" s="8"/>
      <c r="H54" s="7" t="s">
        <v>888</v>
      </c>
      <c r="I54" s="7" t="s">
        <v>30</v>
      </c>
      <c r="J54" s="50" t="str">
        <f>HYPERLINK("#'STATE_LKP'!A1","STATE_LKP")</f>
        <v>STATE_LKP</v>
      </c>
      <c r="K54" s="32" t="s">
        <v>798</v>
      </c>
      <c r="L54" s="50" t="s">
        <v>1424</v>
      </c>
    </row>
    <row r="55" spans="1:12" ht="17" x14ac:dyDescent="0.2">
      <c r="A55" s="74" t="s">
        <v>1425</v>
      </c>
      <c r="B55" s="30" t="s">
        <v>1426</v>
      </c>
      <c r="E55" s="45" t="s">
        <v>843</v>
      </c>
      <c r="F55" s="45" t="s">
        <v>35</v>
      </c>
      <c r="G55" s="8">
        <v>15</v>
      </c>
      <c r="H55" s="7" t="s">
        <v>893</v>
      </c>
      <c r="I55" s="7" t="s">
        <v>30</v>
      </c>
      <c r="L55" s="32" t="s">
        <v>1427</v>
      </c>
    </row>
  </sheetData>
  <mergeCells count="1">
    <mergeCell ref="A1:K1"/>
  </mergeCells>
  <hyperlinks>
    <hyperlink ref="L11" r:id="rId1" xr:uid="{00000000-0004-0000-0500-000000000000}"/>
    <hyperlink ref="L24" r:id="rId2" xr:uid="{00000000-0004-0000-0500-000001000000}"/>
    <hyperlink ref="L31" r:id="rId3" xr:uid="{00000000-0004-0000-0500-000002000000}"/>
    <hyperlink ref="L43" r:id="rId4" xr:uid="{00000000-0004-0000-0500-000003000000}"/>
    <hyperlink ref="L44" r:id="rId5" xr:uid="{00000000-0004-0000-0500-000004000000}"/>
    <hyperlink ref="L46" r:id="rId6" xr:uid="{00000000-0004-0000-0500-000005000000}"/>
    <hyperlink ref="L49" r:id="rId7" xr:uid="{00000000-0004-0000-0500-000006000000}"/>
    <hyperlink ref="L51" r:id="rId8" xr:uid="{00000000-0004-0000-0500-000007000000}"/>
    <hyperlink ref="L54" r:id="rId9" xr:uid="{00000000-0004-0000-0500-000008000000}"/>
  </hyperlink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L10"/>
  <sheetViews>
    <sheetView zoomScaleNormal="100" workbookViewId="0">
      <selection activeCell="A3" sqref="A3"/>
    </sheetView>
  </sheetViews>
  <sheetFormatPr baseColWidth="10" defaultColWidth="8.7109375" defaultRowHeight="16" x14ac:dyDescent="0.2"/>
  <cols>
    <col min="1" max="1" width="32.7109375" style="5" customWidth="1"/>
    <col min="2" max="2" width="20.7109375" style="6" customWidth="1"/>
    <col min="3" max="4" width="9.5703125" style="5" hidden="1" customWidth="1"/>
    <col min="5" max="6" width="14.28515625" style="5" customWidth="1"/>
    <col min="7" max="7" width="11.28515625" style="5" customWidth="1"/>
    <col min="8" max="8" width="44.42578125" style="20" customWidth="1"/>
    <col min="9" max="9" width="16.5703125" style="20" customWidth="1"/>
    <col min="10" max="10" width="24" style="20" customWidth="1"/>
    <col min="11" max="11" width="44.42578125" style="5" customWidth="1"/>
    <col min="12" max="12" width="72.5703125" style="7" customWidth="1"/>
    <col min="13" max="1025" width="9" customWidth="1"/>
  </cols>
  <sheetData>
    <row r="2" spans="1:12" s="10" customFormat="1" ht="20" x14ac:dyDescent="0.2">
      <c r="A2" s="101" t="s">
        <v>1428</v>
      </c>
      <c r="B2" s="101"/>
      <c r="C2" s="101"/>
      <c r="D2" s="101"/>
      <c r="E2" s="101"/>
      <c r="F2" s="101"/>
      <c r="G2" s="101"/>
      <c r="H2" s="101"/>
      <c r="I2" s="101"/>
      <c r="J2" s="101"/>
      <c r="K2" s="101"/>
      <c r="L2" s="66"/>
    </row>
    <row r="3" spans="1:12" ht="20" x14ac:dyDescent="0.2">
      <c r="A3" s="11"/>
      <c r="B3" s="12"/>
      <c r="C3" s="13"/>
      <c r="D3" s="13"/>
      <c r="E3" s="13"/>
      <c r="F3" s="13"/>
      <c r="G3" s="13"/>
      <c r="H3" s="13"/>
      <c r="I3" s="13"/>
      <c r="J3" s="13"/>
      <c r="K3" s="13"/>
      <c r="L3" s="13"/>
    </row>
    <row r="4" spans="1:12" ht="18" x14ac:dyDescent="0.2">
      <c r="A4" s="14" t="s">
        <v>1429</v>
      </c>
      <c r="B4" s="15"/>
      <c r="C4" s="16"/>
      <c r="D4" s="16"/>
      <c r="E4" s="16"/>
      <c r="F4" s="17"/>
      <c r="G4" s="18"/>
      <c r="H4" s="17"/>
      <c r="I4" s="17"/>
      <c r="J4" s="17"/>
      <c r="K4" s="17"/>
      <c r="L4" s="17"/>
    </row>
    <row r="5" spans="1:12" x14ac:dyDescent="0.2">
      <c r="A5" s="20"/>
      <c r="B5" s="15"/>
      <c r="C5" s="16"/>
      <c r="D5" s="16"/>
      <c r="E5" s="16"/>
      <c r="F5" s="16"/>
      <c r="G5" s="16"/>
      <c r="H5" s="16"/>
      <c r="I5" s="16"/>
      <c r="J5" s="16"/>
      <c r="K5" s="16"/>
      <c r="L5" s="17"/>
    </row>
    <row r="6" spans="1:12" x14ac:dyDescent="0.2">
      <c r="A6" s="20"/>
      <c r="B6" s="15"/>
      <c r="C6" s="16"/>
      <c r="D6" s="16"/>
      <c r="E6" s="16"/>
      <c r="F6" s="16"/>
      <c r="G6" s="16"/>
      <c r="H6" s="16"/>
      <c r="I6" s="16"/>
      <c r="J6" s="16"/>
      <c r="K6" s="16"/>
      <c r="L6" s="17"/>
    </row>
    <row r="7" spans="1:12" s="22" customFormat="1" ht="80" customHeight="1"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68" x14ac:dyDescent="0.2">
      <c r="A8" s="28" t="s">
        <v>25</v>
      </c>
      <c r="B8" s="29" t="s">
        <v>26</v>
      </c>
      <c r="E8" s="5" t="s">
        <v>27</v>
      </c>
      <c r="F8" s="5" t="s">
        <v>28</v>
      </c>
      <c r="H8" s="7" t="s">
        <v>1430</v>
      </c>
      <c r="I8" s="31" t="s">
        <v>30</v>
      </c>
      <c r="J8" s="7"/>
      <c r="L8" s="20" t="s">
        <v>31</v>
      </c>
    </row>
    <row r="9" spans="1:12" ht="17" x14ac:dyDescent="0.2">
      <c r="A9" s="33" t="s">
        <v>777</v>
      </c>
      <c r="B9" s="29" t="s">
        <v>1431</v>
      </c>
      <c r="E9" s="5" t="s">
        <v>27</v>
      </c>
      <c r="F9" s="5" t="s">
        <v>28</v>
      </c>
      <c r="H9" s="7" t="s">
        <v>1345</v>
      </c>
      <c r="I9" s="31" t="s">
        <v>30</v>
      </c>
      <c r="J9" s="7"/>
      <c r="L9" s="7" t="s">
        <v>780</v>
      </c>
    </row>
    <row r="10" spans="1:12" ht="34" x14ac:dyDescent="0.2">
      <c r="A10" s="33" t="s">
        <v>1432</v>
      </c>
      <c r="B10" s="30" t="s">
        <v>1433</v>
      </c>
      <c r="E10" s="5" t="s">
        <v>27</v>
      </c>
      <c r="F10" s="5" t="s">
        <v>28</v>
      </c>
      <c r="H10" s="20" t="s">
        <v>1434</v>
      </c>
      <c r="I10" s="31" t="s">
        <v>107</v>
      </c>
      <c r="J10" s="34" t="str">
        <f>HYPERLINK("#'DRVR_LIC_ENDORS_LKP'!A1","DRVR_LIC_ENDORS_LKP")</f>
        <v>DRVR_LIC_ENDORS_LKP</v>
      </c>
      <c r="K10" s="32" t="s">
        <v>1435</v>
      </c>
      <c r="L10" s="7" t="s">
        <v>1436</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L10"/>
  <sheetViews>
    <sheetView topLeftCell="G115" zoomScaleNormal="100" workbookViewId="0">
      <selection activeCell="A3" sqref="A3"/>
    </sheetView>
  </sheetViews>
  <sheetFormatPr baseColWidth="10" defaultColWidth="8.7109375" defaultRowHeight="16" x14ac:dyDescent="0.2"/>
  <cols>
    <col min="1" max="1" width="32.7109375" style="5" customWidth="1"/>
    <col min="2" max="2" width="25.5703125" style="5" customWidth="1"/>
    <col min="3" max="4" width="9.5703125" style="5" hidden="1" customWidth="1"/>
    <col min="5" max="7" width="14.28515625" style="5" customWidth="1"/>
    <col min="8" max="8" width="44.5703125" style="20" customWidth="1"/>
    <col min="9" max="9" width="10.28515625" style="20" customWidth="1"/>
    <col min="10" max="10" width="31" style="20" customWidth="1"/>
    <col min="11" max="11" width="44.5703125" style="5" customWidth="1"/>
    <col min="12" max="12" width="67.28515625" style="7" customWidth="1"/>
    <col min="13" max="1025" width="9" customWidth="1"/>
  </cols>
  <sheetData>
    <row r="2" spans="1:12" s="10" customFormat="1" ht="20" x14ac:dyDescent="0.2">
      <c r="A2" s="101" t="s">
        <v>1437</v>
      </c>
      <c r="B2" s="101"/>
      <c r="C2" s="101"/>
      <c r="D2" s="101"/>
      <c r="E2" s="101"/>
      <c r="F2" s="101"/>
      <c r="G2" s="101"/>
      <c r="H2" s="101"/>
      <c r="I2" s="101"/>
      <c r="J2" s="101"/>
      <c r="K2" s="101"/>
    </row>
    <row r="3" spans="1:12" ht="20" x14ac:dyDescent="0.2">
      <c r="A3" s="11"/>
      <c r="B3" s="13"/>
      <c r="C3" s="13"/>
      <c r="D3" s="13"/>
      <c r="E3" s="13"/>
      <c r="F3" s="13"/>
      <c r="G3" s="13"/>
      <c r="H3" s="13"/>
      <c r="I3" s="13"/>
      <c r="J3" s="13"/>
      <c r="K3" s="13"/>
      <c r="L3" s="13"/>
    </row>
    <row r="4" spans="1:12" ht="18" x14ac:dyDescent="0.2">
      <c r="A4" s="14" t="s">
        <v>1438</v>
      </c>
      <c r="B4" s="15"/>
      <c r="C4" s="16"/>
      <c r="D4" s="16"/>
      <c r="E4" s="16"/>
      <c r="F4" s="17"/>
      <c r="G4" s="18"/>
      <c r="H4" s="17"/>
      <c r="I4" s="17"/>
      <c r="J4" s="17"/>
      <c r="K4" s="17"/>
      <c r="L4" s="17"/>
    </row>
    <row r="5" spans="1:12" x14ac:dyDescent="0.2">
      <c r="A5" s="20"/>
      <c r="B5" s="16"/>
      <c r="C5" s="16"/>
      <c r="D5" s="16"/>
      <c r="E5" s="16"/>
      <c r="F5" s="16"/>
      <c r="G5" s="16"/>
      <c r="H5" s="16"/>
      <c r="I5" s="16"/>
      <c r="J5" s="16"/>
      <c r="K5" s="16"/>
      <c r="L5" s="17"/>
    </row>
    <row r="6" spans="1:12" x14ac:dyDescent="0.2">
      <c r="A6" s="20"/>
      <c r="B6" s="16"/>
      <c r="C6" s="16"/>
      <c r="D6" s="16"/>
      <c r="E6" s="16"/>
      <c r="F6" s="16"/>
      <c r="G6" s="16"/>
      <c r="H6" s="16"/>
      <c r="I6" s="16"/>
      <c r="J6" s="16"/>
      <c r="K6" s="16"/>
      <c r="L6" s="17"/>
    </row>
    <row r="7" spans="1:12" s="22" customFormat="1" ht="80" customHeight="1"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51" x14ac:dyDescent="0.2">
      <c r="A8" s="28" t="s">
        <v>25</v>
      </c>
      <c r="B8" s="29" t="s">
        <v>26</v>
      </c>
      <c r="E8" s="5" t="s">
        <v>27</v>
      </c>
      <c r="F8" s="5" t="s">
        <v>28</v>
      </c>
      <c r="H8" s="7" t="s">
        <v>1430</v>
      </c>
      <c r="I8" s="31" t="s">
        <v>30</v>
      </c>
      <c r="J8" s="7"/>
      <c r="L8" s="20" t="s">
        <v>31</v>
      </c>
    </row>
    <row r="9" spans="1:12" ht="17" x14ac:dyDescent="0.2">
      <c r="A9" s="33" t="s">
        <v>777</v>
      </c>
      <c r="B9" s="28" t="s">
        <v>1431</v>
      </c>
      <c r="E9" s="5" t="s">
        <v>27</v>
      </c>
      <c r="F9" s="5" t="s">
        <v>28</v>
      </c>
      <c r="H9" s="7" t="s">
        <v>1345</v>
      </c>
      <c r="I9" s="31" t="s">
        <v>30</v>
      </c>
      <c r="J9" s="7"/>
      <c r="L9" s="7" t="s">
        <v>780</v>
      </c>
    </row>
    <row r="10" spans="1:12" x14ac:dyDescent="0.2">
      <c r="A10" s="5" t="s">
        <v>1439</v>
      </c>
      <c r="B10" s="32" t="s">
        <v>1440</v>
      </c>
      <c r="E10" s="5" t="s">
        <v>27</v>
      </c>
      <c r="F10" s="5" t="s">
        <v>28</v>
      </c>
      <c r="H10" s="20" t="s">
        <v>1441</v>
      </c>
      <c r="I10" s="31" t="s">
        <v>107</v>
      </c>
      <c r="J10" s="34" t="str">
        <f>HYPERLINK("#'DRVR_LIC_RESTRIC_LKP'!A1","DRVR_LIC_RESTRIC_LKP")</f>
        <v>DRVR_LIC_RESTRIC_LKP</v>
      </c>
      <c r="K10" s="32" t="s">
        <v>1442</v>
      </c>
      <c r="L10" s="7" t="s">
        <v>1443</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L18"/>
  <sheetViews>
    <sheetView topLeftCell="E1" zoomScaleNormal="100" workbookViewId="0">
      <selection activeCell="A3" sqref="A3"/>
    </sheetView>
  </sheetViews>
  <sheetFormatPr baseColWidth="10" defaultColWidth="8.7109375" defaultRowHeight="16" x14ac:dyDescent="0.2"/>
  <cols>
    <col min="1" max="1" width="21.28515625" style="5" customWidth="1"/>
    <col min="2" max="2" width="45.85546875" style="5" customWidth="1"/>
    <col min="3" max="4" width="9.5703125" style="5" hidden="1" customWidth="1"/>
    <col min="5" max="5" width="16" style="5" customWidth="1"/>
    <col min="6" max="6" width="7.85546875" style="5" customWidth="1"/>
    <col min="7" max="7" width="10.7109375" style="65" customWidth="1"/>
    <col min="8" max="8" width="54" style="77" customWidth="1"/>
    <col min="9" max="9" width="15.5703125" style="20" customWidth="1"/>
    <col min="10" max="10" width="14.7109375" style="20" customWidth="1"/>
    <col min="11" max="11" width="31.28515625" style="5" customWidth="1"/>
    <col min="12" max="12" width="70" style="7" customWidth="1"/>
    <col min="13" max="1025" width="9" customWidth="1"/>
  </cols>
  <sheetData>
    <row r="2" spans="1:12" s="10" customFormat="1" ht="20" x14ac:dyDescent="0.2">
      <c r="A2" s="101" t="s">
        <v>1444</v>
      </c>
      <c r="B2" s="101"/>
      <c r="C2" s="101"/>
      <c r="D2" s="101"/>
      <c r="E2" s="101"/>
      <c r="F2" s="101"/>
      <c r="G2" s="101"/>
      <c r="H2" s="101"/>
      <c r="I2" s="101"/>
      <c r="J2" s="101"/>
      <c r="K2" s="101"/>
    </row>
    <row r="3" spans="1:12" ht="20" x14ac:dyDescent="0.2">
      <c r="A3" s="11"/>
      <c r="B3" s="13"/>
      <c r="C3" s="13"/>
      <c r="D3" s="13"/>
      <c r="E3" s="13"/>
      <c r="F3" s="13"/>
      <c r="G3" s="13"/>
      <c r="H3" s="12"/>
      <c r="I3" s="13"/>
      <c r="J3" s="13"/>
      <c r="K3" s="13"/>
      <c r="L3" s="13"/>
    </row>
    <row r="4" spans="1:12" ht="18" x14ac:dyDescent="0.2">
      <c r="A4" s="14" t="s">
        <v>1445</v>
      </c>
      <c r="B4" s="15"/>
      <c r="C4" s="16"/>
      <c r="D4" s="16"/>
      <c r="E4" s="16"/>
      <c r="F4" s="17"/>
      <c r="G4" s="18"/>
      <c r="H4" s="19"/>
      <c r="I4" s="17"/>
      <c r="J4" s="17"/>
      <c r="K4" s="17"/>
      <c r="L4" s="17"/>
    </row>
    <row r="5" spans="1:12" x14ac:dyDescent="0.2">
      <c r="A5" s="20"/>
      <c r="B5" s="16"/>
      <c r="C5" s="16"/>
      <c r="D5" s="16"/>
      <c r="E5" s="16"/>
      <c r="F5" s="16"/>
      <c r="G5" s="22"/>
      <c r="H5" s="15"/>
      <c r="I5" s="16"/>
      <c r="J5" s="16"/>
      <c r="K5" s="16"/>
      <c r="L5" s="17"/>
    </row>
    <row r="6" spans="1:12" x14ac:dyDescent="0.2">
      <c r="A6" s="20"/>
      <c r="B6" s="16"/>
      <c r="C6" s="16"/>
      <c r="D6" s="16"/>
      <c r="E6" s="16"/>
      <c r="F6" s="16"/>
      <c r="G6" s="22"/>
      <c r="H6" s="15"/>
      <c r="I6" s="16"/>
      <c r="J6" s="16"/>
      <c r="K6" s="16"/>
      <c r="L6" s="17"/>
    </row>
    <row r="7" spans="1:12" s="22" customFormat="1" ht="80" customHeight="1" x14ac:dyDescent="0.2">
      <c r="A7" s="21" t="s">
        <v>12</v>
      </c>
      <c r="B7" s="21" t="s">
        <v>13</v>
      </c>
      <c r="C7" s="21" t="s">
        <v>14</v>
      </c>
      <c r="D7" s="21" t="s">
        <v>15</v>
      </c>
      <c r="E7" s="21" t="s">
        <v>16</v>
      </c>
      <c r="F7" s="21" t="s">
        <v>17</v>
      </c>
      <c r="G7" s="21" t="s">
        <v>18</v>
      </c>
      <c r="H7" s="21" t="s">
        <v>19</v>
      </c>
      <c r="I7" s="21" t="s">
        <v>20</v>
      </c>
      <c r="J7" s="21" t="s">
        <v>21</v>
      </c>
      <c r="K7" s="21" t="s">
        <v>22</v>
      </c>
      <c r="L7" s="21" t="s">
        <v>23</v>
      </c>
    </row>
    <row r="8" spans="1:12" ht="34" x14ac:dyDescent="0.2">
      <c r="A8" s="28" t="s">
        <v>25</v>
      </c>
      <c r="B8" s="29" t="s">
        <v>26</v>
      </c>
      <c r="E8" s="7" t="s">
        <v>27</v>
      </c>
      <c r="F8" s="5" t="s">
        <v>28</v>
      </c>
      <c r="H8" s="77" t="s">
        <v>29</v>
      </c>
      <c r="I8" s="31" t="s">
        <v>30</v>
      </c>
      <c r="L8" s="20" t="s">
        <v>31</v>
      </c>
    </row>
    <row r="9" spans="1:12" ht="17" x14ac:dyDescent="0.2">
      <c r="A9" s="5" t="s">
        <v>1446</v>
      </c>
      <c r="B9" s="32" t="s">
        <v>1447</v>
      </c>
      <c r="E9" s="5" t="s">
        <v>843</v>
      </c>
      <c r="F9" s="5" t="s">
        <v>35</v>
      </c>
      <c r="G9" s="65">
        <v>40</v>
      </c>
      <c r="H9" s="77" t="s">
        <v>1448</v>
      </c>
      <c r="I9" s="31" t="s">
        <v>107</v>
      </c>
      <c r="L9" s="20" t="s">
        <v>1449</v>
      </c>
    </row>
    <row r="10" spans="1:12" ht="34" x14ac:dyDescent="0.2">
      <c r="A10" s="5" t="s">
        <v>1450</v>
      </c>
      <c r="B10" s="78" t="s">
        <v>1451</v>
      </c>
      <c r="E10" s="9" t="s">
        <v>282</v>
      </c>
      <c r="F10" s="5" t="s">
        <v>35</v>
      </c>
      <c r="G10" s="65">
        <v>81</v>
      </c>
      <c r="H10" s="77" t="s">
        <v>1452</v>
      </c>
      <c r="I10" s="31" t="s">
        <v>30</v>
      </c>
      <c r="L10" s="20" t="s">
        <v>1453</v>
      </c>
    </row>
    <row r="11" spans="1:12" ht="17" x14ac:dyDescent="0.2">
      <c r="A11" s="5" t="s">
        <v>1454</v>
      </c>
      <c r="B11" s="51" t="s">
        <v>863</v>
      </c>
      <c r="E11" s="7" t="s">
        <v>133</v>
      </c>
      <c r="F11" s="5" t="s">
        <v>35</v>
      </c>
      <c r="G11" s="65">
        <v>10</v>
      </c>
      <c r="H11" s="77" t="s">
        <v>865</v>
      </c>
      <c r="I11" s="31" t="s">
        <v>30</v>
      </c>
      <c r="L11" s="20" t="s">
        <v>1455</v>
      </c>
    </row>
    <row r="12" spans="1:12" ht="17" x14ac:dyDescent="0.2">
      <c r="A12" s="5" t="s">
        <v>1456</v>
      </c>
      <c r="B12" s="51" t="s">
        <v>868</v>
      </c>
      <c r="E12" s="7" t="s">
        <v>133</v>
      </c>
      <c r="F12" s="5" t="s">
        <v>35</v>
      </c>
      <c r="G12" s="65">
        <v>4</v>
      </c>
      <c r="H12" s="77" t="s">
        <v>138</v>
      </c>
      <c r="I12" s="31" t="s">
        <v>30</v>
      </c>
      <c r="J12" s="34" t="str">
        <f>HYPERLINK("#'NSEW_DIR_LKP'!A1","NSEW_DIR_LKP")</f>
        <v>NSEW_DIR_LKP</v>
      </c>
      <c r="L12" s="20" t="s">
        <v>1457</v>
      </c>
    </row>
    <row r="13" spans="1:12" ht="17" x14ac:dyDescent="0.2">
      <c r="A13" s="5" t="s">
        <v>1458</v>
      </c>
      <c r="B13" s="51" t="s">
        <v>871</v>
      </c>
      <c r="E13" s="7" t="s">
        <v>142</v>
      </c>
      <c r="F13" s="5" t="s">
        <v>35</v>
      </c>
      <c r="G13" s="65">
        <v>60</v>
      </c>
      <c r="H13" s="77" t="s">
        <v>873</v>
      </c>
      <c r="I13" s="31" t="s">
        <v>30</v>
      </c>
      <c r="J13" s="32"/>
      <c r="L13" s="20" t="s">
        <v>1459</v>
      </c>
    </row>
    <row r="14" spans="1:12" ht="17" x14ac:dyDescent="0.2">
      <c r="A14" s="5" t="s">
        <v>1460</v>
      </c>
      <c r="B14" s="51" t="s">
        <v>876</v>
      </c>
      <c r="E14" s="7" t="s">
        <v>133</v>
      </c>
      <c r="F14" s="5" t="s">
        <v>35</v>
      </c>
      <c r="G14" s="65">
        <v>5</v>
      </c>
      <c r="H14" s="77" t="s">
        <v>147</v>
      </c>
      <c r="I14" s="31" t="s">
        <v>30</v>
      </c>
      <c r="J14" s="34" t="str">
        <f>HYPERLINK("#'STREET_SFX_LKP'!A1","STREET_SFX_LKP")</f>
        <v>STREET_SFX_LKP</v>
      </c>
      <c r="L14" s="20" t="s">
        <v>1461</v>
      </c>
    </row>
    <row r="15" spans="1:12" ht="17" x14ac:dyDescent="0.2">
      <c r="A15" s="5" t="s">
        <v>1462</v>
      </c>
      <c r="B15" s="51" t="s">
        <v>879</v>
      </c>
      <c r="E15" s="5" t="s">
        <v>864</v>
      </c>
      <c r="F15" s="5" t="s">
        <v>35</v>
      </c>
      <c r="G15" s="65">
        <v>10</v>
      </c>
      <c r="H15" s="77" t="s">
        <v>880</v>
      </c>
      <c r="I15" s="31" t="s">
        <v>30</v>
      </c>
      <c r="L15" s="20" t="s">
        <v>1463</v>
      </c>
    </row>
    <row r="16" spans="1:12" ht="17" x14ac:dyDescent="0.2">
      <c r="A16" s="5" t="s">
        <v>1464</v>
      </c>
      <c r="B16" s="51" t="s">
        <v>883</v>
      </c>
      <c r="E16" s="5" t="s">
        <v>843</v>
      </c>
      <c r="F16" s="5" t="s">
        <v>35</v>
      </c>
      <c r="G16" s="65">
        <v>40</v>
      </c>
      <c r="H16" s="77" t="s">
        <v>884</v>
      </c>
      <c r="I16" s="31" t="s">
        <v>30</v>
      </c>
      <c r="L16" s="20" t="s">
        <v>1465</v>
      </c>
    </row>
    <row r="17" spans="1:12" ht="17" x14ac:dyDescent="0.2">
      <c r="A17" s="5" t="s">
        <v>1466</v>
      </c>
      <c r="B17" s="51" t="s">
        <v>1467</v>
      </c>
      <c r="E17" s="5" t="s">
        <v>27</v>
      </c>
      <c r="F17" s="5" t="s">
        <v>28</v>
      </c>
      <c r="H17" s="77" t="s">
        <v>888</v>
      </c>
      <c r="I17" s="31" t="s">
        <v>30</v>
      </c>
      <c r="J17" s="34" t="str">
        <f>HYPERLINK("#'STATE_LKP'!A1","STATE_LKP")</f>
        <v>STATE_LKP</v>
      </c>
      <c r="K17" s="32" t="s">
        <v>798</v>
      </c>
      <c r="L17" s="20" t="s">
        <v>1468</v>
      </c>
    </row>
    <row r="18" spans="1:12" ht="17" x14ac:dyDescent="0.2">
      <c r="A18" s="5" t="s">
        <v>1469</v>
      </c>
      <c r="B18" s="51" t="s">
        <v>891</v>
      </c>
      <c r="E18" s="5" t="s">
        <v>892</v>
      </c>
      <c r="F18" s="5" t="s">
        <v>35</v>
      </c>
      <c r="G18" s="65">
        <v>15</v>
      </c>
      <c r="H18" s="77" t="s">
        <v>893</v>
      </c>
      <c r="I18" s="31" t="s">
        <v>30</v>
      </c>
      <c r="L18" s="20" t="s">
        <v>1470</v>
      </c>
    </row>
  </sheetData>
  <mergeCells count="1">
    <mergeCell ref="A2:K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H10"/>
  <sheetViews>
    <sheetView topLeftCell="A4" zoomScaleNormal="100" workbookViewId="0">
      <selection activeCell="A3" sqref="A3"/>
    </sheetView>
  </sheetViews>
  <sheetFormatPr baseColWidth="10" defaultColWidth="8.7109375" defaultRowHeight="16" x14ac:dyDescent="0.2"/>
  <cols>
    <col min="1" max="1" width="16.140625" style="5" customWidth="1"/>
    <col min="2" max="2" width="25.42578125" style="5" customWidth="1"/>
    <col min="3" max="4" width="9.5703125" style="5" hidden="1" customWidth="1"/>
    <col min="5" max="6" width="14.28515625" style="5" customWidth="1"/>
    <col min="7" max="7" width="14.28515625" style="65" customWidth="1"/>
    <col min="8" max="8" width="59.7109375" style="7" customWidth="1"/>
    <col min="9" max="1025" width="9" customWidth="1"/>
  </cols>
  <sheetData>
    <row r="2" spans="1:8" s="10" customFormat="1" ht="20" x14ac:dyDescent="0.2">
      <c r="A2" s="101" t="s">
        <v>1471</v>
      </c>
      <c r="B2" s="101"/>
      <c r="C2" s="101"/>
      <c r="D2" s="101"/>
      <c r="E2" s="101"/>
      <c r="F2" s="101"/>
      <c r="G2" s="101"/>
      <c r="H2" s="79"/>
    </row>
    <row r="3" spans="1:8" ht="20" x14ac:dyDescent="0.2">
      <c r="A3" s="11"/>
      <c r="B3" s="13"/>
      <c r="C3" s="13"/>
      <c r="D3" s="13"/>
      <c r="E3" s="13"/>
      <c r="F3" s="13"/>
      <c r="G3" s="13"/>
      <c r="H3" s="13"/>
    </row>
    <row r="4" spans="1:8" ht="18" x14ac:dyDescent="0.2">
      <c r="A4" s="14" t="s">
        <v>1472</v>
      </c>
      <c r="B4" s="15"/>
      <c r="C4" s="16"/>
      <c r="D4" s="16"/>
      <c r="E4" s="16"/>
      <c r="F4" s="17"/>
      <c r="G4" s="18"/>
      <c r="H4" s="17"/>
    </row>
    <row r="5" spans="1:8" x14ac:dyDescent="0.2">
      <c r="A5" s="20"/>
      <c r="B5" s="16"/>
      <c r="C5" s="16"/>
      <c r="D5" s="16"/>
      <c r="E5" s="16"/>
      <c r="F5" s="16"/>
      <c r="G5" s="22"/>
      <c r="H5" s="17"/>
    </row>
    <row r="6" spans="1:8" x14ac:dyDescent="0.2">
      <c r="A6" s="20"/>
      <c r="B6" s="16"/>
      <c r="C6" s="16"/>
      <c r="D6" s="16"/>
      <c r="E6" s="16"/>
      <c r="F6" s="16"/>
      <c r="G6" s="22"/>
      <c r="H6" s="17"/>
    </row>
    <row r="7" spans="1:8" s="22" customFormat="1" ht="80" customHeight="1" x14ac:dyDescent="0.2">
      <c r="A7" s="21" t="s">
        <v>12</v>
      </c>
      <c r="B7" s="21" t="s">
        <v>13</v>
      </c>
      <c r="C7" s="21" t="s">
        <v>14</v>
      </c>
      <c r="D7" s="21" t="s">
        <v>15</v>
      </c>
      <c r="E7" s="21" t="s">
        <v>16</v>
      </c>
      <c r="F7" s="21" t="s">
        <v>17</v>
      </c>
      <c r="G7" s="21" t="s">
        <v>18</v>
      </c>
      <c r="H7" s="21" t="s">
        <v>23</v>
      </c>
    </row>
    <row r="8" spans="1:8" ht="17" x14ac:dyDescent="0.2">
      <c r="A8" s="5" t="s">
        <v>1473</v>
      </c>
      <c r="B8" s="5" t="s">
        <v>1474</v>
      </c>
      <c r="E8" s="5" t="s">
        <v>1475</v>
      </c>
      <c r="F8" s="5" t="s">
        <v>35</v>
      </c>
      <c r="G8" s="65">
        <v>30</v>
      </c>
      <c r="H8" s="70" t="s">
        <v>1476</v>
      </c>
    </row>
    <row r="9" spans="1:8" ht="17" x14ac:dyDescent="0.2">
      <c r="A9" s="5" t="s">
        <v>1477</v>
      </c>
      <c r="B9" s="5" t="s">
        <v>1478</v>
      </c>
      <c r="E9" s="5" t="s">
        <v>27</v>
      </c>
      <c r="F9" s="5" t="s">
        <v>28</v>
      </c>
      <c r="H9" s="70" t="s">
        <v>1479</v>
      </c>
    </row>
    <row r="10" spans="1:8" ht="17" x14ac:dyDescent="0.2">
      <c r="A10" s="5" t="s">
        <v>13</v>
      </c>
      <c r="B10" s="5" t="s">
        <v>13</v>
      </c>
      <c r="E10" s="5" t="s">
        <v>1480</v>
      </c>
      <c r="F10" s="5" t="s">
        <v>35</v>
      </c>
      <c r="G10" s="65">
        <v>100</v>
      </c>
      <c r="H10" s="70" t="s">
        <v>1481</v>
      </c>
    </row>
  </sheetData>
  <mergeCells count="1">
    <mergeCell ref="A2:G2"/>
  </mergeCells>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07"/>
  <sheetViews>
    <sheetView zoomScaleNormal="100" workbookViewId="0">
      <selection activeCell="A3" sqref="A3"/>
    </sheetView>
  </sheetViews>
  <sheetFormatPr baseColWidth="10" defaultColWidth="8.7109375" defaultRowHeight="16" x14ac:dyDescent="0.2"/>
  <cols>
    <col min="1" max="1" width="11.28515625" customWidth="1"/>
    <col min="2" max="2" width="32" customWidth="1"/>
    <col min="3" max="3" width="11.5703125" customWidth="1"/>
    <col min="4" max="4" width="11.7109375" customWidth="1"/>
    <col min="5" max="1025" width="9" customWidth="1"/>
  </cols>
  <sheetData>
    <row r="1" spans="1:4" x14ac:dyDescent="0.2">
      <c r="A1" t="s">
        <v>1482</v>
      </c>
      <c r="B1" t="s">
        <v>1483</v>
      </c>
      <c r="C1" t="s">
        <v>1484</v>
      </c>
      <c r="D1" t="s">
        <v>1485</v>
      </c>
    </row>
    <row r="2" spans="1:4" x14ac:dyDescent="0.2">
      <c r="A2">
        <v>1</v>
      </c>
      <c r="B2" t="s">
        <v>1486</v>
      </c>
      <c r="C2" s="80">
        <v>32874</v>
      </c>
      <c r="D2" s="80">
        <v>2958465</v>
      </c>
    </row>
    <row r="3" spans="1:4" x14ac:dyDescent="0.2">
      <c r="A3">
        <v>4</v>
      </c>
      <c r="B3" t="s">
        <v>1487</v>
      </c>
      <c r="C3" s="80">
        <v>32874</v>
      </c>
      <c r="D3" s="80">
        <v>2958465</v>
      </c>
    </row>
    <row r="4" spans="1:4" x14ac:dyDescent="0.2">
      <c r="A4">
        <v>6</v>
      </c>
      <c r="B4" t="s">
        <v>1488</v>
      </c>
      <c r="C4" s="80">
        <v>32874</v>
      </c>
      <c r="D4" s="80">
        <v>2958465</v>
      </c>
    </row>
    <row r="5" spans="1:4" x14ac:dyDescent="0.2">
      <c r="A5">
        <v>7</v>
      </c>
      <c r="B5" t="s">
        <v>1489</v>
      </c>
      <c r="C5" s="80">
        <v>32874</v>
      </c>
      <c r="D5" s="80">
        <v>2958465</v>
      </c>
    </row>
    <row r="6" spans="1:4" x14ac:dyDescent="0.2">
      <c r="A6">
        <v>8</v>
      </c>
      <c r="B6" t="s">
        <v>1490</v>
      </c>
      <c r="C6" s="80">
        <v>32874</v>
      </c>
      <c r="D6" s="80">
        <v>2958465</v>
      </c>
    </row>
    <row r="7" spans="1:4" x14ac:dyDescent="0.2">
      <c r="A7">
        <v>10</v>
      </c>
      <c r="B7" t="s">
        <v>1491</v>
      </c>
      <c r="C7" s="80">
        <v>32874</v>
      </c>
      <c r="D7" s="80">
        <v>2958465</v>
      </c>
    </row>
    <row r="8" spans="1:4" x14ac:dyDescent="0.2">
      <c r="A8">
        <v>11</v>
      </c>
      <c r="B8" t="s">
        <v>1492</v>
      </c>
      <c r="C8" s="80">
        <v>32874</v>
      </c>
      <c r="D8" s="80">
        <v>2958465</v>
      </c>
    </row>
    <row r="9" spans="1:4" x14ac:dyDescent="0.2">
      <c r="A9">
        <v>13</v>
      </c>
      <c r="B9" t="s">
        <v>1493</v>
      </c>
      <c r="C9" s="80">
        <v>32874</v>
      </c>
      <c r="D9" s="80">
        <v>2958465</v>
      </c>
    </row>
    <row r="10" spans="1:4" x14ac:dyDescent="0.2">
      <c r="A10">
        <v>14</v>
      </c>
      <c r="B10" t="s">
        <v>1494</v>
      </c>
      <c r="C10" s="80">
        <v>32874</v>
      </c>
      <c r="D10" s="80">
        <v>2958465</v>
      </c>
    </row>
    <row r="11" spans="1:4" x14ac:dyDescent="0.2">
      <c r="A11">
        <v>17</v>
      </c>
      <c r="B11" t="s">
        <v>1495</v>
      </c>
      <c r="C11" s="80">
        <v>32874</v>
      </c>
      <c r="D11" s="80">
        <v>2958465</v>
      </c>
    </row>
    <row r="12" spans="1:4" x14ac:dyDescent="0.2">
      <c r="A12">
        <v>19</v>
      </c>
      <c r="B12" t="s">
        <v>1496</v>
      </c>
      <c r="C12" s="80">
        <v>32874</v>
      </c>
      <c r="D12" s="80">
        <v>2958465</v>
      </c>
    </row>
    <row r="13" spans="1:4" x14ac:dyDescent="0.2">
      <c r="A13">
        <v>21</v>
      </c>
      <c r="B13" t="s">
        <v>1497</v>
      </c>
      <c r="C13" s="80">
        <v>32874</v>
      </c>
      <c r="D13" s="80">
        <v>2958465</v>
      </c>
    </row>
    <row r="14" spans="1:4" x14ac:dyDescent="0.2">
      <c r="A14">
        <v>23</v>
      </c>
      <c r="B14" t="s">
        <v>1498</v>
      </c>
      <c r="C14" s="80">
        <v>32874</v>
      </c>
      <c r="D14" s="80">
        <v>2958465</v>
      </c>
    </row>
    <row r="15" spans="1:4" x14ac:dyDescent="0.2">
      <c r="A15">
        <v>25</v>
      </c>
      <c r="B15" t="s">
        <v>1499</v>
      </c>
      <c r="C15" s="80">
        <v>32874</v>
      </c>
      <c r="D15" s="80">
        <v>2958465</v>
      </c>
    </row>
    <row r="16" spans="1:4" x14ac:dyDescent="0.2">
      <c r="A16">
        <v>26</v>
      </c>
      <c r="B16" t="s">
        <v>1500</v>
      </c>
      <c r="C16" s="80">
        <v>32874</v>
      </c>
      <c r="D16" s="80">
        <v>2958465</v>
      </c>
    </row>
    <row r="17" spans="1:4" x14ac:dyDescent="0.2">
      <c r="A17">
        <v>28</v>
      </c>
      <c r="B17" t="s">
        <v>1501</v>
      </c>
      <c r="C17" s="80">
        <v>32874</v>
      </c>
      <c r="D17" s="80">
        <v>2958465</v>
      </c>
    </row>
    <row r="18" spans="1:4" x14ac:dyDescent="0.2">
      <c r="A18">
        <v>30</v>
      </c>
      <c r="B18" t="s">
        <v>1502</v>
      </c>
      <c r="C18" s="80">
        <v>32874</v>
      </c>
      <c r="D18" s="80">
        <v>2958465</v>
      </c>
    </row>
    <row r="19" spans="1:4" x14ac:dyDescent="0.2">
      <c r="A19">
        <v>32</v>
      </c>
      <c r="B19" t="s">
        <v>1503</v>
      </c>
      <c r="C19" s="80">
        <v>32874</v>
      </c>
      <c r="D19" s="80">
        <v>2958465</v>
      </c>
    </row>
    <row r="20" spans="1:4" x14ac:dyDescent="0.2">
      <c r="A20">
        <v>33</v>
      </c>
      <c r="B20" t="s">
        <v>1504</v>
      </c>
      <c r="C20" s="80">
        <v>32874</v>
      </c>
      <c r="D20" s="80">
        <v>2958465</v>
      </c>
    </row>
    <row r="21" spans="1:4" x14ac:dyDescent="0.2">
      <c r="A21">
        <v>34</v>
      </c>
      <c r="B21" t="s">
        <v>1505</v>
      </c>
      <c r="C21" s="80">
        <v>32874</v>
      </c>
      <c r="D21" s="80">
        <v>2958465</v>
      </c>
    </row>
    <row r="22" spans="1:4" x14ac:dyDescent="0.2">
      <c r="A22">
        <v>35</v>
      </c>
      <c r="B22" t="s">
        <v>1506</v>
      </c>
      <c r="C22" s="80">
        <v>32874</v>
      </c>
      <c r="D22" s="80">
        <v>2958465</v>
      </c>
    </row>
    <row r="23" spans="1:4" x14ac:dyDescent="0.2">
      <c r="A23">
        <v>36</v>
      </c>
      <c r="B23" t="s">
        <v>1507</v>
      </c>
      <c r="C23" s="80">
        <v>32874</v>
      </c>
      <c r="D23" s="80">
        <v>2958465</v>
      </c>
    </row>
    <row r="24" spans="1:4" x14ac:dyDescent="0.2">
      <c r="A24">
        <v>37</v>
      </c>
      <c r="B24" t="s">
        <v>1508</v>
      </c>
      <c r="C24" s="80">
        <v>32874</v>
      </c>
      <c r="D24" s="80">
        <v>2958465</v>
      </c>
    </row>
    <row r="25" spans="1:4" x14ac:dyDescent="0.2">
      <c r="A25">
        <v>38</v>
      </c>
      <c r="B25" t="s">
        <v>1509</v>
      </c>
      <c r="C25" s="80">
        <v>32874</v>
      </c>
      <c r="D25" s="80">
        <v>2958465</v>
      </c>
    </row>
    <row r="26" spans="1:4" x14ac:dyDescent="0.2">
      <c r="A26">
        <v>39</v>
      </c>
      <c r="B26" t="s">
        <v>1510</v>
      </c>
      <c r="C26" s="80">
        <v>32874</v>
      </c>
      <c r="D26" s="80">
        <v>2958465</v>
      </c>
    </row>
    <row r="27" spans="1:4" x14ac:dyDescent="0.2">
      <c r="A27">
        <v>40</v>
      </c>
      <c r="B27" t="s">
        <v>1511</v>
      </c>
      <c r="C27" s="80">
        <v>32874</v>
      </c>
      <c r="D27" s="80">
        <v>2958465</v>
      </c>
    </row>
    <row r="28" spans="1:4" x14ac:dyDescent="0.2">
      <c r="A28">
        <v>42</v>
      </c>
      <c r="B28" t="s">
        <v>1512</v>
      </c>
      <c r="C28" s="80">
        <v>32874</v>
      </c>
      <c r="D28" s="80">
        <v>2958465</v>
      </c>
    </row>
    <row r="29" spans="1:4" x14ac:dyDescent="0.2">
      <c r="A29">
        <v>43</v>
      </c>
      <c r="B29" t="s">
        <v>1513</v>
      </c>
      <c r="C29" s="80">
        <v>32874</v>
      </c>
      <c r="D29" s="80">
        <v>2958465</v>
      </c>
    </row>
    <row r="30" spans="1:4" x14ac:dyDescent="0.2">
      <c r="A30">
        <v>44</v>
      </c>
      <c r="B30" t="s">
        <v>1514</v>
      </c>
      <c r="C30" s="80">
        <v>32874</v>
      </c>
      <c r="D30" s="80">
        <v>2958465</v>
      </c>
    </row>
    <row r="31" spans="1:4" x14ac:dyDescent="0.2">
      <c r="A31">
        <v>45</v>
      </c>
      <c r="B31" t="s">
        <v>1515</v>
      </c>
      <c r="C31" s="80">
        <v>32874</v>
      </c>
      <c r="D31" s="80">
        <v>2958465</v>
      </c>
    </row>
    <row r="32" spans="1:4" x14ac:dyDescent="0.2">
      <c r="A32">
        <v>47</v>
      </c>
      <c r="B32" t="s">
        <v>1516</v>
      </c>
      <c r="C32" s="80">
        <v>32874</v>
      </c>
      <c r="D32" s="80">
        <v>2958465</v>
      </c>
    </row>
    <row r="33" spans="1:4" x14ac:dyDescent="0.2">
      <c r="A33">
        <v>48</v>
      </c>
      <c r="B33" t="s">
        <v>1517</v>
      </c>
      <c r="C33" s="80">
        <v>32874</v>
      </c>
      <c r="D33" s="80">
        <v>2958465</v>
      </c>
    </row>
    <row r="34" spans="1:4" x14ac:dyDescent="0.2">
      <c r="A34">
        <v>49</v>
      </c>
      <c r="B34" t="s">
        <v>1518</v>
      </c>
      <c r="C34" s="80">
        <v>32874</v>
      </c>
      <c r="D34" s="80">
        <v>2958465</v>
      </c>
    </row>
    <row r="35" spans="1:4" x14ac:dyDescent="0.2">
      <c r="A35">
        <v>50</v>
      </c>
      <c r="B35" t="s">
        <v>1519</v>
      </c>
      <c r="C35" s="80">
        <v>32874</v>
      </c>
      <c r="D35" s="80">
        <v>2958465</v>
      </c>
    </row>
    <row r="36" spans="1:4" x14ac:dyDescent="0.2">
      <c r="A36">
        <v>51</v>
      </c>
      <c r="B36" t="s">
        <v>1520</v>
      </c>
      <c r="C36" s="80">
        <v>32874</v>
      </c>
      <c r="D36" s="80">
        <v>2958465</v>
      </c>
    </row>
    <row r="37" spans="1:4" x14ac:dyDescent="0.2">
      <c r="A37">
        <v>52</v>
      </c>
      <c r="B37" t="s">
        <v>1521</v>
      </c>
      <c r="C37" s="80">
        <v>32874</v>
      </c>
      <c r="D37" s="80">
        <v>2958465</v>
      </c>
    </row>
    <row r="38" spans="1:4" x14ac:dyDescent="0.2">
      <c r="A38">
        <v>53</v>
      </c>
      <c r="B38" t="s">
        <v>1522</v>
      </c>
      <c r="C38" s="80">
        <v>32874</v>
      </c>
      <c r="D38" s="80">
        <v>2958465</v>
      </c>
    </row>
    <row r="39" spans="1:4" x14ac:dyDescent="0.2">
      <c r="A39">
        <v>54</v>
      </c>
      <c r="B39" t="s">
        <v>1523</v>
      </c>
      <c r="C39" s="80">
        <v>32874</v>
      </c>
      <c r="D39" s="80">
        <v>2958465</v>
      </c>
    </row>
    <row r="40" spans="1:4" x14ac:dyDescent="0.2">
      <c r="A40">
        <v>55</v>
      </c>
      <c r="B40" t="s">
        <v>1524</v>
      </c>
      <c r="C40" s="80">
        <v>32874</v>
      </c>
      <c r="D40" s="80">
        <v>2958465</v>
      </c>
    </row>
    <row r="41" spans="1:4" x14ac:dyDescent="0.2">
      <c r="A41">
        <v>56</v>
      </c>
      <c r="B41" t="s">
        <v>1525</v>
      </c>
      <c r="C41" s="80">
        <v>32874</v>
      </c>
      <c r="D41" s="80">
        <v>2958465</v>
      </c>
    </row>
    <row r="42" spans="1:4" x14ac:dyDescent="0.2">
      <c r="A42">
        <v>57</v>
      </c>
      <c r="B42" t="s">
        <v>1526</v>
      </c>
      <c r="C42" s="80">
        <v>32874</v>
      </c>
      <c r="D42" s="80">
        <v>2958465</v>
      </c>
    </row>
    <row r="43" spans="1:4" x14ac:dyDescent="0.2">
      <c r="A43">
        <v>58</v>
      </c>
      <c r="B43" t="s">
        <v>1527</v>
      </c>
      <c r="C43" s="80">
        <v>32874</v>
      </c>
      <c r="D43" s="80">
        <v>2958465</v>
      </c>
    </row>
    <row r="44" spans="1:4" x14ac:dyDescent="0.2">
      <c r="A44">
        <v>59</v>
      </c>
      <c r="B44" t="s">
        <v>1528</v>
      </c>
      <c r="C44" s="80">
        <v>32874</v>
      </c>
      <c r="D44" s="80">
        <v>2958465</v>
      </c>
    </row>
    <row r="45" spans="1:4" x14ac:dyDescent="0.2">
      <c r="A45">
        <v>60</v>
      </c>
      <c r="B45" t="s">
        <v>1529</v>
      </c>
      <c r="C45" s="80">
        <v>32874</v>
      </c>
      <c r="D45" s="80">
        <v>2958465</v>
      </c>
    </row>
    <row r="46" spans="1:4" x14ac:dyDescent="0.2">
      <c r="A46">
        <v>61</v>
      </c>
      <c r="B46" t="s">
        <v>1530</v>
      </c>
      <c r="C46" s="80">
        <v>32874</v>
      </c>
      <c r="D46" s="80">
        <v>2958465</v>
      </c>
    </row>
    <row r="47" spans="1:4" x14ac:dyDescent="0.2">
      <c r="A47">
        <v>62</v>
      </c>
      <c r="B47" t="s">
        <v>1531</v>
      </c>
      <c r="C47" s="80">
        <v>32874</v>
      </c>
      <c r="D47" s="80">
        <v>2958465</v>
      </c>
    </row>
    <row r="48" spans="1:4" x14ac:dyDescent="0.2">
      <c r="A48">
        <v>63</v>
      </c>
      <c r="B48" t="s">
        <v>1532</v>
      </c>
      <c r="C48" s="80">
        <v>32874</v>
      </c>
      <c r="D48" s="80">
        <v>2958465</v>
      </c>
    </row>
    <row r="49" spans="1:4" x14ac:dyDescent="0.2">
      <c r="A49">
        <v>64</v>
      </c>
      <c r="B49" t="s">
        <v>1533</v>
      </c>
      <c r="C49" s="80">
        <v>32874</v>
      </c>
      <c r="D49" s="80">
        <v>2958465</v>
      </c>
    </row>
    <row r="50" spans="1:4" x14ac:dyDescent="0.2">
      <c r="A50">
        <v>65</v>
      </c>
      <c r="B50" t="s">
        <v>1534</v>
      </c>
      <c r="C50" s="80">
        <v>32874</v>
      </c>
      <c r="D50" s="80">
        <v>2958465</v>
      </c>
    </row>
    <row r="51" spans="1:4" x14ac:dyDescent="0.2">
      <c r="A51">
        <v>68</v>
      </c>
      <c r="B51" t="s">
        <v>1535</v>
      </c>
      <c r="C51" s="80">
        <v>32874</v>
      </c>
      <c r="D51" s="80">
        <v>2958465</v>
      </c>
    </row>
    <row r="52" spans="1:4" x14ac:dyDescent="0.2">
      <c r="A52">
        <v>69</v>
      </c>
      <c r="B52" t="s">
        <v>1536</v>
      </c>
      <c r="C52" s="80">
        <v>32874</v>
      </c>
      <c r="D52" s="80">
        <v>2958465</v>
      </c>
    </row>
    <row r="53" spans="1:4" x14ac:dyDescent="0.2">
      <c r="A53">
        <v>70</v>
      </c>
      <c r="B53" t="s">
        <v>1537</v>
      </c>
      <c r="C53" s="80">
        <v>32874</v>
      </c>
      <c r="D53" s="80">
        <v>2958465</v>
      </c>
    </row>
    <row r="54" spans="1:4" x14ac:dyDescent="0.2">
      <c r="A54">
        <v>71</v>
      </c>
      <c r="B54" t="s">
        <v>1538</v>
      </c>
      <c r="C54" s="80">
        <v>32874</v>
      </c>
      <c r="D54" s="80">
        <v>2958465</v>
      </c>
    </row>
    <row r="55" spans="1:4" x14ac:dyDescent="0.2">
      <c r="A55">
        <v>74</v>
      </c>
      <c r="B55" t="s">
        <v>1539</v>
      </c>
      <c r="C55" s="80">
        <v>32874</v>
      </c>
      <c r="D55" s="80">
        <v>2958465</v>
      </c>
    </row>
    <row r="56" spans="1:4" x14ac:dyDescent="0.2">
      <c r="A56">
        <v>75</v>
      </c>
      <c r="B56" t="s">
        <v>1540</v>
      </c>
      <c r="C56" s="80">
        <v>32874</v>
      </c>
      <c r="D56" s="80">
        <v>2958465</v>
      </c>
    </row>
    <row r="57" spans="1:4" x14ac:dyDescent="0.2">
      <c r="A57">
        <v>76</v>
      </c>
      <c r="B57" t="s">
        <v>1541</v>
      </c>
      <c r="C57" s="80">
        <v>32874</v>
      </c>
      <c r="D57" s="80">
        <v>2958465</v>
      </c>
    </row>
    <row r="58" spans="1:4" x14ac:dyDescent="0.2">
      <c r="A58">
        <v>79</v>
      </c>
      <c r="B58" t="s">
        <v>1542</v>
      </c>
      <c r="C58" s="80">
        <v>32874</v>
      </c>
      <c r="D58" s="80">
        <v>2958465</v>
      </c>
    </row>
    <row r="59" spans="1:4" x14ac:dyDescent="0.2">
      <c r="A59">
        <v>80</v>
      </c>
      <c r="B59" t="s">
        <v>1543</v>
      </c>
      <c r="C59" s="80">
        <v>32874</v>
      </c>
      <c r="D59" s="80">
        <v>2958465</v>
      </c>
    </row>
    <row r="60" spans="1:4" x14ac:dyDescent="0.2">
      <c r="A60">
        <v>81</v>
      </c>
      <c r="B60" t="s">
        <v>1544</v>
      </c>
      <c r="C60" s="80">
        <v>32874</v>
      </c>
      <c r="D60" s="80">
        <v>2958465</v>
      </c>
    </row>
    <row r="61" spans="1:4" x14ac:dyDescent="0.2">
      <c r="A61">
        <v>82</v>
      </c>
      <c r="B61" t="s">
        <v>1545</v>
      </c>
      <c r="C61" s="80">
        <v>32874</v>
      </c>
      <c r="D61" s="80">
        <v>2958465</v>
      </c>
    </row>
    <row r="62" spans="1:4" x14ac:dyDescent="0.2">
      <c r="A62">
        <v>84</v>
      </c>
      <c r="B62" t="s">
        <v>1546</v>
      </c>
      <c r="C62" s="80">
        <v>32874</v>
      </c>
      <c r="D62" s="80">
        <v>2958465</v>
      </c>
    </row>
    <row r="63" spans="1:4" x14ac:dyDescent="0.2">
      <c r="A63">
        <v>85</v>
      </c>
      <c r="B63" t="s">
        <v>1547</v>
      </c>
      <c r="C63" s="80">
        <v>32874</v>
      </c>
      <c r="D63" s="80">
        <v>2958465</v>
      </c>
    </row>
    <row r="64" spans="1:4" x14ac:dyDescent="0.2">
      <c r="A64">
        <v>88</v>
      </c>
      <c r="B64" t="s">
        <v>1548</v>
      </c>
      <c r="C64" s="80">
        <v>32874</v>
      </c>
      <c r="D64" s="80">
        <v>2958465</v>
      </c>
    </row>
    <row r="65" spans="1:4" x14ac:dyDescent="0.2">
      <c r="A65">
        <v>89</v>
      </c>
      <c r="B65" t="s">
        <v>1549</v>
      </c>
      <c r="C65" s="80">
        <v>32874</v>
      </c>
      <c r="D65" s="80">
        <v>2958465</v>
      </c>
    </row>
    <row r="66" spans="1:4" x14ac:dyDescent="0.2">
      <c r="A66">
        <v>91</v>
      </c>
      <c r="B66" t="s">
        <v>1550</v>
      </c>
      <c r="C66" s="80">
        <v>32874</v>
      </c>
      <c r="D66" s="80">
        <v>2958465</v>
      </c>
    </row>
    <row r="67" spans="1:4" x14ac:dyDescent="0.2">
      <c r="A67">
        <v>92</v>
      </c>
      <c r="B67" t="s">
        <v>1551</v>
      </c>
      <c r="C67" s="80">
        <v>32874</v>
      </c>
      <c r="D67" s="80">
        <v>2958465</v>
      </c>
    </row>
    <row r="68" spans="1:4" x14ac:dyDescent="0.2">
      <c r="A68">
        <v>94</v>
      </c>
      <c r="B68" t="s">
        <v>1552</v>
      </c>
      <c r="C68" s="80">
        <v>32874</v>
      </c>
      <c r="D68" s="80">
        <v>40178</v>
      </c>
    </row>
    <row r="69" spans="1:4" x14ac:dyDescent="0.2">
      <c r="A69">
        <v>95</v>
      </c>
      <c r="B69" t="s">
        <v>1553</v>
      </c>
      <c r="C69" s="80">
        <v>32874</v>
      </c>
      <c r="D69" s="80">
        <v>2958465</v>
      </c>
    </row>
    <row r="70" spans="1:4" x14ac:dyDescent="0.2">
      <c r="A70">
        <v>96</v>
      </c>
      <c r="B70" t="s">
        <v>1554</v>
      </c>
      <c r="C70" s="80">
        <v>32874</v>
      </c>
      <c r="D70" s="80">
        <v>2958465</v>
      </c>
    </row>
    <row r="71" spans="1:4" x14ac:dyDescent="0.2">
      <c r="A71">
        <v>98</v>
      </c>
      <c r="B71" t="s">
        <v>1555</v>
      </c>
      <c r="C71" s="80">
        <v>32874</v>
      </c>
      <c r="D71" s="80">
        <v>2958465</v>
      </c>
    </row>
    <row r="72" spans="1:4" x14ac:dyDescent="0.2">
      <c r="A72">
        <v>100</v>
      </c>
      <c r="B72" t="s">
        <v>1556</v>
      </c>
      <c r="C72" s="80">
        <v>32874</v>
      </c>
      <c r="D72" s="80">
        <v>2958465</v>
      </c>
    </row>
    <row r="73" spans="1:4" x14ac:dyDescent="0.2">
      <c r="A73">
        <v>101</v>
      </c>
      <c r="B73" t="s">
        <v>1557</v>
      </c>
      <c r="C73" s="80">
        <v>32874</v>
      </c>
      <c r="D73" s="80">
        <v>2958465</v>
      </c>
    </row>
    <row r="74" spans="1:4" x14ac:dyDescent="0.2">
      <c r="A74">
        <v>102</v>
      </c>
      <c r="B74" t="s">
        <v>1558</v>
      </c>
      <c r="C74" s="80">
        <v>32874</v>
      </c>
      <c r="D74" s="80">
        <v>2958465</v>
      </c>
    </row>
    <row r="75" spans="1:4" x14ac:dyDescent="0.2">
      <c r="A75">
        <v>104</v>
      </c>
      <c r="B75" t="s">
        <v>1559</v>
      </c>
      <c r="C75" s="80">
        <v>32874</v>
      </c>
      <c r="D75" s="80">
        <v>2958465</v>
      </c>
    </row>
    <row r="76" spans="1:4" x14ac:dyDescent="0.2">
      <c r="A76">
        <v>105</v>
      </c>
      <c r="B76" t="s">
        <v>1560</v>
      </c>
      <c r="C76" s="80">
        <v>32874</v>
      </c>
      <c r="D76" s="80">
        <v>2958465</v>
      </c>
    </row>
    <row r="77" spans="1:4" x14ac:dyDescent="0.2">
      <c r="A77">
        <v>106</v>
      </c>
      <c r="B77" t="s">
        <v>1561</v>
      </c>
      <c r="C77" s="80">
        <v>32874</v>
      </c>
      <c r="D77" s="80">
        <v>2958465</v>
      </c>
    </row>
    <row r="78" spans="1:4" x14ac:dyDescent="0.2">
      <c r="A78">
        <v>107</v>
      </c>
      <c r="B78" t="s">
        <v>1562</v>
      </c>
      <c r="C78" s="80">
        <v>32874</v>
      </c>
      <c r="D78" s="80">
        <v>2958465</v>
      </c>
    </row>
    <row r="79" spans="1:4" x14ac:dyDescent="0.2">
      <c r="A79">
        <v>108</v>
      </c>
      <c r="B79" t="s">
        <v>1563</v>
      </c>
      <c r="C79" s="80">
        <v>32874</v>
      </c>
      <c r="D79" s="80">
        <v>2958465</v>
      </c>
    </row>
    <row r="80" spans="1:4" x14ac:dyDescent="0.2">
      <c r="A80">
        <v>109</v>
      </c>
      <c r="B80" t="s">
        <v>1564</v>
      </c>
      <c r="C80" s="80">
        <v>32874</v>
      </c>
      <c r="D80" s="80">
        <v>2958465</v>
      </c>
    </row>
    <row r="81" spans="1:4" x14ac:dyDescent="0.2">
      <c r="A81">
        <v>110</v>
      </c>
      <c r="B81" t="s">
        <v>1565</v>
      </c>
      <c r="C81" s="80">
        <v>32874</v>
      </c>
      <c r="D81" s="80">
        <v>2958465</v>
      </c>
    </row>
    <row r="82" spans="1:4" x14ac:dyDescent="0.2">
      <c r="A82">
        <v>112</v>
      </c>
      <c r="B82" t="s">
        <v>1566</v>
      </c>
      <c r="C82" s="80">
        <v>32874</v>
      </c>
      <c r="D82" s="80">
        <v>2958465</v>
      </c>
    </row>
    <row r="83" spans="1:4" x14ac:dyDescent="0.2">
      <c r="A83">
        <v>113</v>
      </c>
      <c r="B83" t="s">
        <v>1567</v>
      </c>
      <c r="C83" s="80">
        <v>32874</v>
      </c>
      <c r="D83" s="80">
        <v>2958465</v>
      </c>
    </row>
    <row r="84" spans="1:4" x14ac:dyDescent="0.2">
      <c r="A84">
        <v>114</v>
      </c>
      <c r="B84" t="s">
        <v>1568</v>
      </c>
      <c r="C84" s="80">
        <v>32874</v>
      </c>
      <c r="D84" s="80">
        <v>2958465</v>
      </c>
    </row>
    <row r="85" spans="1:4" x14ac:dyDescent="0.2">
      <c r="A85">
        <v>115</v>
      </c>
      <c r="B85" t="s">
        <v>1569</v>
      </c>
      <c r="C85" s="80">
        <v>32874</v>
      </c>
      <c r="D85" s="80">
        <v>2958465</v>
      </c>
    </row>
    <row r="86" spans="1:4" x14ac:dyDescent="0.2">
      <c r="A86">
        <v>116</v>
      </c>
      <c r="B86" t="s">
        <v>1570</v>
      </c>
      <c r="C86" s="80">
        <v>32874</v>
      </c>
      <c r="D86" s="80">
        <v>2958465</v>
      </c>
    </row>
    <row r="87" spans="1:4" x14ac:dyDescent="0.2">
      <c r="A87">
        <v>117</v>
      </c>
      <c r="B87" t="s">
        <v>1571</v>
      </c>
      <c r="C87" s="80">
        <v>32874</v>
      </c>
      <c r="D87" s="80">
        <v>2958465</v>
      </c>
    </row>
    <row r="88" spans="1:4" x14ac:dyDescent="0.2">
      <c r="A88">
        <v>118</v>
      </c>
      <c r="B88" t="s">
        <v>1572</v>
      </c>
      <c r="C88" s="80">
        <v>32874</v>
      </c>
      <c r="D88" s="80">
        <v>2958465</v>
      </c>
    </row>
    <row r="89" spans="1:4" x14ac:dyDescent="0.2">
      <c r="A89">
        <v>119</v>
      </c>
      <c r="B89" t="s">
        <v>1573</v>
      </c>
      <c r="C89" s="80">
        <v>32874</v>
      </c>
      <c r="D89" s="80">
        <v>2958465</v>
      </c>
    </row>
    <row r="90" spans="1:4" x14ac:dyDescent="0.2">
      <c r="A90">
        <v>121</v>
      </c>
      <c r="B90" t="s">
        <v>1574</v>
      </c>
      <c r="C90" s="80">
        <v>32874</v>
      </c>
      <c r="D90" s="80">
        <v>2958465</v>
      </c>
    </row>
    <row r="91" spans="1:4" x14ac:dyDescent="0.2">
      <c r="A91">
        <v>125</v>
      </c>
      <c r="B91" t="s">
        <v>1575</v>
      </c>
      <c r="C91" s="80">
        <v>32874</v>
      </c>
      <c r="D91" s="80">
        <v>2958465</v>
      </c>
    </row>
    <row r="92" spans="1:4" x14ac:dyDescent="0.2">
      <c r="A92">
        <v>146</v>
      </c>
      <c r="B92" t="s">
        <v>1576</v>
      </c>
      <c r="C92" s="80">
        <v>32874</v>
      </c>
      <c r="D92" s="80">
        <v>2958465</v>
      </c>
    </row>
    <row r="93" spans="1:4" x14ac:dyDescent="0.2">
      <c r="A93">
        <v>151</v>
      </c>
      <c r="B93" t="s">
        <v>1577</v>
      </c>
      <c r="C93" s="80">
        <v>32874</v>
      </c>
      <c r="D93" s="80">
        <v>2958465</v>
      </c>
    </row>
    <row r="94" spans="1:4" x14ac:dyDescent="0.2">
      <c r="A94">
        <v>155</v>
      </c>
      <c r="B94" t="s">
        <v>1578</v>
      </c>
      <c r="C94" s="80">
        <v>32874</v>
      </c>
      <c r="D94" s="80">
        <v>2958465</v>
      </c>
    </row>
    <row r="95" spans="1:4" x14ac:dyDescent="0.2">
      <c r="A95">
        <v>157</v>
      </c>
      <c r="B95" t="s">
        <v>1579</v>
      </c>
      <c r="C95" s="80">
        <v>32874</v>
      </c>
      <c r="D95" s="80">
        <v>2958465</v>
      </c>
    </row>
    <row r="96" spans="1:4" x14ac:dyDescent="0.2">
      <c r="A96">
        <v>160</v>
      </c>
      <c r="B96" t="s">
        <v>1580</v>
      </c>
      <c r="C96" s="80">
        <v>32874</v>
      </c>
      <c r="D96" s="80">
        <v>2958465</v>
      </c>
    </row>
    <row r="97" spans="1:4" x14ac:dyDescent="0.2">
      <c r="A97">
        <v>167</v>
      </c>
      <c r="B97" t="s">
        <v>1581</v>
      </c>
      <c r="C97" s="80">
        <v>32874</v>
      </c>
      <c r="D97" s="80">
        <v>2958465</v>
      </c>
    </row>
    <row r="98" spans="1:4" x14ac:dyDescent="0.2">
      <c r="A98">
        <v>168</v>
      </c>
      <c r="B98" t="s">
        <v>1582</v>
      </c>
      <c r="C98" s="80">
        <v>32874</v>
      </c>
      <c r="D98" s="80">
        <v>2958465</v>
      </c>
    </row>
    <row r="99" spans="1:4" x14ac:dyDescent="0.2">
      <c r="A99">
        <v>171</v>
      </c>
      <c r="B99" t="s">
        <v>1583</v>
      </c>
      <c r="C99" s="80">
        <v>32874</v>
      </c>
      <c r="D99" s="80">
        <v>2958465</v>
      </c>
    </row>
    <row r="100" spans="1:4" x14ac:dyDescent="0.2">
      <c r="A100">
        <v>173</v>
      </c>
      <c r="B100" t="s">
        <v>1584</v>
      </c>
      <c r="C100" s="80">
        <v>32874</v>
      </c>
      <c r="D100" s="80">
        <v>2958465</v>
      </c>
    </row>
    <row r="101" spans="1:4" x14ac:dyDescent="0.2">
      <c r="A101">
        <v>178</v>
      </c>
      <c r="B101" t="s">
        <v>1585</v>
      </c>
      <c r="C101" s="80">
        <v>32874</v>
      </c>
      <c r="D101" s="80">
        <v>2958465</v>
      </c>
    </row>
    <row r="102" spans="1:4" x14ac:dyDescent="0.2">
      <c r="A102">
        <v>179</v>
      </c>
      <c r="B102" t="s">
        <v>1586</v>
      </c>
      <c r="C102" s="80">
        <v>32874</v>
      </c>
      <c r="D102" s="80">
        <v>2958465</v>
      </c>
    </row>
    <row r="103" spans="1:4" x14ac:dyDescent="0.2">
      <c r="A103">
        <v>181</v>
      </c>
      <c r="B103" t="s">
        <v>1587</v>
      </c>
      <c r="C103" s="80">
        <v>32874</v>
      </c>
      <c r="D103" s="80">
        <v>2958465</v>
      </c>
    </row>
    <row r="104" spans="1:4" x14ac:dyDescent="0.2">
      <c r="A104">
        <v>183</v>
      </c>
      <c r="B104" t="s">
        <v>1588</v>
      </c>
      <c r="C104" s="80">
        <v>32874</v>
      </c>
      <c r="D104" s="80">
        <v>2958465</v>
      </c>
    </row>
    <row r="105" spans="1:4" x14ac:dyDescent="0.2">
      <c r="A105">
        <v>201</v>
      </c>
      <c r="B105" t="s">
        <v>1589</v>
      </c>
      <c r="C105" s="80">
        <v>32874</v>
      </c>
      <c r="D105" s="80">
        <v>2958465</v>
      </c>
    </row>
    <row r="106" spans="1:4" x14ac:dyDescent="0.2">
      <c r="A106">
        <v>207</v>
      </c>
      <c r="B106" t="s">
        <v>1590</v>
      </c>
      <c r="C106" s="80">
        <v>32874</v>
      </c>
      <c r="D106" s="80">
        <v>2958465</v>
      </c>
    </row>
    <row r="107" spans="1:4" x14ac:dyDescent="0.2">
      <c r="A107">
        <v>208</v>
      </c>
      <c r="B107" t="s">
        <v>1552</v>
      </c>
      <c r="C107" s="80">
        <v>32874</v>
      </c>
      <c r="D107" s="80">
        <v>2958465</v>
      </c>
    </row>
    <row r="108" spans="1:4" x14ac:dyDescent="0.2">
      <c r="A108">
        <v>210</v>
      </c>
      <c r="B108" t="s">
        <v>1591</v>
      </c>
      <c r="C108" s="80">
        <v>32874</v>
      </c>
      <c r="D108" s="80">
        <v>2958465</v>
      </c>
    </row>
    <row r="109" spans="1:4" x14ac:dyDescent="0.2">
      <c r="A109">
        <v>211</v>
      </c>
      <c r="B109" t="s">
        <v>1592</v>
      </c>
      <c r="C109" s="80">
        <v>32874</v>
      </c>
      <c r="D109" s="80">
        <v>2958465</v>
      </c>
    </row>
    <row r="110" spans="1:4" x14ac:dyDescent="0.2">
      <c r="A110">
        <v>212</v>
      </c>
      <c r="B110" t="s">
        <v>1593</v>
      </c>
      <c r="C110" s="80">
        <v>32874</v>
      </c>
      <c r="D110" s="80">
        <v>2958465</v>
      </c>
    </row>
    <row r="111" spans="1:4" x14ac:dyDescent="0.2">
      <c r="A111">
        <v>213</v>
      </c>
      <c r="B111" t="s">
        <v>1594</v>
      </c>
      <c r="C111" s="80">
        <v>32874</v>
      </c>
      <c r="D111" s="80">
        <v>2958465</v>
      </c>
    </row>
    <row r="112" spans="1:4" x14ac:dyDescent="0.2">
      <c r="A112">
        <v>214</v>
      </c>
      <c r="B112" t="s">
        <v>1595</v>
      </c>
      <c r="C112" s="80">
        <v>32874</v>
      </c>
      <c r="D112" s="80">
        <v>2958465</v>
      </c>
    </row>
    <row r="113" spans="1:4" x14ac:dyDescent="0.2">
      <c r="A113">
        <v>215</v>
      </c>
      <c r="B113" t="s">
        <v>1596</v>
      </c>
      <c r="C113" s="80">
        <v>32874</v>
      </c>
      <c r="D113" s="80">
        <v>2958465</v>
      </c>
    </row>
    <row r="114" spans="1:4" x14ac:dyDescent="0.2">
      <c r="A114">
        <v>216</v>
      </c>
      <c r="B114" t="s">
        <v>1597</v>
      </c>
      <c r="C114" s="80">
        <v>32874</v>
      </c>
      <c r="D114" s="80">
        <v>2958465</v>
      </c>
    </row>
    <row r="115" spans="1:4" x14ac:dyDescent="0.2">
      <c r="A115">
        <v>217</v>
      </c>
      <c r="B115" t="s">
        <v>1598</v>
      </c>
      <c r="C115" s="80">
        <v>32874</v>
      </c>
      <c r="D115" s="80">
        <v>2958465</v>
      </c>
    </row>
    <row r="116" spans="1:4" x14ac:dyDescent="0.2">
      <c r="A116">
        <v>218</v>
      </c>
      <c r="B116" t="s">
        <v>1599</v>
      </c>
      <c r="C116" s="80">
        <v>32874</v>
      </c>
      <c r="D116" s="80">
        <v>2958465</v>
      </c>
    </row>
    <row r="117" spans="1:4" x14ac:dyDescent="0.2">
      <c r="A117">
        <v>219</v>
      </c>
      <c r="B117" t="s">
        <v>1600</v>
      </c>
      <c r="C117" s="80">
        <v>32874</v>
      </c>
      <c r="D117" s="80">
        <v>2958465</v>
      </c>
    </row>
    <row r="118" spans="1:4" x14ac:dyDescent="0.2">
      <c r="A118">
        <v>220</v>
      </c>
      <c r="B118" t="s">
        <v>1601</v>
      </c>
      <c r="C118" s="80">
        <v>32874</v>
      </c>
      <c r="D118" s="80">
        <v>2958465</v>
      </c>
    </row>
    <row r="119" spans="1:4" x14ac:dyDescent="0.2">
      <c r="A119">
        <v>221</v>
      </c>
      <c r="B119" t="s">
        <v>1602</v>
      </c>
      <c r="C119" s="80">
        <v>32874</v>
      </c>
      <c r="D119" s="80">
        <v>2958465</v>
      </c>
    </row>
    <row r="120" spans="1:4" x14ac:dyDescent="0.2">
      <c r="A120">
        <v>222</v>
      </c>
      <c r="B120" t="s">
        <v>1603</v>
      </c>
      <c r="C120" s="80">
        <v>32874</v>
      </c>
      <c r="D120" s="80">
        <v>2958465</v>
      </c>
    </row>
    <row r="121" spans="1:4" x14ac:dyDescent="0.2">
      <c r="A121">
        <v>223</v>
      </c>
      <c r="B121" t="s">
        <v>1604</v>
      </c>
      <c r="C121" s="80">
        <v>32874</v>
      </c>
      <c r="D121" s="80">
        <v>2958465</v>
      </c>
    </row>
    <row r="122" spans="1:4" x14ac:dyDescent="0.2">
      <c r="A122">
        <v>224</v>
      </c>
      <c r="B122" t="s">
        <v>1605</v>
      </c>
      <c r="C122" s="80">
        <v>32874</v>
      </c>
      <c r="D122" s="80">
        <v>2958465</v>
      </c>
    </row>
    <row r="123" spans="1:4" x14ac:dyDescent="0.2">
      <c r="A123">
        <v>225</v>
      </c>
      <c r="B123" t="s">
        <v>1606</v>
      </c>
      <c r="C123" s="80">
        <v>32874</v>
      </c>
      <c r="D123" s="80">
        <v>2958465</v>
      </c>
    </row>
    <row r="124" spans="1:4" x14ac:dyDescent="0.2">
      <c r="A124">
        <v>226</v>
      </c>
      <c r="B124" t="s">
        <v>1607</v>
      </c>
      <c r="C124" s="80">
        <v>32874</v>
      </c>
      <c r="D124" s="80">
        <v>2958465</v>
      </c>
    </row>
    <row r="125" spans="1:4" x14ac:dyDescent="0.2">
      <c r="A125">
        <v>227</v>
      </c>
      <c r="B125" t="s">
        <v>1608</v>
      </c>
      <c r="C125" s="80">
        <v>32874</v>
      </c>
      <c r="D125" s="80">
        <v>2958465</v>
      </c>
    </row>
    <row r="126" spans="1:4" x14ac:dyDescent="0.2">
      <c r="A126">
        <v>228</v>
      </c>
      <c r="B126" t="s">
        <v>1609</v>
      </c>
      <c r="C126" s="80">
        <v>32874</v>
      </c>
      <c r="D126" s="80">
        <v>2958465</v>
      </c>
    </row>
    <row r="127" spans="1:4" x14ac:dyDescent="0.2">
      <c r="A127">
        <v>229</v>
      </c>
      <c r="B127" t="s">
        <v>1610</v>
      </c>
      <c r="C127" s="80">
        <v>32874</v>
      </c>
      <c r="D127" s="80">
        <v>2958465</v>
      </c>
    </row>
    <row r="128" spans="1:4" x14ac:dyDescent="0.2">
      <c r="A128">
        <v>230</v>
      </c>
      <c r="B128" t="s">
        <v>1611</v>
      </c>
      <c r="C128" s="80">
        <v>32874</v>
      </c>
      <c r="D128" s="80">
        <v>2958465</v>
      </c>
    </row>
    <row r="129" spans="1:4" x14ac:dyDescent="0.2">
      <c r="A129">
        <v>231</v>
      </c>
      <c r="B129" t="s">
        <v>1612</v>
      </c>
      <c r="C129" s="80">
        <v>32874</v>
      </c>
      <c r="D129" s="80">
        <v>2958465</v>
      </c>
    </row>
    <row r="130" spans="1:4" x14ac:dyDescent="0.2">
      <c r="A130">
        <v>232</v>
      </c>
      <c r="B130" t="s">
        <v>1613</v>
      </c>
      <c r="C130" s="80">
        <v>32874</v>
      </c>
      <c r="D130" s="80">
        <v>2958465</v>
      </c>
    </row>
    <row r="131" spans="1:4" x14ac:dyDescent="0.2">
      <c r="A131">
        <v>233</v>
      </c>
      <c r="B131" t="s">
        <v>1614</v>
      </c>
      <c r="C131" s="80">
        <v>32874</v>
      </c>
      <c r="D131" s="80">
        <v>2958465</v>
      </c>
    </row>
    <row r="132" spans="1:4" x14ac:dyDescent="0.2">
      <c r="A132">
        <v>234</v>
      </c>
      <c r="B132" t="s">
        <v>1615</v>
      </c>
      <c r="C132" s="80">
        <v>32874</v>
      </c>
      <c r="D132" s="80">
        <v>2958465</v>
      </c>
    </row>
    <row r="133" spans="1:4" x14ac:dyDescent="0.2">
      <c r="A133">
        <v>235</v>
      </c>
      <c r="B133" t="s">
        <v>1616</v>
      </c>
      <c r="C133" s="80">
        <v>32874</v>
      </c>
      <c r="D133" s="80">
        <v>2958465</v>
      </c>
    </row>
    <row r="134" spans="1:4" x14ac:dyDescent="0.2">
      <c r="A134">
        <v>236</v>
      </c>
      <c r="B134" t="s">
        <v>1617</v>
      </c>
      <c r="C134" s="80">
        <v>32874</v>
      </c>
      <c r="D134" s="80">
        <v>2958465</v>
      </c>
    </row>
    <row r="135" spans="1:4" x14ac:dyDescent="0.2">
      <c r="A135">
        <v>237</v>
      </c>
      <c r="B135" t="s">
        <v>1618</v>
      </c>
      <c r="C135" s="80">
        <v>32874</v>
      </c>
      <c r="D135" s="80">
        <v>2958465</v>
      </c>
    </row>
    <row r="136" spans="1:4" x14ac:dyDescent="0.2">
      <c r="A136">
        <v>238</v>
      </c>
      <c r="B136" t="s">
        <v>1619</v>
      </c>
      <c r="C136" s="80">
        <v>32874</v>
      </c>
      <c r="D136" s="80">
        <v>2958465</v>
      </c>
    </row>
    <row r="137" spans="1:4" x14ac:dyDescent="0.2">
      <c r="A137">
        <v>239</v>
      </c>
      <c r="B137" t="s">
        <v>1620</v>
      </c>
      <c r="C137" s="80">
        <v>32874</v>
      </c>
      <c r="D137" s="80">
        <v>2958465</v>
      </c>
    </row>
    <row r="138" spans="1:4" x14ac:dyDescent="0.2">
      <c r="A138">
        <v>240</v>
      </c>
      <c r="B138" t="s">
        <v>1621</v>
      </c>
      <c r="C138" s="80">
        <v>32874</v>
      </c>
      <c r="D138" s="80">
        <v>2958465</v>
      </c>
    </row>
    <row r="139" spans="1:4" x14ac:dyDescent="0.2">
      <c r="A139">
        <v>241</v>
      </c>
      <c r="B139" t="s">
        <v>1622</v>
      </c>
      <c r="C139" s="80">
        <v>32874</v>
      </c>
      <c r="D139" s="80">
        <v>2958465</v>
      </c>
    </row>
    <row r="140" spans="1:4" x14ac:dyDescent="0.2">
      <c r="A140">
        <v>242</v>
      </c>
      <c r="B140" t="s">
        <v>1623</v>
      </c>
      <c r="C140" s="80">
        <v>32874</v>
      </c>
      <c r="D140" s="80">
        <v>2958465</v>
      </c>
    </row>
    <row r="141" spans="1:4" x14ac:dyDescent="0.2">
      <c r="A141">
        <v>243</v>
      </c>
      <c r="B141" t="s">
        <v>1624</v>
      </c>
      <c r="C141" s="80">
        <v>32874</v>
      </c>
      <c r="D141" s="80">
        <v>2958465</v>
      </c>
    </row>
    <row r="142" spans="1:4" x14ac:dyDescent="0.2">
      <c r="A142">
        <v>244</v>
      </c>
      <c r="B142" t="s">
        <v>1625</v>
      </c>
      <c r="C142" s="80">
        <v>32874</v>
      </c>
      <c r="D142" s="80">
        <v>2958465</v>
      </c>
    </row>
    <row r="143" spans="1:4" x14ac:dyDescent="0.2">
      <c r="A143">
        <v>245</v>
      </c>
      <c r="B143" t="s">
        <v>1626</v>
      </c>
      <c r="C143" s="80">
        <v>32874</v>
      </c>
      <c r="D143" s="80">
        <v>2958465</v>
      </c>
    </row>
    <row r="144" spans="1:4" x14ac:dyDescent="0.2">
      <c r="A144">
        <v>246</v>
      </c>
      <c r="B144" t="s">
        <v>1627</v>
      </c>
      <c r="C144" s="80">
        <v>32874</v>
      </c>
      <c r="D144" s="80">
        <v>2958465</v>
      </c>
    </row>
    <row r="145" spans="1:4" x14ac:dyDescent="0.2">
      <c r="A145">
        <v>247</v>
      </c>
      <c r="B145" t="s">
        <v>1628</v>
      </c>
      <c r="C145" s="80">
        <v>32874</v>
      </c>
      <c r="D145" s="80">
        <v>2958465</v>
      </c>
    </row>
    <row r="146" spans="1:4" x14ac:dyDescent="0.2">
      <c r="A146">
        <v>248</v>
      </c>
      <c r="B146" t="s">
        <v>1629</v>
      </c>
      <c r="C146" s="80">
        <v>32874</v>
      </c>
      <c r="D146" s="80">
        <v>2958465</v>
      </c>
    </row>
    <row r="147" spans="1:4" x14ac:dyDescent="0.2">
      <c r="A147">
        <v>249</v>
      </c>
      <c r="B147" t="s">
        <v>1630</v>
      </c>
      <c r="C147" s="80">
        <v>32874</v>
      </c>
      <c r="D147" s="80">
        <v>2958465</v>
      </c>
    </row>
    <row r="148" spans="1:4" x14ac:dyDescent="0.2">
      <c r="A148">
        <v>250</v>
      </c>
      <c r="B148" t="s">
        <v>1631</v>
      </c>
      <c r="C148" s="80">
        <v>32874</v>
      </c>
      <c r="D148" s="80">
        <v>2958465</v>
      </c>
    </row>
    <row r="149" spans="1:4" x14ac:dyDescent="0.2">
      <c r="A149">
        <v>251</v>
      </c>
      <c r="B149" t="s">
        <v>1632</v>
      </c>
      <c r="C149" s="80">
        <v>32874</v>
      </c>
      <c r="D149" s="80">
        <v>2958465</v>
      </c>
    </row>
    <row r="150" spans="1:4" x14ac:dyDescent="0.2">
      <c r="A150">
        <v>252</v>
      </c>
      <c r="B150" t="s">
        <v>1633</v>
      </c>
      <c r="C150" s="80">
        <v>32874</v>
      </c>
      <c r="D150" s="80">
        <v>2958465</v>
      </c>
    </row>
    <row r="151" spans="1:4" x14ac:dyDescent="0.2">
      <c r="A151">
        <v>253</v>
      </c>
      <c r="B151" t="s">
        <v>1634</v>
      </c>
      <c r="C151" s="80">
        <v>32874</v>
      </c>
      <c r="D151" s="80">
        <v>2958465</v>
      </c>
    </row>
    <row r="152" spans="1:4" x14ac:dyDescent="0.2">
      <c r="A152">
        <v>254</v>
      </c>
      <c r="B152" t="s">
        <v>1635</v>
      </c>
      <c r="C152" s="80">
        <v>32874</v>
      </c>
      <c r="D152" s="80">
        <v>2958465</v>
      </c>
    </row>
    <row r="153" spans="1:4" x14ac:dyDescent="0.2">
      <c r="A153">
        <v>255</v>
      </c>
      <c r="B153" t="s">
        <v>1636</v>
      </c>
      <c r="C153" s="80">
        <v>32874</v>
      </c>
      <c r="D153" s="80">
        <v>2958465</v>
      </c>
    </row>
    <row r="154" spans="1:4" x14ac:dyDescent="0.2">
      <c r="A154">
        <v>256</v>
      </c>
      <c r="B154" t="s">
        <v>1637</v>
      </c>
      <c r="C154" s="80">
        <v>32874</v>
      </c>
      <c r="D154" s="80">
        <v>2958465</v>
      </c>
    </row>
    <row r="155" spans="1:4" x14ac:dyDescent="0.2">
      <c r="A155">
        <v>257</v>
      </c>
      <c r="B155" t="s">
        <v>1638</v>
      </c>
      <c r="C155" s="80">
        <v>32874</v>
      </c>
      <c r="D155" s="80">
        <v>2958465</v>
      </c>
    </row>
    <row r="156" spans="1:4" x14ac:dyDescent="0.2">
      <c r="A156">
        <v>258</v>
      </c>
      <c r="B156" t="s">
        <v>1639</v>
      </c>
      <c r="C156" s="80">
        <v>32874</v>
      </c>
      <c r="D156" s="80">
        <v>2958465</v>
      </c>
    </row>
    <row r="157" spans="1:4" x14ac:dyDescent="0.2">
      <c r="A157">
        <v>259</v>
      </c>
      <c r="B157" t="s">
        <v>1640</v>
      </c>
      <c r="C157" s="80">
        <v>32874</v>
      </c>
      <c r="D157" s="80">
        <v>2958465</v>
      </c>
    </row>
    <row r="158" spans="1:4" x14ac:dyDescent="0.2">
      <c r="A158">
        <v>260</v>
      </c>
      <c r="B158" t="s">
        <v>1641</v>
      </c>
      <c r="C158" s="80">
        <v>32874</v>
      </c>
      <c r="D158" s="80">
        <v>2958465</v>
      </c>
    </row>
    <row r="159" spans="1:4" x14ac:dyDescent="0.2">
      <c r="A159">
        <v>261</v>
      </c>
      <c r="B159" t="s">
        <v>1642</v>
      </c>
      <c r="C159" s="80">
        <v>32874</v>
      </c>
      <c r="D159" s="80">
        <v>2958465</v>
      </c>
    </row>
    <row r="160" spans="1:4" x14ac:dyDescent="0.2">
      <c r="A160">
        <v>262</v>
      </c>
      <c r="B160" t="s">
        <v>1643</v>
      </c>
      <c r="C160" s="80">
        <v>32874</v>
      </c>
      <c r="D160" s="80">
        <v>2958465</v>
      </c>
    </row>
    <row r="161" spans="1:4" x14ac:dyDescent="0.2">
      <c r="A161">
        <v>263</v>
      </c>
      <c r="B161" t="s">
        <v>1644</v>
      </c>
      <c r="C161" s="80">
        <v>32874</v>
      </c>
      <c r="D161" s="80">
        <v>2958465</v>
      </c>
    </row>
    <row r="162" spans="1:4" x14ac:dyDescent="0.2">
      <c r="A162">
        <v>264</v>
      </c>
      <c r="B162" t="s">
        <v>1645</v>
      </c>
      <c r="C162" s="80">
        <v>32874</v>
      </c>
      <c r="D162" s="80">
        <v>2958465</v>
      </c>
    </row>
    <row r="163" spans="1:4" x14ac:dyDescent="0.2">
      <c r="A163">
        <v>265</v>
      </c>
      <c r="B163" t="s">
        <v>1646</v>
      </c>
      <c r="C163" s="80">
        <v>32874</v>
      </c>
      <c r="D163" s="80">
        <v>2958465</v>
      </c>
    </row>
    <row r="164" spans="1:4" x14ac:dyDescent="0.2">
      <c r="A164">
        <v>266</v>
      </c>
      <c r="B164" t="s">
        <v>1647</v>
      </c>
      <c r="C164" s="80">
        <v>32874</v>
      </c>
      <c r="D164" s="80">
        <v>2958465</v>
      </c>
    </row>
    <row r="165" spans="1:4" x14ac:dyDescent="0.2">
      <c r="A165">
        <v>267</v>
      </c>
      <c r="B165" t="s">
        <v>1648</v>
      </c>
      <c r="C165" s="80">
        <v>32874</v>
      </c>
      <c r="D165" s="80">
        <v>2958465</v>
      </c>
    </row>
    <row r="166" spans="1:4" x14ac:dyDescent="0.2">
      <c r="A166">
        <v>268</v>
      </c>
      <c r="B166" t="s">
        <v>1649</v>
      </c>
      <c r="C166" s="80">
        <v>32874</v>
      </c>
      <c r="D166" s="80">
        <v>2958465</v>
      </c>
    </row>
    <row r="167" spans="1:4" x14ac:dyDescent="0.2">
      <c r="A167">
        <v>269</v>
      </c>
      <c r="B167" t="s">
        <v>1650</v>
      </c>
      <c r="C167" s="80">
        <v>32874</v>
      </c>
      <c r="D167" s="80">
        <v>2958465</v>
      </c>
    </row>
    <row r="168" spans="1:4" x14ac:dyDescent="0.2">
      <c r="A168">
        <v>270</v>
      </c>
      <c r="B168" t="s">
        <v>1651</v>
      </c>
      <c r="C168" s="80">
        <v>32874</v>
      </c>
      <c r="D168" s="80">
        <v>2958465</v>
      </c>
    </row>
    <row r="169" spans="1:4" x14ac:dyDescent="0.2">
      <c r="A169">
        <v>271</v>
      </c>
      <c r="B169" t="s">
        <v>1652</v>
      </c>
      <c r="C169" s="80">
        <v>32874</v>
      </c>
      <c r="D169" s="80">
        <v>2958465</v>
      </c>
    </row>
    <row r="170" spans="1:4" x14ac:dyDescent="0.2">
      <c r="A170">
        <v>272</v>
      </c>
      <c r="B170" t="s">
        <v>1653</v>
      </c>
      <c r="C170" s="80">
        <v>32874</v>
      </c>
      <c r="D170" s="80">
        <v>2958465</v>
      </c>
    </row>
    <row r="171" spans="1:4" x14ac:dyDescent="0.2">
      <c r="A171">
        <v>273</v>
      </c>
      <c r="B171" t="s">
        <v>1654</v>
      </c>
      <c r="C171" s="80">
        <v>32874</v>
      </c>
      <c r="D171" s="80">
        <v>2958465</v>
      </c>
    </row>
    <row r="172" spans="1:4" x14ac:dyDescent="0.2">
      <c r="A172">
        <v>274</v>
      </c>
      <c r="B172" t="s">
        <v>1655</v>
      </c>
      <c r="C172" s="80">
        <v>32874</v>
      </c>
      <c r="D172" s="80">
        <v>2958465</v>
      </c>
    </row>
    <row r="173" spans="1:4" x14ac:dyDescent="0.2">
      <c r="A173">
        <v>275</v>
      </c>
      <c r="B173" t="s">
        <v>1656</v>
      </c>
      <c r="C173" s="80">
        <v>32874</v>
      </c>
      <c r="D173" s="80">
        <v>2958465</v>
      </c>
    </row>
    <row r="174" spans="1:4" x14ac:dyDescent="0.2">
      <c r="A174">
        <v>276</v>
      </c>
      <c r="B174" t="s">
        <v>1657</v>
      </c>
      <c r="C174" s="80">
        <v>32874</v>
      </c>
      <c r="D174" s="80">
        <v>2958465</v>
      </c>
    </row>
    <row r="175" spans="1:4" x14ac:dyDescent="0.2">
      <c r="A175">
        <v>277</v>
      </c>
      <c r="B175" t="s">
        <v>1658</v>
      </c>
      <c r="C175" s="80">
        <v>32874</v>
      </c>
      <c r="D175" s="80">
        <v>2958465</v>
      </c>
    </row>
    <row r="176" spans="1:4" x14ac:dyDescent="0.2">
      <c r="A176">
        <v>278</v>
      </c>
      <c r="B176" t="s">
        <v>1659</v>
      </c>
      <c r="C176" s="80">
        <v>32874</v>
      </c>
      <c r="D176" s="80">
        <v>2958465</v>
      </c>
    </row>
    <row r="177" spans="1:4" x14ac:dyDescent="0.2">
      <c r="A177">
        <v>279</v>
      </c>
      <c r="B177" t="s">
        <v>1660</v>
      </c>
      <c r="C177" s="80">
        <v>32874</v>
      </c>
      <c r="D177" s="80">
        <v>2958465</v>
      </c>
    </row>
    <row r="178" spans="1:4" x14ac:dyDescent="0.2">
      <c r="A178">
        <v>280</v>
      </c>
      <c r="B178" t="s">
        <v>1661</v>
      </c>
      <c r="C178" s="80">
        <v>32874</v>
      </c>
      <c r="D178" s="80">
        <v>2958465</v>
      </c>
    </row>
    <row r="179" spans="1:4" x14ac:dyDescent="0.2">
      <c r="A179">
        <v>281</v>
      </c>
      <c r="B179" t="s">
        <v>1662</v>
      </c>
      <c r="C179" s="80">
        <v>32874</v>
      </c>
      <c r="D179" s="80">
        <v>2958465</v>
      </c>
    </row>
    <row r="180" spans="1:4" x14ac:dyDescent="0.2">
      <c r="A180">
        <v>282</v>
      </c>
      <c r="B180" t="s">
        <v>1663</v>
      </c>
      <c r="C180" s="80">
        <v>32874</v>
      </c>
      <c r="D180" s="80">
        <v>2958465</v>
      </c>
    </row>
    <row r="181" spans="1:4" x14ac:dyDescent="0.2">
      <c r="A181">
        <v>283</v>
      </c>
      <c r="B181" t="s">
        <v>1664</v>
      </c>
      <c r="C181" s="80">
        <v>32874</v>
      </c>
      <c r="D181" s="80">
        <v>2958465</v>
      </c>
    </row>
    <row r="182" spans="1:4" x14ac:dyDescent="0.2">
      <c r="A182">
        <v>284</v>
      </c>
      <c r="B182" t="s">
        <v>1665</v>
      </c>
      <c r="C182" s="80">
        <v>32874</v>
      </c>
      <c r="D182" s="80">
        <v>2958465</v>
      </c>
    </row>
    <row r="183" spans="1:4" x14ac:dyDescent="0.2">
      <c r="A183">
        <v>285</v>
      </c>
      <c r="B183" t="s">
        <v>1666</v>
      </c>
      <c r="C183" s="80">
        <v>32874</v>
      </c>
      <c r="D183" s="80">
        <v>2958465</v>
      </c>
    </row>
    <row r="184" spans="1:4" x14ac:dyDescent="0.2">
      <c r="A184">
        <v>286</v>
      </c>
      <c r="B184" t="s">
        <v>1667</v>
      </c>
      <c r="C184" s="80">
        <v>32874</v>
      </c>
      <c r="D184" s="80">
        <v>2958465</v>
      </c>
    </row>
    <row r="185" spans="1:4" x14ac:dyDescent="0.2">
      <c r="A185">
        <v>287</v>
      </c>
      <c r="B185" t="s">
        <v>1668</v>
      </c>
      <c r="C185" s="80">
        <v>32874</v>
      </c>
      <c r="D185" s="80">
        <v>2958465</v>
      </c>
    </row>
    <row r="186" spans="1:4" x14ac:dyDescent="0.2">
      <c r="A186">
        <v>288</v>
      </c>
      <c r="B186" t="s">
        <v>1669</v>
      </c>
      <c r="C186" s="80">
        <v>32874</v>
      </c>
      <c r="D186" s="80">
        <v>2958465</v>
      </c>
    </row>
    <row r="187" spans="1:4" x14ac:dyDescent="0.2">
      <c r="A187">
        <v>289</v>
      </c>
      <c r="B187" t="s">
        <v>1670</v>
      </c>
      <c r="C187" s="80">
        <v>32874</v>
      </c>
      <c r="D187" s="80">
        <v>2958465</v>
      </c>
    </row>
    <row r="188" spans="1:4" x14ac:dyDescent="0.2">
      <c r="A188">
        <v>290</v>
      </c>
      <c r="B188" t="s">
        <v>1671</v>
      </c>
      <c r="C188" s="80">
        <v>32874</v>
      </c>
      <c r="D188" s="80">
        <v>2958465</v>
      </c>
    </row>
    <row r="189" spans="1:4" x14ac:dyDescent="0.2">
      <c r="A189">
        <v>291</v>
      </c>
      <c r="B189" t="s">
        <v>1672</v>
      </c>
      <c r="C189" s="80">
        <v>32874</v>
      </c>
      <c r="D189" s="80">
        <v>2958465</v>
      </c>
    </row>
    <row r="190" spans="1:4" x14ac:dyDescent="0.2">
      <c r="A190">
        <v>292</v>
      </c>
      <c r="B190" t="s">
        <v>1673</v>
      </c>
      <c r="C190" s="80">
        <v>32874</v>
      </c>
      <c r="D190" s="80">
        <v>2958465</v>
      </c>
    </row>
    <row r="191" spans="1:4" x14ac:dyDescent="0.2">
      <c r="A191">
        <v>293</v>
      </c>
      <c r="B191" t="s">
        <v>1674</v>
      </c>
      <c r="C191" s="80">
        <v>32874</v>
      </c>
      <c r="D191" s="80">
        <v>2958465</v>
      </c>
    </row>
    <row r="192" spans="1:4" x14ac:dyDescent="0.2">
      <c r="A192">
        <v>294</v>
      </c>
      <c r="B192" t="s">
        <v>1675</v>
      </c>
      <c r="C192" s="80">
        <v>32874</v>
      </c>
      <c r="D192" s="80">
        <v>2958465</v>
      </c>
    </row>
    <row r="193" spans="1:4" x14ac:dyDescent="0.2">
      <c r="A193">
        <v>295</v>
      </c>
      <c r="B193" t="s">
        <v>1676</v>
      </c>
      <c r="C193" s="80">
        <v>32874</v>
      </c>
      <c r="D193" s="80">
        <v>2958465</v>
      </c>
    </row>
    <row r="194" spans="1:4" x14ac:dyDescent="0.2">
      <c r="A194">
        <v>296</v>
      </c>
      <c r="B194" t="s">
        <v>1677</v>
      </c>
      <c r="C194" s="80">
        <v>32874</v>
      </c>
      <c r="D194" s="80">
        <v>2958465</v>
      </c>
    </row>
    <row r="195" spans="1:4" x14ac:dyDescent="0.2">
      <c r="A195">
        <v>297</v>
      </c>
      <c r="B195" t="s">
        <v>1678</v>
      </c>
      <c r="C195" s="80">
        <v>32874</v>
      </c>
      <c r="D195" s="80">
        <v>2958465</v>
      </c>
    </row>
    <row r="196" spans="1:4" x14ac:dyDescent="0.2">
      <c r="A196">
        <v>298</v>
      </c>
      <c r="B196" t="s">
        <v>1679</v>
      </c>
      <c r="C196" s="80">
        <v>32874</v>
      </c>
      <c r="D196" s="80">
        <v>2958465</v>
      </c>
    </row>
    <row r="197" spans="1:4" x14ac:dyDescent="0.2">
      <c r="A197">
        <v>299</v>
      </c>
      <c r="B197" t="s">
        <v>1680</v>
      </c>
      <c r="C197" s="80">
        <v>32874</v>
      </c>
      <c r="D197" s="80">
        <v>2958465</v>
      </c>
    </row>
    <row r="198" spans="1:4" x14ac:dyDescent="0.2">
      <c r="A198">
        <v>300</v>
      </c>
      <c r="B198" t="s">
        <v>1681</v>
      </c>
      <c r="C198" s="80">
        <v>32874</v>
      </c>
      <c r="D198" s="80">
        <v>2958465</v>
      </c>
    </row>
    <row r="199" spans="1:4" x14ac:dyDescent="0.2">
      <c r="A199">
        <v>301</v>
      </c>
      <c r="B199" t="s">
        <v>1682</v>
      </c>
      <c r="C199" s="80">
        <v>32874</v>
      </c>
      <c r="D199" s="80">
        <v>2958465</v>
      </c>
    </row>
    <row r="200" spans="1:4" x14ac:dyDescent="0.2">
      <c r="A200">
        <v>302</v>
      </c>
      <c r="B200" t="s">
        <v>1683</v>
      </c>
      <c r="C200" s="80">
        <v>32874</v>
      </c>
      <c r="D200" s="80">
        <v>2958465</v>
      </c>
    </row>
    <row r="201" spans="1:4" x14ac:dyDescent="0.2">
      <c r="A201">
        <v>303</v>
      </c>
      <c r="B201" t="s">
        <v>1684</v>
      </c>
      <c r="C201" s="80">
        <v>32874</v>
      </c>
      <c r="D201" s="80">
        <v>2958465</v>
      </c>
    </row>
    <row r="202" spans="1:4" x14ac:dyDescent="0.2">
      <c r="A202">
        <v>304</v>
      </c>
      <c r="B202" t="s">
        <v>1685</v>
      </c>
      <c r="C202" s="80">
        <v>32874</v>
      </c>
      <c r="D202" s="80">
        <v>2958465</v>
      </c>
    </row>
    <row r="203" spans="1:4" x14ac:dyDescent="0.2">
      <c r="A203">
        <v>306</v>
      </c>
      <c r="B203" t="s">
        <v>1686</v>
      </c>
      <c r="C203" s="80">
        <v>32874</v>
      </c>
      <c r="D203" s="80">
        <v>2958465</v>
      </c>
    </row>
    <row r="204" spans="1:4" x14ac:dyDescent="0.2">
      <c r="A204">
        <v>307</v>
      </c>
      <c r="B204" t="s">
        <v>1687</v>
      </c>
      <c r="C204" s="80">
        <v>32874</v>
      </c>
      <c r="D204" s="80">
        <v>2958465</v>
      </c>
    </row>
    <row r="205" spans="1:4" x14ac:dyDescent="0.2">
      <c r="A205">
        <v>308</v>
      </c>
      <c r="B205" t="s">
        <v>1688</v>
      </c>
      <c r="C205" s="80">
        <v>32874</v>
      </c>
      <c r="D205" s="80">
        <v>2958465</v>
      </c>
    </row>
    <row r="206" spans="1:4" x14ac:dyDescent="0.2">
      <c r="A206">
        <v>309</v>
      </c>
      <c r="B206" t="s">
        <v>1689</v>
      </c>
      <c r="C206" s="80">
        <v>32874</v>
      </c>
      <c r="D206" s="80">
        <v>2958465</v>
      </c>
    </row>
    <row r="207" spans="1:4" x14ac:dyDescent="0.2">
      <c r="A207">
        <v>310</v>
      </c>
      <c r="B207" t="s">
        <v>1690</v>
      </c>
      <c r="C207" s="80">
        <v>32874</v>
      </c>
      <c r="D207" s="80">
        <v>2958465</v>
      </c>
    </row>
    <row r="208" spans="1:4" x14ac:dyDescent="0.2">
      <c r="A208">
        <v>311</v>
      </c>
      <c r="B208" t="s">
        <v>1691</v>
      </c>
      <c r="C208" s="80">
        <v>32874</v>
      </c>
      <c r="D208" s="80">
        <v>2958465</v>
      </c>
    </row>
    <row r="209" spans="1:4" x14ac:dyDescent="0.2">
      <c r="A209">
        <v>312</v>
      </c>
      <c r="B209" t="s">
        <v>1692</v>
      </c>
      <c r="C209" s="80">
        <v>32874</v>
      </c>
      <c r="D209" s="80">
        <v>2958465</v>
      </c>
    </row>
    <row r="210" spans="1:4" x14ac:dyDescent="0.2">
      <c r="A210">
        <v>313</v>
      </c>
      <c r="B210" t="s">
        <v>1693</v>
      </c>
      <c r="C210" s="80">
        <v>32874</v>
      </c>
      <c r="D210" s="80">
        <v>2958465</v>
      </c>
    </row>
    <row r="211" spans="1:4" x14ac:dyDescent="0.2">
      <c r="A211">
        <v>314</v>
      </c>
      <c r="B211" t="s">
        <v>1694</v>
      </c>
      <c r="C211" s="80">
        <v>32874</v>
      </c>
      <c r="D211" s="80">
        <v>2958465</v>
      </c>
    </row>
    <row r="212" spans="1:4" x14ac:dyDescent="0.2">
      <c r="A212">
        <v>315</v>
      </c>
      <c r="B212" t="s">
        <v>1695</v>
      </c>
      <c r="C212" s="80">
        <v>32874</v>
      </c>
      <c r="D212" s="80">
        <v>2958465</v>
      </c>
    </row>
    <row r="213" spans="1:4" x14ac:dyDescent="0.2">
      <c r="A213">
        <v>316</v>
      </c>
      <c r="B213" t="s">
        <v>1696</v>
      </c>
      <c r="C213" s="80">
        <v>32874</v>
      </c>
      <c r="D213" s="80">
        <v>2958465</v>
      </c>
    </row>
    <row r="214" spans="1:4" x14ac:dyDescent="0.2">
      <c r="A214">
        <v>317</v>
      </c>
      <c r="B214" t="s">
        <v>1697</v>
      </c>
      <c r="C214" s="80">
        <v>32874</v>
      </c>
      <c r="D214" s="80">
        <v>2958465</v>
      </c>
    </row>
    <row r="215" spans="1:4" x14ac:dyDescent="0.2">
      <c r="A215">
        <v>318</v>
      </c>
      <c r="B215" t="s">
        <v>1698</v>
      </c>
      <c r="C215" s="80">
        <v>32874</v>
      </c>
      <c r="D215" s="80">
        <v>2958465</v>
      </c>
    </row>
    <row r="216" spans="1:4" x14ac:dyDescent="0.2">
      <c r="A216">
        <v>319</v>
      </c>
      <c r="B216" t="s">
        <v>1699</v>
      </c>
      <c r="C216" s="80">
        <v>32874</v>
      </c>
      <c r="D216" s="80">
        <v>2958465</v>
      </c>
    </row>
    <row r="217" spans="1:4" x14ac:dyDescent="0.2">
      <c r="A217">
        <v>320</v>
      </c>
      <c r="B217" t="s">
        <v>1700</v>
      </c>
      <c r="C217" s="80">
        <v>32874</v>
      </c>
      <c r="D217" s="80">
        <v>2958465</v>
      </c>
    </row>
    <row r="218" spans="1:4" x14ac:dyDescent="0.2">
      <c r="A218">
        <v>321</v>
      </c>
      <c r="B218" t="s">
        <v>1701</v>
      </c>
      <c r="C218" s="80">
        <v>32874</v>
      </c>
      <c r="D218" s="80">
        <v>2958465</v>
      </c>
    </row>
    <row r="219" spans="1:4" x14ac:dyDescent="0.2">
      <c r="A219">
        <v>322</v>
      </c>
      <c r="B219" t="s">
        <v>1702</v>
      </c>
      <c r="C219" s="80">
        <v>32874</v>
      </c>
      <c r="D219" s="80">
        <v>2958465</v>
      </c>
    </row>
    <row r="220" spans="1:4" x14ac:dyDescent="0.2">
      <c r="A220">
        <v>323</v>
      </c>
      <c r="B220" t="s">
        <v>1703</v>
      </c>
      <c r="C220" s="80">
        <v>32874</v>
      </c>
      <c r="D220" s="80">
        <v>2958465</v>
      </c>
    </row>
    <row r="221" spans="1:4" x14ac:dyDescent="0.2">
      <c r="A221">
        <v>324</v>
      </c>
      <c r="B221" t="s">
        <v>1704</v>
      </c>
      <c r="C221" s="80">
        <v>32874</v>
      </c>
      <c r="D221" s="80">
        <v>2958465</v>
      </c>
    </row>
    <row r="222" spans="1:4" x14ac:dyDescent="0.2">
      <c r="A222">
        <v>325</v>
      </c>
      <c r="B222" t="s">
        <v>1705</v>
      </c>
      <c r="C222" s="80">
        <v>32874</v>
      </c>
      <c r="D222" s="80">
        <v>2958465</v>
      </c>
    </row>
    <row r="223" spans="1:4" x14ac:dyDescent="0.2">
      <c r="A223">
        <v>326</v>
      </c>
      <c r="B223" t="s">
        <v>1706</v>
      </c>
      <c r="C223" s="80">
        <v>32874</v>
      </c>
      <c r="D223" s="80">
        <v>2958465</v>
      </c>
    </row>
    <row r="224" spans="1:4" x14ac:dyDescent="0.2">
      <c r="A224">
        <v>327</v>
      </c>
      <c r="B224" t="s">
        <v>1707</v>
      </c>
      <c r="C224" s="80">
        <v>32874</v>
      </c>
      <c r="D224" s="80">
        <v>2958465</v>
      </c>
    </row>
    <row r="225" spans="1:4" x14ac:dyDescent="0.2">
      <c r="A225">
        <v>328</v>
      </c>
      <c r="B225" t="s">
        <v>1708</v>
      </c>
      <c r="C225" s="80">
        <v>32874</v>
      </c>
      <c r="D225" s="80">
        <v>2958465</v>
      </c>
    </row>
    <row r="226" spans="1:4" x14ac:dyDescent="0.2">
      <c r="A226">
        <v>329</v>
      </c>
      <c r="B226" t="s">
        <v>1709</v>
      </c>
      <c r="C226" s="80">
        <v>32874</v>
      </c>
      <c r="D226" s="80">
        <v>2958465</v>
      </c>
    </row>
    <row r="227" spans="1:4" x14ac:dyDescent="0.2">
      <c r="A227">
        <v>330</v>
      </c>
      <c r="B227" t="s">
        <v>1710</v>
      </c>
      <c r="C227" s="80">
        <v>32874</v>
      </c>
      <c r="D227" s="80">
        <v>2958465</v>
      </c>
    </row>
    <row r="228" spans="1:4" x14ac:dyDescent="0.2">
      <c r="A228">
        <v>331</v>
      </c>
      <c r="B228" t="s">
        <v>1711</v>
      </c>
      <c r="C228" s="80">
        <v>32874</v>
      </c>
      <c r="D228" s="80">
        <v>2958465</v>
      </c>
    </row>
    <row r="229" spans="1:4" x14ac:dyDescent="0.2">
      <c r="A229">
        <v>332</v>
      </c>
      <c r="B229" t="s">
        <v>1712</v>
      </c>
      <c r="C229" s="80">
        <v>32874</v>
      </c>
      <c r="D229" s="80">
        <v>2958465</v>
      </c>
    </row>
    <row r="230" spans="1:4" x14ac:dyDescent="0.2">
      <c r="A230">
        <v>333</v>
      </c>
      <c r="B230" t="s">
        <v>1713</v>
      </c>
      <c r="C230" s="80">
        <v>32874</v>
      </c>
      <c r="D230" s="80">
        <v>2958465</v>
      </c>
    </row>
    <row r="231" spans="1:4" x14ac:dyDescent="0.2">
      <c r="A231">
        <v>334</v>
      </c>
      <c r="B231" t="s">
        <v>1714</v>
      </c>
      <c r="C231" s="80">
        <v>32874</v>
      </c>
      <c r="D231" s="80">
        <v>2958465</v>
      </c>
    </row>
    <row r="232" spans="1:4" x14ac:dyDescent="0.2">
      <c r="A232">
        <v>335</v>
      </c>
      <c r="B232" t="s">
        <v>1715</v>
      </c>
      <c r="C232" s="80">
        <v>32874</v>
      </c>
      <c r="D232" s="80">
        <v>2958465</v>
      </c>
    </row>
    <row r="233" spans="1:4" x14ac:dyDescent="0.2">
      <c r="A233">
        <v>336</v>
      </c>
      <c r="B233" t="s">
        <v>1716</v>
      </c>
      <c r="C233" s="80">
        <v>32874</v>
      </c>
      <c r="D233" s="80">
        <v>2958465</v>
      </c>
    </row>
    <row r="234" spans="1:4" x14ac:dyDescent="0.2">
      <c r="A234">
        <v>337</v>
      </c>
      <c r="B234" t="s">
        <v>1717</v>
      </c>
      <c r="C234" s="80">
        <v>32874</v>
      </c>
      <c r="D234" s="80">
        <v>2958465</v>
      </c>
    </row>
    <row r="235" spans="1:4" x14ac:dyDescent="0.2">
      <c r="A235">
        <v>338</v>
      </c>
      <c r="B235" t="s">
        <v>1718</v>
      </c>
      <c r="C235" s="80">
        <v>32874</v>
      </c>
      <c r="D235" s="80">
        <v>2958465</v>
      </c>
    </row>
    <row r="236" spans="1:4" x14ac:dyDescent="0.2">
      <c r="A236">
        <v>339</v>
      </c>
      <c r="B236" t="s">
        <v>1719</v>
      </c>
      <c r="C236" s="80">
        <v>32874</v>
      </c>
      <c r="D236" s="80">
        <v>2958465</v>
      </c>
    </row>
    <row r="237" spans="1:4" x14ac:dyDescent="0.2">
      <c r="A237">
        <v>340</v>
      </c>
      <c r="B237" t="s">
        <v>1720</v>
      </c>
      <c r="C237" s="80">
        <v>32874</v>
      </c>
      <c r="D237" s="80">
        <v>2958465</v>
      </c>
    </row>
    <row r="238" spans="1:4" x14ac:dyDescent="0.2">
      <c r="A238">
        <v>341</v>
      </c>
      <c r="B238" t="s">
        <v>1721</v>
      </c>
      <c r="C238" s="80">
        <v>32874</v>
      </c>
      <c r="D238" s="80">
        <v>2958465</v>
      </c>
    </row>
    <row r="239" spans="1:4" x14ac:dyDescent="0.2">
      <c r="A239">
        <v>342</v>
      </c>
      <c r="B239" t="s">
        <v>1722</v>
      </c>
      <c r="C239" s="80">
        <v>32874</v>
      </c>
      <c r="D239" s="80">
        <v>2958465</v>
      </c>
    </row>
    <row r="240" spans="1:4" x14ac:dyDescent="0.2">
      <c r="A240">
        <v>343</v>
      </c>
      <c r="B240" t="s">
        <v>1723</v>
      </c>
      <c r="C240" s="80">
        <v>32874</v>
      </c>
      <c r="D240" s="80">
        <v>2958465</v>
      </c>
    </row>
    <row r="241" spans="1:4" x14ac:dyDescent="0.2">
      <c r="A241">
        <v>344</v>
      </c>
      <c r="B241" t="s">
        <v>1724</v>
      </c>
      <c r="C241" s="80">
        <v>32874</v>
      </c>
      <c r="D241" s="80">
        <v>2958465</v>
      </c>
    </row>
    <row r="242" spans="1:4" x14ac:dyDescent="0.2">
      <c r="A242">
        <v>345</v>
      </c>
      <c r="B242" t="s">
        <v>1725</v>
      </c>
      <c r="C242" s="80">
        <v>32874</v>
      </c>
      <c r="D242" s="80">
        <v>2958465</v>
      </c>
    </row>
    <row r="243" spans="1:4" x14ac:dyDescent="0.2">
      <c r="A243">
        <v>346</v>
      </c>
      <c r="B243" t="s">
        <v>1726</v>
      </c>
      <c r="C243" s="80">
        <v>32874</v>
      </c>
      <c r="D243" s="80">
        <v>2958465</v>
      </c>
    </row>
    <row r="244" spans="1:4" x14ac:dyDescent="0.2">
      <c r="A244">
        <v>347</v>
      </c>
      <c r="B244" t="s">
        <v>1727</v>
      </c>
      <c r="C244" s="80">
        <v>32874</v>
      </c>
      <c r="D244" s="80">
        <v>2958465</v>
      </c>
    </row>
    <row r="245" spans="1:4" x14ac:dyDescent="0.2">
      <c r="A245">
        <v>348</v>
      </c>
      <c r="B245" t="s">
        <v>1728</v>
      </c>
      <c r="C245" s="80">
        <v>32874</v>
      </c>
      <c r="D245" s="80">
        <v>2958465</v>
      </c>
    </row>
    <row r="246" spans="1:4" x14ac:dyDescent="0.2">
      <c r="A246">
        <v>349</v>
      </c>
      <c r="B246" t="s">
        <v>1729</v>
      </c>
      <c r="C246" s="80">
        <v>32874</v>
      </c>
      <c r="D246" s="80">
        <v>2958465</v>
      </c>
    </row>
    <row r="247" spans="1:4" x14ac:dyDescent="0.2">
      <c r="A247">
        <v>350</v>
      </c>
      <c r="B247" t="s">
        <v>1730</v>
      </c>
      <c r="C247" s="80">
        <v>32874</v>
      </c>
      <c r="D247" s="80">
        <v>2958465</v>
      </c>
    </row>
    <row r="248" spans="1:4" x14ac:dyDescent="0.2">
      <c r="A248">
        <v>351</v>
      </c>
      <c r="B248" t="s">
        <v>1731</v>
      </c>
      <c r="C248" s="80">
        <v>32874</v>
      </c>
      <c r="D248" s="80">
        <v>2958465</v>
      </c>
    </row>
    <row r="249" spans="1:4" x14ac:dyDescent="0.2">
      <c r="A249">
        <v>352</v>
      </c>
      <c r="B249" t="s">
        <v>1732</v>
      </c>
      <c r="C249" s="80">
        <v>32874</v>
      </c>
      <c r="D249" s="80">
        <v>2958465</v>
      </c>
    </row>
    <row r="250" spans="1:4" x14ac:dyDescent="0.2">
      <c r="A250">
        <v>353</v>
      </c>
      <c r="B250" t="s">
        <v>1733</v>
      </c>
      <c r="C250" s="80">
        <v>32874</v>
      </c>
      <c r="D250" s="80">
        <v>2958465</v>
      </c>
    </row>
    <row r="251" spans="1:4" x14ac:dyDescent="0.2">
      <c r="A251">
        <v>354</v>
      </c>
      <c r="B251" t="s">
        <v>1734</v>
      </c>
      <c r="C251" s="80">
        <v>32874</v>
      </c>
      <c r="D251" s="80">
        <v>2958465</v>
      </c>
    </row>
    <row r="252" spans="1:4" x14ac:dyDescent="0.2">
      <c r="A252">
        <v>355</v>
      </c>
      <c r="B252" t="s">
        <v>1735</v>
      </c>
      <c r="C252" s="80">
        <v>32874</v>
      </c>
      <c r="D252" s="80">
        <v>2958465</v>
      </c>
    </row>
    <row r="253" spans="1:4" x14ac:dyDescent="0.2">
      <c r="A253">
        <v>356</v>
      </c>
      <c r="B253" t="s">
        <v>1736</v>
      </c>
      <c r="C253" s="80">
        <v>32874</v>
      </c>
      <c r="D253" s="80">
        <v>2958465</v>
      </c>
    </row>
    <row r="254" spans="1:4" x14ac:dyDescent="0.2">
      <c r="A254">
        <v>357</v>
      </c>
      <c r="B254" t="s">
        <v>1737</v>
      </c>
      <c r="C254" s="80">
        <v>32874</v>
      </c>
      <c r="D254" s="80">
        <v>2958465</v>
      </c>
    </row>
    <row r="255" spans="1:4" x14ac:dyDescent="0.2">
      <c r="A255">
        <v>358</v>
      </c>
      <c r="B255" t="s">
        <v>1738</v>
      </c>
      <c r="C255" s="80">
        <v>32874</v>
      </c>
      <c r="D255" s="80">
        <v>2958465</v>
      </c>
    </row>
    <row r="256" spans="1:4" x14ac:dyDescent="0.2">
      <c r="A256">
        <v>359</v>
      </c>
      <c r="B256" t="s">
        <v>1739</v>
      </c>
      <c r="C256" s="80">
        <v>32874</v>
      </c>
      <c r="D256" s="80">
        <v>2958465</v>
      </c>
    </row>
    <row r="257" spans="1:4" x14ac:dyDescent="0.2">
      <c r="A257">
        <v>361</v>
      </c>
      <c r="B257" t="s">
        <v>1740</v>
      </c>
      <c r="C257" s="80">
        <v>32874</v>
      </c>
      <c r="D257" s="80">
        <v>2958465</v>
      </c>
    </row>
    <row r="258" spans="1:4" x14ac:dyDescent="0.2">
      <c r="A258">
        <v>362</v>
      </c>
      <c r="B258" t="s">
        <v>1741</v>
      </c>
      <c r="C258" s="80">
        <v>32874</v>
      </c>
      <c r="D258" s="80">
        <v>2958465</v>
      </c>
    </row>
    <row r="259" spans="1:4" x14ac:dyDescent="0.2">
      <c r="A259">
        <v>363</v>
      </c>
      <c r="B259" t="s">
        <v>1742</v>
      </c>
      <c r="C259" s="80">
        <v>32874</v>
      </c>
      <c r="D259" s="80">
        <v>2958465</v>
      </c>
    </row>
    <row r="260" spans="1:4" x14ac:dyDescent="0.2">
      <c r="A260">
        <v>364</v>
      </c>
      <c r="B260" t="s">
        <v>1743</v>
      </c>
      <c r="C260" s="80">
        <v>32874</v>
      </c>
      <c r="D260" s="80">
        <v>2958465</v>
      </c>
    </row>
    <row r="261" spans="1:4" x14ac:dyDescent="0.2">
      <c r="A261">
        <v>365</v>
      </c>
      <c r="B261" t="s">
        <v>1744</v>
      </c>
      <c r="C261" s="80">
        <v>32874</v>
      </c>
      <c r="D261" s="80">
        <v>2958465</v>
      </c>
    </row>
    <row r="262" spans="1:4" x14ac:dyDescent="0.2">
      <c r="A262">
        <v>366</v>
      </c>
      <c r="B262" t="s">
        <v>1745</v>
      </c>
      <c r="C262" s="80">
        <v>32874</v>
      </c>
      <c r="D262" s="80">
        <v>2958465</v>
      </c>
    </row>
    <row r="263" spans="1:4" x14ac:dyDescent="0.2">
      <c r="A263">
        <v>367</v>
      </c>
      <c r="B263" t="s">
        <v>1746</v>
      </c>
      <c r="C263" s="80">
        <v>32874</v>
      </c>
      <c r="D263" s="80">
        <v>2958465</v>
      </c>
    </row>
    <row r="264" spans="1:4" x14ac:dyDescent="0.2">
      <c r="A264">
        <v>368</v>
      </c>
      <c r="B264" t="s">
        <v>1747</v>
      </c>
      <c r="C264" s="80">
        <v>32874</v>
      </c>
      <c r="D264" s="80">
        <v>2958465</v>
      </c>
    </row>
    <row r="265" spans="1:4" x14ac:dyDescent="0.2">
      <c r="A265">
        <v>369</v>
      </c>
      <c r="B265" t="s">
        <v>1748</v>
      </c>
      <c r="C265" s="80">
        <v>32874</v>
      </c>
      <c r="D265" s="80">
        <v>2958465</v>
      </c>
    </row>
    <row r="266" spans="1:4" x14ac:dyDescent="0.2">
      <c r="A266">
        <v>370</v>
      </c>
      <c r="B266" t="s">
        <v>1749</v>
      </c>
      <c r="C266" s="80">
        <v>32874</v>
      </c>
      <c r="D266" s="80">
        <v>2958465</v>
      </c>
    </row>
    <row r="267" spans="1:4" x14ac:dyDescent="0.2">
      <c r="A267">
        <v>371</v>
      </c>
      <c r="B267" t="s">
        <v>1750</v>
      </c>
      <c r="C267" s="80">
        <v>32874</v>
      </c>
      <c r="D267" s="80">
        <v>2958465</v>
      </c>
    </row>
    <row r="268" spans="1:4" x14ac:dyDescent="0.2">
      <c r="A268">
        <v>372</v>
      </c>
      <c r="B268" t="s">
        <v>1751</v>
      </c>
      <c r="C268" s="80">
        <v>32874</v>
      </c>
      <c r="D268" s="80">
        <v>2958465</v>
      </c>
    </row>
    <row r="269" spans="1:4" x14ac:dyDescent="0.2">
      <c r="A269">
        <v>373</v>
      </c>
      <c r="B269" t="s">
        <v>1752</v>
      </c>
      <c r="C269" s="80">
        <v>32874</v>
      </c>
      <c r="D269" s="80">
        <v>2958465</v>
      </c>
    </row>
    <row r="270" spans="1:4" x14ac:dyDescent="0.2">
      <c r="A270">
        <v>374</v>
      </c>
      <c r="B270" t="s">
        <v>1753</v>
      </c>
      <c r="C270" s="80">
        <v>32874</v>
      </c>
      <c r="D270" s="80">
        <v>2958465</v>
      </c>
    </row>
    <row r="271" spans="1:4" x14ac:dyDescent="0.2">
      <c r="A271">
        <v>375</v>
      </c>
      <c r="B271" t="s">
        <v>1754</v>
      </c>
      <c r="C271" s="80">
        <v>32874</v>
      </c>
      <c r="D271" s="80">
        <v>2958465</v>
      </c>
    </row>
    <row r="272" spans="1:4" x14ac:dyDescent="0.2">
      <c r="A272">
        <v>376</v>
      </c>
      <c r="B272" t="s">
        <v>1755</v>
      </c>
      <c r="C272" s="80">
        <v>32874</v>
      </c>
      <c r="D272" s="80">
        <v>2958465</v>
      </c>
    </row>
    <row r="273" spans="1:4" x14ac:dyDescent="0.2">
      <c r="A273">
        <v>378</v>
      </c>
      <c r="B273" t="s">
        <v>1756</v>
      </c>
      <c r="C273" s="80">
        <v>32874</v>
      </c>
      <c r="D273" s="80">
        <v>2958465</v>
      </c>
    </row>
    <row r="274" spans="1:4" x14ac:dyDescent="0.2">
      <c r="A274">
        <v>379</v>
      </c>
      <c r="B274" t="s">
        <v>1757</v>
      </c>
      <c r="C274" s="80">
        <v>32874</v>
      </c>
      <c r="D274" s="80">
        <v>2958465</v>
      </c>
    </row>
    <row r="275" spans="1:4" x14ac:dyDescent="0.2">
      <c r="A275">
        <v>380</v>
      </c>
      <c r="B275" t="s">
        <v>1758</v>
      </c>
      <c r="C275" s="80">
        <v>32874</v>
      </c>
      <c r="D275" s="80">
        <v>2958465</v>
      </c>
    </row>
    <row r="276" spans="1:4" x14ac:dyDescent="0.2">
      <c r="A276">
        <v>381</v>
      </c>
      <c r="B276" t="s">
        <v>1759</v>
      </c>
      <c r="C276" s="80">
        <v>32874</v>
      </c>
      <c r="D276" s="80">
        <v>2958465</v>
      </c>
    </row>
    <row r="277" spans="1:4" x14ac:dyDescent="0.2">
      <c r="A277">
        <v>382</v>
      </c>
      <c r="B277" t="s">
        <v>1760</v>
      </c>
      <c r="C277" s="80">
        <v>32874</v>
      </c>
      <c r="D277" s="80">
        <v>2958465</v>
      </c>
    </row>
    <row r="278" spans="1:4" x14ac:dyDescent="0.2">
      <c r="A278">
        <v>383</v>
      </c>
      <c r="B278" t="s">
        <v>1761</v>
      </c>
      <c r="C278" s="80">
        <v>32874</v>
      </c>
      <c r="D278" s="80">
        <v>2958465</v>
      </c>
    </row>
    <row r="279" spans="1:4" x14ac:dyDescent="0.2">
      <c r="A279">
        <v>384</v>
      </c>
      <c r="B279" t="s">
        <v>1762</v>
      </c>
      <c r="C279" s="80">
        <v>32874</v>
      </c>
      <c r="D279" s="80">
        <v>2958465</v>
      </c>
    </row>
    <row r="280" spans="1:4" x14ac:dyDescent="0.2">
      <c r="A280">
        <v>385</v>
      </c>
      <c r="B280" t="s">
        <v>1763</v>
      </c>
      <c r="C280" s="80">
        <v>32874</v>
      </c>
      <c r="D280" s="80">
        <v>2958465</v>
      </c>
    </row>
    <row r="281" spans="1:4" x14ac:dyDescent="0.2">
      <c r="A281">
        <v>386</v>
      </c>
      <c r="B281" t="s">
        <v>1764</v>
      </c>
      <c r="C281" s="80">
        <v>32874</v>
      </c>
      <c r="D281" s="80">
        <v>2958465</v>
      </c>
    </row>
    <row r="282" spans="1:4" x14ac:dyDescent="0.2">
      <c r="A282">
        <v>387</v>
      </c>
      <c r="B282" t="s">
        <v>1765</v>
      </c>
      <c r="C282" s="80">
        <v>32874</v>
      </c>
      <c r="D282" s="80">
        <v>2958465</v>
      </c>
    </row>
    <row r="283" spans="1:4" x14ac:dyDescent="0.2">
      <c r="A283">
        <v>388</v>
      </c>
      <c r="B283" t="s">
        <v>1766</v>
      </c>
      <c r="C283" s="80">
        <v>32874</v>
      </c>
      <c r="D283" s="80">
        <v>2958465</v>
      </c>
    </row>
    <row r="284" spans="1:4" x14ac:dyDescent="0.2">
      <c r="A284">
        <v>389</v>
      </c>
      <c r="B284" t="s">
        <v>1767</v>
      </c>
      <c r="C284" s="80">
        <v>32874</v>
      </c>
      <c r="D284" s="80">
        <v>2958465</v>
      </c>
    </row>
    <row r="285" spans="1:4" x14ac:dyDescent="0.2">
      <c r="A285">
        <v>390</v>
      </c>
      <c r="B285" t="s">
        <v>1768</v>
      </c>
      <c r="C285" s="80">
        <v>32874</v>
      </c>
      <c r="D285" s="80">
        <v>2958465</v>
      </c>
    </row>
    <row r="286" spans="1:4" x14ac:dyDescent="0.2">
      <c r="A286">
        <v>391</v>
      </c>
      <c r="B286" t="s">
        <v>1769</v>
      </c>
      <c r="C286" s="80">
        <v>32874</v>
      </c>
      <c r="D286" s="80">
        <v>2958465</v>
      </c>
    </row>
    <row r="287" spans="1:4" x14ac:dyDescent="0.2">
      <c r="A287">
        <v>392</v>
      </c>
      <c r="B287" t="s">
        <v>1770</v>
      </c>
      <c r="C287" s="80">
        <v>32874</v>
      </c>
      <c r="D287" s="80">
        <v>2958465</v>
      </c>
    </row>
    <row r="288" spans="1:4" x14ac:dyDescent="0.2">
      <c r="A288">
        <v>393</v>
      </c>
      <c r="B288" t="s">
        <v>1771</v>
      </c>
      <c r="C288" s="80">
        <v>32874</v>
      </c>
      <c r="D288" s="80">
        <v>2958465</v>
      </c>
    </row>
    <row r="289" spans="1:4" x14ac:dyDescent="0.2">
      <c r="A289">
        <v>394</v>
      </c>
      <c r="B289" t="s">
        <v>1772</v>
      </c>
      <c r="C289" s="80">
        <v>32874</v>
      </c>
      <c r="D289" s="80">
        <v>2958465</v>
      </c>
    </row>
    <row r="290" spans="1:4" x14ac:dyDescent="0.2">
      <c r="A290">
        <v>395</v>
      </c>
      <c r="B290" t="s">
        <v>1773</v>
      </c>
      <c r="C290" s="80">
        <v>32874</v>
      </c>
      <c r="D290" s="80">
        <v>2958465</v>
      </c>
    </row>
    <row r="291" spans="1:4" x14ac:dyDescent="0.2">
      <c r="A291">
        <v>396</v>
      </c>
      <c r="B291" t="s">
        <v>1774</v>
      </c>
      <c r="C291" s="80">
        <v>32874</v>
      </c>
      <c r="D291" s="80">
        <v>2958465</v>
      </c>
    </row>
    <row r="292" spans="1:4" x14ac:dyDescent="0.2">
      <c r="A292">
        <v>397</v>
      </c>
      <c r="B292" t="s">
        <v>1775</v>
      </c>
      <c r="C292" s="80">
        <v>32874</v>
      </c>
      <c r="D292" s="80">
        <v>2958465</v>
      </c>
    </row>
    <row r="293" spans="1:4" x14ac:dyDescent="0.2">
      <c r="A293">
        <v>398</v>
      </c>
      <c r="B293" t="s">
        <v>1776</v>
      </c>
      <c r="C293" s="80">
        <v>32874</v>
      </c>
      <c r="D293" s="80">
        <v>2958465</v>
      </c>
    </row>
    <row r="294" spans="1:4" x14ac:dyDescent="0.2">
      <c r="A294">
        <v>399</v>
      </c>
      <c r="B294" t="s">
        <v>1777</v>
      </c>
      <c r="C294" s="80">
        <v>32874</v>
      </c>
      <c r="D294" s="80">
        <v>2958465</v>
      </c>
    </row>
    <row r="295" spans="1:4" x14ac:dyDescent="0.2">
      <c r="A295">
        <v>400</v>
      </c>
      <c r="B295" t="s">
        <v>1778</v>
      </c>
      <c r="C295" s="80">
        <v>32874</v>
      </c>
      <c r="D295" s="80">
        <v>2958465</v>
      </c>
    </row>
    <row r="296" spans="1:4" x14ac:dyDescent="0.2">
      <c r="A296">
        <v>401</v>
      </c>
      <c r="B296" t="s">
        <v>1779</v>
      </c>
      <c r="C296" s="80">
        <v>32874</v>
      </c>
      <c r="D296" s="80">
        <v>2958465</v>
      </c>
    </row>
    <row r="297" spans="1:4" x14ac:dyDescent="0.2">
      <c r="A297">
        <v>402</v>
      </c>
      <c r="B297" t="s">
        <v>1780</v>
      </c>
      <c r="C297" s="80">
        <v>32874</v>
      </c>
      <c r="D297" s="80">
        <v>2958465</v>
      </c>
    </row>
    <row r="298" spans="1:4" x14ac:dyDescent="0.2">
      <c r="A298">
        <v>403</v>
      </c>
      <c r="B298" t="s">
        <v>1781</v>
      </c>
      <c r="C298" s="80">
        <v>32874</v>
      </c>
      <c r="D298" s="80">
        <v>2958465</v>
      </c>
    </row>
    <row r="299" spans="1:4" x14ac:dyDescent="0.2">
      <c r="A299">
        <v>404</v>
      </c>
      <c r="B299" t="s">
        <v>1782</v>
      </c>
      <c r="C299" s="80">
        <v>32874</v>
      </c>
      <c r="D299" s="80">
        <v>2958465</v>
      </c>
    </row>
    <row r="300" spans="1:4" x14ac:dyDescent="0.2">
      <c r="A300">
        <v>405</v>
      </c>
      <c r="B300" t="s">
        <v>1783</v>
      </c>
      <c r="C300" s="80">
        <v>32874</v>
      </c>
      <c r="D300" s="80">
        <v>2958465</v>
      </c>
    </row>
    <row r="301" spans="1:4" x14ac:dyDescent="0.2">
      <c r="A301">
        <v>406</v>
      </c>
      <c r="B301" t="s">
        <v>1784</v>
      </c>
      <c r="C301" s="80">
        <v>32874</v>
      </c>
      <c r="D301" s="80">
        <v>2958465</v>
      </c>
    </row>
    <row r="302" spans="1:4" x14ac:dyDescent="0.2">
      <c r="A302">
        <v>407</v>
      </c>
      <c r="B302" t="s">
        <v>1785</v>
      </c>
      <c r="C302" s="80">
        <v>32874</v>
      </c>
      <c r="D302" s="80">
        <v>2958465</v>
      </c>
    </row>
    <row r="303" spans="1:4" x14ac:dyDescent="0.2">
      <c r="A303">
        <v>408</v>
      </c>
      <c r="B303" t="s">
        <v>1786</v>
      </c>
      <c r="C303" s="80">
        <v>32874</v>
      </c>
      <c r="D303" s="80">
        <v>2958465</v>
      </c>
    </row>
    <row r="304" spans="1:4" x14ac:dyDescent="0.2">
      <c r="A304">
        <v>409</v>
      </c>
      <c r="B304" t="s">
        <v>1787</v>
      </c>
      <c r="C304" s="80">
        <v>32874</v>
      </c>
      <c r="D304" s="80">
        <v>2958465</v>
      </c>
    </row>
    <row r="305" spans="1:4" x14ac:dyDescent="0.2">
      <c r="A305">
        <v>410</v>
      </c>
      <c r="B305" t="s">
        <v>1788</v>
      </c>
      <c r="C305" s="80">
        <v>32874</v>
      </c>
      <c r="D305" s="80">
        <v>2958465</v>
      </c>
    </row>
    <row r="306" spans="1:4" x14ac:dyDescent="0.2">
      <c r="A306">
        <v>411</v>
      </c>
      <c r="B306" t="s">
        <v>1789</v>
      </c>
      <c r="C306" s="80">
        <v>32874</v>
      </c>
      <c r="D306" s="80">
        <v>2958465</v>
      </c>
    </row>
    <row r="307" spans="1:4" x14ac:dyDescent="0.2">
      <c r="A307">
        <v>412</v>
      </c>
      <c r="B307" t="s">
        <v>1790</v>
      </c>
      <c r="C307" s="80">
        <v>32874</v>
      </c>
      <c r="D307" s="80">
        <v>2958465</v>
      </c>
    </row>
    <row r="308" spans="1:4" x14ac:dyDescent="0.2">
      <c r="A308">
        <v>413</v>
      </c>
      <c r="B308" t="s">
        <v>1791</v>
      </c>
      <c r="C308" s="80">
        <v>32874</v>
      </c>
      <c r="D308" s="80">
        <v>2958465</v>
      </c>
    </row>
    <row r="309" spans="1:4" x14ac:dyDescent="0.2">
      <c r="A309">
        <v>414</v>
      </c>
      <c r="B309" t="s">
        <v>1792</v>
      </c>
      <c r="C309" s="80">
        <v>32874</v>
      </c>
      <c r="D309" s="80">
        <v>2958465</v>
      </c>
    </row>
    <row r="310" spans="1:4" x14ac:dyDescent="0.2">
      <c r="A310">
        <v>415</v>
      </c>
      <c r="B310" t="s">
        <v>1793</v>
      </c>
      <c r="C310" s="80">
        <v>32874</v>
      </c>
      <c r="D310" s="80">
        <v>2958465</v>
      </c>
    </row>
    <row r="311" spans="1:4" x14ac:dyDescent="0.2">
      <c r="A311">
        <v>416</v>
      </c>
      <c r="B311" t="s">
        <v>1794</v>
      </c>
      <c r="C311" s="80">
        <v>32874</v>
      </c>
      <c r="D311" s="80">
        <v>2958465</v>
      </c>
    </row>
    <row r="312" spans="1:4" x14ac:dyDescent="0.2">
      <c r="A312">
        <v>417</v>
      </c>
      <c r="B312" t="s">
        <v>1795</v>
      </c>
      <c r="C312" s="80">
        <v>32874</v>
      </c>
      <c r="D312" s="80">
        <v>2958465</v>
      </c>
    </row>
    <row r="313" spans="1:4" x14ac:dyDescent="0.2">
      <c r="A313">
        <v>418</v>
      </c>
      <c r="B313" t="s">
        <v>1796</v>
      </c>
      <c r="C313" s="80">
        <v>32874</v>
      </c>
      <c r="D313" s="80">
        <v>2958465</v>
      </c>
    </row>
    <row r="314" spans="1:4" x14ac:dyDescent="0.2">
      <c r="A314">
        <v>419</v>
      </c>
      <c r="B314" t="s">
        <v>1797</v>
      </c>
      <c r="C314" s="80">
        <v>32874</v>
      </c>
      <c r="D314" s="80">
        <v>2958465</v>
      </c>
    </row>
    <row r="315" spans="1:4" x14ac:dyDescent="0.2">
      <c r="A315">
        <v>420</v>
      </c>
      <c r="B315" t="s">
        <v>1798</v>
      </c>
      <c r="C315" s="80">
        <v>32874</v>
      </c>
      <c r="D315" s="80">
        <v>2958465</v>
      </c>
    </row>
    <row r="316" spans="1:4" x14ac:dyDescent="0.2">
      <c r="A316">
        <v>421</v>
      </c>
      <c r="B316" t="s">
        <v>1799</v>
      </c>
      <c r="C316" s="80">
        <v>32874</v>
      </c>
      <c r="D316" s="80">
        <v>2958465</v>
      </c>
    </row>
    <row r="317" spans="1:4" x14ac:dyDescent="0.2">
      <c r="A317">
        <v>422</v>
      </c>
      <c r="B317" t="s">
        <v>1800</v>
      </c>
      <c r="C317" s="80">
        <v>32874</v>
      </c>
      <c r="D317" s="80">
        <v>2958465</v>
      </c>
    </row>
    <row r="318" spans="1:4" x14ac:dyDescent="0.2">
      <c r="A318">
        <v>423</v>
      </c>
      <c r="B318" t="s">
        <v>1801</v>
      </c>
      <c r="C318" s="80">
        <v>32874</v>
      </c>
      <c r="D318" s="80">
        <v>2958465</v>
      </c>
    </row>
    <row r="319" spans="1:4" x14ac:dyDescent="0.2">
      <c r="A319">
        <v>424</v>
      </c>
      <c r="B319" t="s">
        <v>1802</v>
      </c>
      <c r="C319" s="80">
        <v>32874</v>
      </c>
      <c r="D319" s="80">
        <v>2958465</v>
      </c>
    </row>
    <row r="320" spans="1:4" x14ac:dyDescent="0.2">
      <c r="A320">
        <v>425</v>
      </c>
      <c r="B320" t="s">
        <v>1803</v>
      </c>
      <c r="C320" s="80">
        <v>32874</v>
      </c>
      <c r="D320" s="80">
        <v>2958465</v>
      </c>
    </row>
    <row r="321" spans="1:4" x14ac:dyDescent="0.2">
      <c r="A321">
        <v>426</v>
      </c>
      <c r="B321" t="s">
        <v>1804</v>
      </c>
      <c r="C321" s="80">
        <v>32874</v>
      </c>
      <c r="D321" s="80">
        <v>2958465</v>
      </c>
    </row>
    <row r="322" spans="1:4" x14ac:dyDescent="0.2">
      <c r="A322">
        <v>427</v>
      </c>
      <c r="B322" t="s">
        <v>1805</v>
      </c>
      <c r="C322" s="80">
        <v>32874</v>
      </c>
      <c r="D322" s="80">
        <v>2958465</v>
      </c>
    </row>
    <row r="323" spans="1:4" x14ac:dyDescent="0.2">
      <c r="A323">
        <v>428</v>
      </c>
      <c r="B323" t="s">
        <v>1806</v>
      </c>
      <c r="C323" s="80">
        <v>32874</v>
      </c>
      <c r="D323" s="80">
        <v>2958465</v>
      </c>
    </row>
    <row r="324" spans="1:4" x14ac:dyDescent="0.2">
      <c r="A324">
        <v>429</v>
      </c>
      <c r="B324" t="s">
        <v>1807</v>
      </c>
      <c r="C324" s="80">
        <v>32874</v>
      </c>
      <c r="D324" s="80">
        <v>2958465</v>
      </c>
    </row>
    <row r="325" spans="1:4" x14ac:dyDescent="0.2">
      <c r="A325">
        <v>430</v>
      </c>
      <c r="B325" t="s">
        <v>1808</v>
      </c>
      <c r="C325" s="80">
        <v>32874</v>
      </c>
      <c r="D325" s="80">
        <v>2958465</v>
      </c>
    </row>
    <row r="326" spans="1:4" x14ac:dyDescent="0.2">
      <c r="A326">
        <v>431</v>
      </c>
      <c r="B326" t="s">
        <v>1809</v>
      </c>
      <c r="C326" s="80">
        <v>32874</v>
      </c>
      <c r="D326" s="80">
        <v>2958465</v>
      </c>
    </row>
    <row r="327" spans="1:4" x14ac:dyDescent="0.2">
      <c r="A327">
        <v>432</v>
      </c>
      <c r="B327" t="s">
        <v>1810</v>
      </c>
      <c r="C327" s="80">
        <v>32874</v>
      </c>
      <c r="D327" s="80">
        <v>2958465</v>
      </c>
    </row>
    <row r="328" spans="1:4" x14ac:dyDescent="0.2">
      <c r="A328">
        <v>433</v>
      </c>
      <c r="B328" t="s">
        <v>1811</v>
      </c>
      <c r="C328" s="80">
        <v>32874</v>
      </c>
      <c r="D328" s="80">
        <v>2958465</v>
      </c>
    </row>
    <row r="329" spans="1:4" x14ac:dyDescent="0.2">
      <c r="A329">
        <v>434</v>
      </c>
      <c r="B329" t="s">
        <v>1812</v>
      </c>
      <c r="C329" s="80">
        <v>32874</v>
      </c>
      <c r="D329" s="80">
        <v>2958465</v>
      </c>
    </row>
    <row r="330" spans="1:4" x14ac:dyDescent="0.2">
      <c r="A330">
        <v>435</v>
      </c>
      <c r="B330" t="s">
        <v>1813</v>
      </c>
      <c r="C330" s="80">
        <v>32874</v>
      </c>
      <c r="D330" s="80">
        <v>2958465</v>
      </c>
    </row>
    <row r="331" spans="1:4" x14ac:dyDescent="0.2">
      <c r="A331">
        <v>436</v>
      </c>
      <c r="B331" t="s">
        <v>1814</v>
      </c>
      <c r="C331" s="80">
        <v>32874</v>
      </c>
      <c r="D331" s="80">
        <v>2958465</v>
      </c>
    </row>
    <row r="332" spans="1:4" x14ac:dyDescent="0.2">
      <c r="A332">
        <v>437</v>
      </c>
      <c r="B332" t="s">
        <v>1815</v>
      </c>
      <c r="C332" s="80">
        <v>32874</v>
      </c>
      <c r="D332" s="80">
        <v>2958465</v>
      </c>
    </row>
    <row r="333" spans="1:4" x14ac:dyDescent="0.2">
      <c r="A333">
        <v>438</v>
      </c>
      <c r="B333" t="s">
        <v>1816</v>
      </c>
      <c r="C333" s="80">
        <v>32874</v>
      </c>
      <c r="D333" s="80">
        <v>2958465</v>
      </c>
    </row>
    <row r="334" spans="1:4" x14ac:dyDescent="0.2">
      <c r="A334">
        <v>439</v>
      </c>
      <c r="B334" t="s">
        <v>1817</v>
      </c>
      <c r="C334" s="80">
        <v>32874</v>
      </c>
      <c r="D334" s="80">
        <v>2958465</v>
      </c>
    </row>
    <row r="335" spans="1:4" x14ac:dyDescent="0.2">
      <c r="A335">
        <v>440</v>
      </c>
      <c r="B335" t="s">
        <v>1818</v>
      </c>
      <c r="C335" s="80">
        <v>32874</v>
      </c>
      <c r="D335" s="80">
        <v>2958465</v>
      </c>
    </row>
    <row r="336" spans="1:4" x14ac:dyDescent="0.2">
      <c r="A336">
        <v>441</v>
      </c>
      <c r="B336" t="s">
        <v>1819</v>
      </c>
      <c r="C336" s="80">
        <v>32874</v>
      </c>
      <c r="D336" s="80">
        <v>2958465</v>
      </c>
    </row>
    <row r="337" spans="1:4" x14ac:dyDescent="0.2">
      <c r="A337">
        <v>442</v>
      </c>
      <c r="B337" t="s">
        <v>1820</v>
      </c>
      <c r="C337" s="80">
        <v>32874</v>
      </c>
      <c r="D337" s="80">
        <v>2958465</v>
      </c>
    </row>
    <row r="338" spans="1:4" x14ac:dyDescent="0.2">
      <c r="A338">
        <v>443</v>
      </c>
      <c r="B338" t="s">
        <v>1821</v>
      </c>
      <c r="C338" s="80">
        <v>32874</v>
      </c>
      <c r="D338" s="80">
        <v>2958465</v>
      </c>
    </row>
    <row r="339" spans="1:4" x14ac:dyDescent="0.2">
      <c r="A339">
        <v>444</v>
      </c>
      <c r="B339" t="s">
        <v>1822</v>
      </c>
      <c r="C339" s="80">
        <v>32874</v>
      </c>
      <c r="D339" s="80">
        <v>2958465</v>
      </c>
    </row>
    <row r="340" spans="1:4" x14ac:dyDescent="0.2">
      <c r="A340">
        <v>445</v>
      </c>
      <c r="B340" t="s">
        <v>1823</v>
      </c>
      <c r="C340" s="80">
        <v>32874</v>
      </c>
      <c r="D340" s="80">
        <v>2958465</v>
      </c>
    </row>
    <row r="341" spans="1:4" x14ac:dyDescent="0.2">
      <c r="A341">
        <v>446</v>
      </c>
      <c r="B341" t="s">
        <v>1824</v>
      </c>
      <c r="C341" s="80">
        <v>32874</v>
      </c>
      <c r="D341" s="80">
        <v>2958465</v>
      </c>
    </row>
    <row r="342" spans="1:4" x14ac:dyDescent="0.2">
      <c r="A342">
        <v>447</v>
      </c>
      <c r="B342" t="s">
        <v>1825</v>
      </c>
      <c r="C342" s="80">
        <v>32874</v>
      </c>
      <c r="D342" s="80">
        <v>2958465</v>
      </c>
    </row>
    <row r="343" spans="1:4" x14ac:dyDescent="0.2">
      <c r="A343">
        <v>448</v>
      </c>
      <c r="B343" t="s">
        <v>1826</v>
      </c>
      <c r="C343" s="80">
        <v>32874</v>
      </c>
      <c r="D343" s="80">
        <v>2958465</v>
      </c>
    </row>
    <row r="344" spans="1:4" x14ac:dyDescent="0.2">
      <c r="A344">
        <v>449</v>
      </c>
      <c r="B344" t="s">
        <v>1827</v>
      </c>
      <c r="C344" s="80">
        <v>32874</v>
      </c>
      <c r="D344" s="80">
        <v>2958465</v>
      </c>
    </row>
    <row r="345" spans="1:4" x14ac:dyDescent="0.2">
      <c r="A345">
        <v>450</v>
      </c>
      <c r="B345" t="s">
        <v>1828</v>
      </c>
      <c r="C345" s="80">
        <v>32874</v>
      </c>
      <c r="D345" s="80">
        <v>2958465</v>
      </c>
    </row>
    <row r="346" spans="1:4" x14ac:dyDescent="0.2">
      <c r="A346">
        <v>451</v>
      </c>
      <c r="B346" t="s">
        <v>1829</v>
      </c>
      <c r="C346" s="80">
        <v>32874</v>
      </c>
      <c r="D346" s="80">
        <v>2958465</v>
      </c>
    </row>
    <row r="347" spans="1:4" x14ac:dyDescent="0.2">
      <c r="A347">
        <v>452</v>
      </c>
      <c r="B347" t="s">
        <v>1830</v>
      </c>
      <c r="C347" s="80">
        <v>32874</v>
      </c>
      <c r="D347" s="80">
        <v>2958465</v>
      </c>
    </row>
    <row r="348" spans="1:4" x14ac:dyDescent="0.2">
      <c r="A348">
        <v>453</v>
      </c>
      <c r="B348" t="s">
        <v>1831</v>
      </c>
      <c r="C348" s="80">
        <v>32874</v>
      </c>
      <c r="D348" s="80">
        <v>2958465</v>
      </c>
    </row>
    <row r="349" spans="1:4" x14ac:dyDescent="0.2">
      <c r="A349">
        <v>454</v>
      </c>
      <c r="B349" t="s">
        <v>1832</v>
      </c>
      <c r="C349" s="80">
        <v>32874</v>
      </c>
      <c r="D349" s="80">
        <v>2958465</v>
      </c>
    </row>
    <row r="350" spans="1:4" x14ac:dyDescent="0.2">
      <c r="A350">
        <v>455</v>
      </c>
      <c r="B350" t="s">
        <v>1833</v>
      </c>
      <c r="C350" s="80">
        <v>32874</v>
      </c>
      <c r="D350" s="80">
        <v>2958465</v>
      </c>
    </row>
    <row r="351" spans="1:4" x14ac:dyDescent="0.2">
      <c r="A351">
        <v>457</v>
      </c>
      <c r="B351" t="s">
        <v>1834</v>
      </c>
      <c r="C351" s="80">
        <v>32874</v>
      </c>
      <c r="D351" s="80">
        <v>2958465</v>
      </c>
    </row>
    <row r="352" spans="1:4" x14ac:dyDescent="0.2">
      <c r="A352">
        <v>458</v>
      </c>
      <c r="B352" t="s">
        <v>1835</v>
      </c>
      <c r="C352" s="80">
        <v>32874</v>
      </c>
      <c r="D352" s="80">
        <v>2958465</v>
      </c>
    </row>
    <row r="353" spans="1:4" x14ac:dyDescent="0.2">
      <c r="A353">
        <v>459</v>
      </c>
      <c r="B353" t="s">
        <v>1836</v>
      </c>
      <c r="C353" s="80">
        <v>32874</v>
      </c>
      <c r="D353" s="80">
        <v>2958465</v>
      </c>
    </row>
    <row r="354" spans="1:4" x14ac:dyDescent="0.2">
      <c r="A354">
        <v>460</v>
      </c>
      <c r="B354" t="s">
        <v>1837</v>
      </c>
      <c r="C354" s="80">
        <v>32874</v>
      </c>
      <c r="D354" s="80">
        <v>2958465</v>
      </c>
    </row>
    <row r="355" spans="1:4" x14ac:dyDescent="0.2">
      <c r="A355">
        <v>461</v>
      </c>
      <c r="B355" t="s">
        <v>1838</v>
      </c>
      <c r="C355" s="80">
        <v>32874</v>
      </c>
      <c r="D355" s="80">
        <v>2958465</v>
      </c>
    </row>
    <row r="356" spans="1:4" x14ac:dyDescent="0.2">
      <c r="A356">
        <v>462</v>
      </c>
      <c r="B356" t="s">
        <v>1839</v>
      </c>
      <c r="C356" s="80">
        <v>32874</v>
      </c>
      <c r="D356" s="80">
        <v>2958465</v>
      </c>
    </row>
    <row r="357" spans="1:4" x14ac:dyDescent="0.2">
      <c r="A357">
        <v>463</v>
      </c>
      <c r="B357" t="s">
        <v>1840</v>
      </c>
      <c r="C357" s="80">
        <v>32874</v>
      </c>
      <c r="D357" s="80">
        <v>2958465</v>
      </c>
    </row>
    <row r="358" spans="1:4" x14ac:dyDescent="0.2">
      <c r="A358">
        <v>464</v>
      </c>
      <c r="B358" t="s">
        <v>1841</v>
      </c>
      <c r="C358" s="80">
        <v>32874</v>
      </c>
      <c r="D358" s="80">
        <v>2958465</v>
      </c>
    </row>
    <row r="359" spans="1:4" x14ac:dyDescent="0.2">
      <c r="A359">
        <v>465</v>
      </c>
      <c r="B359" t="s">
        <v>1842</v>
      </c>
      <c r="C359" s="80">
        <v>32874</v>
      </c>
      <c r="D359" s="80">
        <v>2958465</v>
      </c>
    </row>
    <row r="360" spans="1:4" x14ac:dyDescent="0.2">
      <c r="A360">
        <v>466</v>
      </c>
      <c r="B360" t="s">
        <v>1843</v>
      </c>
      <c r="C360" s="80">
        <v>32874</v>
      </c>
      <c r="D360" s="80">
        <v>2958465</v>
      </c>
    </row>
    <row r="361" spans="1:4" x14ac:dyDescent="0.2">
      <c r="A361">
        <v>467</v>
      </c>
      <c r="B361" t="s">
        <v>1844</v>
      </c>
      <c r="C361" s="80">
        <v>32874</v>
      </c>
      <c r="D361" s="80">
        <v>2958465</v>
      </c>
    </row>
    <row r="362" spans="1:4" x14ac:dyDescent="0.2">
      <c r="A362">
        <v>468</v>
      </c>
      <c r="B362" t="s">
        <v>1845</v>
      </c>
      <c r="C362" s="80">
        <v>32874</v>
      </c>
      <c r="D362" s="80">
        <v>2958465</v>
      </c>
    </row>
    <row r="363" spans="1:4" x14ac:dyDescent="0.2">
      <c r="A363">
        <v>469</v>
      </c>
      <c r="B363" t="s">
        <v>1846</v>
      </c>
      <c r="C363" s="80">
        <v>32874</v>
      </c>
      <c r="D363" s="80">
        <v>2958465</v>
      </c>
    </row>
    <row r="364" spans="1:4" x14ac:dyDescent="0.2">
      <c r="A364">
        <v>470</v>
      </c>
      <c r="B364" t="s">
        <v>1847</v>
      </c>
      <c r="C364" s="80">
        <v>32874</v>
      </c>
      <c r="D364" s="80">
        <v>2958465</v>
      </c>
    </row>
    <row r="365" spans="1:4" x14ac:dyDescent="0.2">
      <c r="A365">
        <v>471</v>
      </c>
      <c r="B365" t="s">
        <v>1848</v>
      </c>
      <c r="C365" s="80">
        <v>32874</v>
      </c>
      <c r="D365" s="80">
        <v>2958465</v>
      </c>
    </row>
    <row r="366" spans="1:4" x14ac:dyDescent="0.2">
      <c r="A366">
        <v>472</v>
      </c>
      <c r="B366" t="s">
        <v>1849</v>
      </c>
      <c r="C366" s="80">
        <v>32874</v>
      </c>
      <c r="D366" s="80">
        <v>2958465</v>
      </c>
    </row>
    <row r="367" spans="1:4" x14ac:dyDescent="0.2">
      <c r="A367">
        <v>473</v>
      </c>
      <c r="B367" t="s">
        <v>1850</v>
      </c>
      <c r="C367" s="80">
        <v>32874</v>
      </c>
      <c r="D367" s="80">
        <v>2958465</v>
      </c>
    </row>
    <row r="368" spans="1:4" x14ac:dyDescent="0.2">
      <c r="A368">
        <v>474</v>
      </c>
      <c r="B368" t="s">
        <v>1851</v>
      </c>
      <c r="C368" s="80">
        <v>32874</v>
      </c>
      <c r="D368" s="80">
        <v>2958465</v>
      </c>
    </row>
    <row r="369" spans="1:4" x14ac:dyDescent="0.2">
      <c r="A369">
        <v>475</v>
      </c>
      <c r="B369" t="s">
        <v>1852</v>
      </c>
      <c r="C369" s="80">
        <v>32874</v>
      </c>
      <c r="D369" s="80">
        <v>2958465</v>
      </c>
    </row>
    <row r="370" spans="1:4" x14ac:dyDescent="0.2">
      <c r="A370">
        <v>476</v>
      </c>
      <c r="B370" t="s">
        <v>1853</v>
      </c>
      <c r="C370" s="80">
        <v>32874</v>
      </c>
      <c r="D370" s="80">
        <v>2958465</v>
      </c>
    </row>
    <row r="371" spans="1:4" x14ac:dyDescent="0.2">
      <c r="A371">
        <v>477</v>
      </c>
      <c r="B371" t="s">
        <v>1854</v>
      </c>
      <c r="C371" s="80">
        <v>32874</v>
      </c>
      <c r="D371" s="80">
        <v>2958465</v>
      </c>
    </row>
    <row r="372" spans="1:4" x14ac:dyDescent="0.2">
      <c r="A372">
        <v>478</v>
      </c>
      <c r="B372" t="s">
        <v>1855</v>
      </c>
      <c r="C372" s="80">
        <v>32874</v>
      </c>
      <c r="D372" s="80">
        <v>2958465</v>
      </c>
    </row>
    <row r="373" spans="1:4" x14ac:dyDescent="0.2">
      <c r="A373">
        <v>479</v>
      </c>
      <c r="B373" t="s">
        <v>1856</v>
      </c>
      <c r="C373" s="80">
        <v>32874</v>
      </c>
      <c r="D373" s="80">
        <v>2958465</v>
      </c>
    </row>
    <row r="374" spans="1:4" x14ac:dyDescent="0.2">
      <c r="A374">
        <v>480</v>
      </c>
      <c r="B374" t="s">
        <v>1857</v>
      </c>
      <c r="C374" s="80">
        <v>32874</v>
      </c>
      <c r="D374" s="80">
        <v>2958465</v>
      </c>
    </row>
    <row r="375" spans="1:4" x14ac:dyDescent="0.2">
      <c r="A375">
        <v>481</v>
      </c>
      <c r="B375" t="s">
        <v>1858</v>
      </c>
      <c r="C375" s="80">
        <v>32874</v>
      </c>
      <c r="D375" s="80">
        <v>2958465</v>
      </c>
    </row>
    <row r="376" spans="1:4" x14ac:dyDescent="0.2">
      <c r="A376">
        <v>482</v>
      </c>
      <c r="B376" t="s">
        <v>1859</v>
      </c>
      <c r="C376" s="80">
        <v>32874</v>
      </c>
      <c r="D376" s="80">
        <v>2958465</v>
      </c>
    </row>
    <row r="377" spans="1:4" x14ac:dyDescent="0.2">
      <c r="A377">
        <v>483</v>
      </c>
      <c r="B377" t="s">
        <v>1860</v>
      </c>
      <c r="C377" s="80">
        <v>32874</v>
      </c>
      <c r="D377" s="80">
        <v>2958465</v>
      </c>
    </row>
    <row r="378" spans="1:4" x14ac:dyDescent="0.2">
      <c r="A378">
        <v>484</v>
      </c>
      <c r="B378" t="s">
        <v>1861</v>
      </c>
      <c r="C378" s="80">
        <v>32874</v>
      </c>
      <c r="D378" s="80">
        <v>2958465</v>
      </c>
    </row>
    <row r="379" spans="1:4" x14ac:dyDescent="0.2">
      <c r="A379">
        <v>485</v>
      </c>
      <c r="B379" t="s">
        <v>1862</v>
      </c>
      <c r="C379" s="80">
        <v>32874</v>
      </c>
      <c r="D379" s="80">
        <v>2958465</v>
      </c>
    </row>
    <row r="380" spans="1:4" x14ac:dyDescent="0.2">
      <c r="A380">
        <v>486</v>
      </c>
      <c r="B380" t="s">
        <v>1863</v>
      </c>
      <c r="C380" s="80">
        <v>32874</v>
      </c>
      <c r="D380" s="80">
        <v>2958465</v>
      </c>
    </row>
    <row r="381" spans="1:4" x14ac:dyDescent="0.2">
      <c r="A381">
        <v>487</v>
      </c>
      <c r="B381" t="s">
        <v>1864</v>
      </c>
      <c r="C381" s="80">
        <v>32874</v>
      </c>
      <c r="D381" s="80">
        <v>2958465</v>
      </c>
    </row>
    <row r="382" spans="1:4" x14ac:dyDescent="0.2">
      <c r="A382">
        <v>488</v>
      </c>
      <c r="B382" t="s">
        <v>1865</v>
      </c>
      <c r="C382" s="80">
        <v>32874</v>
      </c>
      <c r="D382" s="80">
        <v>2958465</v>
      </c>
    </row>
    <row r="383" spans="1:4" x14ac:dyDescent="0.2">
      <c r="A383">
        <v>489</v>
      </c>
      <c r="B383" t="s">
        <v>1866</v>
      </c>
      <c r="C383" s="80">
        <v>32874</v>
      </c>
      <c r="D383" s="80">
        <v>2958465</v>
      </c>
    </row>
    <row r="384" spans="1:4" x14ac:dyDescent="0.2">
      <c r="A384">
        <v>490</v>
      </c>
      <c r="B384" t="s">
        <v>1867</v>
      </c>
      <c r="C384" s="80">
        <v>32874</v>
      </c>
      <c r="D384" s="80">
        <v>2958465</v>
      </c>
    </row>
    <row r="385" spans="1:4" x14ac:dyDescent="0.2">
      <c r="A385">
        <v>491</v>
      </c>
      <c r="B385" t="s">
        <v>1868</v>
      </c>
      <c r="C385" s="80">
        <v>32874</v>
      </c>
      <c r="D385" s="80">
        <v>2958465</v>
      </c>
    </row>
    <row r="386" spans="1:4" x14ac:dyDescent="0.2">
      <c r="A386">
        <v>492</v>
      </c>
      <c r="B386" t="s">
        <v>1869</v>
      </c>
      <c r="C386" s="80">
        <v>32874</v>
      </c>
      <c r="D386" s="80">
        <v>2958465</v>
      </c>
    </row>
    <row r="387" spans="1:4" x14ac:dyDescent="0.2">
      <c r="A387">
        <v>493</v>
      </c>
      <c r="B387" t="s">
        <v>1870</v>
      </c>
      <c r="C387" s="80">
        <v>32874</v>
      </c>
      <c r="D387" s="80">
        <v>2958465</v>
      </c>
    </row>
    <row r="388" spans="1:4" x14ac:dyDescent="0.2">
      <c r="A388">
        <v>494</v>
      </c>
      <c r="B388" t="s">
        <v>1871</v>
      </c>
      <c r="C388" s="80">
        <v>32874</v>
      </c>
      <c r="D388" s="80">
        <v>2958465</v>
      </c>
    </row>
    <row r="389" spans="1:4" x14ac:dyDescent="0.2">
      <c r="A389">
        <v>495</v>
      </c>
      <c r="B389" t="s">
        <v>1872</v>
      </c>
      <c r="C389" s="80">
        <v>32874</v>
      </c>
      <c r="D389" s="80">
        <v>2958465</v>
      </c>
    </row>
    <row r="390" spans="1:4" x14ac:dyDescent="0.2">
      <c r="A390">
        <v>496</v>
      </c>
      <c r="B390" t="s">
        <v>1873</v>
      </c>
      <c r="C390" s="80">
        <v>32874</v>
      </c>
      <c r="D390" s="80">
        <v>2958465</v>
      </c>
    </row>
    <row r="391" spans="1:4" x14ac:dyDescent="0.2">
      <c r="A391">
        <v>497</v>
      </c>
      <c r="B391" t="s">
        <v>1874</v>
      </c>
      <c r="C391" s="80">
        <v>32874</v>
      </c>
      <c r="D391" s="80">
        <v>2958465</v>
      </c>
    </row>
    <row r="392" spans="1:4" x14ac:dyDescent="0.2">
      <c r="A392">
        <v>498</v>
      </c>
      <c r="B392" t="s">
        <v>1875</v>
      </c>
      <c r="C392" s="80">
        <v>32874</v>
      </c>
      <c r="D392" s="80">
        <v>2958465</v>
      </c>
    </row>
    <row r="393" spans="1:4" x14ac:dyDescent="0.2">
      <c r="A393">
        <v>499</v>
      </c>
      <c r="B393" t="s">
        <v>1876</v>
      </c>
      <c r="C393" s="80">
        <v>32874</v>
      </c>
      <c r="D393" s="80">
        <v>2958465</v>
      </c>
    </row>
    <row r="394" spans="1:4" x14ac:dyDescent="0.2">
      <c r="A394">
        <v>500</v>
      </c>
      <c r="B394" t="s">
        <v>1877</v>
      </c>
      <c r="C394" s="80">
        <v>32874</v>
      </c>
      <c r="D394" s="80">
        <v>2958465</v>
      </c>
    </row>
    <row r="395" spans="1:4" x14ac:dyDescent="0.2">
      <c r="A395">
        <v>501</v>
      </c>
      <c r="B395" t="s">
        <v>1878</v>
      </c>
      <c r="C395" s="80">
        <v>32874</v>
      </c>
      <c r="D395" s="80">
        <v>2958465</v>
      </c>
    </row>
    <row r="396" spans="1:4" x14ac:dyDescent="0.2">
      <c r="A396">
        <v>502</v>
      </c>
      <c r="B396" t="s">
        <v>1879</v>
      </c>
      <c r="C396" s="80">
        <v>32874</v>
      </c>
      <c r="D396" s="80">
        <v>2958465</v>
      </c>
    </row>
    <row r="397" spans="1:4" x14ac:dyDescent="0.2">
      <c r="A397">
        <v>503</v>
      </c>
      <c r="B397" t="s">
        <v>1880</v>
      </c>
      <c r="C397" s="80">
        <v>32874</v>
      </c>
      <c r="D397" s="80">
        <v>2958465</v>
      </c>
    </row>
    <row r="398" spans="1:4" x14ac:dyDescent="0.2">
      <c r="A398">
        <v>504</v>
      </c>
      <c r="B398" t="s">
        <v>1881</v>
      </c>
      <c r="C398" s="80">
        <v>32874</v>
      </c>
      <c r="D398" s="80">
        <v>2958465</v>
      </c>
    </row>
    <row r="399" spans="1:4" x14ac:dyDescent="0.2">
      <c r="A399">
        <v>505</v>
      </c>
      <c r="B399" t="s">
        <v>1882</v>
      </c>
      <c r="C399" s="80">
        <v>32874</v>
      </c>
      <c r="D399" s="80">
        <v>2958465</v>
      </c>
    </row>
    <row r="400" spans="1:4" x14ac:dyDescent="0.2">
      <c r="A400">
        <v>506</v>
      </c>
      <c r="B400" t="s">
        <v>1883</v>
      </c>
      <c r="C400" s="80">
        <v>32874</v>
      </c>
      <c r="D400" s="80">
        <v>2958465</v>
      </c>
    </row>
    <row r="401" spans="1:4" x14ac:dyDescent="0.2">
      <c r="A401">
        <v>507</v>
      </c>
      <c r="B401" t="s">
        <v>1884</v>
      </c>
      <c r="C401" s="80">
        <v>32874</v>
      </c>
      <c r="D401" s="80">
        <v>2958465</v>
      </c>
    </row>
    <row r="402" spans="1:4" x14ac:dyDescent="0.2">
      <c r="A402">
        <v>508</v>
      </c>
      <c r="B402" t="s">
        <v>1885</v>
      </c>
      <c r="C402" s="80">
        <v>32874</v>
      </c>
      <c r="D402" s="80">
        <v>2958465</v>
      </c>
    </row>
    <row r="403" spans="1:4" x14ac:dyDescent="0.2">
      <c r="A403">
        <v>509</v>
      </c>
      <c r="B403" t="s">
        <v>1886</v>
      </c>
      <c r="C403" s="80">
        <v>32874</v>
      </c>
      <c r="D403" s="80">
        <v>2958465</v>
      </c>
    </row>
    <row r="404" spans="1:4" x14ac:dyDescent="0.2">
      <c r="A404">
        <v>510</v>
      </c>
      <c r="B404" t="s">
        <v>1887</v>
      </c>
      <c r="C404" s="80">
        <v>32874</v>
      </c>
      <c r="D404" s="80">
        <v>2958465</v>
      </c>
    </row>
    <row r="405" spans="1:4" x14ac:dyDescent="0.2">
      <c r="A405">
        <v>511</v>
      </c>
      <c r="B405" t="s">
        <v>1888</v>
      </c>
      <c r="C405" s="80">
        <v>32874</v>
      </c>
      <c r="D405" s="80">
        <v>2958465</v>
      </c>
    </row>
    <row r="406" spans="1:4" x14ac:dyDescent="0.2">
      <c r="A406">
        <v>512</v>
      </c>
      <c r="B406" t="s">
        <v>1889</v>
      </c>
      <c r="C406" s="80">
        <v>32874</v>
      </c>
      <c r="D406" s="80">
        <v>2958465</v>
      </c>
    </row>
    <row r="407" spans="1:4" x14ac:dyDescent="0.2">
      <c r="A407">
        <v>513</v>
      </c>
      <c r="B407" t="s">
        <v>1890</v>
      </c>
      <c r="C407" s="80">
        <v>32874</v>
      </c>
      <c r="D407" s="80">
        <v>2958465</v>
      </c>
    </row>
    <row r="408" spans="1:4" x14ac:dyDescent="0.2">
      <c r="A408">
        <v>514</v>
      </c>
      <c r="B408" t="s">
        <v>1891</v>
      </c>
      <c r="C408" s="80">
        <v>32874</v>
      </c>
      <c r="D408" s="80">
        <v>2958465</v>
      </c>
    </row>
    <row r="409" spans="1:4" x14ac:dyDescent="0.2">
      <c r="A409">
        <v>515</v>
      </c>
      <c r="B409" t="s">
        <v>1892</v>
      </c>
      <c r="C409" s="80">
        <v>32874</v>
      </c>
      <c r="D409" s="80">
        <v>2958465</v>
      </c>
    </row>
    <row r="410" spans="1:4" x14ac:dyDescent="0.2">
      <c r="A410">
        <v>516</v>
      </c>
      <c r="B410" t="s">
        <v>1893</v>
      </c>
      <c r="C410" s="80">
        <v>32874</v>
      </c>
      <c r="D410" s="80">
        <v>2958465</v>
      </c>
    </row>
    <row r="411" spans="1:4" x14ac:dyDescent="0.2">
      <c r="A411">
        <v>517</v>
      </c>
      <c r="B411" t="s">
        <v>1894</v>
      </c>
      <c r="C411" s="80">
        <v>32874</v>
      </c>
      <c r="D411" s="80">
        <v>2958465</v>
      </c>
    </row>
    <row r="412" spans="1:4" x14ac:dyDescent="0.2">
      <c r="A412">
        <v>518</v>
      </c>
      <c r="B412" t="s">
        <v>1895</v>
      </c>
      <c r="C412" s="80">
        <v>32874</v>
      </c>
      <c r="D412" s="80">
        <v>2958465</v>
      </c>
    </row>
    <row r="413" spans="1:4" x14ac:dyDescent="0.2">
      <c r="A413">
        <v>519</v>
      </c>
      <c r="B413" t="s">
        <v>1896</v>
      </c>
      <c r="C413" s="80">
        <v>32874</v>
      </c>
      <c r="D413" s="80">
        <v>2958465</v>
      </c>
    </row>
    <row r="414" spans="1:4" x14ac:dyDescent="0.2">
      <c r="A414">
        <v>520</v>
      </c>
      <c r="B414" t="s">
        <v>1897</v>
      </c>
      <c r="C414" s="80">
        <v>32874</v>
      </c>
      <c r="D414" s="80">
        <v>2958465</v>
      </c>
    </row>
    <row r="415" spans="1:4" x14ac:dyDescent="0.2">
      <c r="A415">
        <v>521</v>
      </c>
      <c r="B415" t="s">
        <v>1898</v>
      </c>
      <c r="C415" s="80">
        <v>32874</v>
      </c>
      <c r="D415" s="80">
        <v>2958465</v>
      </c>
    </row>
    <row r="416" spans="1:4" x14ac:dyDescent="0.2">
      <c r="A416">
        <v>522</v>
      </c>
      <c r="B416" t="s">
        <v>1899</v>
      </c>
      <c r="C416" s="80">
        <v>32874</v>
      </c>
      <c r="D416" s="80">
        <v>2958465</v>
      </c>
    </row>
    <row r="417" spans="1:4" x14ac:dyDescent="0.2">
      <c r="A417">
        <v>523</v>
      </c>
      <c r="B417" t="s">
        <v>1900</v>
      </c>
      <c r="C417" s="80">
        <v>32874</v>
      </c>
      <c r="D417" s="80">
        <v>2958465</v>
      </c>
    </row>
    <row r="418" spans="1:4" x14ac:dyDescent="0.2">
      <c r="A418">
        <v>524</v>
      </c>
      <c r="B418" t="s">
        <v>1901</v>
      </c>
      <c r="C418" s="80">
        <v>32874</v>
      </c>
      <c r="D418" s="80">
        <v>2958465</v>
      </c>
    </row>
    <row r="419" spans="1:4" x14ac:dyDescent="0.2">
      <c r="A419">
        <v>525</v>
      </c>
      <c r="B419" t="s">
        <v>1902</v>
      </c>
      <c r="C419" s="80">
        <v>32874</v>
      </c>
      <c r="D419" s="80">
        <v>2958465</v>
      </c>
    </row>
    <row r="420" spans="1:4" x14ac:dyDescent="0.2">
      <c r="A420">
        <v>526</v>
      </c>
      <c r="B420" t="s">
        <v>1903</v>
      </c>
      <c r="C420" s="80">
        <v>32874</v>
      </c>
      <c r="D420" s="80">
        <v>2958465</v>
      </c>
    </row>
    <row r="421" spans="1:4" x14ac:dyDescent="0.2">
      <c r="A421">
        <v>527</v>
      </c>
      <c r="B421" t="s">
        <v>1904</v>
      </c>
      <c r="C421" s="80">
        <v>32874</v>
      </c>
      <c r="D421" s="80">
        <v>2958465</v>
      </c>
    </row>
    <row r="422" spans="1:4" x14ac:dyDescent="0.2">
      <c r="A422">
        <v>528</v>
      </c>
      <c r="B422" t="s">
        <v>1905</v>
      </c>
      <c r="C422" s="80">
        <v>32874</v>
      </c>
      <c r="D422" s="80">
        <v>2958465</v>
      </c>
    </row>
    <row r="423" spans="1:4" x14ac:dyDescent="0.2">
      <c r="A423">
        <v>529</v>
      </c>
      <c r="B423" t="s">
        <v>1906</v>
      </c>
      <c r="C423" s="80">
        <v>32874</v>
      </c>
      <c r="D423" s="80">
        <v>2958465</v>
      </c>
    </row>
    <row r="424" spans="1:4" x14ac:dyDescent="0.2">
      <c r="A424">
        <v>531</v>
      </c>
      <c r="B424" t="s">
        <v>1907</v>
      </c>
      <c r="C424" s="80">
        <v>32874</v>
      </c>
      <c r="D424" s="80">
        <v>2958465</v>
      </c>
    </row>
    <row r="425" spans="1:4" x14ac:dyDescent="0.2">
      <c r="A425">
        <v>532</v>
      </c>
      <c r="B425" t="s">
        <v>1908</v>
      </c>
      <c r="C425" s="80">
        <v>32874</v>
      </c>
      <c r="D425" s="80">
        <v>2958465</v>
      </c>
    </row>
    <row r="426" spans="1:4" x14ac:dyDescent="0.2">
      <c r="A426">
        <v>533</v>
      </c>
      <c r="B426" t="s">
        <v>1909</v>
      </c>
      <c r="C426" s="80">
        <v>32874</v>
      </c>
      <c r="D426" s="80">
        <v>2958465</v>
      </c>
    </row>
    <row r="427" spans="1:4" x14ac:dyDescent="0.2">
      <c r="A427">
        <v>534</v>
      </c>
      <c r="B427" t="s">
        <v>1910</v>
      </c>
      <c r="C427" s="80">
        <v>32874</v>
      </c>
      <c r="D427" s="80">
        <v>2958465</v>
      </c>
    </row>
    <row r="428" spans="1:4" x14ac:dyDescent="0.2">
      <c r="A428">
        <v>535</v>
      </c>
      <c r="B428" t="s">
        <v>1911</v>
      </c>
      <c r="C428" s="80">
        <v>32874</v>
      </c>
      <c r="D428" s="80">
        <v>2958465</v>
      </c>
    </row>
    <row r="429" spans="1:4" x14ac:dyDescent="0.2">
      <c r="A429">
        <v>536</v>
      </c>
      <c r="B429" t="s">
        <v>1912</v>
      </c>
      <c r="C429" s="80">
        <v>32874</v>
      </c>
      <c r="D429" s="80">
        <v>2958465</v>
      </c>
    </row>
    <row r="430" spans="1:4" x14ac:dyDescent="0.2">
      <c r="A430">
        <v>537</v>
      </c>
      <c r="B430" t="s">
        <v>1913</v>
      </c>
      <c r="C430" s="80">
        <v>32874</v>
      </c>
      <c r="D430" s="80">
        <v>2958465</v>
      </c>
    </row>
    <row r="431" spans="1:4" x14ac:dyDescent="0.2">
      <c r="A431">
        <v>538</v>
      </c>
      <c r="B431" t="s">
        <v>1914</v>
      </c>
      <c r="C431" s="80">
        <v>32874</v>
      </c>
      <c r="D431" s="80">
        <v>2958465</v>
      </c>
    </row>
    <row r="432" spans="1:4" x14ac:dyDescent="0.2">
      <c r="A432">
        <v>539</v>
      </c>
      <c r="B432" t="s">
        <v>1915</v>
      </c>
      <c r="C432" s="80">
        <v>32874</v>
      </c>
      <c r="D432" s="80">
        <v>2958465</v>
      </c>
    </row>
    <row r="433" spans="1:4" x14ac:dyDescent="0.2">
      <c r="A433">
        <v>540</v>
      </c>
      <c r="B433" t="s">
        <v>1916</v>
      </c>
      <c r="C433" s="80">
        <v>32874</v>
      </c>
      <c r="D433" s="80">
        <v>2958465</v>
      </c>
    </row>
    <row r="434" spans="1:4" x14ac:dyDescent="0.2">
      <c r="A434">
        <v>541</v>
      </c>
      <c r="B434" t="s">
        <v>1917</v>
      </c>
      <c r="C434" s="80">
        <v>32874</v>
      </c>
      <c r="D434" s="80">
        <v>2958465</v>
      </c>
    </row>
    <row r="435" spans="1:4" x14ac:dyDescent="0.2">
      <c r="A435">
        <v>542</v>
      </c>
      <c r="B435" t="s">
        <v>1918</v>
      </c>
      <c r="C435" s="80">
        <v>32874</v>
      </c>
      <c r="D435" s="80">
        <v>2958465</v>
      </c>
    </row>
    <row r="436" spans="1:4" x14ac:dyDescent="0.2">
      <c r="A436">
        <v>543</v>
      </c>
      <c r="B436" t="s">
        <v>1919</v>
      </c>
      <c r="C436" s="80">
        <v>32874</v>
      </c>
      <c r="D436" s="80">
        <v>2958465</v>
      </c>
    </row>
    <row r="437" spans="1:4" x14ac:dyDescent="0.2">
      <c r="A437">
        <v>544</v>
      </c>
      <c r="B437" t="s">
        <v>1920</v>
      </c>
      <c r="C437" s="80">
        <v>32874</v>
      </c>
      <c r="D437" s="80">
        <v>2958465</v>
      </c>
    </row>
    <row r="438" spans="1:4" x14ac:dyDescent="0.2">
      <c r="A438">
        <v>545</v>
      </c>
      <c r="B438" t="s">
        <v>1921</v>
      </c>
      <c r="C438" s="80">
        <v>32874</v>
      </c>
      <c r="D438" s="80">
        <v>2958465</v>
      </c>
    </row>
    <row r="439" spans="1:4" x14ac:dyDescent="0.2">
      <c r="A439">
        <v>546</v>
      </c>
      <c r="B439" t="s">
        <v>1922</v>
      </c>
      <c r="C439" s="80">
        <v>32874</v>
      </c>
      <c r="D439" s="80">
        <v>2958465</v>
      </c>
    </row>
    <row r="440" spans="1:4" x14ac:dyDescent="0.2">
      <c r="A440">
        <v>547</v>
      </c>
      <c r="B440" t="s">
        <v>1923</v>
      </c>
      <c r="C440" s="80">
        <v>32874</v>
      </c>
      <c r="D440" s="80">
        <v>2958465</v>
      </c>
    </row>
    <row r="441" spans="1:4" x14ac:dyDescent="0.2">
      <c r="A441">
        <v>548</v>
      </c>
      <c r="B441" t="s">
        <v>1924</v>
      </c>
      <c r="C441" s="80">
        <v>32874</v>
      </c>
      <c r="D441" s="80">
        <v>2958465</v>
      </c>
    </row>
    <row r="442" spans="1:4" x14ac:dyDescent="0.2">
      <c r="A442">
        <v>549</v>
      </c>
      <c r="B442" t="s">
        <v>1925</v>
      </c>
      <c r="C442" s="80">
        <v>32874</v>
      </c>
      <c r="D442" s="80">
        <v>2958465</v>
      </c>
    </row>
    <row r="443" spans="1:4" x14ac:dyDescent="0.2">
      <c r="A443">
        <v>550</v>
      </c>
      <c r="B443" t="s">
        <v>1926</v>
      </c>
      <c r="C443" s="80">
        <v>32874</v>
      </c>
      <c r="D443" s="80">
        <v>2958465</v>
      </c>
    </row>
    <row r="444" spans="1:4" x14ac:dyDescent="0.2">
      <c r="A444">
        <v>551</v>
      </c>
      <c r="B444" t="s">
        <v>1927</v>
      </c>
      <c r="C444" s="80">
        <v>32874</v>
      </c>
      <c r="D444" s="80">
        <v>2958465</v>
      </c>
    </row>
    <row r="445" spans="1:4" x14ac:dyDescent="0.2">
      <c r="A445">
        <v>552</v>
      </c>
      <c r="B445" t="s">
        <v>1928</v>
      </c>
      <c r="C445" s="80">
        <v>32874</v>
      </c>
      <c r="D445" s="80">
        <v>2958465</v>
      </c>
    </row>
    <row r="446" spans="1:4" x14ac:dyDescent="0.2">
      <c r="A446">
        <v>553</v>
      </c>
      <c r="B446" t="s">
        <v>1929</v>
      </c>
      <c r="C446" s="80">
        <v>32874</v>
      </c>
      <c r="D446" s="80">
        <v>2958465</v>
      </c>
    </row>
    <row r="447" spans="1:4" x14ac:dyDescent="0.2">
      <c r="A447">
        <v>554</v>
      </c>
      <c r="B447" t="s">
        <v>1930</v>
      </c>
      <c r="C447" s="80">
        <v>32874</v>
      </c>
      <c r="D447" s="80">
        <v>2958465</v>
      </c>
    </row>
    <row r="448" spans="1:4" x14ac:dyDescent="0.2">
      <c r="A448">
        <v>555</v>
      </c>
      <c r="B448" t="s">
        <v>1931</v>
      </c>
      <c r="C448" s="80">
        <v>32874</v>
      </c>
      <c r="D448" s="80">
        <v>2958465</v>
      </c>
    </row>
    <row r="449" spans="1:4" x14ac:dyDescent="0.2">
      <c r="A449">
        <v>556</v>
      </c>
      <c r="B449" t="s">
        <v>1932</v>
      </c>
      <c r="C449" s="80">
        <v>32874</v>
      </c>
      <c r="D449" s="80">
        <v>2958465</v>
      </c>
    </row>
    <row r="450" spans="1:4" x14ac:dyDescent="0.2">
      <c r="A450">
        <v>557</v>
      </c>
      <c r="B450" t="s">
        <v>1933</v>
      </c>
      <c r="C450" s="80">
        <v>32874</v>
      </c>
      <c r="D450" s="80">
        <v>2958465</v>
      </c>
    </row>
    <row r="451" spans="1:4" x14ac:dyDescent="0.2">
      <c r="A451">
        <v>558</v>
      </c>
      <c r="B451" t="s">
        <v>1934</v>
      </c>
      <c r="C451" s="80">
        <v>32874</v>
      </c>
      <c r="D451" s="80">
        <v>2958465</v>
      </c>
    </row>
    <row r="452" spans="1:4" x14ac:dyDescent="0.2">
      <c r="A452">
        <v>559</v>
      </c>
      <c r="B452" t="s">
        <v>1935</v>
      </c>
      <c r="C452" s="80">
        <v>32874</v>
      </c>
      <c r="D452" s="80">
        <v>2958465</v>
      </c>
    </row>
    <row r="453" spans="1:4" x14ac:dyDescent="0.2">
      <c r="A453">
        <v>560</v>
      </c>
      <c r="B453" t="s">
        <v>1936</v>
      </c>
      <c r="C453" s="80">
        <v>32874</v>
      </c>
      <c r="D453" s="80">
        <v>2958465</v>
      </c>
    </row>
    <row r="454" spans="1:4" x14ac:dyDescent="0.2">
      <c r="A454">
        <v>561</v>
      </c>
      <c r="B454" t="s">
        <v>1937</v>
      </c>
      <c r="C454" s="80">
        <v>32874</v>
      </c>
      <c r="D454" s="80">
        <v>2958465</v>
      </c>
    </row>
    <row r="455" spans="1:4" x14ac:dyDescent="0.2">
      <c r="A455">
        <v>562</v>
      </c>
      <c r="B455" t="s">
        <v>1938</v>
      </c>
      <c r="C455" s="80">
        <v>32874</v>
      </c>
      <c r="D455" s="80">
        <v>2958465</v>
      </c>
    </row>
    <row r="456" spans="1:4" x14ac:dyDescent="0.2">
      <c r="A456">
        <v>563</v>
      </c>
      <c r="B456" t="s">
        <v>1939</v>
      </c>
      <c r="C456" s="80">
        <v>32874</v>
      </c>
      <c r="D456" s="80">
        <v>2958465</v>
      </c>
    </row>
    <row r="457" spans="1:4" x14ac:dyDescent="0.2">
      <c r="A457">
        <v>564</v>
      </c>
      <c r="B457" t="s">
        <v>1940</v>
      </c>
      <c r="C457" s="80">
        <v>32874</v>
      </c>
      <c r="D457" s="80">
        <v>2958465</v>
      </c>
    </row>
    <row r="458" spans="1:4" x14ac:dyDescent="0.2">
      <c r="A458">
        <v>565</v>
      </c>
      <c r="B458" t="s">
        <v>1941</v>
      </c>
      <c r="C458" s="80">
        <v>32874</v>
      </c>
      <c r="D458" s="80">
        <v>2958465</v>
      </c>
    </row>
    <row r="459" spans="1:4" x14ac:dyDescent="0.2">
      <c r="A459">
        <v>566</v>
      </c>
      <c r="B459" t="s">
        <v>1942</v>
      </c>
      <c r="C459" s="80">
        <v>32874</v>
      </c>
      <c r="D459" s="80">
        <v>2958465</v>
      </c>
    </row>
    <row r="460" spans="1:4" x14ac:dyDescent="0.2">
      <c r="A460">
        <v>567</v>
      </c>
      <c r="B460" t="s">
        <v>1943</v>
      </c>
      <c r="C460" s="80">
        <v>32874</v>
      </c>
      <c r="D460" s="80">
        <v>2958465</v>
      </c>
    </row>
    <row r="461" spans="1:4" x14ac:dyDescent="0.2">
      <c r="A461">
        <v>568</v>
      </c>
      <c r="B461" t="s">
        <v>1944</v>
      </c>
      <c r="C461" s="80">
        <v>32874</v>
      </c>
      <c r="D461" s="80">
        <v>2958465</v>
      </c>
    </row>
    <row r="462" spans="1:4" x14ac:dyDescent="0.2">
      <c r="A462">
        <v>569</v>
      </c>
      <c r="B462" t="s">
        <v>1945</v>
      </c>
      <c r="C462" s="80">
        <v>32874</v>
      </c>
      <c r="D462" s="80">
        <v>2958465</v>
      </c>
    </row>
    <row r="463" spans="1:4" x14ac:dyDescent="0.2">
      <c r="A463">
        <v>570</v>
      </c>
      <c r="B463" t="s">
        <v>1946</v>
      </c>
      <c r="C463" s="80">
        <v>32874</v>
      </c>
      <c r="D463" s="80">
        <v>2958465</v>
      </c>
    </row>
    <row r="464" spans="1:4" x14ac:dyDescent="0.2">
      <c r="A464">
        <v>571</v>
      </c>
      <c r="B464" t="s">
        <v>1947</v>
      </c>
      <c r="C464" s="80">
        <v>32874</v>
      </c>
      <c r="D464" s="80">
        <v>2958465</v>
      </c>
    </row>
    <row r="465" spans="1:4" x14ac:dyDescent="0.2">
      <c r="A465">
        <v>572</v>
      </c>
      <c r="B465" t="s">
        <v>1948</v>
      </c>
      <c r="C465" s="80">
        <v>32874</v>
      </c>
      <c r="D465" s="80">
        <v>2958465</v>
      </c>
    </row>
    <row r="466" spans="1:4" x14ac:dyDescent="0.2">
      <c r="A466">
        <v>573</v>
      </c>
      <c r="B466" t="s">
        <v>1949</v>
      </c>
      <c r="C466" s="80">
        <v>32874</v>
      </c>
      <c r="D466" s="80">
        <v>2958465</v>
      </c>
    </row>
    <row r="467" spans="1:4" x14ac:dyDescent="0.2">
      <c r="A467">
        <v>574</v>
      </c>
      <c r="B467" t="s">
        <v>1950</v>
      </c>
      <c r="C467" s="80">
        <v>32874</v>
      </c>
      <c r="D467" s="80">
        <v>2958465</v>
      </c>
    </row>
    <row r="468" spans="1:4" x14ac:dyDescent="0.2">
      <c r="A468">
        <v>575</v>
      </c>
      <c r="B468" t="s">
        <v>1951</v>
      </c>
      <c r="C468" s="80">
        <v>32874</v>
      </c>
      <c r="D468" s="80">
        <v>2958465</v>
      </c>
    </row>
    <row r="469" spans="1:4" x14ac:dyDescent="0.2">
      <c r="A469">
        <v>576</v>
      </c>
      <c r="B469" t="s">
        <v>1952</v>
      </c>
      <c r="C469" s="80">
        <v>32874</v>
      </c>
      <c r="D469" s="80">
        <v>2958465</v>
      </c>
    </row>
    <row r="470" spans="1:4" x14ac:dyDescent="0.2">
      <c r="A470">
        <v>577</v>
      </c>
      <c r="B470" t="s">
        <v>1953</v>
      </c>
      <c r="C470" s="80">
        <v>32874</v>
      </c>
      <c r="D470" s="80">
        <v>2958465</v>
      </c>
    </row>
    <row r="471" spans="1:4" x14ac:dyDescent="0.2">
      <c r="A471">
        <v>578</v>
      </c>
      <c r="B471" t="s">
        <v>1954</v>
      </c>
      <c r="C471" s="80">
        <v>32874</v>
      </c>
      <c r="D471" s="80">
        <v>2958465</v>
      </c>
    </row>
    <row r="472" spans="1:4" x14ac:dyDescent="0.2">
      <c r="A472">
        <v>580</v>
      </c>
      <c r="B472" t="s">
        <v>1955</v>
      </c>
      <c r="C472" s="80">
        <v>32874</v>
      </c>
      <c r="D472" s="80">
        <v>2958465</v>
      </c>
    </row>
    <row r="473" spans="1:4" x14ac:dyDescent="0.2">
      <c r="A473">
        <v>581</v>
      </c>
      <c r="B473" t="s">
        <v>1956</v>
      </c>
      <c r="C473" s="80">
        <v>32874</v>
      </c>
      <c r="D473" s="80">
        <v>2958465</v>
      </c>
    </row>
    <row r="474" spans="1:4" x14ac:dyDescent="0.2">
      <c r="A474">
        <v>582</v>
      </c>
      <c r="B474" t="s">
        <v>1957</v>
      </c>
      <c r="C474" s="80">
        <v>32874</v>
      </c>
      <c r="D474" s="80">
        <v>2958465</v>
      </c>
    </row>
    <row r="475" spans="1:4" x14ac:dyDescent="0.2">
      <c r="A475">
        <v>583</v>
      </c>
      <c r="B475" t="s">
        <v>1958</v>
      </c>
      <c r="C475" s="80">
        <v>32874</v>
      </c>
      <c r="D475" s="80">
        <v>2958465</v>
      </c>
    </row>
    <row r="476" spans="1:4" x14ac:dyDescent="0.2">
      <c r="A476">
        <v>584</v>
      </c>
      <c r="B476" t="s">
        <v>1959</v>
      </c>
      <c r="C476" s="80">
        <v>32874</v>
      </c>
      <c r="D476" s="80">
        <v>2958465</v>
      </c>
    </row>
    <row r="477" spans="1:4" x14ac:dyDescent="0.2">
      <c r="A477">
        <v>585</v>
      </c>
      <c r="B477" t="s">
        <v>1960</v>
      </c>
      <c r="C477" s="80">
        <v>32874</v>
      </c>
      <c r="D477" s="80">
        <v>2958465</v>
      </c>
    </row>
    <row r="478" spans="1:4" x14ac:dyDescent="0.2">
      <c r="A478">
        <v>586</v>
      </c>
      <c r="B478" t="s">
        <v>1961</v>
      </c>
      <c r="C478" s="80">
        <v>32874</v>
      </c>
      <c r="D478" s="80">
        <v>2958465</v>
      </c>
    </row>
    <row r="479" spans="1:4" x14ac:dyDescent="0.2">
      <c r="A479">
        <v>587</v>
      </c>
      <c r="B479" t="s">
        <v>1962</v>
      </c>
      <c r="C479" s="80">
        <v>32874</v>
      </c>
      <c r="D479" s="80">
        <v>2958465</v>
      </c>
    </row>
    <row r="480" spans="1:4" x14ac:dyDescent="0.2">
      <c r="A480">
        <v>588</v>
      </c>
      <c r="B480" t="s">
        <v>1963</v>
      </c>
      <c r="C480" s="80">
        <v>32874</v>
      </c>
      <c r="D480" s="80">
        <v>2958465</v>
      </c>
    </row>
    <row r="481" spans="1:4" x14ac:dyDescent="0.2">
      <c r="A481">
        <v>589</v>
      </c>
      <c r="B481" t="s">
        <v>1964</v>
      </c>
      <c r="C481" s="80">
        <v>32874</v>
      </c>
      <c r="D481" s="80">
        <v>2958465</v>
      </c>
    </row>
    <row r="482" spans="1:4" x14ac:dyDescent="0.2">
      <c r="A482">
        <v>590</v>
      </c>
      <c r="B482" t="s">
        <v>1965</v>
      </c>
      <c r="C482" s="80">
        <v>32874</v>
      </c>
      <c r="D482" s="80">
        <v>2958465</v>
      </c>
    </row>
    <row r="483" spans="1:4" x14ac:dyDescent="0.2">
      <c r="A483">
        <v>591</v>
      </c>
      <c r="B483" t="s">
        <v>1966</v>
      </c>
      <c r="C483" s="80">
        <v>32874</v>
      </c>
      <c r="D483" s="80">
        <v>2958465</v>
      </c>
    </row>
    <row r="484" spans="1:4" x14ac:dyDescent="0.2">
      <c r="A484">
        <v>592</v>
      </c>
      <c r="B484" t="s">
        <v>1967</v>
      </c>
      <c r="C484" s="80">
        <v>32874</v>
      </c>
      <c r="D484" s="80">
        <v>2958465</v>
      </c>
    </row>
    <row r="485" spans="1:4" x14ac:dyDescent="0.2">
      <c r="A485">
        <v>593</v>
      </c>
      <c r="B485" t="s">
        <v>1968</v>
      </c>
      <c r="C485" s="80">
        <v>32874</v>
      </c>
      <c r="D485" s="80">
        <v>2958465</v>
      </c>
    </row>
    <row r="486" spans="1:4" x14ac:dyDescent="0.2">
      <c r="A486">
        <v>594</v>
      </c>
      <c r="B486" t="s">
        <v>1969</v>
      </c>
      <c r="C486" s="80">
        <v>32874</v>
      </c>
      <c r="D486" s="80">
        <v>2958465</v>
      </c>
    </row>
    <row r="487" spans="1:4" x14ac:dyDescent="0.2">
      <c r="A487">
        <v>595</v>
      </c>
      <c r="B487" t="s">
        <v>1970</v>
      </c>
      <c r="C487" s="80">
        <v>32874</v>
      </c>
      <c r="D487" s="80">
        <v>2958465</v>
      </c>
    </row>
    <row r="488" spans="1:4" x14ac:dyDescent="0.2">
      <c r="A488">
        <v>596</v>
      </c>
      <c r="B488" t="s">
        <v>1971</v>
      </c>
      <c r="C488" s="80">
        <v>32874</v>
      </c>
      <c r="D488" s="80">
        <v>2958465</v>
      </c>
    </row>
    <row r="489" spans="1:4" x14ac:dyDescent="0.2">
      <c r="A489">
        <v>597</v>
      </c>
      <c r="B489" t="s">
        <v>1972</v>
      </c>
      <c r="C489" s="80">
        <v>32874</v>
      </c>
      <c r="D489" s="80">
        <v>2958465</v>
      </c>
    </row>
    <row r="490" spans="1:4" x14ac:dyDescent="0.2">
      <c r="A490">
        <v>598</v>
      </c>
      <c r="B490" t="s">
        <v>1973</v>
      </c>
      <c r="C490" s="80">
        <v>32874</v>
      </c>
      <c r="D490" s="80">
        <v>2958465</v>
      </c>
    </row>
    <row r="491" spans="1:4" x14ac:dyDescent="0.2">
      <c r="A491">
        <v>599</v>
      </c>
      <c r="B491" t="s">
        <v>1974</v>
      </c>
      <c r="C491" s="80">
        <v>32874</v>
      </c>
      <c r="D491" s="80">
        <v>2958465</v>
      </c>
    </row>
    <row r="492" spans="1:4" x14ac:dyDescent="0.2">
      <c r="A492">
        <v>600</v>
      </c>
      <c r="B492" t="s">
        <v>1975</v>
      </c>
      <c r="C492" s="80">
        <v>32874</v>
      </c>
      <c r="D492" s="80">
        <v>2958465</v>
      </c>
    </row>
    <row r="493" spans="1:4" x14ac:dyDescent="0.2">
      <c r="A493">
        <v>601</v>
      </c>
      <c r="B493" t="s">
        <v>1976</v>
      </c>
      <c r="C493" s="80">
        <v>32874</v>
      </c>
      <c r="D493" s="80">
        <v>2958465</v>
      </c>
    </row>
    <row r="494" spans="1:4" x14ac:dyDescent="0.2">
      <c r="A494">
        <v>602</v>
      </c>
      <c r="B494" t="s">
        <v>1977</v>
      </c>
      <c r="C494" s="80">
        <v>32874</v>
      </c>
      <c r="D494" s="80">
        <v>2958465</v>
      </c>
    </row>
    <row r="495" spans="1:4" x14ac:dyDescent="0.2">
      <c r="A495">
        <v>603</v>
      </c>
      <c r="B495" t="s">
        <v>1978</v>
      </c>
      <c r="C495" s="80">
        <v>32874</v>
      </c>
      <c r="D495" s="80">
        <v>2958465</v>
      </c>
    </row>
    <row r="496" spans="1:4" x14ac:dyDescent="0.2">
      <c r="A496">
        <v>604</v>
      </c>
      <c r="B496" t="s">
        <v>1979</v>
      </c>
      <c r="C496" s="80">
        <v>32874</v>
      </c>
      <c r="D496" s="80">
        <v>2958465</v>
      </c>
    </row>
    <row r="497" spans="1:4" x14ac:dyDescent="0.2">
      <c r="A497">
        <v>605</v>
      </c>
      <c r="B497" t="s">
        <v>1980</v>
      </c>
      <c r="C497" s="80">
        <v>32874</v>
      </c>
      <c r="D497" s="80">
        <v>2958465</v>
      </c>
    </row>
    <row r="498" spans="1:4" x14ac:dyDescent="0.2">
      <c r="A498">
        <v>606</v>
      </c>
      <c r="B498" t="s">
        <v>1981</v>
      </c>
      <c r="C498" s="80">
        <v>32874</v>
      </c>
      <c r="D498" s="80">
        <v>2958465</v>
      </c>
    </row>
    <row r="499" spans="1:4" x14ac:dyDescent="0.2">
      <c r="A499">
        <v>607</v>
      </c>
      <c r="B499" t="s">
        <v>1982</v>
      </c>
      <c r="C499" s="80">
        <v>32874</v>
      </c>
      <c r="D499" s="80">
        <v>2958465</v>
      </c>
    </row>
    <row r="500" spans="1:4" x14ac:dyDescent="0.2">
      <c r="A500">
        <v>608</v>
      </c>
      <c r="B500" t="s">
        <v>1983</v>
      </c>
      <c r="C500" s="80">
        <v>32874</v>
      </c>
      <c r="D500" s="80">
        <v>2958465</v>
      </c>
    </row>
    <row r="501" spans="1:4" x14ac:dyDescent="0.2">
      <c r="A501">
        <v>609</v>
      </c>
      <c r="B501" t="s">
        <v>1984</v>
      </c>
      <c r="C501" s="80">
        <v>32874</v>
      </c>
      <c r="D501" s="80">
        <v>2958465</v>
      </c>
    </row>
    <row r="502" spans="1:4" x14ac:dyDescent="0.2">
      <c r="A502">
        <v>610</v>
      </c>
      <c r="B502" t="s">
        <v>1985</v>
      </c>
      <c r="C502" s="80">
        <v>32874</v>
      </c>
      <c r="D502" s="80">
        <v>2958465</v>
      </c>
    </row>
    <row r="503" spans="1:4" x14ac:dyDescent="0.2">
      <c r="A503">
        <v>611</v>
      </c>
      <c r="B503" t="s">
        <v>1986</v>
      </c>
      <c r="C503" s="80">
        <v>32874</v>
      </c>
      <c r="D503" s="80">
        <v>2958465</v>
      </c>
    </row>
    <row r="504" spans="1:4" x14ac:dyDescent="0.2">
      <c r="A504">
        <v>612</v>
      </c>
      <c r="B504" t="s">
        <v>1987</v>
      </c>
      <c r="C504" s="80">
        <v>32874</v>
      </c>
      <c r="D504" s="80">
        <v>2958465</v>
      </c>
    </row>
    <row r="505" spans="1:4" x14ac:dyDescent="0.2">
      <c r="A505">
        <v>613</v>
      </c>
      <c r="B505" t="s">
        <v>1988</v>
      </c>
      <c r="C505" s="80">
        <v>32874</v>
      </c>
      <c r="D505" s="80">
        <v>2958465</v>
      </c>
    </row>
    <row r="506" spans="1:4" x14ac:dyDescent="0.2">
      <c r="A506">
        <v>614</v>
      </c>
      <c r="B506" t="s">
        <v>1989</v>
      </c>
      <c r="C506" s="80">
        <v>32874</v>
      </c>
      <c r="D506" s="80">
        <v>2958465</v>
      </c>
    </row>
    <row r="507" spans="1:4" x14ac:dyDescent="0.2">
      <c r="A507">
        <v>615</v>
      </c>
      <c r="B507" t="s">
        <v>1990</v>
      </c>
      <c r="C507" s="80">
        <v>32874</v>
      </c>
      <c r="D507" s="80">
        <v>2958465</v>
      </c>
    </row>
    <row r="508" spans="1:4" x14ac:dyDescent="0.2">
      <c r="A508">
        <v>616</v>
      </c>
      <c r="B508" t="s">
        <v>1991</v>
      </c>
      <c r="C508" s="80">
        <v>32874</v>
      </c>
      <c r="D508" s="80">
        <v>2958465</v>
      </c>
    </row>
    <row r="509" spans="1:4" x14ac:dyDescent="0.2">
      <c r="A509">
        <v>617</v>
      </c>
      <c r="B509" t="s">
        <v>1992</v>
      </c>
      <c r="C509" s="80">
        <v>32874</v>
      </c>
      <c r="D509" s="80">
        <v>2958465</v>
      </c>
    </row>
    <row r="510" spans="1:4" x14ac:dyDescent="0.2">
      <c r="A510">
        <v>618</v>
      </c>
      <c r="B510" t="s">
        <v>1993</v>
      </c>
      <c r="C510" s="80">
        <v>32874</v>
      </c>
      <c r="D510" s="80">
        <v>2958465</v>
      </c>
    </row>
    <row r="511" spans="1:4" x14ac:dyDescent="0.2">
      <c r="A511">
        <v>619</v>
      </c>
      <c r="B511" t="s">
        <v>1994</v>
      </c>
      <c r="C511" s="80">
        <v>32874</v>
      </c>
      <c r="D511" s="80">
        <v>2958465</v>
      </c>
    </row>
    <row r="512" spans="1:4" x14ac:dyDescent="0.2">
      <c r="A512">
        <v>620</v>
      </c>
      <c r="B512" t="s">
        <v>1995</v>
      </c>
      <c r="C512" s="80">
        <v>32874</v>
      </c>
      <c r="D512" s="80">
        <v>2958465</v>
      </c>
    </row>
    <row r="513" spans="1:4" x14ac:dyDescent="0.2">
      <c r="A513">
        <v>621</v>
      </c>
      <c r="B513" t="s">
        <v>1996</v>
      </c>
      <c r="C513" s="80">
        <v>32874</v>
      </c>
      <c r="D513" s="80">
        <v>2958465</v>
      </c>
    </row>
    <row r="514" spans="1:4" x14ac:dyDescent="0.2">
      <c r="A514">
        <v>622</v>
      </c>
      <c r="B514" t="s">
        <v>1997</v>
      </c>
      <c r="C514" s="80">
        <v>32874</v>
      </c>
      <c r="D514" s="80">
        <v>2958465</v>
      </c>
    </row>
    <row r="515" spans="1:4" x14ac:dyDescent="0.2">
      <c r="A515">
        <v>623</v>
      </c>
      <c r="B515" t="s">
        <v>1998</v>
      </c>
      <c r="C515" s="80">
        <v>32874</v>
      </c>
      <c r="D515" s="80">
        <v>2958465</v>
      </c>
    </row>
    <row r="516" spans="1:4" x14ac:dyDescent="0.2">
      <c r="A516">
        <v>624</v>
      </c>
      <c r="B516" t="s">
        <v>1999</v>
      </c>
      <c r="C516" s="80">
        <v>32874</v>
      </c>
      <c r="D516" s="80">
        <v>2958465</v>
      </c>
    </row>
    <row r="517" spans="1:4" x14ac:dyDescent="0.2">
      <c r="A517">
        <v>625</v>
      </c>
      <c r="B517" t="s">
        <v>2000</v>
      </c>
      <c r="C517" s="80">
        <v>32874</v>
      </c>
      <c r="D517" s="80">
        <v>2958465</v>
      </c>
    </row>
    <row r="518" spans="1:4" x14ac:dyDescent="0.2">
      <c r="A518">
        <v>626</v>
      </c>
      <c r="B518" t="s">
        <v>2001</v>
      </c>
      <c r="C518" s="80">
        <v>32874</v>
      </c>
      <c r="D518" s="80">
        <v>2958465</v>
      </c>
    </row>
    <row r="519" spans="1:4" x14ac:dyDescent="0.2">
      <c r="A519">
        <v>627</v>
      </c>
      <c r="B519" t="s">
        <v>2002</v>
      </c>
      <c r="C519" s="80">
        <v>32874</v>
      </c>
      <c r="D519" s="80">
        <v>2958465</v>
      </c>
    </row>
    <row r="520" spans="1:4" x14ac:dyDescent="0.2">
      <c r="A520">
        <v>628</v>
      </c>
      <c r="B520" t="s">
        <v>2003</v>
      </c>
      <c r="C520" s="80">
        <v>32874</v>
      </c>
      <c r="D520" s="80">
        <v>2958465</v>
      </c>
    </row>
    <row r="521" spans="1:4" x14ac:dyDescent="0.2">
      <c r="A521">
        <v>629</v>
      </c>
      <c r="B521" t="s">
        <v>2004</v>
      </c>
      <c r="C521" s="80">
        <v>32874</v>
      </c>
      <c r="D521" s="80">
        <v>2958465</v>
      </c>
    </row>
    <row r="522" spans="1:4" x14ac:dyDescent="0.2">
      <c r="A522">
        <v>630</v>
      </c>
      <c r="B522" t="s">
        <v>2005</v>
      </c>
      <c r="C522" s="80">
        <v>32874</v>
      </c>
      <c r="D522" s="80">
        <v>2958465</v>
      </c>
    </row>
    <row r="523" spans="1:4" x14ac:dyDescent="0.2">
      <c r="A523">
        <v>631</v>
      </c>
      <c r="B523" t="s">
        <v>2006</v>
      </c>
      <c r="C523" s="80">
        <v>32874</v>
      </c>
      <c r="D523" s="80">
        <v>2958465</v>
      </c>
    </row>
    <row r="524" spans="1:4" x14ac:dyDescent="0.2">
      <c r="A524">
        <v>632</v>
      </c>
      <c r="B524" t="s">
        <v>2007</v>
      </c>
      <c r="C524" s="80">
        <v>32874</v>
      </c>
      <c r="D524" s="80">
        <v>2958465</v>
      </c>
    </row>
    <row r="525" spans="1:4" x14ac:dyDescent="0.2">
      <c r="A525">
        <v>633</v>
      </c>
      <c r="B525" t="s">
        <v>2008</v>
      </c>
      <c r="C525" s="80">
        <v>32874</v>
      </c>
      <c r="D525" s="80">
        <v>2958465</v>
      </c>
    </row>
    <row r="526" spans="1:4" x14ac:dyDescent="0.2">
      <c r="A526">
        <v>634</v>
      </c>
      <c r="B526" t="s">
        <v>2009</v>
      </c>
      <c r="C526" s="80">
        <v>32874</v>
      </c>
      <c r="D526" s="80">
        <v>2958465</v>
      </c>
    </row>
    <row r="527" spans="1:4" x14ac:dyDescent="0.2">
      <c r="A527">
        <v>635</v>
      </c>
      <c r="B527" t="s">
        <v>2010</v>
      </c>
      <c r="C527" s="80">
        <v>32874</v>
      </c>
      <c r="D527" s="80">
        <v>2958465</v>
      </c>
    </row>
    <row r="528" spans="1:4" x14ac:dyDescent="0.2">
      <c r="A528">
        <v>636</v>
      </c>
      <c r="B528" t="s">
        <v>2011</v>
      </c>
      <c r="C528" s="80">
        <v>32874</v>
      </c>
      <c r="D528" s="80">
        <v>2958465</v>
      </c>
    </row>
    <row r="529" spans="1:4" x14ac:dyDescent="0.2">
      <c r="A529">
        <v>637</v>
      </c>
      <c r="B529" t="s">
        <v>2012</v>
      </c>
      <c r="C529" s="80">
        <v>32874</v>
      </c>
      <c r="D529" s="80">
        <v>2958465</v>
      </c>
    </row>
    <row r="530" spans="1:4" x14ac:dyDescent="0.2">
      <c r="A530">
        <v>638</v>
      </c>
      <c r="B530" t="s">
        <v>2013</v>
      </c>
      <c r="C530" s="80">
        <v>32874</v>
      </c>
      <c r="D530" s="80">
        <v>2958465</v>
      </c>
    </row>
    <row r="531" spans="1:4" x14ac:dyDescent="0.2">
      <c r="A531">
        <v>639</v>
      </c>
      <c r="B531" t="s">
        <v>2014</v>
      </c>
      <c r="C531" s="80">
        <v>32874</v>
      </c>
      <c r="D531" s="80">
        <v>2958465</v>
      </c>
    </row>
    <row r="532" spans="1:4" x14ac:dyDescent="0.2">
      <c r="A532">
        <v>640</v>
      </c>
      <c r="B532" t="s">
        <v>2015</v>
      </c>
      <c r="C532" s="80">
        <v>32874</v>
      </c>
      <c r="D532" s="80">
        <v>2958465</v>
      </c>
    </row>
    <row r="533" spans="1:4" x14ac:dyDescent="0.2">
      <c r="A533">
        <v>641</v>
      </c>
      <c r="B533" t="s">
        <v>2016</v>
      </c>
      <c r="C533" s="80">
        <v>32874</v>
      </c>
      <c r="D533" s="80">
        <v>2958465</v>
      </c>
    </row>
    <row r="534" spans="1:4" x14ac:dyDescent="0.2">
      <c r="A534">
        <v>642</v>
      </c>
      <c r="B534" t="s">
        <v>2017</v>
      </c>
      <c r="C534" s="80">
        <v>32874</v>
      </c>
      <c r="D534" s="80">
        <v>2958465</v>
      </c>
    </row>
    <row r="535" spans="1:4" x14ac:dyDescent="0.2">
      <c r="A535">
        <v>643</v>
      </c>
      <c r="B535" t="s">
        <v>2018</v>
      </c>
      <c r="C535" s="80">
        <v>32874</v>
      </c>
      <c r="D535" s="80">
        <v>2958465</v>
      </c>
    </row>
    <row r="536" spans="1:4" x14ac:dyDescent="0.2">
      <c r="A536">
        <v>644</v>
      </c>
      <c r="B536" t="s">
        <v>2019</v>
      </c>
      <c r="C536" s="80">
        <v>32874</v>
      </c>
      <c r="D536" s="80">
        <v>2958465</v>
      </c>
    </row>
    <row r="537" spans="1:4" x14ac:dyDescent="0.2">
      <c r="A537">
        <v>645</v>
      </c>
      <c r="B537" t="s">
        <v>2020</v>
      </c>
      <c r="C537" s="80">
        <v>32874</v>
      </c>
      <c r="D537" s="80">
        <v>2958465</v>
      </c>
    </row>
    <row r="538" spans="1:4" x14ac:dyDescent="0.2">
      <c r="A538">
        <v>646</v>
      </c>
      <c r="B538" t="s">
        <v>2021</v>
      </c>
      <c r="C538" s="80">
        <v>32874</v>
      </c>
      <c r="D538" s="80">
        <v>2958465</v>
      </c>
    </row>
    <row r="539" spans="1:4" x14ac:dyDescent="0.2">
      <c r="A539">
        <v>647</v>
      </c>
      <c r="B539" t="s">
        <v>2022</v>
      </c>
      <c r="C539" s="80">
        <v>32874</v>
      </c>
      <c r="D539" s="80">
        <v>2958465</v>
      </c>
    </row>
    <row r="540" spans="1:4" x14ac:dyDescent="0.2">
      <c r="A540">
        <v>648</v>
      </c>
      <c r="B540" t="s">
        <v>2023</v>
      </c>
      <c r="C540" s="80">
        <v>32874</v>
      </c>
      <c r="D540" s="80">
        <v>2958465</v>
      </c>
    </row>
    <row r="541" spans="1:4" x14ac:dyDescent="0.2">
      <c r="A541">
        <v>649</v>
      </c>
      <c r="B541" t="s">
        <v>2024</v>
      </c>
      <c r="C541" s="80">
        <v>32874</v>
      </c>
      <c r="D541" s="80">
        <v>2958465</v>
      </c>
    </row>
    <row r="542" spans="1:4" x14ac:dyDescent="0.2">
      <c r="A542">
        <v>650</v>
      </c>
      <c r="B542" t="s">
        <v>2025</v>
      </c>
      <c r="C542" s="80">
        <v>32874</v>
      </c>
      <c r="D542" s="80">
        <v>2958465</v>
      </c>
    </row>
    <row r="543" spans="1:4" x14ac:dyDescent="0.2">
      <c r="A543">
        <v>651</v>
      </c>
      <c r="B543" t="s">
        <v>2026</v>
      </c>
      <c r="C543" s="80">
        <v>32874</v>
      </c>
      <c r="D543" s="80">
        <v>2958465</v>
      </c>
    </row>
    <row r="544" spans="1:4" x14ac:dyDescent="0.2">
      <c r="A544">
        <v>652</v>
      </c>
      <c r="B544" t="s">
        <v>2027</v>
      </c>
      <c r="C544" s="80">
        <v>32874</v>
      </c>
      <c r="D544" s="80">
        <v>2958465</v>
      </c>
    </row>
    <row r="545" spans="1:4" x14ac:dyDescent="0.2">
      <c r="A545">
        <v>653</v>
      </c>
      <c r="B545" t="s">
        <v>2028</v>
      </c>
      <c r="C545" s="80">
        <v>32874</v>
      </c>
      <c r="D545" s="80">
        <v>2958465</v>
      </c>
    </row>
    <row r="546" spans="1:4" x14ac:dyDescent="0.2">
      <c r="A546">
        <v>654</v>
      </c>
      <c r="B546" t="s">
        <v>2029</v>
      </c>
      <c r="C546" s="80">
        <v>32874</v>
      </c>
      <c r="D546" s="80">
        <v>2958465</v>
      </c>
    </row>
    <row r="547" spans="1:4" x14ac:dyDescent="0.2">
      <c r="A547">
        <v>655</v>
      </c>
      <c r="B547" t="s">
        <v>2030</v>
      </c>
      <c r="C547" s="80">
        <v>32874</v>
      </c>
      <c r="D547" s="80">
        <v>2958465</v>
      </c>
    </row>
    <row r="548" spans="1:4" x14ac:dyDescent="0.2">
      <c r="A548">
        <v>656</v>
      </c>
      <c r="B548" t="s">
        <v>2031</v>
      </c>
      <c r="C548" s="80">
        <v>32874</v>
      </c>
      <c r="D548" s="80">
        <v>2958465</v>
      </c>
    </row>
    <row r="549" spans="1:4" x14ac:dyDescent="0.2">
      <c r="A549">
        <v>657</v>
      </c>
      <c r="B549" t="s">
        <v>2032</v>
      </c>
      <c r="C549" s="80">
        <v>32874</v>
      </c>
      <c r="D549" s="80">
        <v>2958465</v>
      </c>
    </row>
    <row r="550" spans="1:4" x14ac:dyDescent="0.2">
      <c r="A550">
        <v>658</v>
      </c>
      <c r="B550" t="s">
        <v>2033</v>
      </c>
      <c r="C550" s="80">
        <v>32874</v>
      </c>
      <c r="D550" s="80">
        <v>2958465</v>
      </c>
    </row>
    <row r="551" spans="1:4" x14ac:dyDescent="0.2">
      <c r="A551">
        <v>659</v>
      </c>
      <c r="B551" t="s">
        <v>2034</v>
      </c>
      <c r="C551" s="80">
        <v>32874</v>
      </c>
      <c r="D551" s="80">
        <v>2958465</v>
      </c>
    </row>
    <row r="552" spans="1:4" x14ac:dyDescent="0.2">
      <c r="A552">
        <v>660</v>
      </c>
      <c r="B552" t="s">
        <v>2035</v>
      </c>
      <c r="C552" s="80">
        <v>32874</v>
      </c>
      <c r="D552" s="80">
        <v>2958465</v>
      </c>
    </row>
    <row r="553" spans="1:4" x14ac:dyDescent="0.2">
      <c r="A553">
        <v>661</v>
      </c>
      <c r="B553" t="s">
        <v>2036</v>
      </c>
      <c r="C553" s="80">
        <v>32874</v>
      </c>
      <c r="D553" s="80">
        <v>2958465</v>
      </c>
    </row>
    <row r="554" spans="1:4" x14ac:dyDescent="0.2">
      <c r="A554">
        <v>662</v>
      </c>
      <c r="B554" t="s">
        <v>2037</v>
      </c>
      <c r="C554" s="80">
        <v>32874</v>
      </c>
      <c r="D554" s="80">
        <v>2958465</v>
      </c>
    </row>
    <row r="555" spans="1:4" x14ac:dyDescent="0.2">
      <c r="A555">
        <v>663</v>
      </c>
      <c r="B555" t="s">
        <v>2038</v>
      </c>
      <c r="C555" s="80">
        <v>32874</v>
      </c>
      <c r="D555" s="80">
        <v>2958465</v>
      </c>
    </row>
    <row r="556" spans="1:4" x14ac:dyDescent="0.2">
      <c r="A556">
        <v>664</v>
      </c>
      <c r="B556" t="s">
        <v>2039</v>
      </c>
      <c r="C556" s="80">
        <v>32874</v>
      </c>
      <c r="D556" s="80">
        <v>2958465</v>
      </c>
    </row>
    <row r="557" spans="1:4" x14ac:dyDescent="0.2">
      <c r="A557">
        <v>665</v>
      </c>
      <c r="B557" t="s">
        <v>2040</v>
      </c>
      <c r="C557" s="80">
        <v>32874</v>
      </c>
      <c r="D557" s="80">
        <v>2958465</v>
      </c>
    </row>
    <row r="558" spans="1:4" x14ac:dyDescent="0.2">
      <c r="A558">
        <v>666</v>
      </c>
      <c r="B558" t="s">
        <v>2041</v>
      </c>
      <c r="C558" s="80">
        <v>32874</v>
      </c>
      <c r="D558" s="80">
        <v>2958465</v>
      </c>
    </row>
    <row r="559" spans="1:4" x14ac:dyDescent="0.2">
      <c r="A559">
        <v>667</v>
      </c>
      <c r="B559" t="s">
        <v>2042</v>
      </c>
      <c r="C559" s="80">
        <v>32874</v>
      </c>
      <c r="D559" s="80">
        <v>2958465</v>
      </c>
    </row>
    <row r="560" spans="1:4" x14ac:dyDescent="0.2">
      <c r="A560">
        <v>668</v>
      </c>
      <c r="B560" t="s">
        <v>2043</v>
      </c>
      <c r="C560" s="80">
        <v>32874</v>
      </c>
      <c r="D560" s="80">
        <v>2958465</v>
      </c>
    </row>
    <row r="561" spans="1:4" x14ac:dyDescent="0.2">
      <c r="A561">
        <v>669</v>
      </c>
      <c r="B561" t="s">
        <v>2044</v>
      </c>
      <c r="C561" s="80">
        <v>32874</v>
      </c>
      <c r="D561" s="80">
        <v>2958465</v>
      </c>
    </row>
    <row r="562" spans="1:4" x14ac:dyDescent="0.2">
      <c r="A562">
        <v>670</v>
      </c>
      <c r="B562" t="s">
        <v>2045</v>
      </c>
      <c r="C562" s="80">
        <v>32874</v>
      </c>
      <c r="D562" s="80">
        <v>2958465</v>
      </c>
    </row>
    <row r="563" spans="1:4" x14ac:dyDescent="0.2">
      <c r="A563">
        <v>671</v>
      </c>
      <c r="B563" t="s">
        <v>2046</v>
      </c>
      <c r="C563" s="80">
        <v>32874</v>
      </c>
      <c r="D563" s="80">
        <v>2958465</v>
      </c>
    </row>
    <row r="564" spans="1:4" x14ac:dyDescent="0.2">
      <c r="A564">
        <v>672</v>
      </c>
      <c r="B564" t="s">
        <v>2047</v>
      </c>
      <c r="C564" s="80">
        <v>32874</v>
      </c>
      <c r="D564" s="80">
        <v>2958465</v>
      </c>
    </row>
    <row r="565" spans="1:4" x14ac:dyDescent="0.2">
      <c r="A565">
        <v>673</v>
      </c>
      <c r="B565" t="s">
        <v>2048</v>
      </c>
      <c r="C565" s="80">
        <v>32874</v>
      </c>
      <c r="D565" s="80">
        <v>2958465</v>
      </c>
    </row>
    <row r="566" spans="1:4" x14ac:dyDescent="0.2">
      <c r="A566">
        <v>674</v>
      </c>
      <c r="B566" t="s">
        <v>2049</v>
      </c>
      <c r="C566" s="80">
        <v>32874</v>
      </c>
      <c r="D566" s="80">
        <v>2958465</v>
      </c>
    </row>
    <row r="567" spans="1:4" x14ac:dyDescent="0.2">
      <c r="A567">
        <v>675</v>
      </c>
      <c r="B567" t="s">
        <v>2050</v>
      </c>
      <c r="C567" s="80">
        <v>32874</v>
      </c>
      <c r="D567" s="80">
        <v>2958465</v>
      </c>
    </row>
    <row r="568" spans="1:4" x14ac:dyDescent="0.2">
      <c r="A568">
        <v>676</v>
      </c>
      <c r="B568" t="s">
        <v>2051</v>
      </c>
      <c r="C568" s="80">
        <v>32874</v>
      </c>
      <c r="D568" s="80">
        <v>2958465</v>
      </c>
    </row>
    <row r="569" spans="1:4" x14ac:dyDescent="0.2">
      <c r="A569">
        <v>677</v>
      </c>
      <c r="B569" t="s">
        <v>2052</v>
      </c>
      <c r="C569" s="80">
        <v>32874</v>
      </c>
      <c r="D569" s="80">
        <v>2958465</v>
      </c>
    </row>
    <row r="570" spans="1:4" x14ac:dyDescent="0.2">
      <c r="A570">
        <v>678</v>
      </c>
      <c r="B570" t="s">
        <v>2053</v>
      </c>
      <c r="C570" s="80">
        <v>32874</v>
      </c>
      <c r="D570" s="80">
        <v>2958465</v>
      </c>
    </row>
    <row r="571" spans="1:4" x14ac:dyDescent="0.2">
      <c r="A571">
        <v>679</v>
      </c>
      <c r="B571" t="s">
        <v>2054</v>
      </c>
      <c r="C571" s="80">
        <v>32874</v>
      </c>
      <c r="D571" s="80">
        <v>2958465</v>
      </c>
    </row>
    <row r="572" spans="1:4" x14ac:dyDescent="0.2">
      <c r="A572">
        <v>680</v>
      </c>
      <c r="B572" t="s">
        <v>2055</v>
      </c>
      <c r="C572" s="80">
        <v>32874</v>
      </c>
      <c r="D572" s="80">
        <v>2958465</v>
      </c>
    </row>
    <row r="573" spans="1:4" x14ac:dyDescent="0.2">
      <c r="A573">
        <v>681</v>
      </c>
      <c r="B573" t="s">
        <v>2056</v>
      </c>
      <c r="C573" s="80">
        <v>32874</v>
      </c>
      <c r="D573" s="80">
        <v>2958465</v>
      </c>
    </row>
    <row r="574" spans="1:4" x14ac:dyDescent="0.2">
      <c r="A574">
        <v>682</v>
      </c>
      <c r="B574" t="s">
        <v>2057</v>
      </c>
      <c r="C574" s="80">
        <v>32874</v>
      </c>
      <c r="D574" s="80">
        <v>2958465</v>
      </c>
    </row>
    <row r="575" spans="1:4" x14ac:dyDescent="0.2">
      <c r="A575">
        <v>683</v>
      </c>
      <c r="B575" t="s">
        <v>2058</v>
      </c>
      <c r="C575" s="80">
        <v>32874</v>
      </c>
      <c r="D575" s="80">
        <v>2958465</v>
      </c>
    </row>
    <row r="576" spans="1:4" x14ac:dyDescent="0.2">
      <c r="A576">
        <v>684</v>
      </c>
      <c r="B576" t="s">
        <v>2059</v>
      </c>
      <c r="C576" s="80">
        <v>32874</v>
      </c>
      <c r="D576" s="80">
        <v>2958465</v>
      </c>
    </row>
    <row r="577" spans="1:4" x14ac:dyDescent="0.2">
      <c r="A577">
        <v>685</v>
      </c>
      <c r="B577" t="s">
        <v>2060</v>
      </c>
      <c r="C577" s="80">
        <v>32874</v>
      </c>
      <c r="D577" s="80">
        <v>2958465</v>
      </c>
    </row>
    <row r="578" spans="1:4" x14ac:dyDescent="0.2">
      <c r="A578">
        <v>686</v>
      </c>
      <c r="B578" t="s">
        <v>2061</v>
      </c>
      <c r="C578" s="80">
        <v>32874</v>
      </c>
      <c r="D578" s="80">
        <v>2958465</v>
      </c>
    </row>
    <row r="579" spans="1:4" x14ac:dyDescent="0.2">
      <c r="A579">
        <v>687</v>
      </c>
      <c r="B579" t="s">
        <v>2062</v>
      </c>
      <c r="C579" s="80">
        <v>32874</v>
      </c>
      <c r="D579" s="80">
        <v>2958465</v>
      </c>
    </row>
    <row r="580" spans="1:4" x14ac:dyDescent="0.2">
      <c r="A580">
        <v>688</v>
      </c>
      <c r="B580" t="s">
        <v>2063</v>
      </c>
      <c r="C580" s="80">
        <v>32874</v>
      </c>
      <c r="D580" s="80">
        <v>2958465</v>
      </c>
    </row>
    <row r="581" spans="1:4" x14ac:dyDescent="0.2">
      <c r="A581">
        <v>689</v>
      </c>
      <c r="B581" t="s">
        <v>2064</v>
      </c>
      <c r="C581" s="80">
        <v>32874</v>
      </c>
      <c r="D581" s="80">
        <v>2958465</v>
      </c>
    </row>
    <row r="582" spans="1:4" x14ac:dyDescent="0.2">
      <c r="A582">
        <v>690</v>
      </c>
      <c r="B582" t="s">
        <v>2065</v>
      </c>
      <c r="C582" s="80">
        <v>32874</v>
      </c>
      <c r="D582" s="80">
        <v>2958465</v>
      </c>
    </row>
    <row r="583" spans="1:4" x14ac:dyDescent="0.2">
      <c r="A583">
        <v>691</v>
      </c>
      <c r="B583" t="s">
        <v>2066</v>
      </c>
      <c r="C583" s="80">
        <v>32874</v>
      </c>
      <c r="D583" s="80">
        <v>2958465</v>
      </c>
    </row>
    <row r="584" spans="1:4" x14ac:dyDescent="0.2">
      <c r="A584">
        <v>692</v>
      </c>
      <c r="B584" t="s">
        <v>2067</v>
      </c>
      <c r="C584" s="80">
        <v>32874</v>
      </c>
      <c r="D584" s="80">
        <v>2958465</v>
      </c>
    </row>
    <row r="585" spans="1:4" x14ac:dyDescent="0.2">
      <c r="A585">
        <v>693</v>
      </c>
      <c r="B585" t="s">
        <v>2068</v>
      </c>
      <c r="C585" s="80">
        <v>32874</v>
      </c>
      <c r="D585" s="80">
        <v>2958465</v>
      </c>
    </row>
    <row r="586" spans="1:4" x14ac:dyDescent="0.2">
      <c r="A586">
        <v>694</v>
      </c>
      <c r="B586" t="s">
        <v>2069</v>
      </c>
      <c r="C586" s="80">
        <v>38718</v>
      </c>
      <c r="D586" s="80">
        <v>2958465</v>
      </c>
    </row>
    <row r="587" spans="1:4" x14ac:dyDescent="0.2">
      <c r="A587">
        <v>695</v>
      </c>
      <c r="B587" t="s">
        <v>2070</v>
      </c>
      <c r="C587" s="80">
        <v>38718</v>
      </c>
      <c r="D587" s="80">
        <v>2958465</v>
      </c>
    </row>
    <row r="588" spans="1:4" x14ac:dyDescent="0.2">
      <c r="A588">
        <v>696</v>
      </c>
      <c r="B588" t="s">
        <v>2071</v>
      </c>
      <c r="C588" s="80">
        <v>38718</v>
      </c>
      <c r="D588" s="80">
        <v>2958465</v>
      </c>
    </row>
    <row r="589" spans="1:4" x14ac:dyDescent="0.2">
      <c r="A589">
        <v>697</v>
      </c>
      <c r="B589" t="s">
        <v>2072</v>
      </c>
      <c r="C589" s="80">
        <v>38718</v>
      </c>
      <c r="D589" s="80">
        <v>2958465</v>
      </c>
    </row>
    <row r="590" spans="1:4" x14ac:dyDescent="0.2">
      <c r="A590">
        <v>698</v>
      </c>
      <c r="B590" t="s">
        <v>2073</v>
      </c>
      <c r="C590" s="80">
        <v>38718</v>
      </c>
      <c r="D590" s="80">
        <v>2958465</v>
      </c>
    </row>
    <row r="591" spans="1:4" x14ac:dyDescent="0.2">
      <c r="A591">
        <v>699</v>
      </c>
      <c r="B591" t="s">
        <v>2074</v>
      </c>
      <c r="C591" s="80">
        <v>38718</v>
      </c>
      <c r="D591" s="80">
        <v>2958465</v>
      </c>
    </row>
    <row r="592" spans="1:4" x14ac:dyDescent="0.2">
      <c r="A592">
        <v>700</v>
      </c>
      <c r="B592" t="s">
        <v>2075</v>
      </c>
      <c r="C592" s="80">
        <v>38718</v>
      </c>
      <c r="D592" s="80">
        <v>2958465</v>
      </c>
    </row>
    <row r="593" spans="1:4" x14ac:dyDescent="0.2">
      <c r="A593">
        <v>701</v>
      </c>
      <c r="B593" t="s">
        <v>2076</v>
      </c>
      <c r="C593" s="80">
        <v>38718</v>
      </c>
      <c r="D593" s="80">
        <v>2958465</v>
      </c>
    </row>
    <row r="594" spans="1:4" x14ac:dyDescent="0.2">
      <c r="A594">
        <v>702</v>
      </c>
      <c r="B594" t="s">
        <v>2077</v>
      </c>
      <c r="C594" s="80">
        <v>38718</v>
      </c>
      <c r="D594" s="80">
        <v>2958465</v>
      </c>
    </row>
    <row r="595" spans="1:4" x14ac:dyDescent="0.2">
      <c r="A595">
        <v>703</v>
      </c>
      <c r="B595" t="s">
        <v>2078</v>
      </c>
      <c r="C595" s="80">
        <v>38718</v>
      </c>
      <c r="D595" s="80">
        <v>2958465</v>
      </c>
    </row>
    <row r="596" spans="1:4" x14ac:dyDescent="0.2">
      <c r="A596">
        <v>704</v>
      </c>
      <c r="B596" t="s">
        <v>2079</v>
      </c>
      <c r="C596" s="80">
        <v>38718</v>
      </c>
      <c r="D596" s="80">
        <v>2958465</v>
      </c>
    </row>
    <row r="597" spans="1:4" x14ac:dyDescent="0.2">
      <c r="A597">
        <v>705</v>
      </c>
      <c r="B597" t="s">
        <v>2080</v>
      </c>
      <c r="C597" s="80">
        <v>38718</v>
      </c>
      <c r="D597" s="80">
        <v>2958465</v>
      </c>
    </row>
    <row r="598" spans="1:4" x14ac:dyDescent="0.2">
      <c r="A598">
        <v>706</v>
      </c>
      <c r="B598" t="s">
        <v>2081</v>
      </c>
      <c r="C598" s="80">
        <v>38718</v>
      </c>
      <c r="D598" s="80">
        <v>2958465</v>
      </c>
    </row>
    <row r="599" spans="1:4" x14ac:dyDescent="0.2">
      <c r="A599">
        <v>707</v>
      </c>
      <c r="B599" t="s">
        <v>2082</v>
      </c>
      <c r="C599" s="80">
        <v>38718</v>
      </c>
      <c r="D599" s="80">
        <v>2958465</v>
      </c>
    </row>
    <row r="600" spans="1:4" x14ac:dyDescent="0.2">
      <c r="A600">
        <v>708</v>
      </c>
      <c r="B600" t="s">
        <v>2083</v>
      </c>
      <c r="C600" s="80">
        <v>38718</v>
      </c>
      <c r="D600" s="80">
        <v>2958465</v>
      </c>
    </row>
    <row r="601" spans="1:4" x14ac:dyDescent="0.2">
      <c r="A601">
        <v>709</v>
      </c>
      <c r="B601" t="s">
        <v>2084</v>
      </c>
      <c r="C601" s="80">
        <v>38718</v>
      </c>
      <c r="D601" s="80">
        <v>2958465</v>
      </c>
    </row>
    <row r="602" spans="1:4" x14ac:dyDescent="0.2">
      <c r="A602">
        <v>710</v>
      </c>
      <c r="B602" t="s">
        <v>2085</v>
      </c>
      <c r="C602" s="80">
        <v>38718</v>
      </c>
      <c r="D602" s="80">
        <v>2958465</v>
      </c>
    </row>
    <row r="603" spans="1:4" x14ac:dyDescent="0.2">
      <c r="A603">
        <v>711</v>
      </c>
      <c r="B603" t="s">
        <v>2086</v>
      </c>
      <c r="C603" s="80">
        <v>38718</v>
      </c>
      <c r="D603" s="80">
        <v>2958465</v>
      </c>
    </row>
    <row r="604" spans="1:4" x14ac:dyDescent="0.2">
      <c r="A604">
        <v>712</v>
      </c>
      <c r="B604" t="s">
        <v>2087</v>
      </c>
      <c r="C604" s="80">
        <v>38718</v>
      </c>
      <c r="D604" s="80">
        <v>2958465</v>
      </c>
    </row>
    <row r="605" spans="1:4" x14ac:dyDescent="0.2">
      <c r="A605">
        <v>713</v>
      </c>
      <c r="B605" t="s">
        <v>2088</v>
      </c>
      <c r="C605" s="80">
        <v>38718</v>
      </c>
      <c r="D605" s="80">
        <v>2958465</v>
      </c>
    </row>
    <row r="606" spans="1:4" x14ac:dyDescent="0.2">
      <c r="A606">
        <v>9994</v>
      </c>
      <c r="B606" t="s">
        <v>2089</v>
      </c>
      <c r="C606" s="80">
        <v>40179</v>
      </c>
      <c r="D606" s="80">
        <v>2958465</v>
      </c>
    </row>
    <row r="607" spans="1:4" x14ac:dyDescent="0.2">
      <c r="A607">
        <v>9999</v>
      </c>
      <c r="B607" t="s">
        <v>2090</v>
      </c>
      <c r="C607" s="80">
        <v>40179</v>
      </c>
      <c r="D607" s="80">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301"/>
  <sheetViews>
    <sheetView zoomScaleNormal="100" workbookViewId="0">
      <selection activeCell="A3" sqref="A3"/>
    </sheetView>
  </sheetViews>
  <sheetFormatPr baseColWidth="10" defaultColWidth="8.7109375" defaultRowHeight="16" x14ac:dyDescent="0.2"/>
  <cols>
    <col min="1" max="1" width="10.5703125" customWidth="1"/>
    <col min="2" max="2" width="24.5703125" style="81" customWidth="1"/>
    <col min="3" max="3" width="11.5703125" customWidth="1"/>
    <col min="4" max="4" width="11.7109375" customWidth="1"/>
    <col min="5" max="1025" width="9" customWidth="1"/>
  </cols>
  <sheetData>
    <row r="1" spans="1:4" x14ac:dyDescent="0.2">
      <c r="A1" t="s">
        <v>2091</v>
      </c>
      <c r="B1" s="81" t="s">
        <v>2092</v>
      </c>
      <c r="C1" t="s">
        <v>1484</v>
      </c>
      <c r="D1" t="s">
        <v>1485</v>
      </c>
    </row>
    <row r="2" spans="1:4" x14ac:dyDescent="0.2">
      <c r="A2">
        <v>1</v>
      </c>
      <c r="B2" s="81" t="s">
        <v>1559</v>
      </c>
      <c r="C2" s="80">
        <v>32874</v>
      </c>
      <c r="D2" s="80">
        <v>2958465</v>
      </c>
    </row>
    <row r="3" spans="1:4" x14ac:dyDescent="0.2">
      <c r="A3">
        <v>4</v>
      </c>
      <c r="B3" s="81" t="s">
        <v>2093</v>
      </c>
      <c r="C3" s="80">
        <v>32874</v>
      </c>
      <c r="D3" s="80">
        <v>2958465</v>
      </c>
    </row>
    <row r="4" spans="1:4" x14ac:dyDescent="0.2">
      <c r="A4">
        <v>5</v>
      </c>
      <c r="B4" s="81" t="s">
        <v>2094</v>
      </c>
      <c r="C4" s="80">
        <v>32874</v>
      </c>
      <c r="D4" s="80">
        <v>2958465</v>
      </c>
    </row>
    <row r="5" spans="1:4" x14ac:dyDescent="0.2">
      <c r="A5">
        <v>6</v>
      </c>
      <c r="B5" s="81" t="s">
        <v>2095</v>
      </c>
      <c r="C5" s="80">
        <v>32874</v>
      </c>
      <c r="D5" s="80">
        <v>2958465</v>
      </c>
    </row>
    <row r="6" spans="1:4" x14ac:dyDescent="0.2">
      <c r="A6">
        <v>7</v>
      </c>
      <c r="B6" s="81" t="s">
        <v>2096</v>
      </c>
      <c r="C6" s="80">
        <v>32874</v>
      </c>
      <c r="D6" s="80">
        <v>2958465</v>
      </c>
    </row>
    <row r="7" spans="1:4" x14ac:dyDescent="0.2">
      <c r="A7">
        <v>8</v>
      </c>
      <c r="B7" s="81" t="s">
        <v>2097</v>
      </c>
      <c r="C7" s="80">
        <v>32874</v>
      </c>
      <c r="D7" s="80">
        <v>2958465</v>
      </c>
    </row>
    <row r="8" spans="1:4" x14ac:dyDescent="0.2">
      <c r="A8">
        <v>9</v>
      </c>
      <c r="B8" s="81" t="s">
        <v>2098</v>
      </c>
      <c r="C8" s="80">
        <v>32874</v>
      </c>
      <c r="D8" s="80">
        <v>2958465</v>
      </c>
    </row>
    <row r="9" spans="1:4" x14ac:dyDescent="0.2">
      <c r="A9">
        <v>10</v>
      </c>
      <c r="B9" s="81" t="s">
        <v>2099</v>
      </c>
      <c r="C9" s="80">
        <v>32874</v>
      </c>
      <c r="D9" s="80">
        <v>2958465</v>
      </c>
    </row>
    <row r="10" spans="1:4" x14ac:dyDescent="0.2">
      <c r="A10">
        <v>11</v>
      </c>
      <c r="B10" s="81" t="s">
        <v>2100</v>
      </c>
      <c r="C10" s="80">
        <v>32874</v>
      </c>
      <c r="D10" s="80">
        <v>2958465</v>
      </c>
    </row>
    <row r="11" spans="1:4" x14ac:dyDescent="0.2">
      <c r="A11">
        <v>12</v>
      </c>
      <c r="B11" s="81" t="s">
        <v>2101</v>
      </c>
      <c r="C11" s="80">
        <v>32874</v>
      </c>
      <c r="D11" s="80">
        <v>2958465</v>
      </c>
    </row>
    <row r="12" spans="1:4" x14ac:dyDescent="0.2">
      <c r="A12">
        <v>13</v>
      </c>
      <c r="B12" s="81" t="s">
        <v>2102</v>
      </c>
      <c r="C12" s="80">
        <v>32874</v>
      </c>
      <c r="D12" s="80">
        <v>2958465</v>
      </c>
    </row>
    <row r="13" spans="1:4" x14ac:dyDescent="0.2">
      <c r="A13">
        <v>14</v>
      </c>
      <c r="B13" s="81" t="s">
        <v>1552</v>
      </c>
      <c r="C13" s="80">
        <v>32874</v>
      </c>
      <c r="D13" s="80">
        <v>2958465</v>
      </c>
    </row>
    <row r="14" spans="1:4" x14ac:dyDescent="0.2">
      <c r="A14">
        <v>15</v>
      </c>
      <c r="B14" s="81" t="s">
        <v>2103</v>
      </c>
      <c r="C14" s="80">
        <v>32874</v>
      </c>
      <c r="D14" s="80">
        <v>2958465</v>
      </c>
    </row>
    <row r="15" spans="1:4" x14ac:dyDescent="0.2">
      <c r="A15">
        <v>20</v>
      </c>
      <c r="B15" s="81" t="s">
        <v>2104</v>
      </c>
      <c r="C15" s="80">
        <v>32874</v>
      </c>
      <c r="D15" s="80">
        <v>2958465</v>
      </c>
    </row>
    <row r="16" spans="1:4" x14ac:dyDescent="0.2">
      <c r="A16">
        <v>21</v>
      </c>
      <c r="B16" s="81" t="s">
        <v>1552</v>
      </c>
      <c r="C16" s="80">
        <v>32874</v>
      </c>
      <c r="D16" s="80">
        <v>2958465</v>
      </c>
    </row>
    <row r="17" spans="1:4" x14ac:dyDescent="0.2">
      <c r="A17">
        <v>24</v>
      </c>
      <c r="B17" s="81" t="s">
        <v>2105</v>
      </c>
      <c r="C17" s="80">
        <v>32874</v>
      </c>
      <c r="D17" s="80">
        <v>2958465</v>
      </c>
    </row>
    <row r="18" spans="1:4" x14ac:dyDescent="0.2">
      <c r="A18">
        <v>25</v>
      </c>
      <c r="B18" s="81" t="s">
        <v>2106</v>
      </c>
      <c r="C18" s="80">
        <v>32874</v>
      </c>
      <c r="D18" s="80">
        <v>2958465</v>
      </c>
    </row>
    <row r="19" spans="1:4" x14ac:dyDescent="0.2">
      <c r="A19">
        <v>26</v>
      </c>
      <c r="B19" s="81" t="s">
        <v>2107</v>
      </c>
      <c r="C19" s="80">
        <v>32874</v>
      </c>
      <c r="D19" s="80">
        <v>2958465</v>
      </c>
    </row>
    <row r="20" spans="1:4" x14ac:dyDescent="0.2">
      <c r="A20">
        <v>27</v>
      </c>
      <c r="B20" s="81" t="s">
        <v>2108</v>
      </c>
      <c r="C20" s="80">
        <v>32874</v>
      </c>
      <c r="D20" s="80">
        <v>2958465</v>
      </c>
    </row>
    <row r="21" spans="1:4" x14ac:dyDescent="0.2">
      <c r="A21">
        <v>28</v>
      </c>
      <c r="B21" s="81" t="s">
        <v>2109</v>
      </c>
      <c r="C21" s="80">
        <v>32874</v>
      </c>
      <c r="D21" s="80">
        <v>2958465</v>
      </c>
    </row>
    <row r="22" spans="1:4" x14ac:dyDescent="0.2">
      <c r="A22">
        <v>29</v>
      </c>
      <c r="B22" s="81" t="s">
        <v>2110</v>
      </c>
      <c r="C22" s="80">
        <v>32874</v>
      </c>
      <c r="D22" s="80">
        <v>2958465</v>
      </c>
    </row>
    <row r="23" spans="1:4" x14ac:dyDescent="0.2">
      <c r="A23">
        <v>30</v>
      </c>
      <c r="B23" s="81" t="s">
        <v>2111</v>
      </c>
      <c r="C23" s="80">
        <v>32874</v>
      </c>
      <c r="D23" s="80">
        <v>2958465</v>
      </c>
    </row>
    <row r="24" spans="1:4" x14ac:dyDescent="0.2">
      <c r="A24">
        <v>31</v>
      </c>
      <c r="B24" s="81" t="s">
        <v>2112</v>
      </c>
      <c r="C24" s="80">
        <v>32874</v>
      </c>
      <c r="D24" s="80">
        <v>2958465</v>
      </c>
    </row>
    <row r="25" spans="1:4" x14ac:dyDescent="0.2">
      <c r="A25">
        <v>32</v>
      </c>
      <c r="B25" s="81" t="s">
        <v>2113</v>
      </c>
      <c r="C25" s="80">
        <v>32874</v>
      </c>
      <c r="D25" s="80">
        <v>2958465</v>
      </c>
    </row>
    <row r="26" spans="1:4" x14ac:dyDescent="0.2">
      <c r="A26">
        <v>33</v>
      </c>
      <c r="B26" s="81" t="s">
        <v>2114</v>
      </c>
      <c r="C26" s="80">
        <v>32874</v>
      </c>
      <c r="D26" s="80">
        <v>2958465</v>
      </c>
    </row>
    <row r="27" spans="1:4" x14ac:dyDescent="0.2">
      <c r="A27">
        <v>34</v>
      </c>
      <c r="B27" s="81" t="s">
        <v>1552</v>
      </c>
      <c r="C27" s="80">
        <v>32874</v>
      </c>
      <c r="D27" s="80">
        <v>2958465</v>
      </c>
    </row>
    <row r="28" spans="1:4" x14ac:dyDescent="0.2">
      <c r="A28">
        <v>35</v>
      </c>
      <c r="B28" s="81" t="s">
        <v>2115</v>
      </c>
      <c r="C28" s="80">
        <v>32874</v>
      </c>
      <c r="D28" s="80">
        <v>2958465</v>
      </c>
    </row>
    <row r="29" spans="1:4" x14ac:dyDescent="0.2">
      <c r="A29">
        <v>36</v>
      </c>
      <c r="B29" s="81" t="s">
        <v>2116</v>
      </c>
      <c r="C29" s="80">
        <v>32874</v>
      </c>
      <c r="D29" s="80">
        <v>2958465</v>
      </c>
    </row>
    <row r="30" spans="1:4" x14ac:dyDescent="0.2">
      <c r="A30">
        <v>37</v>
      </c>
      <c r="B30" s="81" t="s">
        <v>1729</v>
      </c>
      <c r="C30" s="80">
        <v>32874</v>
      </c>
      <c r="D30" s="80">
        <v>2958465</v>
      </c>
    </row>
    <row r="31" spans="1:4" x14ac:dyDescent="0.2">
      <c r="A31">
        <v>39</v>
      </c>
      <c r="B31" s="81" t="s">
        <v>1552</v>
      </c>
      <c r="C31" s="80">
        <v>32874</v>
      </c>
      <c r="D31" s="80">
        <v>2958465</v>
      </c>
    </row>
    <row r="32" spans="1:4" x14ac:dyDescent="0.2">
      <c r="A32">
        <v>40</v>
      </c>
      <c r="B32" s="81" t="s">
        <v>2117</v>
      </c>
      <c r="C32" s="80">
        <v>32874</v>
      </c>
      <c r="D32" s="80">
        <v>2958465</v>
      </c>
    </row>
    <row r="33" spans="1:4" x14ac:dyDescent="0.2">
      <c r="A33">
        <v>43</v>
      </c>
      <c r="B33" s="81" t="s">
        <v>2118</v>
      </c>
      <c r="C33" s="80">
        <v>32874</v>
      </c>
      <c r="D33" s="80">
        <v>2958465</v>
      </c>
    </row>
    <row r="34" spans="1:4" x14ac:dyDescent="0.2">
      <c r="A34">
        <v>44</v>
      </c>
      <c r="B34" s="81" t="s">
        <v>2119</v>
      </c>
      <c r="C34" s="80">
        <v>32874</v>
      </c>
      <c r="D34" s="80">
        <v>2958465</v>
      </c>
    </row>
    <row r="35" spans="1:4" x14ac:dyDescent="0.2">
      <c r="A35">
        <v>45</v>
      </c>
      <c r="B35" s="81" t="s">
        <v>2120</v>
      </c>
      <c r="C35" s="80">
        <v>32874</v>
      </c>
      <c r="D35" s="80">
        <v>2958465</v>
      </c>
    </row>
    <row r="36" spans="1:4" x14ac:dyDescent="0.2">
      <c r="A36">
        <v>46</v>
      </c>
      <c r="B36" s="81" t="s">
        <v>2121</v>
      </c>
      <c r="C36" s="80">
        <v>32874</v>
      </c>
      <c r="D36" s="80">
        <v>2958465</v>
      </c>
    </row>
    <row r="37" spans="1:4" x14ac:dyDescent="0.2">
      <c r="A37">
        <v>47</v>
      </c>
      <c r="B37" s="81" t="s">
        <v>2122</v>
      </c>
      <c r="C37" s="80">
        <v>32874</v>
      </c>
      <c r="D37" s="80">
        <v>2958465</v>
      </c>
    </row>
    <row r="38" spans="1:4" x14ac:dyDescent="0.2">
      <c r="A38">
        <v>48</v>
      </c>
      <c r="B38" s="81" t="s">
        <v>2123</v>
      </c>
      <c r="C38" s="80">
        <v>32874</v>
      </c>
      <c r="D38" s="80">
        <v>2958465</v>
      </c>
    </row>
    <row r="39" spans="1:4" x14ac:dyDescent="0.2">
      <c r="A39">
        <v>49</v>
      </c>
      <c r="B39" s="81" t="s">
        <v>2124</v>
      </c>
      <c r="C39" s="80">
        <v>32874</v>
      </c>
      <c r="D39" s="80">
        <v>2958465</v>
      </c>
    </row>
    <row r="40" spans="1:4" x14ac:dyDescent="0.2">
      <c r="A40">
        <v>50</v>
      </c>
      <c r="B40" s="81" t="s">
        <v>2125</v>
      </c>
      <c r="C40" s="80">
        <v>32874</v>
      </c>
      <c r="D40" s="80">
        <v>2958465</v>
      </c>
    </row>
    <row r="41" spans="1:4" x14ac:dyDescent="0.2">
      <c r="A41">
        <v>51</v>
      </c>
      <c r="B41" s="81" t="s">
        <v>2126</v>
      </c>
      <c r="C41" s="80">
        <v>32874</v>
      </c>
      <c r="D41" s="80">
        <v>2958465</v>
      </c>
    </row>
    <row r="42" spans="1:4" x14ac:dyDescent="0.2">
      <c r="A42">
        <v>52</v>
      </c>
      <c r="B42" s="81" t="s">
        <v>2127</v>
      </c>
      <c r="C42" s="80">
        <v>32874</v>
      </c>
      <c r="D42" s="80">
        <v>2958465</v>
      </c>
    </row>
    <row r="43" spans="1:4" x14ac:dyDescent="0.2">
      <c r="A43">
        <v>53</v>
      </c>
      <c r="B43" s="81" t="s">
        <v>2128</v>
      </c>
      <c r="C43" s="80">
        <v>32874</v>
      </c>
      <c r="D43" s="80">
        <v>2958465</v>
      </c>
    </row>
    <row r="44" spans="1:4" x14ac:dyDescent="0.2">
      <c r="A44">
        <v>54</v>
      </c>
      <c r="B44" s="81" t="s">
        <v>2129</v>
      </c>
      <c r="C44" s="80">
        <v>32874</v>
      </c>
      <c r="D44" s="80">
        <v>2958465</v>
      </c>
    </row>
    <row r="45" spans="1:4" x14ac:dyDescent="0.2">
      <c r="A45">
        <v>55</v>
      </c>
      <c r="B45" s="81" t="s">
        <v>2130</v>
      </c>
      <c r="C45" s="80">
        <v>32874</v>
      </c>
      <c r="D45" s="80">
        <v>2958465</v>
      </c>
    </row>
    <row r="46" spans="1:4" x14ac:dyDescent="0.2">
      <c r="A46">
        <v>56</v>
      </c>
      <c r="B46" s="81" t="s">
        <v>2131</v>
      </c>
      <c r="C46" s="80">
        <v>32874</v>
      </c>
      <c r="D46" s="80">
        <v>2958465</v>
      </c>
    </row>
    <row r="47" spans="1:4" x14ac:dyDescent="0.2">
      <c r="A47">
        <v>57</v>
      </c>
      <c r="B47" s="81" t="s">
        <v>2132</v>
      </c>
      <c r="C47" s="80">
        <v>32874</v>
      </c>
      <c r="D47" s="80">
        <v>2958465</v>
      </c>
    </row>
    <row r="48" spans="1:4" x14ac:dyDescent="0.2">
      <c r="A48">
        <v>58</v>
      </c>
      <c r="B48" s="81" t="s">
        <v>1879</v>
      </c>
      <c r="C48" s="80">
        <v>32874</v>
      </c>
      <c r="D48" s="80">
        <v>2958465</v>
      </c>
    </row>
    <row r="49" spans="1:4" x14ac:dyDescent="0.2">
      <c r="A49">
        <v>59</v>
      </c>
      <c r="B49" s="81" t="s">
        <v>2133</v>
      </c>
      <c r="C49" s="80">
        <v>32874</v>
      </c>
      <c r="D49" s="80">
        <v>2958465</v>
      </c>
    </row>
    <row r="50" spans="1:4" x14ac:dyDescent="0.2">
      <c r="A50">
        <v>60</v>
      </c>
      <c r="B50" s="81" t="s">
        <v>1552</v>
      </c>
      <c r="C50" s="80">
        <v>32874</v>
      </c>
      <c r="D50" s="80">
        <v>2958465</v>
      </c>
    </row>
    <row r="51" spans="1:4" x14ac:dyDescent="0.2">
      <c r="A51">
        <v>61</v>
      </c>
      <c r="B51" s="81" t="s">
        <v>2134</v>
      </c>
      <c r="C51" s="80">
        <v>32874</v>
      </c>
      <c r="D51" s="80">
        <v>2958465</v>
      </c>
    </row>
    <row r="52" spans="1:4" x14ac:dyDescent="0.2">
      <c r="A52">
        <v>62</v>
      </c>
      <c r="B52" s="81" t="s">
        <v>2135</v>
      </c>
      <c r="C52" s="80">
        <v>32874</v>
      </c>
      <c r="D52" s="80">
        <v>2958465</v>
      </c>
    </row>
    <row r="53" spans="1:4" x14ac:dyDescent="0.2">
      <c r="A53">
        <v>63</v>
      </c>
      <c r="B53" s="81" t="s">
        <v>2136</v>
      </c>
      <c r="C53" s="80">
        <v>32874</v>
      </c>
      <c r="D53" s="80">
        <v>2958465</v>
      </c>
    </row>
    <row r="54" spans="1:4" x14ac:dyDescent="0.2">
      <c r="A54">
        <v>64</v>
      </c>
      <c r="B54" s="81" t="s">
        <v>2137</v>
      </c>
      <c r="C54" s="80">
        <v>32874</v>
      </c>
      <c r="D54" s="80">
        <v>2958465</v>
      </c>
    </row>
    <row r="55" spans="1:4" x14ac:dyDescent="0.2">
      <c r="A55">
        <v>65</v>
      </c>
      <c r="B55" s="81">
        <v>300</v>
      </c>
      <c r="C55" s="80">
        <v>32874</v>
      </c>
      <c r="D55" s="80">
        <v>2958465</v>
      </c>
    </row>
    <row r="56" spans="1:4" x14ac:dyDescent="0.2">
      <c r="A56">
        <v>66</v>
      </c>
      <c r="B56" s="81" t="s">
        <v>1552</v>
      </c>
      <c r="C56" s="80">
        <v>32874</v>
      </c>
      <c r="D56" s="80">
        <v>2958465</v>
      </c>
    </row>
    <row r="57" spans="1:4" x14ac:dyDescent="0.2">
      <c r="A57">
        <v>69</v>
      </c>
      <c r="B57" s="81" t="s">
        <v>1552</v>
      </c>
      <c r="C57" s="80">
        <v>32874</v>
      </c>
      <c r="D57" s="80">
        <v>2958465</v>
      </c>
    </row>
    <row r="58" spans="1:4" x14ac:dyDescent="0.2">
      <c r="A58">
        <v>70</v>
      </c>
      <c r="B58" s="81" t="s">
        <v>2138</v>
      </c>
      <c r="C58" s="80">
        <v>32874</v>
      </c>
      <c r="D58" s="80">
        <v>2958465</v>
      </c>
    </row>
    <row r="59" spans="1:4" x14ac:dyDescent="0.2">
      <c r="A59">
        <v>71</v>
      </c>
      <c r="B59" s="81" t="s">
        <v>2139</v>
      </c>
      <c r="C59" s="80">
        <v>32874</v>
      </c>
      <c r="D59" s="80">
        <v>2958465</v>
      </c>
    </row>
    <row r="60" spans="1:4" x14ac:dyDescent="0.2">
      <c r="A60">
        <v>73</v>
      </c>
      <c r="B60" s="81" t="s">
        <v>2140</v>
      </c>
      <c r="C60" s="80">
        <v>32874</v>
      </c>
      <c r="D60" s="80">
        <v>2958465</v>
      </c>
    </row>
    <row r="61" spans="1:4" x14ac:dyDescent="0.2">
      <c r="A61">
        <v>74</v>
      </c>
      <c r="B61" s="81" t="s">
        <v>2141</v>
      </c>
      <c r="C61" s="80">
        <v>32874</v>
      </c>
      <c r="D61" s="80">
        <v>2958465</v>
      </c>
    </row>
    <row r="62" spans="1:4" x14ac:dyDescent="0.2">
      <c r="A62">
        <v>75</v>
      </c>
      <c r="B62" s="81" t="s">
        <v>2142</v>
      </c>
      <c r="C62" s="80">
        <v>32874</v>
      </c>
      <c r="D62" s="80">
        <v>2958465</v>
      </c>
    </row>
    <row r="63" spans="1:4" x14ac:dyDescent="0.2">
      <c r="A63">
        <v>76</v>
      </c>
      <c r="B63" s="81" t="s">
        <v>2143</v>
      </c>
      <c r="C63" s="80">
        <v>32874</v>
      </c>
      <c r="D63" s="80">
        <v>2958465</v>
      </c>
    </row>
    <row r="64" spans="1:4" x14ac:dyDescent="0.2">
      <c r="A64">
        <v>77</v>
      </c>
      <c r="B64" s="81" t="s">
        <v>2144</v>
      </c>
      <c r="C64" s="80">
        <v>32874</v>
      </c>
      <c r="D64" s="80">
        <v>2958465</v>
      </c>
    </row>
    <row r="65" spans="1:4" x14ac:dyDescent="0.2">
      <c r="A65">
        <v>78</v>
      </c>
      <c r="B65" s="81" t="s">
        <v>2145</v>
      </c>
      <c r="C65" s="80">
        <v>32874</v>
      </c>
      <c r="D65" s="80">
        <v>2958465</v>
      </c>
    </row>
    <row r="66" spans="1:4" x14ac:dyDescent="0.2">
      <c r="A66">
        <v>79</v>
      </c>
      <c r="B66" s="81" t="s">
        <v>2146</v>
      </c>
      <c r="C66" s="80">
        <v>32874</v>
      </c>
      <c r="D66" s="80">
        <v>2958465</v>
      </c>
    </row>
    <row r="67" spans="1:4" x14ac:dyDescent="0.2">
      <c r="A67">
        <v>80</v>
      </c>
      <c r="B67" s="81" t="s">
        <v>2147</v>
      </c>
      <c r="C67" s="80">
        <v>32874</v>
      </c>
      <c r="D67" s="80">
        <v>2958465</v>
      </c>
    </row>
    <row r="68" spans="1:4" x14ac:dyDescent="0.2">
      <c r="A68">
        <v>82</v>
      </c>
      <c r="B68" s="81" t="s">
        <v>1552</v>
      </c>
      <c r="C68" s="80">
        <v>32874</v>
      </c>
      <c r="D68" s="80">
        <v>2958465</v>
      </c>
    </row>
    <row r="69" spans="1:4" x14ac:dyDescent="0.2">
      <c r="A69">
        <v>83</v>
      </c>
      <c r="B69" s="81" t="s">
        <v>2148</v>
      </c>
      <c r="C69" s="80">
        <v>32874</v>
      </c>
      <c r="D69" s="80">
        <v>2958465</v>
      </c>
    </row>
    <row r="70" spans="1:4" x14ac:dyDescent="0.2">
      <c r="A70">
        <v>84</v>
      </c>
      <c r="B70" s="81" t="s">
        <v>1552</v>
      </c>
      <c r="C70" s="80">
        <v>32874</v>
      </c>
      <c r="D70" s="80">
        <v>2958465</v>
      </c>
    </row>
    <row r="71" spans="1:4" x14ac:dyDescent="0.2">
      <c r="A71">
        <v>86</v>
      </c>
      <c r="B71" s="81" t="s">
        <v>2149</v>
      </c>
      <c r="C71" s="80">
        <v>32874</v>
      </c>
      <c r="D71" s="80">
        <v>2958465</v>
      </c>
    </row>
    <row r="72" spans="1:4" x14ac:dyDescent="0.2">
      <c r="A72">
        <v>88</v>
      </c>
      <c r="B72" s="81" t="s">
        <v>2150</v>
      </c>
      <c r="C72" s="80">
        <v>32874</v>
      </c>
      <c r="D72" s="80">
        <v>2958465</v>
      </c>
    </row>
    <row r="73" spans="1:4" x14ac:dyDescent="0.2">
      <c r="A73">
        <v>89</v>
      </c>
      <c r="B73" s="81" t="s">
        <v>2151</v>
      </c>
      <c r="C73" s="80">
        <v>32874</v>
      </c>
      <c r="D73" s="80">
        <v>2958465</v>
      </c>
    </row>
    <row r="74" spans="1:4" x14ac:dyDescent="0.2">
      <c r="A74">
        <v>90</v>
      </c>
      <c r="B74" s="81" t="s">
        <v>2152</v>
      </c>
      <c r="C74" s="80">
        <v>32874</v>
      </c>
      <c r="D74" s="80">
        <v>2958465</v>
      </c>
    </row>
    <row r="75" spans="1:4" x14ac:dyDescent="0.2">
      <c r="A75">
        <v>91</v>
      </c>
      <c r="B75" s="81" t="s">
        <v>2153</v>
      </c>
      <c r="C75" s="80">
        <v>32874</v>
      </c>
      <c r="D75" s="80">
        <v>2958465</v>
      </c>
    </row>
    <row r="76" spans="1:4" x14ac:dyDescent="0.2">
      <c r="A76">
        <v>92</v>
      </c>
      <c r="B76" s="81" t="s">
        <v>2154</v>
      </c>
      <c r="C76" s="80">
        <v>32874</v>
      </c>
      <c r="D76" s="80">
        <v>2958465</v>
      </c>
    </row>
    <row r="77" spans="1:4" x14ac:dyDescent="0.2">
      <c r="A77">
        <v>93</v>
      </c>
      <c r="B77" s="81" t="s">
        <v>2155</v>
      </c>
      <c r="C77" s="80">
        <v>32874</v>
      </c>
      <c r="D77" s="80">
        <v>2958465</v>
      </c>
    </row>
    <row r="78" spans="1:4" x14ac:dyDescent="0.2">
      <c r="A78">
        <v>94</v>
      </c>
      <c r="B78" s="81" t="s">
        <v>2156</v>
      </c>
      <c r="C78" s="80">
        <v>32874</v>
      </c>
      <c r="D78" s="80">
        <v>2958465</v>
      </c>
    </row>
    <row r="79" spans="1:4" x14ac:dyDescent="0.2">
      <c r="A79">
        <v>95</v>
      </c>
      <c r="B79" s="81" t="s">
        <v>2157</v>
      </c>
      <c r="C79" s="80">
        <v>32874</v>
      </c>
      <c r="D79" s="80">
        <v>2958465</v>
      </c>
    </row>
    <row r="80" spans="1:4" x14ac:dyDescent="0.2">
      <c r="A80">
        <v>96</v>
      </c>
      <c r="B80" s="81" t="s">
        <v>2158</v>
      </c>
      <c r="C80" s="80">
        <v>32874</v>
      </c>
      <c r="D80" s="80">
        <v>2958465</v>
      </c>
    </row>
    <row r="81" spans="1:4" x14ac:dyDescent="0.2">
      <c r="A81">
        <v>97</v>
      </c>
      <c r="B81" s="81" t="s">
        <v>2159</v>
      </c>
      <c r="C81" s="80">
        <v>32874</v>
      </c>
      <c r="D81" s="80">
        <v>2958465</v>
      </c>
    </row>
    <row r="82" spans="1:4" x14ac:dyDescent="0.2">
      <c r="A82">
        <v>98</v>
      </c>
      <c r="B82" s="81" t="s">
        <v>2160</v>
      </c>
      <c r="C82" s="80">
        <v>32874</v>
      </c>
      <c r="D82" s="80">
        <v>2958465</v>
      </c>
    </row>
    <row r="83" spans="1:4" x14ac:dyDescent="0.2">
      <c r="A83">
        <v>99</v>
      </c>
      <c r="B83" s="81" t="s">
        <v>2161</v>
      </c>
      <c r="C83" s="80">
        <v>32874</v>
      </c>
      <c r="D83" s="80">
        <v>2958465</v>
      </c>
    </row>
    <row r="84" spans="1:4" x14ac:dyDescent="0.2">
      <c r="A84">
        <v>100</v>
      </c>
      <c r="B84" s="81" t="s">
        <v>2162</v>
      </c>
      <c r="C84" s="80">
        <v>32874</v>
      </c>
      <c r="D84" s="80">
        <v>2958465</v>
      </c>
    </row>
    <row r="85" spans="1:4" x14ac:dyDescent="0.2">
      <c r="A85">
        <v>101</v>
      </c>
      <c r="B85" s="81" t="s">
        <v>1552</v>
      </c>
      <c r="C85" s="80">
        <v>32874</v>
      </c>
      <c r="D85" s="80">
        <v>2958465</v>
      </c>
    </row>
    <row r="86" spans="1:4" x14ac:dyDescent="0.2">
      <c r="A86">
        <v>103</v>
      </c>
      <c r="B86" s="81" t="s">
        <v>2163</v>
      </c>
      <c r="C86" s="80">
        <v>32874</v>
      </c>
      <c r="D86" s="80">
        <v>2958465</v>
      </c>
    </row>
    <row r="87" spans="1:4" x14ac:dyDescent="0.2">
      <c r="A87">
        <v>104</v>
      </c>
      <c r="B87" s="81" t="s">
        <v>2164</v>
      </c>
      <c r="C87" s="80">
        <v>32874</v>
      </c>
      <c r="D87" s="80">
        <v>2958465</v>
      </c>
    </row>
    <row r="88" spans="1:4" x14ac:dyDescent="0.2">
      <c r="A88">
        <v>105</v>
      </c>
      <c r="B88" s="81" t="s">
        <v>1552</v>
      </c>
      <c r="C88" s="80">
        <v>32874</v>
      </c>
      <c r="D88" s="80">
        <v>2958465</v>
      </c>
    </row>
    <row r="89" spans="1:4" x14ac:dyDescent="0.2">
      <c r="A89">
        <v>107</v>
      </c>
      <c r="B89" s="81" t="s">
        <v>1552</v>
      </c>
      <c r="C89" s="80">
        <v>32874</v>
      </c>
      <c r="D89" s="80">
        <v>2958465</v>
      </c>
    </row>
    <row r="90" spans="1:4" x14ac:dyDescent="0.2">
      <c r="A90">
        <v>109</v>
      </c>
      <c r="B90" s="81" t="s">
        <v>2165</v>
      </c>
      <c r="C90" s="80">
        <v>32874</v>
      </c>
      <c r="D90" s="80">
        <v>2958465</v>
      </c>
    </row>
    <row r="91" spans="1:4" x14ac:dyDescent="0.2">
      <c r="A91">
        <v>110</v>
      </c>
      <c r="B91" s="81" t="s">
        <v>1552</v>
      </c>
      <c r="C91" s="80">
        <v>32874</v>
      </c>
      <c r="D91" s="80">
        <v>2958465</v>
      </c>
    </row>
    <row r="92" spans="1:4" x14ac:dyDescent="0.2">
      <c r="A92">
        <v>111</v>
      </c>
      <c r="B92" s="81" t="s">
        <v>1552</v>
      </c>
      <c r="C92" s="80">
        <v>32874</v>
      </c>
      <c r="D92" s="80">
        <v>2958465</v>
      </c>
    </row>
    <row r="93" spans="1:4" x14ac:dyDescent="0.2">
      <c r="A93">
        <v>114</v>
      </c>
      <c r="B93" s="81" t="s">
        <v>1552</v>
      </c>
      <c r="C93" s="80">
        <v>32874</v>
      </c>
      <c r="D93" s="80">
        <v>2958465</v>
      </c>
    </row>
    <row r="94" spans="1:4" x14ac:dyDescent="0.2">
      <c r="A94">
        <v>115</v>
      </c>
      <c r="B94" s="81" t="s">
        <v>2166</v>
      </c>
      <c r="C94" s="80">
        <v>32874</v>
      </c>
      <c r="D94" s="80">
        <v>2958465</v>
      </c>
    </row>
    <row r="95" spans="1:4" x14ac:dyDescent="0.2">
      <c r="A95">
        <v>117</v>
      </c>
      <c r="B95" s="81" t="s">
        <v>2167</v>
      </c>
      <c r="C95" s="80">
        <v>32874</v>
      </c>
      <c r="D95" s="80">
        <v>2958465</v>
      </c>
    </row>
    <row r="96" spans="1:4" x14ac:dyDescent="0.2">
      <c r="A96">
        <v>118</v>
      </c>
      <c r="B96" s="81" t="s">
        <v>1552</v>
      </c>
      <c r="C96" s="80">
        <v>32874</v>
      </c>
      <c r="D96" s="80">
        <v>2958465</v>
      </c>
    </row>
    <row r="97" spans="1:4" x14ac:dyDescent="0.2">
      <c r="A97">
        <v>119</v>
      </c>
      <c r="B97" s="81" t="s">
        <v>2168</v>
      </c>
      <c r="C97" s="80">
        <v>32874</v>
      </c>
      <c r="D97" s="80">
        <v>2958465</v>
      </c>
    </row>
    <row r="98" spans="1:4" x14ac:dyDescent="0.2">
      <c r="A98">
        <v>120</v>
      </c>
      <c r="B98" s="81" t="s">
        <v>2169</v>
      </c>
      <c r="C98" s="80">
        <v>32874</v>
      </c>
      <c r="D98" s="80">
        <v>2958465</v>
      </c>
    </row>
    <row r="99" spans="1:4" x14ac:dyDescent="0.2">
      <c r="A99">
        <v>121</v>
      </c>
      <c r="B99" s="81" t="s">
        <v>2170</v>
      </c>
      <c r="C99" s="80">
        <v>32874</v>
      </c>
      <c r="D99" s="80">
        <v>2958465</v>
      </c>
    </row>
    <row r="100" spans="1:4" x14ac:dyDescent="0.2">
      <c r="A100">
        <v>122</v>
      </c>
      <c r="B100" s="81" t="s">
        <v>2171</v>
      </c>
      <c r="C100" s="80">
        <v>32874</v>
      </c>
      <c r="D100" s="80">
        <v>2958465</v>
      </c>
    </row>
    <row r="101" spans="1:4" x14ac:dyDescent="0.2">
      <c r="A101">
        <v>123</v>
      </c>
      <c r="B101" s="81" t="s">
        <v>2172</v>
      </c>
      <c r="C101" s="80">
        <v>32874</v>
      </c>
      <c r="D101" s="80">
        <v>2958465</v>
      </c>
    </row>
    <row r="102" spans="1:4" x14ac:dyDescent="0.2">
      <c r="A102">
        <v>124</v>
      </c>
      <c r="B102" s="81" t="s">
        <v>2173</v>
      </c>
      <c r="C102" s="80">
        <v>32874</v>
      </c>
      <c r="D102" s="80">
        <v>2958465</v>
      </c>
    </row>
    <row r="103" spans="1:4" x14ac:dyDescent="0.2">
      <c r="A103">
        <v>125</v>
      </c>
      <c r="B103" s="81" t="s">
        <v>2174</v>
      </c>
      <c r="C103" s="80">
        <v>32874</v>
      </c>
      <c r="D103" s="80">
        <v>2958465</v>
      </c>
    </row>
    <row r="104" spans="1:4" x14ac:dyDescent="0.2">
      <c r="A104">
        <v>126</v>
      </c>
      <c r="B104" s="81" t="s">
        <v>1552</v>
      </c>
      <c r="C104" s="80">
        <v>32874</v>
      </c>
      <c r="D104" s="80">
        <v>2958465</v>
      </c>
    </row>
    <row r="105" spans="1:4" x14ac:dyDescent="0.2">
      <c r="A105">
        <v>128</v>
      </c>
      <c r="B105" s="81" t="s">
        <v>2175</v>
      </c>
      <c r="C105" s="80">
        <v>32874</v>
      </c>
      <c r="D105" s="80">
        <v>2958465</v>
      </c>
    </row>
    <row r="106" spans="1:4" x14ac:dyDescent="0.2">
      <c r="A106">
        <v>129</v>
      </c>
      <c r="B106" s="81" t="s">
        <v>2176</v>
      </c>
      <c r="C106" s="80">
        <v>32874</v>
      </c>
      <c r="D106" s="80">
        <v>2958465</v>
      </c>
    </row>
    <row r="107" spans="1:4" x14ac:dyDescent="0.2">
      <c r="A107">
        <v>130</v>
      </c>
      <c r="B107" s="81" t="s">
        <v>2177</v>
      </c>
      <c r="C107" s="80">
        <v>32874</v>
      </c>
      <c r="D107" s="80">
        <v>2958465</v>
      </c>
    </row>
    <row r="108" spans="1:4" x14ac:dyDescent="0.2">
      <c r="A108">
        <v>131</v>
      </c>
      <c r="B108" s="81" t="s">
        <v>2178</v>
      </c>
      <c r="C108" s="80">
        <v>32874</v>
      </c>
      <c r="D108" s="80">
        <v>2958465</v>
      </c>
    </row>
    <row r="109" spans="1:4" x14ac:dyDescent="0.2">
      <c r="A109">
        <v>132</v>
      </c>
      <c r="B109" s="81" t="s">
        <v>2179</v>
      </c>
      <c r="C109" s="80">
        <v>32874</v>
      </c>
      <c r="D109" s="80">
        <v>2958465</v>
      </c>
    </row>
    <row r="110" spans="1:4" x14ac:dyDescent="0.2">
      <c r="A110">
        <v>133</v>
      </c>
      <c r="B110" s="81">
        <v>98</v>
      </c>
      <c r="C110" s="80">
        <v>32874</v>
      </c>
      <c r="D110" s="80">
        <v>2958465</v>
      </c>
    </row>
    <row r="111" spans="1:4" x14ac:dyDescent="0.2">
      <c r="A111">
        <v>134</v>
      </c>
      <c r="B111" s="81" t="s">
        <v>2180</v>
      </c>
      <c r="C111" s="80">
        <v>32874</v>
      </c>
      <c r="D111" s="80">
        <v>2958465</v>
      </c>
    </row>
    <row r="112" spans="1:4" x14ac:dyDescent="0.2">
      <c r="A112">
        <v>135</v>
      </c>
      <c r="B112" s="81" t="s">
        <v>1552</v>
      </c>
      <c r="C112" s="80">
        <v>32874</v>
      </c>
      <c r="D112" s="80">
        <v>2958465</v>
      </c>
    </row>
    <row r="113" spans="1:4" x14ac:dyDescent="0.2">
      <c r="A113">
        <v>136</v>
      </c>
      <c r="B113" s="81" t="s">
        <v>2181</v>
      </c>
      <c r="C113" s="80">
        <v>32874</v>
      </c>
      <c r="D113" s="80">
        <v>2958465</v>
      </c>
    </row>
    <row r="114" spans="1:4" x14ac:dyDescent="0.2">
      <c r="A114">
        <v>141</v>
      </c>
      <c r="B114" s="81" t="s">
        <v>2182</v>
      </c>
      <c r="C114" s="80">
        <v>32874</v>
      </c>
      <c r="D114" s="80">
        <v>2958465</v>
      </c>
    </row>
    <row r="115" spans="1:4" x14ac:dyDescent="0.2">
      <c r="A115">
        <v>142</v>
      </c>
      <c r="B115" s="81" t="s">
        <v>2183</v>
      </c>
      <c r="C115" s="80">
        <v>32874</v>
      </c>
      <c r="D115" s="80">
        <v>2958465</v>
      </c>
    </row>
    <row r="116" spans="1:4" x14ac:dyDescent="0.2">
      <c r="A116">
        <v>143</v>
      </c>
      <c r="B116" s="81" t="s">
        <v>2184</v>
      </c>
      <c r="C116" s="80">
        <v>32874</v>
      </c>
      <c r="D116" s="80">
        <v>2958465</v>
      </c>
    </row>
    <row r="117" spans="1:4" x14ac:dyDescent="0.2">
      <c r="A117">
        <v>144</v>
      </c>
      <c r="B117" s="81" t="s">
        <v>2185</v>
      </c>
      <c r="C117" s="80">
        <v>32874</v>
      </c>
      <c r="D117" s="80">
        <v>2958465</v>
      </c>
    </row>
    <row r="118" spans="1:4" x14ac:dyDescent="0.2">
      <c r="A118">
        <v>145</v>
      </c>
      <c r="B118" s="81" t="s">
        <v>2186</v>
      </c>
      <c r="C118" s="80">
        <v>32874</v>
      </c>
      <c r="D118" s="80">
        <v>2958465</v>
      </c>
    </row>
    <row r="119" spans="1:4" x14ac:dyDescent="0.2">
      <c r="A119">
        <v>146</v>
      </c>
      <c r="B119" s="81" t="s">
        <v>2187</v>
      </c>
      <c r="C119" s="80">
        <v>32874</v>
      </c>
      <c r="D119" s="80">
        <v>2958465</v>
      </c>
    </row>
    <row r="120" spans="1:4" x14ac:dyDescent="0.2">
      <c r="A120">
        <v>147</v>
      </c>
      <c r="B120" s="81" t="s">
        <v>2188</v>
      </c>
      <c r="C120" s="80">
        <v>32874</v>
      </c>
      <c r="D120" s="80">
        <v>2958465</v>
      </c>
    </row>
    <row r="121" spans="1:4" x14ac:dyDescent="0.2">
      <c r="A121">
        <v>148</v>
      </c>
      <c r="B121" s="81" t="s">
        <v>2189</v>
      </c>
      <c r="C121" s="80">
        <v>32874</v>
      </c>
      <c r="D121" s="80">
        <v>2958465</v>
      </c>
    </row>
    <row r="122" spans="1:4" x14ac:dyDescent="0.2">
      <c r="A122">
        <v>149</v>
      </c>
      <c r="B122" s="81" t="s">
        <v>1552</v>
      </c>
      <c r="C122" s="80">
        <v>32874</v>
      </c>
      <c r="D122" s="80">
        <v>2958465</v>
      </c>
    </row>
    <row r="123" spans="1:4" x14ac:dyDescent="0.2">
      <c r="A123">
        <v>150</v>
      </c>
      <c r="B123" s="81" t="s">
        <v>2190</v>
      </c>
      <c r="C123" s="80">
        <v>32874</v>
      </c>
      <c r="D123" s="80">
        <v>2958465</v>
      </c>
    </row>
    <row r="124" spans="1:4" x14ac:dyDescent="0.2">
      <c r="A124">
        <v>151</v>
      </c>
      <c r="B124" s="81" t="s">
        <v>2191</v>
      </c>
      <c r="C124" s="80">
        <v>32874</v>
      </c>
      <c r="D124" s="80">
        <v>2958465</v>
      </c>
    </row>
    <row r="125" spans="1:4" x14ac:dyDescent="0.2">
      <c r="A125">
        <v>152</v>
      </c>
      <c r="B125" s="81" t="s">
        <v>2192</v>
      </c>
      <c r="C125" s="80">
        <v>32874</v>
      </c>
      <c r="D125" s="80">
        <v>2958465</v>
      </c>
    </row>
    <row r="126" spans="1:4" x14ac:dyDescent="0.2">
      <c r="A126">
        <v>153</v>
      </c>
      <c r="B126" s="81" t="s">
        <v>2193</v>
      </c>
      <c r="C126" s="80">
        <v>32874</v>
      </c>
      <c r="D126" s="80">
        <v>2958465</v>
      </c>
    </row>
    <row r="127" spans="1:4" x14ac:dyDescent="0.2">
      <c r="A127">
        <v>154</v>
      </c>
      <c r="B127" s="81" t="s">
        <v>2194</v>
      </c>
      <c r="C127" s="80">
        <v>32874</v>
      </c>
      <c r="D127" s="80">
        <v>2958465</v>
      </c>
    </row>
    <row r="128" spans="1:4" x14ac:dyDescent="0.2">
      <c r="A128">
        <v>155</v>
      </c>
      <c r="B128" s="81" t="s">
        <v>2195</v>
      </c>
      <c r="C128" s="80">
        <v>32874</v>
      </c>
      <c r="D128" s="80">
        <v>2958465</v>
      </c>
    </row>
    <row r="129" spans="1:4" x14ac:dyDescent="0.2">
      <c r="A129">
        <v>156</v>
      </c>
      <c r="B129" s="81" t="s">
        <v>2196</v>
      </c>
      <c r="C129" s="80">
        <v>32874</v>
      </c>
      <c r="D129" s="80">
        <v>2958465</v>
      </c>
    </row>
    <row r="130" spans="1:4" x14ac:dyDescent="0.2">
      <c r="A130">
        <v>157</v>
      </c>
      <c r="B130" s="81" t="s">
        <v>2197</v>
      </c>
      <c r="C130" s="80">
        <v>32874</v>
      </c>
      <c r="D130" s="80">
        <v>2958465</v>
      </c>
    </row>
    <row r="131" spans="1:4" x14ac:dyDescent="0.2">
      <c r="A131">
        <v>158</v>
      </c>
      <c r="B131" s="81" t="s">
        <v>2198</v>
      </c>
      <c r="C131" s="80">
        <v>32874</v>
      </c>
      <c r="D131" s="80">
        <v>2958465</v>
      </c>
    </row>
    <row r="132" spans="1:4" x14ac:dyDescent="0.2">
      <c r="A132">
        <v>159</v>
      </c>
      <c r="B132" s="81" t="s">
        <v>1552</v>
      </c>
      <c r="C132" s="80">
        <v>32874</v>
      </c>
      <c r="D132" s="80">
        <v>2958465</v>
      </c>
    </row>
    <row r="133" spans="1:4" x14ac:dyDescent="0.2">
      <c r="A133">
        <v>160</v>
      </c>
      <c r="B133" s="81" t="s">
        <v>1552</v>
      </c>
      <c r="C133" s="80">
        <v>32874</v>
      </c>
      <c r="D133" s="80">
        <v>2958465</v>
      </c>
    </row>
    <row r="134" spans="1:4" x14ac:dyDescent="0.2">
      <c r="A134">
        <v>163</v>
      </c>
      <c r="B134" s="81" t="s">
        <v>2199</v>
      </c>
      <c r="C134" s="80">
        <v>32874</v>
      </c>
      <c r="D134" s="80">
        <v>2958465</v>
      </c>
    </row>
    <row r="135" spans="1:4" x14ac:dyDescent="0.2">
      <c r="A135">
        <v>166</v>
      </c>
      <c r="B135" s="81" t="s">
        <v>2200</v>
      </c>
      <c r="C135" s="80">
        <v>32874</v>
      </c>
      <c r="D135" s="80">
        <v>2958465</v>
      </c>
    </row>
    <row r="136" spans="1:4" x14ac:dyDescent="0.2">
      <c r="A136">
        <v>168</v>
      </c>
      <c r="B136" s="81" t="s">
        <v>1552</v>
      </c>
      <c r="C136" s="80">
        <v>32874</v>
      </c>
      <c r="D136" s="80">
        <v>2958465</v>
      </c>
    </row>
    <row r="137" spans="1:4" x14ac:dyDescent="0.2">
      <c r="A137">
        <v>171</v>
      </c>
      <c r="B137" s="81" t="s">
        <v>2201</v>
      </c>
      <c r="C137" s="80">
        <v>32874</v>
      </c>
      <c r="D137" s="80">
        <v>2958465</v>
      </c>
    </row>
    <row r="138" spans="1:4" x14ac:dyDescent="0.2">
      <c r="A138">
        <v>172</v>
      </c>
      <c r="B138" s="81" t="s">
        <v>2202</v>
      </c>
      <c r="C138" s="80">
        <v>32874</v>
      </c>
      <c r="D138" s="80">
        <v>2958465</v>
      </c>
    </row>
    <row r="139" spans="1:4" x14ac:dyDescent="0.2">
      <c r="A139">
        <v>173</v>
      </c>
      <c r="B139" s="81" t="s">
        <v>2203</v>
      </c>
      <c r="C139" s="80">
        <v>32874</v>
      </c>
      <c r="D139" s="80">
        <v>2958465</v>
      </c>
    </row>
    <row r="140" spans="1:4" x14ac:dyDescent="0.2">
      <c r="A140">
        <v>174</v>
      </c>
      <c r="B140" s="81" t="s">
        <v>2204</v>
      </c>
      <c r="C140" s="80">
        <v>32874</v>
      </c>
      <c r="D140" s="80">
        <v>2958465</v>
      </c>
    </row>
    <row r="141" spans="1:4" x14ac:dyDescent="0.2">
      <c r="A141">
        <v>175</v>
      </c>
      <c r="B141" s="81" t="s">
        <v>2205</v>
      </c>
      <c r="C141" s="80">
        <v>32874</v>
      </c>
      <c r="D141" s="80">
        <v>2958465</v>
      </c>
    </row>
    <row r="142" spans="1:4" x14ac:dyDescent="0.2">
      <c r="A142">
        <v>176</v>
      </c>
      <c r="B142" s="81" t="s">
        <v>2206</v>
      </c>
      <c r="C142" s="80">
        <v>32874</v>
      </c>
      <c r="D142" s="80">
        <v>2958465</v>
      </c>
    </row>
    <row r="143" spans="1:4" x14ac:dyDescent="0.2">
      <c r="A143">
        <v>177</v>
      </c>
      <c r="B143" s="81" t="s">
        <v>2207</v>
      </c>
      <c r="C143" s="80">
        <v>32874</v>
      </c>
      <c r="D143" s="80">
        <v>2958465</v>
      </c>
    </row>
    <row r="144" spans="1:4" x14ac:dyDescent="0.2">
      <c r="A144">
        <v>178</v>
      </c>
      <c r="B144" s="81" t="s">
        <v>1552</v>
      </c>
      <c r="C144" s="80">
        <v>32874</v>
      </c>
      <c r="D144" s="80">
        <v>2958465</v>
      </c>
    </row>
    <row r="145" spans="1:4" x14ac:dyDescent="0.2">
      <c r="A145">
        <v>179</v>
      </c>
      <c r="B145" s="81" t="s">
        <v>1552</v>
      </c>
      <c r="C145" s="80">
        <v>32874</v>
      </c>
      <c r="D145" s="80">
        <v>2958465</v>
      </c>
    </row>
    <row r="146" spans="1:4" x14ac:dyDescent="0.2">
      <c r="A146">
        <v>181</v>
      </c>
      <c r="B146" s="81" t="s">
        <v>2208</v>
      </c>
      <c r="C146" s="80">
        <v>32874</v>
      </c>
      <c r="D146" s="80">
        <v>2958465</v>
      </c>
    </row>
    <row r="147" spans="1:4" x14ac:dyDescent="0.2">
      <c r="A147">
        <v>182</v>
      </c>
      <c r="B147" s="81" t="s">
        <v>2209</v>
      </c>
      <c r="C147" s="80">
        <v>32874</v>
      </c>
      <c r="D147" s="80">
        <v>2958465</v>
      </c>
    </row>
    <row r="148" spans="1:4" x14ac:dyDescent="0.2">
      <c r="A148">
        <v>183</v>
      </c>
      <c r="B148" s="81" t="s">
        <v>2210</v>
      </c>
      <c r="C148" s="80">
        <v>32874</v>
      </c>
      <c r="D148" s="80">
        <v>2958465</v>
      </c>
    </row>
    <row r="149" spans="1:4" x14ac:dyDescent="0.2">
      <c r="A149">
        <v>184</v>
      </c>
      <c r="B149" s="81" t="s">
        <v>1552</v>
      </c>
      <c r="C149" s="80">
        <v>32874</v>
      </c>
      <c r="D149" s="80">
        <v>2958465</v>
      </c>
    </row>
    <row r="150" spans="1:4" x14ac:dyDescent="0.2">
      <c r="A150">
        <v>185</v>
      </c>
      <c r="B150" s="81" t="s">
        <v>1552</v>
      </c>
      <c r="C150" s="80">
        <v>32874</v>
      </c>
      <c r="D150" s="80">
        <v>2958465</v>
      </c>
    </row>
    <row r="151" spans="1:4" x14ac:dyDescent="0.2">
      <c r="A151">
        <v>191</v>
      </c>
      <c r="B151" s="81" t="s">
        <v>2211</v>
      </c>
      <c r="C151" s="80">
        <v>32874</v>
      </c>
      <c r="D151" s="80">
        <v>2958465</v>
      </c>
    </row>
    <row r="152" spans="1:4" x14ac:dyDescent="0.2">
      <c r="A152">
        <v>192</v>
      </c>
      <c r="B152" s="81" t="s">
        <v>2212</v>
      </c>
      <c r="C152" s="80">
        <v>32874</v>
      </c>
      <c r="D152" s="80">
        <v>2958465</v>
      </c>
    </row>
    <row r="153" spans="1:4" x14ac:dyDescent="0.2">
      <c r="A153">
        <v>193</v>
      </c>
      <c r="B153" s="81" t="s">
        <v>2213</v>
      </c>
      <c r="C153" s="80">
        <v>32874</v>
      </c>
      <c r="D153" s="80">
        <v>2958465</v>
      </c>
    </row>
    <row r="154" spans="1:4" x14ac:dyDescent="0.2">
      <c r="A154">
        <v>194</v>
      </c>
      <c r="B154" s="81" t="s">
        <v>2214</v>
      </c>
      <c r="C154" s="80">
        <v>32874</v>
      </c>
      <c r="D154" s="80">
        <v>2958465</v>
      </c>
    </row>
    <row r="155" spans="1:4" x14ac:dyDescent="0.2">
      <c r="A155">
        <v>195</v>
      </c>
      <c r="B155" s="81" t="s">
        <v>2215</v>
      </c>
      <c r="C155" s="80">
        <v>32874</v>
      </c>
      <c r="D155" s="80">
        <v>2958465</v>
      </c>
    </row>
    <row r="156" spans="1:4" x14ac:dyDescent="0.2">
      <c r="A156">
        <v>196</v>
      </c>
      <c r="B156" s="81" t="s">
        <v>2216</v>
      </c>
      <c r="C156" s="80">
        <v>32874</v>
      </c>
      <c r="D156" s="80">
        <v>2958465</v>
      </c>
    </row>
    <row r="157" spans="1:4" x14ac:dyDescent="0.2">
      <c r="A157">
        <v>197</v>
      </c>
      <c r="B157" s="81" t="s">
        <v>2217</v>
      </c>
      <c r="C157" s="80">
        <v>32874</v>
      </c>
      <c r="D157" s="80">
        <v>2958465</v>
      </c>
    </row>
    <row r="158" spans="1:4" x14ac:dyDescent="0.2">
      <c r="A158">
        <v>198</v>
      </c>
      <c r="B158" s="81" t="s">
        <v>2218</v>
      </c>
      <c r="C158" s="80">
        <v>32874</v>
      </c>
      <c r="D158" s="80">
        <v>2958465</v>
      </c>
    </row>
    <row r="159" spans="1:4" x14ac:dyDescent="0.2">
      <c r="A159">
        <v>199</v>
      </c>
      <c r="B159" s="81" t="s">
        <v>2219</v>
      </c>
      <c r="C159" s="80">
        <v>32874</v>
      </c>
      <c r="D159" s="80">
        <v>2958465</v>
      </c>
    </row>
    <row r="160" spans="1:4" x14ac:dyDescent="0.2">
      <c r="A160">
        <v>200</v>
      </c>
      <c r="B160" s="81" t="s">
        <v>2220</v>
      </c>
      <c r="C160" s="80">
        <v>32874</v>
      </c>
      <c r="D160" s="80">
        <v>2958465</v>
      </c>
    </row>
    <row r="161" spans="1:4" x14ac:dyDescent="0.2">
      <c r="A161">
        <v>201</v>
      </c>
      <c r="B161" s="81" t="s">
        <v>2221</v>
      </c>
      <c r="C161" s="80">
        <v>32874</v>
      </c>
      <c r="D161" s="80">
        <v>2958465</v>
      </c>
    </row>
    <row r="162" spans="1:4" x14ac:dyDescent="0.2">
      <c r="A162">
        <v>202</v>
      </c>
      <c r="B162" s="81" t="s">
        <v>2222</v>
      </c>
      <c r="C162" s="80">
        <v>32874</v>
      </c>
      <c r="D162" s="80">
        <v>2958465</v>
      </c>
    </row>
    <row r="163" spans="1:4" x14ac:dyDescent="0.2">
      <c r="A163">
        <v>203</v>
      </c>
      <c r="B163" s="81" t="s">
        <v>2223</v>
      </c>
      <c r="C163" s="80">
        <v>32874</v>
      </c>
      <c r="D163" s="80">
        <v>2958465</v>
      </c>
    </row>
    <row r="164" spans="1:4" x14ac:dyDescent="0.2">
      <c r="A164">
        <v>204</v>
      </c>
      <c r="B164" s="81" t="s">
        <v>2224</v>
      </c>
      <c r="C164" s="80">
        <v>32874</v>
      </c>
      <c r="D164" s="80">
        <v>2958465</v>
      </c>
    </row>
    <row r="165" spans="1:4" x14ac:dyDescent="0.2">
      <c r="A165">
        <v>205</v>
      </c>
      <c r="B165" s="81" t="s">
        <v>2225</v>
      </c>
      <c r="C165" s="80">
        <v>32874</v>
      </c>
      <c r="D165" s="80">
        <v>2958465</v>
      </c>
    </row>
    <row r="166" spans="1:4" x14ac:dyDescent="0.2">
      <c r="A166">
        <v>206</v>
      </c>
      <c r="B166" s="81" t="s">
        <v>2218</v>
      </c>
      <c r="C166" s="80">
        <v>32874</v>
      </c>
      <c r="D166" s="80">
        <v>2958465</v>
      </c>
    </row>
    <row r="167" spans="1:4" x14ac:dyDescent="0.2">
      <c r="A167">
        <v>208</v>
      </c>
      <c r="B167" s="81" t="s">
        <v>2226</v>
      </c>
      <c r="C167" s="80">
        <v>32874</v>
      </c>
      <c r="D167" s="80">
        <v>2958465</v>
      </c>
    </row>
    <row r="168" spans="1:4" x14ac:dyDescent="0.2">
      <c r="A168">
        <v>209</v>
      </c>
      <c r="B168" s="81" t="s">
        <v>2227</v>
      </c>
      <c r="C168" s="80">
        <v>32874</v>
      </c>
      <c r="D168" s="80">
        <v>2958465</v>
      </c>
    </row>
    <row r="169" spans="1:4" x14ac:dyDescent="0.2">
      <c r="A169">
        <v>210</v>
      </c>
      <c r="B169" s="81" t="s">
        <v>2228</v>
      </c>
      <c r="C169" s="80">
        <v>32874</v>
      </c>
      <c r="D169" s="80">
        <v>2958465</v>
      </c>
    </row>
    <row r="170" spans="1:4" x14ac:dyDescent="0.2">
      <c r="A170">
        <v>211</v>
      </c>
      <c r="B170" s="81" t="s">
        <v>2229</v>
      </c>
      <c r="C170" s="80">
        <v>32874</v>
      </c>
      <c r="D170" s="80">
        <v>2958465</v>
      </c>
    </row>
    <row r="171" spans="1:4" x14ac:dyDescent="0.2">
      <c r="A171">
        <v>212</v>
      </c>
      <c r="B171" s="81" t="s">
        <v>2230</v>
      </c>
      <c r="C171" s="80">
        <v>32874</v>
      </c>
      <c r="D171" s="80">
        <v>2958465</v>
      </c>
    </row>
    <row r="172" spans="1:4" x14ac:dyDescent="0.2">
      <c r="A172">
        <v>213</v>
      </c>
      <c r="B172" s="81" t="s">
        <v>2231</v>
      </c>
      <c r="C172" s="80">
        <v>32874</v>
      </c>
      <c r="D172" s="80">
        <v>2958465</v>
      </c>
    </row>
    <row r="173" spans="1:4" x14ac:dyDescent="0.2">
      <c r="A173">
        <v>214</v>
      </c>
      <c r="B173" s="81" t="s">
        <v>2232</v>
      </c>
      <c r="C173" s="80">
        <v>32874</v>
      </c>
      <c r="D173" s="80">
        <v>2958465</v>
      </c>
    </row>
    <row r="174" spans="1:4" x14ac:dyDescent="0.2">
      <c r="A174">
        <v>215</v>
      </c>
      <c r="B174" s="81" t="s">
        <v>2233</v>
      </c>
      <c r="C174" s="80">
        <v>32874</v>
      </c>
      <c r="D174" s="80">
        <v>2958465</v>
      </c>
    </row>
    <row r="175" spans="1:4" x14ac:dyDescent="0.2">
      <c r="A175">
        <v>216</v>
      </c>
      <c r="B175" s="81" t="s">
        <v>2234</v>
      </c>
      <c r="C175" s="80">
        <v>32874</v>
      </c>
      <c r="D175" s="80">
        <v>2958465</v>
      </c>
    </row>
    <row r="176" spans="1:4" x14ac:dyDescent="0.2">
      <c r="A176">
        <v>217</v>
      </c>
      <c r="B176" s="81" t="s">
        <v>2235</v>
      </c>
      <c r="C176" s="80">
        <v>32874</v>
      </c>
      <c r="D176" s="80">
        <v>2958465</v>
      </c>
    </row>
    <row r="177" spans="1:4" x14ac:dyDescent="0.2">
      <c r="A177">
        <v>218</v>
      </c>
      <c r="B177" s="81" t="s">
        <v>2236</v>
      </c>
      <c r="C177" s="80">
        <v>32874</v>
      </c>
      <c r="D177" s="80">
        <v>2958465</v>
      </c>
    </row>
    <row r="178" spans="1:4" x14ac:dyDescent="0.2">
      <c r="A178">
        <v>220</v>
      </c>
      <c r="B178" s="81" t="s">
        <v>2237</v>
      </c>
      <c r="C178" s="80">
        <v>32874</v>
      </c>
      <c r="D178" s="80">
        <v>2958465</v>
      </c>
    </row>
    <row r="179" spans="1:4" x14ac:dyDescent="0.2">
      <c r="A179">
        <v>221</v>
      </c>
      <c r="B179" s="81" t="s">
        <v>2238</v>
      </c>
      <c r="C179" s="80">
        <v>32874</v>
      </c>
      <c r="D179" s="80">
        <v>2958465</v>
      </c>
    </row>
    <row r="180" spans="1:4" x14ac:dyDescent="0.2">
      <c r="A180">
        <v>222</v>
      </c>
      <c r="B180" s="81" t="s">
        <v>2239</v>
      </c>
      <c r="C180" s="80">
        <v>32874</v>
      </c>
      <c r="D180" s="80">
        <v>2958465</v>
      </c>
    </row>
    <row r="181" spans="1:4" x14ac:dyDescent="0.2">
      <c r="A181">
        <v>223</v>
      </c>
      <c r="B181" s="81" t="s">
        <v>2240</v>
      </c>
      <c r="C181" s="80">
        <v>32874</v>
      </c>
      <c r="D181" s="80">
        <v>2958465</v>
      </c>
    </row>
    <row r="182" spans="1:4" x14ac:dyDescent="0.2">
      <c r="A182">
        <v>224</v>
      </c>
      <c r="B182" s="81" t="s">
        <v>2241</v>
      </c>
      <c r="C182" s="80">
        <v>32874</v>
      </c>
      <c r="D182" s="80">
        <v>2958465</v>
      </c>
    </row>
    <row r="183" spans="1:4" x14ac:dyDescent="0.2">
      <c r="A183">
        <v>225</v>
      </c>
      <c r="B183" s="81" t="s">
        <v>2242</v>
      </c>
      <c r="C183" s="80">
        <v>32874</v>
      </c>
      <c r="D183" s="80">
        <v>2958465</v>
      </c>
    </row>
    <row r="184" spans="1:4" x14ac:dyDescent="0.2">
      <c r="A184">
        <v>226</v>
      </c>
      <c r="B184" s="81" t="s">
        <v>2243</v>
      </c>
      <c r="C184" s="80">
        <v>32874</v>
      </c>
      <c r="D184" s="80">
        <v>2958465</v>
      </c>
    </row>
    <row r="185" spans="1:4" x14ac:dyDescent="0.2">
      <c r="A185">
        <v>227</v>
      </c>
      <c r="B185" s="81" t="s">
        <v>2244</v>
      </c>
      <c r="C185" s="80">
        <v>32874</v>
      </c>
      <c r="D185" s="80">
        <v>2958465</v>
      </c>
    </row>
    <row r="186" spans="1:4" x14ac:dyDescent="0.2">
      <c r="A186">
        <v>228</v>
      </c>
      <c r="B186" s="81" t="s">
        <v>2245</v>
      </c>
      <c r="C186" s="80">
        <v>32874</v>
      </c>
      <c r="D186" s="80">
        <v>2958465</v>
      </c>
    </row>
    <row r="187" spans="1:4" x14ac:dyDescent="0.2">
      <c r="A187">
        <v>229</v>
      </c>
      <c r="B187" s="81" t="s">
        <v>2246</v>
      </c>
      <c r="C187" s="80">
        <v>32874</v>
      </c>
      <c r="D187" s="80">
        <v>2958465</v>
      </c>
    </row>
    <row r="188" spans="1:4" x14ac:dyDescent="0.2">
      <c r="A188">
        <v>230</v>
      </c>
      <c r="B188" s="81" t="s">
        <v>2247</v>
      </c>
      <c r="C188" s="80">
        <v>32874</v>
      </c>
      <c r="D188" s="80">
        <v>2958465</v>
      </c>
    </row>
    <row r="189" spans="1:4" x14ac:dyDescent="0.2">
      <c r="A189">
        <v>231</v>
      </c>
      <c r="B189" s="81" t="s">
        <v>2248</v>
      </c>
      <c r="C189" s="80">
        <v>32874</v>
      </c>
      <c r="D189" s="80">
        <v>2958465</v>
      </c>
    </row>
    <row r="190" spans="1:4" x14ac:dyDescent="0.2">
      <c r="A190">
        <v>232</v>
      </c>
      <c r="B190" s="81" t="s">
        <v>2249</v>
      </c>
      <c r="C190" s="80">
        <v>32874</v>
      </c>
      <c r="D190" s="80">
        <v>2958465</v>
      </c>
    </row>
    <row r="191" spans="1:4" x14ac:dyDescent="0.2">
      <c r="A191">
        <v>233</v>
      </c>
      <c r="B191" s="81" t="s">
        <v>2250</v>
      </c>
      <c r="C191" s="80">
        <v>32874</v>
      </c>
      <c r="D191" s="80">
        <v>2958465</v>
      </c>
    </row>
    <row r="192" spans="1:4" x14ac:dyDescent="0.2">
      <c r="A192">
        <v>234</v>
      </c>
      <c r="B192" s="81" t="s">
        <v>2251</v>
      </c>
      <c r="C192" s="80">
        <v>32874</v>
      </c>
      <c r="D192" s="80">
        <v>2958465</v>
      </c>
    </row>
    <row r="193" spans="1:4" x14ac:dyDescent="0.2">
      <c r="A193">
        <v>235</v>
      </c>
      <c r="B193" s="81" t="s">
        <v>2252</v>
      </c>
      <c r="C193" s="80">
        <v>32874</v>
      </c>
      <c r="D193" s="80">
        <v>2958465</v>
      </c>
    </row>
    <row r="194" spans="1:4" x14ac:dyDescent="0.2">
      <c r="A194">
        <v>236</v>
      </c>
      <c r="B194" s="81" t="s">
        <v>2253</v>
      </c>
      <c r="C194" s="80">
        <v>32874</v>
      </c>
      <c r="D194" s="80">
        <v>2958465</v>
      </c>
    </row>
    <row r="195" spans="1:4" x14ac:dyDescent="0.2">
      <c r="A195">
        <v>237</v>
      </c>
      <c r="B195" s="81" t="s">
        <v>2254</v>
      </c>
      <c r="C195" s="80">
        <v>32874</v>
      </c>
      <c r="D195" s="80">
        <v>2958465</v>
      </c>
    </row>
    <row r="196" spans="1:4" x14ac:dyDescent="0.2">
      <c r="A196">
        <v>238</v>
      </c>
      <c r="B196" s="81" t="s">
        <v>2255</v>
      </c>
      <c r="C196" s="80">
        <v>32874</v>
      </c>
      <c r="D196" s="80">
        <v>2958465</v>
      </c>
    </row>
    <row r="197" spans="1:4" x14ac:dyDescent="0.2">
      <c r="A197">
        <v>239</v>
      </c>
      <c r="B197" s="81" t="s">
        <v>2115</v>
      </c>
      <c r="C197" s="80">
        <v>32874</v>
      </c>
      <c r="D197" s="80">
        <v>2958465</v>
      </c>
    </row>
    <row r="198" spans="1:4" x14ac:dyDescent="0.2">
      <c r="A198">
        <v>240</v>
      </c>
      <c r="B198" s="81" t="s">
        <v>2256</v>
      </c>
      <c r="C198" s="80">
        <v>32874</v>
      </c>
      <c r="D198" s="80">
        <v>2958465</v>
      </c>
    </row>
    <row r="199" spans="1:4" x14ac:dyDescent="0.2">
      <c r="A199">
        <v>241</v>
      </c>
      <c r="B199" s="81" t="s">
        <v>2257</v>
      </c>
      <c r="C199" s="80">
        <v>32874</v>
      </c>
      <c r="D199" s="80">
        <v>2958465</v>
      </c>
    </row>
    <row r="200" spans="1:4" x14ac:dyDescent="0.2">
      <c r="A200">
        <v>242</v>
      </c>
      <c r="B200" s="81" t="s">
        <v>2258</v>
      </c>
      <c r="C200" s="80">
        <v>32874</v>
      </c>
      <c r="D200" s="80">
        <v>2958465</v>
      </c>
    </row>
    <row r="201" spans="1:4" x14ac:dyDescent="0.2">
      <c r="A201">
        <v>243</v>
      </c>
      <c r="B201" s="81" t="s">
        <v>2259</v>
      </c>
      <c r="C201" s="80">
        <v>32874</v>
      </c>
      <c r="D201" s="80">
        <v>2958465</v>
      </c>
    </row>
    <row r="202" spans="1:4" x14ac:dyDescent="0.2">
      <c r="A202">
        <v>244</v>
      </c>
      <c r="B202" s="81" t="s">
        <v>2260</v>
      </c>
      <c r="C202" s="80">
        <v>32874</v>
      </c>
      <c r="D202" s="80">
        <v>2958465</v>
      </c>
    </row>
    <row r="203" spans="1:4" x14ac:dyDescent="0.2">
      <c r="A203">
        <v>246</v>
      </c>
      <c r="B203" s="81">
        <v>5000</v>
      </c>
      <c r="C203" s="80">
        <v>32874</v>
      </c>
      <c r="D203" s="80">
        <v>2958465</v>
      </c>
    </row>
    <row r="204" spans="1:4" x14ac:dyDescent="0.2">
      <c r="A204">
        <v>247</v>
      </c>
      <c r="B204" s="81" t="s">
        <v>2261</v>
      </c>
      <c r="C204" s="80">
        <v>32874</v>
      </c>
      <c r="D204" s="80">
        <v>2958465</v>
      </c>
    </row>
    <row r="205" spans="1:4" x14ac:dyDescent="0.2">
      <c r="A205">
        <v>249</v>
      </c>
      <c r="B205" s="81" t="s">
        <v>2262</v>
      </c>
      <c r="C205" s="80">
        <v>32874</v>
      </c>
      <c r="D205" s="80">
        <v>2958465</v>
      </c>
    </row>
    <row r="206" spans="1:4" x14ac:dyDescent="0.2">
      <c r="A206">
        <v>251</v>
      </c>
      <c r="B206" s="81" t="s">
        <v>2263</v>
      </c>
      <c r="C206" s="80">
        <v>32874</v>
      </c>
      <c r="D206" s="80">
        <v>2958465</v>
      </c>
    </row>
    <row r="207" spans="1:4" x14ac:dyDescent="0.2">
      <c r="A207">
        <v>252</v>
      </c>
      <c r="B207" s="81" t="s">
        <v>2264</v>
      </c>
      <c r="C207" s="80">
        <v>32874</v>
      </c>
      <c r="D207" s="80">
        <v>2958465</v>
      </c>
    </row>
    <row r="208" spans="1:4" x14ac:dyDescent="0.2">
      <c r="A208">
        <v>253</v>
      </c>
      <c r="B208" s="81" t="s">
        <v>2265</v>
      </c>
      <c r="C208" s="80">
        <v>32874</v>
      </c>
      <c r="D208" s="80">
        <v>2958465</v>
      </c>
    </row>
    <row r="209" spans="1:4" x14ac:dyDescent="0.2">
      <c r="A209">
        <v>255</v>
      </c>
      <c r="B209" s="81" t="s">
        <v>2266</v>
      </c>
      <c r="C209" s="80">
        <v>32874</v>
      </c>
      <c r="D209" s="80">
        <v>2958465</v>
      </c>
    </row>
    <row r="210" spans="1:4" x14ac:dyDescent="0.2">
      <c r="A210">
        <v>256</v>
      </c>
      <c r="B210" s="81" t="s">
        <v>2267</v>
      </c>
      <c r="C210" s="80">
        <v>32874</v>
      </c>
      <c r="D210" s="80">
        <v>2958465</v>
      </c>
    </row>
    <row r="211" spans="1:4" x14ac:dyDescent="0.2">
      <c r="A211">
        <v>257</v>
      </c>
      <c r="B211" s="81" t="s">
        <v>2268</v>
      </c>
      <c r="C211" s="80">
        <v>32874</v>
      </c>
      <c r="D211" s="80">
        <v>2958465</v>
      </c>
    </row>
    <row r="212" spans="1:4" x14ac:dyDescent="0.2">
      <c r="A212">
        <v>260</v>
      </c>
      <c r="B212" s="81" t="s">
        <v>2269</v>
      </c>
      <c r="C212" s="80">
        <v>32874</v>
      </c>
      <c r="D212" s="80">
        <v>2958465</v>
      </c>
    </row>
    <row r="213" spans="1:4" x14ac:dyDescent="0.2">
      <c r="A213">
        <v>261</v>
      </c>
      <c r="B213" s="81" t="s">
        <v>2270</v>
      </c>
      <c r="C213" s="80">
        <v>32874</v>
      </c>
      <c r="D213" s="80">
        <v>2958465</v>
      </c>
    </row>
    <row r="214" spans="1:4" x14ac:dyDescent="0.2">
      <c r="A214">
        <v>262</v>
      </c>
      <c r="B214" s="81" t="s">
        <v>2271</v>
      </c>
      <c r="C214" s="80">
        <v>32874</v>
      </c>
      <c r="D214" s="80">
        <v>2958465</v>
      </c>
    </row>
    <row r="215" spans="1:4" x14ac:dyDescent="0.2">
      <c r="A215">
        <v>263</v>
      </c>
      <c r="B215" s="81" t="s">
        <v>2272</v>
      </c>
      <c r="C215" s="80">
        <v>32874</v>
      </c>
      <c r="D215" s="80">
        <v>2958465</v>
      </c>
    </row>
    <row r="216" spans="1:4" x14ac:dyDescent="0.2">
      <c r="A216">
        <v>264</v>
      </c>
      <c r="B216" s="81" t="s">
        <v>2273</v>
      </c>
      <c r="C216" s="80">
        <v>32874</v>
      </c>
      <c r="D216" s="80">
        <v>2958465</v>
      </c>
    </row>
    <row r="217" spans="1:4" x14ac:dyDescent="0.2">
      <c r="A217">
        <v>265</v>
      </c>
      <c r="B217" s="81" t="s">
        <v>2274</v>
      </c>
      <c r="C217" s="80">
        <v>32874</v>
      </c>
      <c r="D217" s="80">
        <v>2958465</v>
      </c>
    </row>
    <row r="218" spans="1:4" x14ac:dyDescent="0.2">
      <c r="A218">
        <v>267</v>
      </c>
      <c r="B218" s="81" t="s">
        <v>2275</v>
      </c>
      <c r="C218" s="80">
        <v>32874</v>
      </c>
      <c r="D218" s="80">
        <v>2958465</v>
      </c>
    </row>
    <row r="219" spans="1:4" x14ac:dyDescent="0.2">
      <c r="A219">
        <v>268</v>
      </c>
      <c r="B219" s="81" t="s">
        <v>2276</v>
      </c>
      <c r="C219" s="80">
        <v>32874</v>
      </c>
      <c r="D219" s="80">
        <v>2958465</v>
      </c>
    </row>
    <row r="220" spans="1:4" x14ac:dyDescent="0.2">
      <c r="A220">
        <v>269</v>
      </c>
      <c r="B220" s="81" t="s">
        <v>2277</v>
      </c>
      <c r="C220" s="80">
        <v>32874</v>
      </c>
      <c r="D220" s="80">
        <v>2958465</v>
      </c>
    </row>
    <row r="221" spans="1:4" x14ac:dyDescent="0.2">
      <c r="A221">
        <v>272</v>
      </c>
      <c r="B221" s="81" t="s">
        <v>1552</v>
      </c>
      <c r="C221" s="80">
        <v>32874</v>
      </c>
      <c r="D221" s="80">
        <v>2958465</v>
      </c>
    </row>
    <row r="222" spans="1:4" x14ac:dyDescent="0.2">
      <c r="A222">
        <v>273</v>
      </c>
      <c r="B222" s="81" t="s">
        <v>2278</v>
      </c>
      <c r="C222" s="80">
        <v>32874</v>
      </c>
      <c r="D222" s="80">
        <v>2958465</v>
      </c>
    </row>
    <row r="223" spans="1:4" x14ac:dyDescent="0.2">
      <c r="A223">
        <v>274</v>
      </c>
      <c r="B223" s="81" t="s">
        <v>2279</v>
      </c>
      <c r="C223" s="80">
        <v>32874</v>
      </c>
      <c r="D223" s="80">
        <v>2958465</v>
      </c>
    </row>
    <row r="224" spans="1:4" x14ac:dyDescent="0.2">
      <c r="A224">
        <v>275</v>
      </c>
      <c r="B224" s="81" t="s">
        <v>1576</v>
      </c>
      <c r="C224" s="80">
        <v>32874</v>
      </c>
      <c r="D224" s="80">
        <v>2958465</v>
      </c>
    </row>
    <row r="225" spans="1:4" x14ac:dyDescent="0.2">
      <c r="A225">
        <v>276</v>
      </c>
      <c r="B225" s="81">
        <v>210</v>
      </c>
      <c r="C225" s="80">
        <v>32874</v>
      </c>
      <c r="D225" s="80">
        <v>2958465</v>
      </c>
    </row>
    <row r="226" spans="1:4" x14ac:dyDescent="0.2">
      <c r="A226">
        <v>277</v>
      </c>
      <c r="B226" s="81">
        <v>310</v>
      </c>
      <c r="C226" s="80">
        <v>32874</v>
      </c>
      <c r="D226" s="80">
        <v>2958465</v>
      </c>
    </row>
    <row r="227" spans="1:4" x14ac:dyDescent="0.2">
      <c r="A227">
        <v>278</v>
      </c>
      <c r="B227" s="81">
        <v>510</v>
      </c>
      <c r="C227" s="80">
        <v>32874</v>
      </c>
      <c r="D227" s="80">
        <v>2958465</v>
      </c>
    </row>
    <row r="228" spans="1:4" x14ac:dyDescent="0.2">
      <c r="A228">
        <v>279</v>
      </c>
      <c r="B228" s="81" t="s">
        <v>2280</v>
      </c>
      <c r="C228" s="80">
        <v>32874</v>
      </c>
      <c r="D228" s="80">
        <v>2958465</v>
      </c>
    </row>
    <row r="229" spans="1:4" x14ac:dyDescent="0.2">
      <c r="A229">
        <v>280</v>
      </c>
      <c r="B229" s="81" t="s">
        <v>2281</v>
      </c>
      <c r="C229" s="80">
        <v>32874</v>
      </c>
      <c r="D229" s="80">
        <v>2958465</v>
      </c>
    </row>
    <row r="230" spans="1:4" x14ac:dyDescent="0.2">
      <c r="A230">
        <v>281</v>
      </c>
      <c r="B230" s="81">
        <v>810</v>
      </c>
      <c r="C230" s="80">
        <v>32874</v>
      </c>
      <c r="D230" s="80">
        <v>2958465</v>
      </c>
    </row>
    <row r="231" spans="1:4" x14ac:dyDescent="0.2">
      <c r="A231">
        <v>282</v>
      </c>
      <c r="B231" s="81" t="s">
        <v>2282</v>
      </c>
      <c r="C231" s="80">
        <v>32874</v>
      </c>
      <c r="D231" s="80">
        <v>2958465</v>
      </c>
    </row>
    <row r="232" spans="1:4" x14ac:dyDescent="0.2">
      <c r="A232">
        <v>283</v>
      </c>
      <c r="B232" s="81">
        <v>124</v>
      </c>
      <c r="C232" s="80">
        <v>32874</v>
      </c>
      <c r="D232" s="80">
        <v>2958465</v>
      </c>
    </row>
    <row r="233" spans="1:4" x14ac:dyDescent="0.2">
      <c r="A233">
        <v>284</v>
      </c>
      <c r="B233" s="81">
        <v>128</v>
      </c>
      <c r="C233" s="80">
        <v>32874</v>
      </c>
      <c r="D233" s="80">
        <v>2958465</v>
      </c>
    </row>
    <row r="234" spans="1:4" x14ac:dyDescent="0.2">
      <c r="A234">
        <v>285</v>
      </c>
      <c r="B234" s="81">
        <v>131</v>
      </c>
      <c r="C234" s="80">
        <v>32874</v>
      </c>
      <c r="D234" s="80">
        <v>2958465</v>
      </c>
    </row>
    <row r="235" spans="1:4" x14ac:dyDescent="0.2">
      <c r="A235">
        <v>286</v>
      </c>
      <c r="B235" s="81" t="s">
        <v>2283</v>
      </c>
      <c r="C235" s="80">
        <v>32874</v>
      </c>
      <c r="D235" s="80">
        <v>2958465</v>
      </c>
    </row>
    <row r="236" spans="1:4" x14ac:dyDescent="0.2">
      <c r="A236">
        <v>287</v>
      </c>
      <c r="B236" s="81" t="s">
        <v>2284</v>
      </c>
      <c r="C236" s="80">
        <v>32874</v>
      </c>
      <c r="D236" s="80">
        <v>2958465</v>
      </c>
    </row>
    <row r="237" spans="1:4" x14ac:dyDescent="0.2">
      <c r="A237">
        <v>288</v>
      </c>
      <c r="B237" s="81" t="s">
        <v>2285</v>
      </c>
      <c r="C237" s="80">
        <v>32874</v>
      </c>
      <c r="D237" s="80">
        <v>2958465</v>
      </c>
    </row>
    <row r="238" spans="1:4" x14ac:dyDescent="0.2">
      <c r="A238">
        <v>289</v>
      </c>
      <c r="B238" s="81" t="s">
        <v>2286</v>
      </c>
      <c r="C238" s="80">
        <v>32874</v>
      </c>
      <c r="D238" s="80">
        <v>2958465</v>
      </c>
    </row>
    <row r="239" spans="1:4" x14ac:dyDescent="0.2">
      <c r="A239">
        <v>290</v>
      </c>
      <c r="B239" s="81" t="s">
        <v>2287</v>
      </c>
      <c r="C239" s="80">
        <v>32874</v>
      </c>
      <c r="D239" s="80">
        <v>2958465</v>
      </c>
    </row>
    <row r="240" spans="1:4" x14ac:dyDescent="0.2">
      <c r="A240">
        <v>292</v>
      </c>
      <c r="B240" s="81" t="s">
        <v>2288</v>
      </c>
      <c r="C240" s="80">
        <v>32874</v>
      </c>
      <c r="D240" s="80">
        <v>2958465</v>
      </c>
    </row>
    <row r="241" spans="1:4" x14ac:dyDescent="0.2">
      <c r="A241">
        <v>293</v>
      </c>
      <c r="B241" s="81" t="s">
        <v>2289</v>
      </c>
      <c r="C241" s="80">
        <v>32874</v>
      </c>
      <c r="D241" s="80">
        <v>2958465</v>
      </c>
    </row>
    <row r="242" spans="1:4" x14ac:dyDescent="0.2">
      <c r="A242">
        <v>294</v>
      </c>
      <c r="B242" s="81" t="s">
        <v>2290</v>
      </c>
      <c r="C242" s="80">
        <v>32874</v>
      </c>
      <c r="D242" s="80">
        <v>2958465</v>
      </c>
    </row>
    <row r="243" spans="1:4" x14ac:dyDescent="0.2">
      <c r="A243">
        <v>295</v>
      </c>
      <c r="B243" s="81" t="s">
        <v>2291</v>
      </c>
      <c r="C243" s="80">
        <v>32874</v>
      </c>
      <c r="D243" s="80">
        <v>2958465</v>
      </c>
    </row>
    <row r="244" spans="1:4" x14ac:dyDescent="0.2">
      <c r="A244">
        <v>296</v>
      </c>
      <c r="B244" s="81" t="s">
        <v>2292</v>
      </c>
      <c r="C244" s="80">
        <v>32874</v>
      </c>
      <c r="D244" s="80">
        <v>2958465</v>
      </c>
    </row>
    <row r="245" spans="1:4" x14ac:dyDescent="0.2">
      <c r="A245">
        <v>297</v>
      </c>
      <c r="B245" s="81" t="s">
        <v>2293</v>
      </c>
      <c r="C245" s="80">
        <v>32874</v>
      </c>
      <c r="D245" s="80">
        <v>2958465</v>
      </c>
    </row>
    <row r="246" spans="1:4" x14ac:dyDescent="0.2">
      <c r="A246">
        <v>298</v>
      </c>
      <c r="B246" s="81" t="s">
        <v>2294</v>
      </c>
      <c r="C246" s="80">
        <v>32874</v>
      </c>
      <c r="D246" s="80">
        <v>2958465</v>
      </c>
    </row>
    <row r="247" spans="1:4" x14ac:dyDescent="0.2">
      <c r="A247">
        <v>299</v>
      </c>
      <c r="B247" s="81" t="s">
        <v>2295</v>
      </c>
      <c r="C247" s="80">
        <v>32874</v>
      </c>
      <c r="D247" s="80">
        <v>2958465</v>
      </c>
    </row>
    <row r="248" spans="1:4" x14ac:dyDescent="0.2">
      <c r="A248">
        <v>300</v>
      </c>
      <c r="B248" s="81" t="s">
        <v>2296</v>
      </c>
      <c r="C248" s="80">
        <v>32874</v>
      </c>
      <c r="D248" s="80">
        <v>2958465</v>
      </c>
    </row>
    <row r="249" spans="1:4" x14ac:dyDescent="0.2">
      <c r="A249">
        <v>301</v>
      </c>
      <c r="B249" s="81" t="s">
        <v>2297</v>
      </c>
      <c r="C249" s="80">
        <v>32874</v>
      </c>
      <c r="D249" s="80">
        <v>2958465</v>
      </c>
    </row>
    <row r="250" spans="1:4" x14ac:dyDescent="0.2">
      <c r="A250">
        <v>302</v>
      </c>
      <c r="B250" s="81" t="s">
        <v>2298</v>
      </c>
      <c r="C250" s="80">
        <v>32874</v>
      </c>
      <c r="D250" s="80">
        <v>2958465</v>
      </c>
    </row>
    <row r="251" spans="1:4" x14ac:dyDescent="0.2">
      <c r="A251">
        <v>303</v>
      </c>
      <c r="B251" s="81" t="s">
        <v>2299</v>
      </c>
      <c r="C251" s="80">
        <v>32874</v>
      </c>
      <c r="D251" s="80">
        <v>2958465</v>
      </c>
    </row>
    <row r="252" spans="1:4" x14ac:dyDescent="0.2">
      <c r="A252">
        <v>304</v>
      </c>
      <c r="B252" s="81" t="s">
        <v>1552</v>
      </c>
      <c r="C252" s="80">
        <v>32874</v>
      </c>
      <c r="D252" s="80">
        <v>2958465</v>
      </c>
    </row>
    <row r="253" spans="1:4" x14ac:dyDescent="0.2">
      <c r="A253">
        <v>305</v>
      </c>
      <c r="B253" s="81" t="s">
        <v>2300</v>
      </c>
      <c r="C253" s="80">
        <v>32874</v>
      </c>
      <c r="D253" s="80">
        <v>2958465</v>
      </c>
    </row>
    <row r="254" spans="1:4" x14ac:dyDescent="0.2">
      <c r="A254">
        <v>306</v>
      </c>
      <c r="B254" s="81" t="s">
        <v>2301</v>
      </c>
      <c r="C254" s="80">
        <v>32874</v>
      </c>
      <c r="D254" s="80">
        <v>2958465</v>
      </c>
    </row>
    <row r="255" spans="1:4" x14ac:dyDescent="0.2">
      <c r="A255">
        <v>307</v>
      </c>
      <c r="B255" s="81" t="s">
        <v>2302</v>
      </c>
      <c r="C255" s="80">
        <v>32874</v>
      </c>
      <c r="D255" s="80">
        <v>2958465</v>
      </c>
    </row>
    <row r="256" spans="1:4" x14ac:dyDescent="0.2">
      <c r="A256">
        <v>308</v>
      </c>
      <c r="B256" s="81" t="s">
        <v>2303</v>
      </c>
      <c r="C256" s="80">
        <v>32874</v>
      </c>
      <c r="D256" s="80">
        <v>2958465</v>
      </c>
    </row>
    <row r="257" spans="1:4" x14ac:dyDescent="0.2">
      <c r="A257">
        <v>309</v>
      </c>
      <c r="B257" s="81">
        <v>4000</v>
      </c>
      <c r="C257" s="80">
        <v>32874</v>
      </c>
      <c r="D257" s="80">
        <v>2958465</v>
      </c>
    </row>
    <row r="258" spans="1:4" x14ac:dyDescent="0.2">
      <c r="A258">
        <v>310</v>
      </c>
      <c r="B258" s="81" t="s">
        <v>2304</v>
      </c>
      <c r="C258" s="80">
        <v>32874</v>
      </c>
      <c r="D258" s="80">
        <v>2958465</v>
      </c>
    </row>
    <row r="259" spans="1:4" x14ac:dyDescent="0.2">
      <c r="A259">
        <v>311</v>
      </c>
      <c r="B259" s="81" t="s">
        <v>2305</v>
      </c>
      <c r="C259" s="80">
        <v>32874</v>
      </c>
      <c r="D259" s="80">
        <v>2958465</v>
      </c>
    </row>
    <row r="260" spans="1:4" x14ac:dyDescent="0.2">
      <c r="A260">
        <v>312</v>
      </c>
      <c r="B260" s="81" t="s">
        <v>2306</v>
      </c>
      <c r="C260" s="80">
        <v>32874</v>
      </c>
      <c r="D260" s="80">
        <v>2958465</v>
      </c>
    </row>
    <row r="261" spans="1:4" x14ac:dyDescent="0.2">
      <c r="A261">
        <v>313</v>
      </c>
      <c r="B261" s="81" t="s">
        <v>2307</v>
      </c>
      <c r="C261" s="80">
        <v>32874</v>
      </c>
      <c r="D261" s="80">
        <v>2958465</v>
      </c>
    </row>
    <row r="262" spans="1:4" x14ac:dyDescent="0.2">
      <c r="A262">
        <v>314</v>
      </c>
      <c r="B262" s="81">
        <v>924</v>
      </c>
      <c r="C262" s="80">
        <v>32874</v>
      </c>
      <c r="D262" s="80">
        <v>2958465</v>
      </c>
    </row>
    <row r="263" spans="1:4" x14ac:dyDescent="0.2">
      <c r="A263">
        <v>315</v>
      </c>
      <c r="B263" s="81">
        <v>928</v>
      </c>
      <c r="C263" s="80">
        <v>32874</v>
      </c>
      <c r="D263" s="80">
        <v>2958465</v>
      </c>
    </row>
    <row r="264" spans="1:4" x14ac:dyDescent="0.2">
      <c r="A264">
        <v>316</v>
      </c>
      <c r="B264" s="81" t="s">
        <v>2308</v>
      </c>
      <c r="C264" s="80">
        <v>32874</v>
      </c>
      <c r="D264" s="80">
        <v>2958465</v>
      </c>
    </row>
    <row r="265" spans="1:4" x14ac:dyDescent="0.2">
      <c r="A265">
        <v>317</v>
      </c>
      <c r="B265" s="81" t="s">
        <v>1552</v>
      </c>
      <c r="C265" s="80">
        <v>32874</v>
      </c>
      <c r="D265" s="80">
        <v>2958465</v>
      </c>
    </row>
    <row r="266" spans="1:4" x14ac:dyDescent="0.2">
      <c r="A266">
        <v>318</v>
      </c>
      <c r="B266" s="81" t="s">
        <v>2309</v>
      </c>
      <c r="C266" s="80">
        <v>32874</v>
      </c>
      <c r="D266" s="80">
        <v>2958465</v>
      </c>
    </row>
    <row r="267" spans="1:4" x14ac:dyDescent="0.2">
      <c r="A267">
        <v>319</v>
      </c>
      <c r="B267" s="81" t="s">
        <v>2310</v>
      </c>
      <c r="C267" s="80">
        <v>32874</v>
      </c>
      <c r="D267" s="80">
        <v>2958465</v>
      </c>
    </row>
    <row r="268" spans="1:4" x14ac:dyDescent="0.2">
      <c r="A268">
        <v>320</v>
      </c>
      <c r="B268" s="81" t="s">
        <v>2311</v>
      </c>
      <c r="C268" s="80">
        <v>32874</v>
      </c>
      <c r="D268" s="80">
        <v>2958465</v>
      </c>
    </row>
    <row r="269" spans="1:4" x14ac:dyDescent="0.2">
      <c r="A269">
        <v>321</v>
      </c>
      <c r="B269" s="81" t="s">
        <v>2312</v>
      </c>
      <c r="C269" s="80">
        <v>32874</v>
      </c>
      <c r="D269" s="80">
        <v>2958465</v>
      </c>
    </row>
    <row r="270" spans="1:4" x14ac:dyDescent="0.2">
      <c r="A270">
        <v>322</v>
      </c>
      <c r="B270" s="81" t="s">
        <v>2313</v>
      </c>
      <c r="C270" s="80">
        <v>32874</v>
      </c>
      <c r="D270" s="80">
        <v>2958465</v>
      </c>
    </row>
    <row r="271" spans="1:4" x14ac:dyDescent="0.2">
      <c r="A271">
        <v>325</v>
      </c>
      <c r="B271" s="81" t="s">
        <v>2314</v>
      </c>
      <c r="C271" s="80">
        <v>32874</v>
      </c>
      <c r="D271" s="80">
        <v>2958465</v>
      </c>
    </row>
    <row r="272" spans="1:4" x14ac:dyDescent="0.2">
      <c r="A272">
        <v>326</v>
      </c>
      <c r="B272" s="81" t="s">
        <v>2315</v>
      </c>
      <c r="C272" s="80">
        <v>32874</v>
      </c>
      <c r="D272" s="80">
        <v>2958465</v>
      </c>
    </row>
    <row r="273" spans="1:4" x14ac:dyDescent="0.2">
      <c r="A273">
        <v>327</v>
      </c>
      <c r="B273" s="81" t="s">
        <v>2316</v>
      </c>
      <c r="C273" s="80">
        <v>32874</v>
      </c>
      <c r="D273" s="80">
        <v>2958465</v>
      </c>
    </row>
    <row r="274" spans="1:4" x14ac:dyDescent="0.2">
      <c r="A274">
        <v>330</v>
      </c>
      <c r="B274" s="81" t="s">
        <v>2317</v>
      </c>
      <c r="C274" s="80">
        <v>32874</v>
      </c>
      <c r="D274" s="80">
        <v>2958465</v>
      </c>
    </row>
    <row r="275" spans="1:4" x14ac:dyDescent="0.2">
      <c r="A275">
        <v>331</v>
      </c>
      <c r="B275" s="81" t="s">
        <v>2260</v>
      </c>
      <c r="C275" s="80">
        <v>32874</v>
      </c>
      <c r="D275" s="80">
        <v>2958465</v>
      </c>
    </row>
    <row r="276" spans="1:4" x14ac:dyDescent="0.2">
      <c r="A276">
        <v>332</v>
      </c>
      <c r="B276" s="81" t="s">
        <v>2318</v>
      </c>
      <c r="C276" s="80">
        <v>32874</v>
      </c>
      <c r="D276" s="80">
        <v>2958465</v>
      </c>
    </row>
    <row r="277" spans="1:4" x14ac:dyDescent="0.2">
      <c r="A277">
        <v>335</v>
      </c>
      <c r="B277" s="81" t="s">
        <v>2319</v>
      </c>
      <c r="C277" s="80">
        <v>32874</v>
      </c>
      <c r="D277" s="80">
        <v>2958465</v>
      </c>
    </row>
    <row r="278" spans="1:4" x14ac:dyDescent="0.2">
      <c r="A278">
        <v>336</v>
      </c>
      <c r="B278" s="81" t="s">
        <v>2320</v>
      </c>
      <c r="C278" s="80">
        <v>32874</v>
      </c>
      <c r="D278" s="80">
        <v>2958465</v>
      </c>
    </row>
    <row r="279" spans="1:4" x14ac:dyDescent="0.2">
      <c r="A279">
        <v>337</v>
      </c>
      <c r="B279" s="81" t="s">
        <v>2321</v>
      </c>
      <c r="C279" s="80">
        <v>32874</v>
      </c>
      <c r="D279" s="80">
        <v>2958465</v>
      </c>
    </row>
    <row r="280" spans="1:4" x14ac:dyDescent="0.2">
      <c r="A280">
        <v>338</v>
      </c>
      <c r="B280" s="81">
        <v>6000</v>
      </c>
      <c r="C280" s="80">
        <v>32874</v>
      </c>
      <c r="D280" s="80">
        <v>2958465</v>
      </c>
    </row>
    <row r="281" spans="1:4" x14ac:dyDescent="0.2">
      <c r="A281">
        <v>339</v>
      </c>
      <c r="B281" s="81" t="s">
        <v>2322</v>
      </c>
      <c r="C281" s="80">
        <v>32874</v>
      </c>
      <c r="D281" s="80">
        <v>2958465</v>
      </c>
    </row>
    <row r="282" spans="1:4" x14ac:dyDescent="0.2">
      <c r="A282">
        <v>340</v>
      </c>
      <c r="B282" s="81" t="s">
        <v>2323</v>
      </c>
      <c r="C282" s="80">
        <v>32874</v>
      </c>
      <c r="D282" s="80">
        <v>2958465</v>
      </c>
    </row>
    <row r="283" spans="1:4" x14ac:dyDescent="0.2">
      <c r="A283">
        <v>341</v>
      </c>
      <c r="B283" s="81" t="s">
        <v>2324</v>
      </c>
      <c r="C283" s="80">
        <v>32874</v>
      </c>
      <c r="D283" s="80">
        <v>2958465</v>
      </c>
    </row>
    <row r="284" spans="1:4" x14ac:dyDescent="0.2">
      <c r="A284">
        <v>342</v>
      </c>
      <c r="B284" s="81" t="s">
        <v>1552</v>
      </c>
      <c r="C284" s="80">
        <v>32874</v>
      </c>
      <c r="D284" s="80">
        <v>2958465</v>
      </c>
    </row>
    <row r="285" spans="1:4" x14ac:dyDescent="0.2">
      <c r="A285">
        <v>343</v>
      </c>
      <c r="B285" s="81" t="s">
        <v>2325</v>
      </c>
      <c r="C285" s="80">
        <v>32874</v>
      </c>
      <c r="D285" s="80">
        <v>2958465</v>
      </c>
    </row>
    <row r="286" spans="1:4" x14ac:dyDescent="0.2">
      <c r="A286">
        <v>344</v>
      </c>
      <c r="B286" s="81" t="s">
        <v>2326</v>
      </c>
      <c r="C286" s="80">
        <v>32874</v>
      </c>
      <c r="D286" s="80">
        <v>2958465</v>
      </c>
    </row>
    <row r="287" spans="1:4" x14ac:dyDescent="0.2">
      <c r="A287">
        <v>346</v>
      </c>
      <c r="B287" s="81" t="s">
        <v>2327</v>
      </c>
      <c r="C287" s="80">
        <v>32874</v>
      </c>
      <c r="D287" s="80">
        <v>2958465</v>
      </c>
    </row>
    <row r="288" spans="1:4" x14ac:dyDescent="0.2">
      <c r="A288">
        <v>348</v>
      </c>
      <c r="B288" s="81" t="s">
        <v>2328</v>
      </c>
      <c r="C288" s="80">
        <v>32874</v>
      </c>
      <c r="D288" s="80">
        <v>2958465</v>
      </c>
    </row>
    <row r="289" spans="1:4" x14ac:dyDescent="0.2">
      <c r="A289">
        <v>349</v>
      </c>
      <c r="B289" s="81" t="s">
        <v>2329</v>
      </c>
      <c r="C289" s="80">
        <v>32874</v>
      </c>
      <c r="D289" s="80">
        <v>2958465</v>
      </c>
    </row>
    <row r="290" spans="1:4" x14ac:dyDescent="0.2">
      <c r="A290">
        <v>350</v>
      </c>
      <c r="B290" s="81" t="s">
        <v>2330</v>
      </c>
      <c r="C290" s="80">
        <v>32874</v>
      </c>
      <c r="D290" s="80">
        <v>2958465</v>
      </c>
    </row>
    <row r="291" spans="1:4" x14ac:dyDescent="0.2">
      <c r="A291">
        <v>352</v>
      </c>
      <c r="B291" s="81" t="s">
        <v>2331</v>
      </c>
      <c r="C291" s="80">
        <v>32874</v>
      </c>
      <c r="D291" s="80">
        <v>2958465</v>
      </c>
    </row>
    <row r="292" spans="1:4" x14ac:dyDescent="0.2">
      <c r="A292">
        <v>353</v>
      </c>
      <c r="B292" s="81" t="s">
        <v>2332</v>
      </c>
      <c r="C292" s="80">
        <v>32874</v>
      </c>
      <c r="D292" s="80">
        <v>2958465</v>
      </c>
    </row>
    <row r="293" spans="1:4" x14ac:dyDescent="0.2">
      <c r="A293">
        <v>355</v>
      </c>
      <c r="B293" s="81">
        <v>400</v>
      </c>
      <c r="C293" s="80">
        <v>32874</v>
      </c>
      <c r="D293" s="80">
        <v>2958465</v>
      </c>
    </row>
    <row r="294" spans="1:4" x14ac:dyDescent="0.2">
      <c r="A294">
        <v>356</v>
      </c>
      <c r="B294" s="81">
        <v>600</v>
      </c>
      <c r="C294" s="80">
        <v>32874</v>
      </c>
      <c r="D294" s="80">
        <v>2958465</v>
      </c>
    </row>
    <row r="295" spans="1:4" x14ac:dyDescent="0.2">
      <c r="A295">
        <v>357</v>
      </c>
      <c r="B295" s="81" t="s">
        <v>2333</v>
      </c>
      <c r="C295" s="80">
        <v>32874</v>
      </c>
      <c r="D295" s="80">
        <v>2958465</v>
      </c>
    </row>
    <row r="296" spans="1:4" x14ac:dyDescent="0.2">
      <c r="A296">
        <v>358</v>
      </c>
      <c r="B296" s="81" t="s">
        <v>2334</v>
      </c>
      <c r="C296" s="80">
        <v>32874</v>
      </c>
      <c r="D296" s="80">
        <v>2958465</v>
      </c>
    </row>
    <row r="297" spans="1:4" x14ac:dyDescent="0.2">
      <c r="A297">
        <v>359</v>
      </c>
      <c r="B297" s="81" t="s">
        <v>2328</v>
      </c>
      <c r="C297" s="80">
        <v>32874</v>
      </c>
      <c r="D297" s="80">
        <v>2958465</v>
      </c>
    </row>
    <row r="298" spans="1:4" x14ac:dyDescent="0.2">
      <c r="A298">
        <v>360</v>
      </c>
      <c r="B298" s="81" t="s">
        <v>2335</v>
      </c>
      <c r="C298" s="80">
        <v>32874</v>
      </c>
      <c r="D298" s="80">
        <v>2958465</v>
      </c>
    </row>
    <row r="299" spans="1:4" x14ac:dyDescent="0.2">
      <c r="A299">
        <v>361</v>
      </c>
      <c r="B299" s="81" t="s">
        <v>2336</v>
      </c>
      <c r="C299" s="80">
        <v>32874</v>
      </c>
      <c r="D299" s="80">
        <v>2958465</v>
      </c>
    </row>
    <row r="300" spans="1:4" x14ac:dyDescent="0.2">
      <c r="A300">
        <v>362</v>
      </c>
      <c r="B300" s="81" t="s">
        <v>2142</v>
      </c>
      <c r="C300" s="80">
        <v>32874</v>
      </c>
      <c r="D300" s="80">
        <v>2958465</v>
      </c>
    </row>
    <row r="301" spans="1:4" x14ac:dyDescent="0.2">
      <c r="A301">
        <v>363</v>
      </c>
      <c r="B301" s="81" t="s">
        <v>2337</v>
      </c>
      <c r="C301" s="80">
        <v>32874</v>
      </c>
      <c r="D301" s="80">
        <v>2958465</v>
      </c>
    </row>
    <row r="302" spans="1:4" x14ac:dyDescent="0.2">
      <c r="A302">
        <v>364</v>
      </c>
      <c r="B302" s="81" t="s">
        <v>2338</v>
      </c>
      <c r="C302" s="80">
        <v>32874</v>
      </c>
      <c r="D302" s="80">
        <v>2958465</v>
      </c>
    </row>
    <row r="303" spans="1:4" x14ac:dyDescent="0.2">
      <c r="A303">
        <v>365</v>
      </c>
      <c r="B303" s="81" t="s">
        <v>2339</v>
      </c>
      <c r="C303" s="80">
        <v>32874</v>
      </c>
      <c r="D303" s="80">
        <v>2958465</v>
      </c>
    </row>
    <row r="304" spans="1:4" x14ac:dyDescent="0.2">
      <c r="A304">
        <v>366</v>
      </c>
      <c r="B304" s="81" t="s">
        <v>2340</v>
      </c>
      <c r="C304" s="80">
        <v>32874</v>
      </c>
      <c r="D304" s="80">
        <v>2958465</v>
      </c>
    </row>
    <row r="305" spans="1:4" x14ac:dyDescent="0.2">
      <c r="A305">
        <v>367</v>
      </c>
      <c r="B305" s="81" t="s">
        <v>2341</v>
      </c>
      <c r="C305" s="80">
        <v>32874</v>
      </c>
      <c r="D305" s="80">
        <v>2958465</v>
      </c>
    </row>
    <row r="306" spans="1:4" x14ac:dyDescent="0.2">
      <c r="A306">
        <v>368</v>
      </c>
      <c r="B306" s="81" t="s">
        <v>2342</v>
      </c>
      <c r="C306" s="80">
        <v>32874</v>
      </c>
      <c r="D306" s="80">
        <v>2958465</v>
      </c>
    </row>
    <row r="307" spans="1:4" x14ac:dyDescent="0.2">
      <c r="A307">
        <v>370</v>
      </c>
      <c r="B307" s="81" t="s">
        <v>2343</v>
      </c>
      <c r="C307" s="80">
        <v>32874</v>
      </c>
      <c r="D307" s="80">
        <v>2958465</v>
      </c>
    </row>
    <row r="308" spans="1:4" x14ac:dyDescent="0.2">
      <c r="A308">
        <v>372</v>
      </c>
      <c r="B308" s="81" t="s">
        <v>2163</v>
      </c>
      <c r="C308" s="80">
        <v>32874</v>
      </c>
      <c r="D308" s="80">
        <v>2958465</v>
      </c>
    </row>
    <row r="309" spans="1:4" x14ac:dyDescent="0.2">
      <c r="A309">
        <v>373</v>
      </c>
      <c r="B309" s="81" t="s">
        <v>2344</v>
      </c>
      <c r="C309" s="80">
        <v>32874</v>
      </c>
      <c r="D309" s="80">
        <v>2958465</v>
      </c>
    </row>
    <row r="310" spans="1:4" x14ac:dyDescent="0.2">
      <c r="A310">
        <v>374</v>
      </c>
      <c r="B310" s="81" t="s">
        <v>2274</v>
      </c>
      <c r="C310" s="80">
        <v>32874</v>
      </c>
      <c r="D310" s="80">
        <v>2958465</v>
      </c>
    </row>
    <row r="311" spans="1:4" x14ac:dyDescent="0.2">
      <c r="A311">
        <v>375</v>
      </c>
      <c r="B311" s="81" t="s">
        <v>2345</v>
      </c>
      <c r="C311" s="80">
        <v>32874</v>
      </c>
      <c r="D311" s="80">
        <v>2958465</v>
      </c>
    </row>
    <row r="312" spans="1:4" x14ac:dyDescent="0.2">
      <c r="A312">
        <v>376</v>
      </c>
      <c r="B312" s="81" t="s">
        <v>2346</v>
      </c>
      <c r="C312" s="80">
        <v>32874</v>
      </c>
      <c r="D312" s="80">
        <v>2958465</v>
      </c>
    </row>
    <row r="313" spans="1:4" x14ac:dyDescent="0.2">
      <c r="A313">
        <v>377</v>
      </c>
      <c r="B313" s="81" t="s">
        <v>1552</v>
      </c>
      <c r="C313" s="80">
        <v>32874</v>
      </c>
      <c r="D313" s="80">
        <v>2958465</v>
      </c>
    </row>
    <row r="314" spans="1:4" x14ac:dyDescent="0.2">
      <c r="A314">
        <v>378</v>
      </c>
      <c r="B314" s="81" t="s">
        <v>2347</v>
      </c>
      <c r="C314" s="80">
        <v>32874</v>
      </c>
      <c r="D314" s="80">
        <v>2958465</v>
      </c>
    </row>
    <row r="315" spans="1:4" x14ac:dyDescent="0.2">
      <c r="A315">
        <v>379</v>
      </c>
      <c r="B315" s="81" t="s">
        <v>2348</v>
      </c>
      <c r="C315" s="80">
        <v>32874</v>
      </c>
      <c r="D315" s="80">
        <v>2958465</v>
      </c>
    </row>
    <row r="316" spans="1:4" x14ac:dyDescent="0.2">
      <c r="A316">
        <v>380</v>
      </c>
      <c r="B316" s="81" t="s">
        <v>2349</v>
      </c>
      <c r="C316" s="80">
        <v>32874</v>
      </c>
      <c r="D316" s="80">
        <v>2958465</v>
      </c>
    </row>
    <row r="317" spans="1:4" x14ac:dyDescent="0.2">
      <c r="A317">
        <v>381</v>
      </c>
      <c r="B317" s="81" t="s">
        <v>2350</v>
      </c>
      <c r="C317" s="80">
        <v>32874</v>
      </c>
      <c r="D317" s="80">
        <v>2958465</v>
      </c>
    </row>
    <row r="318" spans="1:4" x14ac:dyDescent="0.2">
      <c r="A318">
        <v>382</v>
      </c>
      <c r="B318" s="81" t="s">
        <v>2351</v>
      </c>
      <c r="C318" s="80">
        <v>32874</v>
      </c>
      <c r="D318" s="80">
        <v>2958465</v>
      </c>
    </row>
    <row r="319" spans="1:4" x14ac:dyDescent="0.2">
      <c r="A319">
        <v>383</v>
      </c>
      <c r="B319" s="81" t="s">
        <v>2352</v>
      </c>
      <c r="C319" s="80">
        <v>32874</v>
      </c>
      <c r="D319" s="80">
        <v>2958465</v>
      </c>
    </row>
    <row r="320" spans="1:4" x14ac:dyDescent="0.2">
      <c r="A320">
        <v>385</v>
      </c>
      <c r="B320" s="81" t="s">
        <v>2353</v>
      </c>
      <c r="C320" s="80">
        <v>32874</v>
      </c>
      <c r="D320" s="80">
        <v>2958465</v>
      </c>
    </row>
    <row r="321" spans="1:4" x14ac:dyDescent="0.2">
      <c r="A321">
        <v>386</v>
      </c>
      <c r="B321" s="81" t="s">
        <v>2354</v>
      </c>
      <c r="C321" s="80">
        <v>32874</v>
      </c>
      <c r="D321" s="80">
        <v>2958465</v>
      </c>
    </row>
    <row r="322" spans="1:4" x14ac:dyDescent="0.2">
      <c r="A322">
        <v>387</v>
      </c>
      <c r="B322" s="81" t="s">
        <v>2355</v>
      </c>
      <c r="C322" s="80">
        <v>32874</v>
      </c>
      <c r="D322" s="80">
        <v>2958465</v>
      </c>
    </row>
    <row r="323" spans="1:4" x14ac:dyDescent="0.2">
      <c r="A323">
        <v>388</v>
      </c>
      <c r="B323" s="81" t="s">
        <v>2356</v>
      </c>
      <c r="C323" s="80">
        <v>32874</v>
      </c>
      <c r="D323" s="80">
        <v>2958465</v>
      </c>
    </row>
    <row r="324" spans="1:4" x14ac:dyDescent="0.2">
      <c r="A324">
        <v>389</v>
      </c>
      <c r="B324" s="81" t="s">
        <v>2357</v>
      </c>
      <c r="C324" s="80">
        <v>32874</v>
      </c>
      <c r="D324" s="80">
        <v>2958465</v>
      </c>
    </row>
    <row r="325" spans="1:4" x14ac:dyDescent="0.2">
      <c r="A325">
        <v>390</v>
      </c>
      <c r="B325" s="81" t="s">
        <v>2358</v>
      </c>
      <c r="C325" s="80">
        <v>32874</v>
      </c>
      <c r="D325" s="80">
        <v>2958465</v>
      </c>
    </row>
    <row r="326" spans="1:4" x14ac:dyDescent="0.2">
      <c r="A326">
        <v>391</v>
      </c>
      <c r="B326" s="81" t="s">
        <v>2359</v>
      </c>
      <c r="C326" s="80">
        <v>32874</v>
      </c>
      <c r="D326" s="80">
        <v>2958465</v>
      </c>
    </row>
    <row r="327" spans="1:4" x14ac:dyDescent="0.2">
      <c r="A327">
        <v>392</v>
      </c>
      <c r="B327" s="81" t="s">
        <v>2360</v>
      </c>
      <c r="C327" s="80">
        <v>32874</v>
      </c>
      <c r="D327" s="80">
        <v>2958465</v>
      </c>
    </row>
    <row r="328" spans="1:4" x14ac:dyDescent="0.2">
      <c r="A328">
        <v>393</v>
      </c>
      <c r="B328" s="81" t="s">
        <v>1552</v>
      </c>
      <c r="C328" s="80">
        <v>32874</v>
      </c>
      <c r="D328" s="80">
        <v>2958465</v>
      </c>
    </row>
    <row r="329" spans="1:4" x14ac:dyDescent="0.2">
      <c r="A329">
        <v>394</v>
      </c>
      <c r="B329" s="81" t="s">
        <v>2337</v>
      </c>
      <c r="C329" s="80">
        <v>32874</v>
      </c>
      <c r="D329" s="80">
        <v>2958465</v>
      </c>
    </row>
    <row r="330" spans="1:4" x14ac:dyDescent="0.2">
      <c r="A330">
        <v>395</v>
      </c>
      <c r="B330" s="81" t="s">
        <v>2361</v>
      </c>
      <c r="C330" s="80">
        <v>32874</v>
      </c>
      <c r="D330" s="80">
        <v>2958465</v>
      </c>
    </row>
    <row r="331" spans="1:4" x14ac:dyDescent="0.2">
      <c r="A331">
        <v>396</v>
      </c>
      <c r="B331" s="81" t="s">
        <v>2362</v>
      </c>
      <c r="C331" s="80">
        <v>32874</v>
      </c>
      <c r="D331" s="80">
        <v>2958465</v>
      </c>
    </row>
    <row r="332" spans="1:4" x14ac:dyDescent="0.2">
      <c r="A332">
        <v>399</v>
      </c>
      <c r="B332" s="81" t="s">
        <v>2363</v>
      </c>
      <c r="C332" s="80">
        <v>32874</v>
      </c>
      <c r="D332" s="80">
        <v>2958465</v>
      </c>
    </row>
    <row r="333" spans="1:4" x14ac:dyDescent="0.2">
      <c r="A333">
        <v>400</v>
      </c>
      <c r="B333" s="81" t="s">
        <v>2364</v>
      </c>
      <c r="C333" s="80">
        <v>32874</v>
      </c>
      <c r="D333" s="80">
        <v>2958465</v>
      </c>
    </row>
    <row r="334" spans="1:4" x14ac:dyDescent="0.2">
      <c r="A334">
        <v>402</v>
      </c>
      <c r="B334" s="81" t="s">
        <v>2365</v>
      </c>
      <c r="C334" s="80">
        <v>32874</v>
      </c>
      <c r="D334" s="80">
        <v>2958465</v>
      </c>
    </row>
    <row r="335" spans="1:4" x14ac:dyDescent="0.2">
      <c r="A335">
        <v>403</v>
      </c>
      <c r="B335" s="81" t="s">
        <v>2366</v>
      </c>
      <c r="C335" s="80">
        <v>32874</v>
      </c>
      <c r="D335" s="80">
        <v>2958465</v>
      </c>
    </row>
    <row r="336" spans="1:4" x14ac:dyDescent="0.2">
      <c r="A336">
        <v>404</v>
      </c>
      <c r="B336" s="81" t="s">
        <v>2367</v>
      </c>
      <c r="C336" s="80">
        <v>32874</v>
      </c>
      <c r="D336" s="80">
        <v>2958465</v>
      </c>
    </row>
    <row r="337" spans="1:4" x14ac:dyDescent="0.2">
      <c r="A337">
        <v>405</v>
      </c>
      <c r="B337" s="81" t="s">
        <v>1552</v>
      </c>
      <c r="C337" s="80">
        <v>32874</v>
      </c>
      <c r="D337" s="80">
        <v>2958465</v>
      </c>
    </row>
    <row r="338" spans="1:4" x14ac:dyDescent="0.2">
      <c r="A338">
        <v>406</v>
      </c>
      <c r="B338" s="81" t="s">
        <v>2368</v>
      </c>
      <c r="C338" s="80">
        <v>32874</v>
      </c>
      <c r="D338" s="80">
        <v>2958465</v>
      </c>
    </row>
    <row r="339" spans="1:4" x14ac:dyDescent="0.2">
      <c r="A339">
        <v>407</v>
      </c>
      <c r="B339" s="81" t="s">
        <v>2369</v>
      </c>
      <c r="C339" s="80">
        <v>32874</v>
      </c>
      <c r="D339" s="80">
        <v>2958465</v>
      </c>
    </row>
    <row r="340" spans="1:4" x14ac:dyDescent="0.2">
      <c r="A340">
        <v>408</v>
      </c>
      <c r="B340" s="81" t="s">
        <v>2370</v>
      </c>
      <c r="C340" s="80">
        <v>32874</v>
      </c>
      <c r="D340" s="80">
        <v>2958465</v>
      </c>
    </row>
    <row r="341" spans="1:4" x14ac:dyDescent="0.2">
      <c r="A341">
        <v>409</v>
      </c>
      <c r="B341" s="81" t="s">
        <v>2371</v>
      </c>
      <c r="C341" s="80">
        <v>32874</v>
      </c>
      <c r="D341" s="80">
        <v>2958465</v>
      </c>
    </row>
    <row r="342" spans="1:4" x14ac:dyDescent="0.2">
      <c r="A342">
        <v>410</v>
      </c>
      <c r="B342" s="81" t="s">
        <v>2372</v>
      </c>
      <c r="C342" s="80">
        <v>32874</v>
      </c>
      <c r="D342" s="80">
        <v>2958465</v>
      </c>
    </row>
    <row r="343" spans="1:4" x14ac:dyDescent="0.2">
      <c r="A343">
        <v>411</v>
      </c>
      <c r="B343" s="81" t="s">
        <v>2373</v>
      </c>
      <c r="C343" s="80">
        <v>32874</v>
      </c>
      <c r="D343" s="80">
        <v>2958465</v>
      </c>
    </row>
    <row r="344" spans="1:4" x14ac:dyDescent="0.2">
      <c r="A344">
        <v>412</v>
      </c>
      <c r="B344" s="81" t="s">
        <v>2374</v>
      </c>
      <c r="C344" s="80">
        <v>32874</v>
      </c>
      <c r="D344" s="80">
        <v>2958465</v>
      </c>
    </row>
    <row r="345" spans="1:4" x14ac:dyDescent="0.2">
      <c r="A345">
        <v>413</v>
      </c>
      <c r="B345" s="81" t="s">
        <v>2375</v>
      </c>
      <c r="C345" s="80">
        <v>32874</v>
      </c>
      <c r="D345" s="80">
        <v>2958465</v>
      </c>
    </row>
    <row r="346" spans="1:4" x14ac:dyDescent="0.2">
      <c r="A346">
        <v>414</v>
      </c>
      <c r="B346" s="81" t="s">
        <v>2376</v>
      </c>
      <c r="C346" s="80">
        <v>32874</v>
      </c>
      <c r="D346" s="80">
        <v>2958465</v>
      </c>
    </row>
    <row r="347" spans="1:4" x14ac:dyDescent="0.2">
      <c r="A347">
        <v>415</v>
      </c>
      <c r="B347" s="81" t="s">
        <v>2377</v>
      </c>
      <c r="C347" s="80">
        <v>32874</v>
      </c>
      <c r="D347" s="80">
        <v>2958465</v>
      </c>
    </row>
    <row r="348" spans="1:4" x14ac:dyDescent="0.2">
      <c r="A348">
        <v>417</v>
      </c>
      <c r="B348" s="81" t="s">
        <v>2103</v>
      </c>
      <c r="C348" s="80">
        <v>32874</v>
      </c>
      <c r="D348" s="80">
        <v>2958465</v>
      </c>
    </row>
    <row r="349" spans="1:4" x14ac:dyDescent="0.2">
      <c r="A349">
        <v>420</v>
      </c>
      <c r="B349" s="81" t="s">
        <v>2378</v>
      </c>
      <c r="C349" s="80">
        <v>32874</v>
      </c>
      <c r="D349" s="80">
        <v>2958465</v>
      </c>
    </row>
    <row r="350" spans="1:4" x14ac:dyDescent="0.2">
      <c r="A350">
        <v>421</v>
      </c>
      <c r="B350" s="81" t="s">
        <v>2379</v>
      </c>
      <c r="C350" s="80">
        <v>32874</v>
      </c>
      <c r="D350" s="80">
        <v>2958465</v>
      </c>
    </row>
    <row r="351" spans="1:4" x14ac:dyDescent="0.2">
      <c r="A351">
        <v>422</v>
      </c>
      <c r="B351" s="81" t="s">
        <v>2260</v>
      </c>
      <c r="C351" s="80">
        <v>32874</v>
      </c>
      <c r="D351" s="80">
        <v>2958465</v>
      </c>
    </row>
    <row r="352" spans="1:4" x14ac:dyDescent="0.2">
      <c r="A352">
        <v>423</v>
      </c>
      <c r="B352" s="81" t="s">
        <v>2380</v>
      </c>
      <c r="C352" s="80">
        <v>32874</v>
      </c>
      <c r="D352" s="80">
        <v>2958465</v>
      </c>
    </row>
    <row r="353" spans="1:4" x14ac:dyDescent="0.2">
      <c r="A353">
        <v>424</v>
      </c>
      <c r="B353" s="81" t="s">
        <v>2381</v>
      </c>
      <c r="C353" s="80">
        <v>32874</v>
      </c>
      <c r="D353" s="80">
        <v>2958465</v>
      </c>
    </row>
    <row r="354" spans="1:4" x14ac:dyDescent="0.2">
      <c r="A354">
        <v>425</v>
      </c>
      <c r="B354" s="81" t="s">
        <v>2382</v>
      </c>
      <c r="C354" s="80">
        <v>32874</v>
      </c>
      <c r="D354" s="80">
        <v>2958465</v>
      </c>
    </row>
    <row r="355" spans="1:4" x14ac:dyDescent="0.2">
      <c r="A355">
        <v>426</v>
      </c>
      <c r="B355" s="81" t="s">
        <v>2383</v>
      </c>
      <c r="C355" s="80">
        <v>32874</v>
      </c>
      <c r="D355" s="80">
        <v>2958465</v>
      </c>
    </row>
    <row r="356" spans="1:4" x14ac:dyDescent="0.2">
      <c r="A356">
        <v>427</v>
      </c>
      <c r="B356" s="81" t="s">
        <v>2384</v>
      </c>
      <c r="C356" s="80">
        <v>32874</v>
      </c>
      <c r="D356" s="80">
        <v>2958465</v>
      </c>
    </row>
    <row r="357" spans="1:4" x14ac:dyDescent="0.2">
      <c r="A357">
        <v>428</v>
      </c>
      <c r="B357" s="81" t="s">
        <v>1552</v>
      </c>
      <c r="C357" s="80">
        <v>32874</v>
      </c>
      <c r="D357" s="80">
        <v>2958465</v>
      </c>
    </row>
    <row r="358" spans="1:4" x14ac:dyDescent="0.2">
      <c r="A358">
        <v>429</v>
      </c>
      <c r="B358" s="81" t="s">
        <v>1552</v>
      </c>
      <c r="C358" s="80">
        <v>32874</v>
      </c>
      <c r="D358" s="80">
        <v>2958465</v>
      </c>
    </row>
    <row r="359" spans="1:4" x14ac:dyDescent="0.2">
      <c r="A359">
        <v>430</v>
      </c>
      <c r="B359" s="81" t="s">
        <v>2385</v>
      </c>
      <c r="C359" s="80">
        <v>32874</v>
      </c>
      <c r="D359" s="80">
        <v>2958465</v>
      </c>
    </row>
    <row r="360" spans="1:4" x14ac:dyDescent="0.2">
      <c r="A360">
        <v>431</v>
      </c>
      <c r="B360" s="81" t="s">
        <v>2386</v>
      </c>
      <c r="C360" s="80">
        <v>32874</v>
      </c>
      <c r="D360" s="80">
        <v>2958465</v>
      </c>
    </row>
    <row r="361" spans="1:4" x14ac:dyDescent="0.2">
      <c r="A361">
        <v>432</v>
      </c>
      <c r="B361" s="81" t="s">
        <v>2387</v>
      </c>
      <c r="C361" s="80">
        <v>32874</v>
      </c>
      <c r="D361" s="80">
        <v>2958465</v>
      </c>
    </row>
    <row r="362" spans="1:4" x14ac:dyDescent="0.2">
      <c r="A362">
        <v>433</v>
      </c>
      <c r="B362" s="81" t="s">
        <v>2388</v>
      </c>
      <c r="C362" s="80">
        <v>32874</v>
      </c>
      <c r="D362" s="80">
        <v>2958465</v>
      </c>
    </row>
    <row r="363" spans="1:4" x14ac:dyDescent="0.2">
      <c r="A363">
        <v>434</v>
      </c>
      <c r="B363" s="81" t="s">
        <v>2389</v>
      </c>
      <c r="C363" s="80">
        <v>32874</v>
      </c>
      <c r="D363" s="80">
        <v>2958465</v>
      </c>
    </row>
    <row r="364" spans="1:4" x14ac:dyDescent="0.2">
      <c r="A364">
        <v>435</v>
      </c>
      <c r="B364" s="81" t="s">
        <v>2390</v>
      </c>
      <c r="C364" s="80">
        <v>32874</v>
      </c>
      <c r="D364" s="80">
        <v>2958465</v>
      </c>
    </row>
    <row r="365" spans="1:4" x14ac:dyDescent="0.2">
      <c r="A365">
        <v>436</v>
      </c>
      <c r="B365" s="81" t="s">
        <v>2391</v>
      </c>
      <c r="C365" s="80">
        <v>32874</v>
      </c>
      <c r="D365" s="80">
        <v>2958465</v>
      </c>
    </row>
    <row r="366" spans="1:4" x14ac:dyDescent="0.2">
      <c r="A366">
        <v>437</v>
      </c>
      <c r="B366" s="81" t="s">
        <v>2392</v>
      </c>
      <c r="C366" s="80">
        <v>32874</v>
      </c>
      <c r="D366" s="80">
        <v>2958465</v>
      </c>
    </row>
    <row r="367" spans="1:4" x14ac:dyDescent="0.2">
      <c r="A367">
        <v>438</v>
      </c>
      <c r="B367" s="81" t="s">
        <v>2393</v>
      </c>
      <c r="C367" s="80">
        <v>32874</v>
      </c>
      <c r="D367" s="80">
        <v>2958465</v>
      </c>
    </row>
    <row r="368" spans="1:4" x14ac:dyDescent="0.2">
      <c r="A368">
        <v>439</v>
      </c>
      <c r="B368" s="81" t="s">
        <v>2394</v>
      </c>
      <c r="C368" s="80">
        <v>32874</v>
      </c>
      <c r="D368" s="80">
        <v>2958465</v>
      </c>
    </row>
    <row r="369" spans="1:4" x14ac:dyDescent="0.2">
      <c r="A369">
        <v>440</v>
      </c>
      <c r="B369" s="81" t="s">
        <v>2330</v>
      </c>
      <c r="C369" s="80">
        <v>32874</v>
      </c>
      <c r="D369" s="80">
        <v>2958465</v>
      </c>
    </row>
    <row r="370" spans="1:4" x14ac:dyDescent="0.2">
      <c r="A370">
        <v>441</v>
      </c>
      <c r="B370" s="81" t="s">
        <v>2395</v>
      </c>
      <c r="C370" s="80">
        <v>32874</v>
      </c>
      <c r="D370" s="80">
        <v>2958465</v>
      </c>
    </row>
    <row r="371" spans="1:4" x14ac:dyDescent="0.2">
      <c r="A371">
        <v>442</v>
      </c>
      <c r="B371" s="81" t="s">
        <v>2396</v>
      </c>
      <c r="C371" s="80">
        <v>32874</v>
      </c>
      <c r="D371" s="80">
        <v>2958465</v>
      </c>
    </row>
    <row r="372" spans="1:4" x14ac:dyDescent="0.2">
      <c r="A372">
        <v>443</v>
      </c>
      <c r="B372" s="81" t="s">
        <v>2397</v>
      </c>
      <c r="C372" s="80">
        <v>32874</v>
      </c>
      <c r="D372" s="80">
        <v>2958465</v>
      </c>
    </row>
    <row r="373" spans="1:4" x14ac:dyDescent="0.2">
      <c r="A373">
        <v>444</v>
      </c>
      <c r="B373" s="81" t="s">
        <v>2398</v>
      </c>
      <c r="C373" s="80">
        <v>32874</v>
      </c>
      <c r="D373" s="80">
        <v>2958465</v>
      </c>
    </row>
    <row r="374" spans="1:4" x14ac:dyDescent="0.2">
      <c r="A374">
        <v>445</v>
      </c>
      <c r="B374" s="81" t="s">
        <v>2399</v>
      </c>
      <c r="C374" s="80">
        <v>32874</v>
      </c>
      <c r="D374" s="80">
        <v>2958465</v>
      </c>
    </row>
    <row r="375" spans="1:4" x14ac:dyDescent="0.2">
      <c r="A375">
        <v>446</v>
      </c>
      <c r="B375" s="81" t="s">
        <v>2400</v>
      </c>
      <c r="C375" s="80">
        <v>32874</v>
      </c>
      <c r="D375" s="80">
        <v>2958465</v>
      </c>
    </row>
    <row r="376" spans="1:4" x14ac:dyDescent="0.2">
      <c r="A376">
        <v>447</v>
      </c>
      <c r="B376" s="81" t="s">
        <v>2401</v>
      </c>
      <c r="C376" s="80">
        <v>32874</v>
      </c>
      <c r="D376" s="80">
        <v>2958465</v>
      </c>
    </row>
    <row r="377" spans="1:4" x14ac:dyDescent="0.2">
      <c r="A377">
        <v>448</v>
      </c>
      <c r="B377" s="81" t="s">
        <v>2402</v>
      </c>
      <c r="C377" s="80">
        <v>32874</v>
      </c>
      <c r="D377" s="80">
        <v>2958465</v>
      </c>
    </row>
    <row r="378" spans="1:4" x14ac:dyDescent="0.2">
      <c r="A378">
        <v>449</v>
      </c>
      <c r="B378" s="81" t="s">
        <v>2403</v>
      </c>
      <c r="C378" s="80">
        <v>32874</v>
      </c>
      <c r="D378" s="80">
        <v>2958465</v>
      </c>
    </row>
    <row r="379" spans="1:4" x14ac:dyDescent="0.2">
      <c r="A379">
        <v>450</v>
      </c>
      <c r="B379" s="81" t="s">
        <v>2404</v>
      </c>
      <c r="C379" s="80">
        <v>32874</v>
      </c>
      <c r="D379" s="80">
        <v>2958465</v>
      </c>
    </row>
    <row r="380" spans="1:4" x14ac:dyDescent="0.2">
      <c r="A380">
        <v>451</v>
      </c>
      <c r="B380" s="81" t="s">
        <v>2405</v>
      </c>
      <c r="C380" s="80">
        <v>32874</v>
      </c>
      <c r="D380" s="80">
        <v>2958465</v>
      </c>
    </row>
    <row r="381" spans="1:4" x14ac:dyDescent="0.2">
      <c r="A381">
        <v>452</v>
      </c>
      <c r="B381" s="81" t="s">
        <v>2406</v>
      </c>
      <c r="C381" s="80">
        <v>32874</v>
      </c>
      <c r="D381" s="80">
        <v>2958465</v>
      </c>
    </row>
    <row r="382" spans="1:4" x14ac:dyDescent="0.2">
      <c r="A382">
        <v>453</v>
      </c>
      <c r="B382" s="81" t="s">
        <v>1552</v>
      </c>
      <c r="C382" s="80">
        <v>32874</v>
      </c>
      <c r="D382" s="80">
        <v>2958465</v>
      </c>
    </row>
    <row r="383" spans="1:4" x14ac:dyDescent="0.2">
      <c r="A383">
        <v>454</v>
      </c>
      <c r="B383" s="81" t="s">
        <v>2407</v>
      </c>
      <c r="C383" s="80">
        <v>32874</v>
      </c>
      <c r="D383" s="80">
        <v>2958465</v>
      </c>
    </row>
    <row r="384" spans="1:4" x14ac:dyDescent="0.2">
      <c r="A384">
        <v>455</v>
      </c>
      <c r="B384" s="81" t="s">
        <v>2408</v>
      </c>
      <c r="C384" s="80">
        <v>32874</v>
      </c>
      <c r="D384" s="80">
        <v>2958465</v>
      </c>
    </row>
    <row r="385" spans="1:4" x14ac:dyDescent="0.2">
      <c r="A385">
        <v>456</v>
      </c>
      <c r="B385" s="81" t="s">
        <v>2409</v>
      </c>
      <c r="C385" s="80">
        <v>32874</v>
      </c>
      <c r="D385" s="80">
        <v>2958465</v>
      </c>
    </row>
    <row r="386" spans="1:4" x14ac:dyDescent="0.2">
      <c r="A386">
        <v>458</v>
      </c>
      <c r="B386" s="81" t="s">
        <v>2410</v>
      </c>
      <c r="C386" s="80">
        <v>32874</v>
      </c>
      <c r="D386" s="80">
        <v>2958465</v>
      </c>
    </row>
    <row r="387" spans="1:4" x14ac:dyDescent="0.2">
      <c r="A387">
        <v>459</v>
      </c>
      <c r="B387" s="81" t="s">
        <v>2411</v>
      </c>
      <c r="C387" s="80">
        <v>32874</v>
      </c>
      <c r="D387" s="80">
        <v>2958465</v>
      </c>
    </row>
    <row r="388" spans="1:4" x14ac:dyDescent="0.2">
      <c r="A388">
        <v>460</v>
      </c>
      <c r="B388" s="81" t="s">
        <v>2412</v>
      </c>
      <c r="C388" s="80">
        <v>32874</v>
      </c>
      <c r="D388" s="80">
        <v>2958465</v>
      </c>
    </row>
    <row r="389" spans="1:4" x14ac:dyDescent="0.2">
      <c r="A389">
        <v>461</v>
      </c>
      <c r="B389" s="81" t="s">
        <v>2413</v>
      </c>
      <c r="C389" s="80">
        <v>32874</v>
      </c>
      <c r="D389" s="80">
        <v>2958465</v>
      </c>
    </row>
    <row r="390" spans="1:4" x14ac:dyDescent="0.2">
      <c r="A390">
        <v>462</v>
      </c>
      <c r="B390" s="81" t="s">
        <v>2414</v>
      </c>
      <c r="C390" s="80">
        <v>32874</v>
      </c>
      <c r="D390" s="80">
        <v>2958465</v>
      </c>
    </row>
    <row r="391" spans="1:4" x14ac:dyDescent="0.2">
      <c r="A391">
        <v>463</v>
      </c>
      <c r="B391" s="81" t="s">
        <v>2415</v>
      </c>
      <c r="C391" s="80">
        <v>32874</v>
      </c>
      <c r="D391" s="80">
        <v>2958465</v>
      </c>
    </row>
    <row r="392" spans="1:4" x14ac:dyDescent="0.2">
      <c r="A392">
        <v>464</v>
      </c>
      <c r="B392" s="81" t="s">
        <v>2416</v>
      </c>
      <c r="C392" s="80">
        <v>32874</v>
      </c>
      <c r="D392" s="80">
        <v>2958465</v>
      </c>
    </row>
    <row r="393" spans="1:4" x14ac:dyDescent="0.2">
      <c r="A393">
        <v>465</v>
      </c>
      <c r="B393" s="81" t="s">
        <v>2417</v>
      </c>
      <c r="C393" s="80">
        <v>32874</v>
      </c>
      <c r="D393" s="80">
        <v>2958465</v>
      </c>
    </row>
    <row r="394" spans="1:4" x14ac:dyDescent="0.2">
      <c r="A394">
        <v>466</v>
      </c>
      <c r="B394" s="81" t="s">
        <v>1552</v>
      </c>
      <c r="C394" s="80">
        <v>32874</v>
      </c>
      <c r="D394" s="80">
        <v>2958465</v>
      </c>
    </row>
    <row r="395" spans="1:4" x14ac:dyDescent="0.2">
      <c r="A395">
        <v>467</v>
      </c>
      <c r="B395" s="81" t="s">
        <v>2418</v>
      </c>
      <c r="C395" s="80">
        <v>32874</v>
      </c>
      <c r="D395" s="80">
        <v>2958465</v>
      </c>
    </row>
    <row r="396" spans="1:4" x14ac:dyDescent="0.2">
      <c r="A396">
        <v>468</v>
      </c>
      <c r="B396" s="81" t="s">
        <v>2419</v>
      </c>
      <c r="C396" s="80">
        <v>32874</v>
      </c>
      <c r="D396" s="80">
        <v>2958465</v>
      </c>
    </row>
    <row r="397" spans="1:4" x14ac:dyDescent="0.2">
      <c r="A397">
        <v>469</v>
      </c>
      <c r="B397" s="81" t="s">
        <v>2420</v>
      </c>
      <c r="C397" s="80">
        <v>32874</v>
      </c>
      <c r="D397" s="80">
        <v>2958465</v>
      </c>
    </row>
    <row r="398" spans="1:4" x14ac:dyDescent="0.2">
      <c r="A398">
        <v>470</v>
      </c>
      <c r="B398" s="81" t="s">
        <v>2421</v>
      </c>
      <c r="C398" s="80">
        <v>32874</v>
      </c>
      <c r="D398" s="80">
        <v>2958465</v>
      </c>
    </row>
    <row r="399" spans="1:4" x14ac:dyDescent="0.2">
      <c r="A399">
        <v>471</v>
      </c>
      <c r="B399" s="81" t="s">
        <v>2422</v>
      </c>
      <c r="C399" s="80">
        <v>32874</v>
      </c>
      <c r="D399" s="80">
        <v>2958465</v>
      </c>
    </row>
    <row r="400" spans="1:4" x14ac:dyDescent="0.2">
      <c r="A400">
        <v>472</v>
      </c>
      <c r="B400" s="81" t="s">
        <v>2423</v>
      </c>
      <c r="C400" s="80">
        <v>32874</v>
      </c>
      <c r="D400" s="80">
        <v>2958465</v>
      </c>
    </row>
    <row r="401" spans="1:4" x14ac:dyDescent="0.2">
      <c r="A401">
        <v>473</v>
      </c>
      <c r="B401" s="81" t="s">
        <v>2424</v>
      </c>
      <c r="C401" s="80">
        <v>32874</v>
      </c>
      <c r="D401" s="80">
        <v>2958465</v>
      </c>
    </row>
    <row r="402" spans="1:4" x14ac:dyDescent="0.2">
      <c r="A402">
        <v>474</v>
      </c>
      <c r="B402" s="81" t="s">
        <v>2425</v>
      </c>
      <c r="C402" s="80">
        <v>32874</v>
      </c>
      <c r="D402" s="80">
        <v>2958465</v>
      </c>
    </row>
    <row r="403" spans="1:4" x14ac:dyDescent="0.2">
      <c r="A403">
        <v>475</v>
      </c>
      <c r="B403" s="81" t="s">
        <v>2426</v>
      </c>
      <c r="C403" s="80">
        <v>32874</v>
      </c>
      <c r="D403" s="80">
        <v>2958465</v>
      </c>
    </row>
    <row r="404" spans="1:4" x14ac:dyDescent="0.2">
      <c r="A404">
        <v>476</v>
      </c>
      <c r="B404" s="81" t="s">
        <v>2427</v>
      </c>
      <c r="C404" s="80">
        <v>32874</v>
      </c>
      <c r="D404" s="80">
        <v>2958465</v>
      </c>
    </row>
    <row r="405" spans="1:4" x14ac:dyDescent="0.2">
      <c r="A405">
        <v>478</v>
      </c>
      <c r="B405" s="81" t="s">
        <v>2377</v>
      </c>
      <c r="C405" s="80">
        <v>32874</v>
      </c>
      <c r="D405" s="80">
        <v>2958465</v>
      </c>
    </row>
    <row r="406" spans="1:4" x14ac:dyDescent="0.2">
      <c r="A406">
        <v>479</v>
      </c>
      <c r="B406" s="81" t="s">
        <v>2428</v>
      </c>
      <c r="C406" s="80">
        <v>32874</v>
      </c>
      <c r="D406" s="80">
        <v>2958465</v>
      </c>
    </row>
    <row r="407" spans="1:4" x14ac:dyDescent="0.2">
      <c r="A407">
        <v>480</v>
      </c>
      <c r="B407" s="81" t="s">
        <v>2429</v>
      </c>
      <c r="C407" s="80">
        <v>32874</v>
      </c>
      <c r="D407" s="80">
        <v>2958465</v>
      </c>
    </row>
    <row r="408" spans="1:4" x14ac:dyDescent="0.2">
      <c r="A408">
        <v>481</v>
      </c>
      <c r="B408" s="81" t="s">
        <v>2430</v>
      </c>
      <c r="C408" s="80">
        <v>32874</v>
      </c>
      <c r="D408" s="80">
        <v>2958465</v>
      </c>
    </row>
    <row r="409" spans="1:4" x14ac:dyDescent="0.2">
      <c r="A409">
        <v>482</v>
      </c>
      <c r="B409" s="81">
        <v>300</v>
      </c>
      <c r="C409" s="80">
        <v>32874</v>
      </c>
      <c r="D409" s="80">
        <v>2958465</v>
      </c>
    </row>
    <row r="410" spans="1:4" x14ac:dyDescent="0.2">
      <c r="A410">
        <v>483</v>
      </c>
      <c r="B410" s="81">
        <v>400</v>
      </c>
      <c r="C410" s="80">
        <v>32874</v>
      </c>
      <c r="D410" s="80">
        <v>2958465</v>
      </c>
    </row>
    <row r="411" spans="1:4" x14ac:dyDescent="0.2">
      <c r="A411">
        <v>484</v>
      </c>
      <c r="B411" s="81" t="s">
        <v>2431</v>
      </c>
      <c r="C411" s="80">
        <v>32874</v>
      </c>
      <c r="D411" s="80">
        <v>2958465</v>
      </c>
    </row>
    <row r="412" spans="1:4" x14ac:dyDescent="0.2">
      <c r="A412">
        <v>485</v>
      </c>
      <c r="B412" s="81" t="s">
        <v>2432</v>
      </c>
      <c r="C412" s="80">
        <v>32874</v>
      </c>
      <c r="D412" s="80">
        <v>2958465</v>
      </c>
    </row>
    <row r="413" spans="1:4" x14ac:dyDescent="0.2">
      <c r="A413">
        <v>486</v>
      </c>
      <c r="B413" s="81" t="s">
        <v>2433</v>
      </c>
      <c r="C413" s="80">
        <v>32874</v>
      </c>
      <c r="D413" s="80">
        <v>2958465</v>
      </c>
    </row>
    <row r="414" spans="1:4" x14ac:dyDescent="0.2">
      <c r="A414">
        <v>487</v>
      </c>
      <c r="B414" s="81" t="s">
        <v>2434</v>
      </c>
      <c r="C414" s="80">
        <v>32874</v>
      </c>
      <c r="D414" s="80">
        <v>2958465</v>
      </c>
    </row>
    <row r="415" spans="1:4" x14ac:dyDescent="0.2">
      <c r="A415">
        <v>488</v>
      </c>
      <c r="B415" s="81" t="s">
        <v>2435</v>
      </c>
      <c r="C415" s="80">
        <v>32874</v>
      </c>
      <c r="D415" s="80">
        <v>2958465</v>
      </c>
    </row>
    <row r="416" spans="1:4" x14ac:dyDescent="0.2">
      <c r="A416">
        <v>489</v>
      </c>
      <c r="B416" s="81" t="s">
        <v>2436</v>
      </c>
      <c r="C416" s="80">
        <v>32874</v>
      </c>
      <c r="D416" s="80">
        <v>2958465</v>
      </c>
    </row>
    <row r="417" spans="1:4" x14ac:dyDescent="0.2">
      <c r="A417">
        <v>490</v>
      </c>
      <c r="B417" s="81" t="s">
        <v>2437</v>
      </c>
      <c r="C417" s="80">
        <v>32874</v>
      </c>
      <c r="D417" s="80">
        <v>2958465</v>
      </c>
    </row>
    <row r="418" spans="1:4" x14ac:dyDescent="0.2">
      <c r="A418">
        <v>491</v>
      </c>
      <c r="B418" s="81" t="s">
        <v>2438</v>
      </c>
      <c r="C418" s="80">
        <v>32874</v>
      </c>
      <c r="D418" s="80">
        <v>2958465</v>
      </c>
    </row>
    <row r="419" spans="1:4" x14ac:dyDescent="0.2">
      <c r="A419">
        <v>492</v>
      </c>
      <c r="B419" s="81">
        <v>968</v>
      </c>
      <c r="C419" s="80">
        <v>32874</v>
      </c>
      <c r="D419" s="80">
        <v>2958465</v>
      </c>
    </row>
    <row r="420" spans="1:4" x14ac:dyDescent="0.2">
      <c r="A420">
        <v>493</v>
      </c>
      <c r="B420" s="81" t="s">
        <v>2439</v>
      </c>
      <c r="C420" s="80">
        <v>32874</v>
      </c>
      <c r="D420" s="80">
        <v>2958465</v>
      </c>
    </row>
    <row r="421" spans="1:4" x14ac:dyDescent="0.2">
      <c r="A421">
        <v>494</v>
      </c>
      <c r="B421" s="81" t="s">
        <v>2440</v>
      </c>
      <c r="C421" s="80">
        <v>32874</v>
      </c>
      <c r="D421" s="80">
        <v>2958465</v>
      </c>
    </row>
    <row r="422" spans="1:4" x14ac:dyDescent="0.2">
      <c r="A422">
        <v>495</v>
      </c>
      <c r="B422" s="81" t="s">
        <v>2441</v>
      </c>
      <c r="C422" s="80">
        <v>32874</v>
      </c>
      <c r="D422" s="80">
        <v>2958465</v>
      </c>
    </row>
    <row r="423" spans="1:4" x14ac:dyDescent="0.2">
      <c r="A423">
        <v>496</v>
      </c>
      <c r="B423" s="81">
        <v>960</v>
      </c>
      <c r="C423" s="80">
        <v>32874</v>
      </c>
      <c r="D423" s="80">
        <v>2958465</v>
      </c>
    </row>
    <row r="424" spans="1:4" x14ac:dyDescent="0.2">
      <c r="A424">
        <v>497</v>
      </c>
      <c r="B424" s="81" t="s">
        <v>2442</v>
      </c>
      <c r="C424" s="80">
        <v>32874</v>
      </c>
      <c r="D424" s="80">
        <v>2958465</v>
      </c>
    </row>
    <row r="425" spans="1:4" x14ac:dyDescent="0.2">
      <c r="A425">
        <v>498</v>
      </c>
      <c r="B425" s="81" t="s">
        <v>2443</v>
      </c>
      <c r="C425" s="80">
        <v>32874</v>
      </c>
      <c r="D425" s="80">
        <v>2958465</v>
      </c>
    </row>
    <row r="426" spans="1:4" x14ac:dyDescent="0.2">
      <c r="A426">
        <v>499</v>
      </c>
      <c r="B426" s="81" t="s">
        <v>2444</v>
      </c>
      <c r="C426" s="80">
        <v>32874</v>
      </c>
      <c r="D426" s="80">
        <v>2958465</v>
      </c>
    </row>
    <row r="427" spans="1:4" x14ac:dyDescent="0.2">
      <c r="A427">
        <v>500</v>
      </c>
      <c r="B427" s="81" t="s">
        <v>2445</v>
      </c>
      <c r="C427" s="80">
        <v>32874</v>
      </c>
      <c r="D427" s="80">
        <v>2958465</v>
      </c>
    </row>
    <row r="428" spans="1:4" x14ac:dyDescent="0.2">
      <c r="A428">
        <v>501</v>
      </c>
      <c r="B428" s="81" t="s">
        <v>2446</v>
      </c>
      <c r="C428" s="80">
        <v>32874</v>
      </c>
      <c r="D428" s="80">
        <v>2958465</v>
      </c>
    </row>
    <row r="429" spans="1:4" x14ac:dyDescent="0.2">
      <c r="A429">
        <v>502</v>
      </c>
      <c r="B429" s="81" t="s">
        <v>2447</v>
      </c>
      <c r="C429" s="80">
        <v>32874</v>
      </c>
      <c r="D429" s="80">
        <v>2958465</v>
      </c>
    </row>
    <row r="430" spans="1:4" x14ac:dyDescent="0.2">
      <c r="A430">
        <v>503</v>
      </c>
      <c r="B430" s="81" t="s">
        <v>2448</v>
      </c>
      <c r="C430" s="80">
        <v>32874</v>
      </c>
      <c r="D430" s="80">
        <v>2958465</v>
      </c>
    </row>
    <row r="431" spans="1:4" x14ac:dyDescent="0.2">
      <c r="A431">
        <v>504</v>
      </c>
      <c r="B431" s="81" t="s">
        <v>2449</v>
      </c>
      <c r="C431" s="80">
        <v>32874</v>
      </c>
      <c r="D431" s="80">
        <v>2958465</v>
      </c>
    </row>
    <row r="432" spans="1:4" x14ac:dyDescent="0.2">
      <c r="A432">
        <v>505</v>
      </c>
      <c r="B432" s="81" t="s">
        <v>2450</v>
      </c>
      <c r="C432" s="80">
        <v>32874</v>
      </c>
      <c r="D432" s="80">
        <v>2958465</v>
      </c>
    </row>
    <row r="433" spans="1:4" x14ac:dyDescent="0.2">
      <c r="A433">
        <v>506</v>
      </c>
      <c r="B433" s="81" t="s">
        <v>2451</v>
      </c>
      <c r="C433" s="80">
        <v>32874</v>
      </c>
      <c r="D433" s="80">
        <v>2958465</v>
      </c>
    </row>
    <row r="434" spans="1:4" x14ac:dyDescent="0.2">
      <c r="A434">
        <v>507</v>
      </c>
      <c r="B434" s="81">
        <v>626</v>
      </c>
      <c r="C434" s="80">
        <v>32874</v>
      </c>
      <c r="D434" s="80">
        <v>2958465</v>
      </c>
    </row>
    <row r="435" spans="1:4" x14ac:dyDescent="0.2">
      <c r="A435">
        <v>508</v>
      </c>
      <c r="B435" s="81">
        <v>929</v>
      </c>
      <c r="C435" s="80">
        <v>32874</v>
      </c>
      <c r="D435" s="80">
        <v>2958465</v>
      </c>
    </row>
    <row r="436" spans="1:4" x14ac:dyDescent="0.2">
      <c r="A436">
        <v>509</v>
      </c>
      <c r="B436" s="81" t="s">
        <v>2452</v>
      </c>
      <c r="C436" s="80">
        <v>32874</v>
      </c>
      <c r="D436" s="80">
        <v>2958465</v>
      </c>
    </row>
    <row r="437" spans="1:4" x14ac:dyDescent="0.2">
      <c r="A437">
        <v>510</v>
      </c>
      <c r="B437" s="81" t="s">
        <v>2453</v>
      </c>
      <c r="C437" s="80">
        <v>32874</v>
      </c>
      <c r="D437" s="80">
        <v>2958465</v>
      </c>
    </row>
    <row r="438" spans="1:4" x14ac:dyDescent="0.2">
      <c r="A438">
        <v>511</v>
      </c>
      <c r="B438" s="81" t="s">
        <v>2454</v>
      </c>
      <c r="C438" s="80">
        <v>32874</v>
      </c>
      <c r="D438" s="80">
        <v>2958465</v>
      </c>
    </row>
    <row r="439" spans="1:4" x14ac:dyDescent="0.2">
      <c r="A439">
        <v>512</v>
      </c>
      <c r="B439" s="81" t="s">
        <v>2455</v>
      </c>
      <c r="C439" s="80">
        <v>32874</v>
      </c>
      <c r="D439" s="80">
        <v>2958465</v>
      </c>
    </row>
    <row r="440" spans="1:4" x14ac:dyDescent="0.2">
      <c r="A440">
        <v>513</v>
      </c>
      <c r="B440" s="81" t="s">
        <v>2456</v>
      </c>
      <c r="C440" s="80">
        <v>32874</v>
      </c>
      <c r="D440" s="80">
        <v>2958465</v>
      </c>
    </row>
    <row r="441" spans="1:4" x14ac:dyDescent="0.2">
      <c r="A441">
        <v>514</v>
      </c>
      <c r="B441" s="81" t="s">
        <v>2457</v>
      </c>
      <c r="C441" s="80">
        <v>32874</v>
      </c>
      <c r="D441" s="80">
        <v>2958465</v>
      </c>
    </row>
    <row r="442" spans="1:4" x14ac:dyDescent="0.2">
      <c r="A442">
        <v>515</v>
      </c>
      <c r="B442" s="81" t="s">
        <v>1552</v>
      </c>
      <c r="C442" s="80">
        <v>32874</v>
      </c>
      <c r="D442" s="80">
        <v>2958465</v>
      </c>
    </row>
    <row r="443" spans="1:4" x14ac:dyDescent="0.2">
      <c r="A443">
        <v>516</v>
      </c>
      <c r="B443" s="81" t="s">
        <v>2458</v>
      </c>
      <c r="C443" s="80">
        <v>32874</v>
      </c>
      <c r="D443" s="80">
        <v>2958465</v>
      </c>
    </row>
    <row r="444" spans="1:4" x14ac:dyDescent="0.2">
      <c r="A444">
        <v>517</v>
      </c>
      <c r="B444" s="81" t="s">
        <v>2459</v>
      </c>
      <c r="C444" s="80">
        <v>32874</v>
      </c>
      <c r="D444" s="80">
        <v>2958465</v>
      </c>
    </row>
    <row r="445" spans="1:4" x14ac:dyDescent="0.2">
      <c r="A445">
        <v>518</v>
      </c>
      <c r="B445" s="81" t="s">
        <v>2460</v>
      </c>
      <c r="C445" s="80">
        <v>32874</v>
      </c>
      <c r="D445" s="80">
        <v>2958465</v>
      </c>
    </row>
    <row r="446" spans="1:4" x14ac:dyDescent="0.2">
      <c r="A446">
        <v>519</v>
      </c>
      <c r="B446" s="81" t="s">
        <v>2461</v>
      </c>
      <c r="C446" s="80">
        <v>32874</v>
      </c>
      <c r="D446" s="80">
        <v>2958465</v>
      </c>
    </row>
    <row r="447" spans="1:4" x14ac:dyDescent="0.2">
      <c r="A447">
        <v>520</v>
      </c>
      <c r="B447" s="81">
        <v>240</v>
      </c>
      <c r="C447" s="80">
        <v>32874</v>
      </c>
      <c r="D447" s="80">
        <v>2958465</v>
      </c>
    </row>
    <row r="448" spans="1:4" x14ac:dyDescent="0.2">
      <c r="A448">
        <v>521</v>
      </c>
      <c r="B448" s="81" t="s">
        <v>2462</v>
      </c>
      <c r="C448" s="80">
        <v>32874</v>
      </c>
      <c r="D448" s="80">
        <v>2958465</v>
      </c>
    </row>
    <row r="449" spans="1:4" x14ac:dyDescent="0.2">
      <c r="A449">
        <v>522</v>
      </c>
      <c r="B449" s="81">
        <v>318</v>
      </c>
      <c r="C449" s="80">
        <v>32874</v>
      </c>
      <c r="D449" s="80">
        <v>2958465</v>
      </c>
    </row>
    <row r="450" spans="1:4" x14ac:dyDescent="0.2">
      <c r="A450">
        <v>523</v>
      </c>
      <c r="B450" s="81">
        <v>325</v>
      </c>
      <c r="C450" s="80">
        <v>32874</v>
      </c>
      <c r="D450" s="80">
        <v>2958465</v>
      </c>
    </row>
    <row r="451" spans="1:4" x14ac:dyDescent="0.2">
      <c r="A451">
        <v>524</v>
      </c>
      <c r="B451" s="81">
        <v>530</v>
      </c>
      <c r="C451" s="80">
        <v>32874</v>
      </c>
      <c r="D451" s="80">
        <v>2958465</v>
      </c>
    </row>
    <row r="452" spans="1:4" x14ac:dyDescent="0.2">
      <c r="A452">
        <v>525</v>
      </c>
      <c r="B452" s="81">
        <v>540</v>
      </c>
      <c r="C452" s="80">
        <v>32874</v>
      </c>
      <c r="D452" s="80">
        <v>2958465</v>
      </c>
    </row>
    <row r="453" spans="1:4" x14ac:dyDescent="0.2">
      <c r="A453">
        <v>526</v>
      </c>
      <c r="B453" s="81">
        <v>740</v>
      </c>
      <c r="C453" s="80">
        <v>32874</v>
      </c>
      <c r="D453" s="80">
        <v>2958465</v>
      </c>
    </row>
    <row r="454" spans="1:4" x14ac:dyDescent="0.2">
      <c r="A454">
        <v>527</v>
      </c>
      <c r="B454" s="81">
        <v>840</v>
      </c>
      <c r="C454" s="80">
        <v>32874</v>
      </c>
      <c r="D454" s="80">
        <v>2958465</v>
      </c>
    </row>
    <row r="455" spans="1:4" x14ac:dyDescent="0.2">
      <c r="A455">
        <v>529</v>
      </c>
      <c r="B455" s="81" t="s">
        <v>2463</v>
      </c>
      <c r="C455" s="80">
        <v>32874</v>
      </c>
      <c r="D455" s="80">
        <v>2958465</v>
      </c>
    </row>
    <row r="456" spans="1:4" x14ac:dyDescent="0.2">
      <c r="A456">
        <v>531</v>
      </c>
      <c r="B456" s="81" t="s">
        <v>2464</v>
      </c>
      <c r="C456" s="80">
        <v>32874</v>
      </c>
      <c r="D456" s="80">
        <v>2958465</v>
      </c>
    </row>
    <row r="457" spans="1:4" x14ac:dyDescent="0.2">
      <c r="A457">
        <v>533</v>
      </c>
      <c r="B457" s="81" t="s">
        <v>2465</v>
      </c>
      <c r="C457" s="80">
        <v>32874</v>
      </c>
      <c r="D457" s="80">
        <v>2958465</v>
      </c>
    </row>
    <row r="458" spans="1:4" x14ac:dyDescent="0.2">
      <c r="A458">
        <v>535</v>
      </c>
      <c r="B458" s="81" t="s">
        <v>1895</v>
      </c>
      <c r="C458" s="80">
        <v>32874</v>
      </c>
      <c r="D458" s="80">
        <v>2958465</v>
      </c>
    </row>
    <row r="459" spans="1:4" x14ac:dyDescent="0.2">
      <c r="A459">
        <v>536</v>
      </c>
      <c r="B459" s="81" t="s">
        <v>2466</v>
      </c>
      <c r="C459" s="80">
        <v>32874</v>
      </c>
      <c r="D459" s="80">
        <v>2958465</v>
      </c>
    </row>
    <row r="460" spans="1:4" x14ac:dyDescent="0.2">
      <c r="A460">
        <v>539</v>
      </c>
      <c r="B460" s="81">
        <v>323</v>
      </c>
      <c r="C460" s="80">
        <v>32874</v>
      </c>
      <c r="D460" s="80">
        <v>2958465</v>
      </c>
    </row>
    <row r="461" spans="1:4" x14ac:dyDescent="0.2">
      <c r="A461">
        <v>540</v>
      </c>
      <c r="B461" s="81" t="s">
        <v>2465</v>
      </c>
      <c r="C461" s="80">
        <v>32874</v>
      </c>
      <c r="D461" s="80">
        <v>2958465</v>
      </c>
    </row>
    <row r="462" spans="1:4" x14ac:dyDescent="0.2">
      <c r="A462">
        <v>541</v>
      </c>
      <c r="B462" s="81" t="s">
        <v>2467</v>
      </c>
      <c r="C462" s="80">
        <v>32874</v>
      </c>
      <c r="D462" s="80">
        <v>2958465</v>
      </c>
    </row>
    <row r="463" spans="1:4" x14ac:dyDescent="0.2">
      <c r="A463">
        <v>543</v>
      </c>
      <c r="B463" s="81">
        <v>740</v>
      </c>
      <c r="C463" s="80">
        <v>32874</v>
      </c>
      <c r="D463" s="80">
        <v>2958465</v>
      </c>
    </row>
    <row r="464" spans="1:4" x14ac:dyDescent="0.2">
      <c r="A464">
        <v>544</v>
      </c>
      <c r="B464" s="81">
        <v>760</v>
      </c>
      <c r="C464" s="80">
        <v>32874</v>
      </c>
      <c r="D464" s="80">
        <v>2958465</v>
      </c>
    </row>
    <row r="465" spans="1:4" x14ac:dyDescent="0.2">
      <c r="A465">
        <v>545</v>
      </c>
      <c r="B465" s="81">
        <v>780</v>
      </c>
      <c r="C465" s="80">
        <v>32874</v>
      </c>
      <c r="D465" s="80">
        <v>2958465</v>
      </c>
    </row>
    <row r="466" spans="1:4" x14ac:dyDescent="0.2">
      <c r="A466">
        <v>546</v>
      </c>
      <c r="B466" s="81">
        <v>940</v>
      </c>
      <c r="C466" s="80">
        <v>32874</v>
      </c>
      <c r="D466" s="80">
        <v>2958465</v>
      </c>
    </row>
    <row r="467" spans="1:4" x14ac:dyDescent="0.2">
      <c r="A467">
        <v>547</v>
      </c>
      <c r="B467" s="81" t="s">
        <v>2468</v>
      </c>
      <c r="C467" s="80">
        <v>32874</v>
      </c>
      <c r="D467" s="80">
        <v>2958465</v>
      </c>
    </row>
    <row r="468" spans="1:4" x14ac:dyDescent="0.2">
      <c r="A468">
        <v>548</v>
      </c>
      <c r="B468" s="81" t="s">
        <v>2469</v>
      </c>
      <c r="C468" s="80">
        <v>32874</v>
      </c>
      <c r="D468" s="80">
        <v>2958465</v>
      </c>
    </row>
    <row r="469" spans="1:4" x14ac:dyDescent="0.2">
      <c r="A469">
        <v>549</v>
      </c>
      <c r="B469" s="81" t="s">
        <v>2470</v>
      </c>
      <c r="C469" s="80">
        <v>32874</v>
      </c>
      <c r="D469" s="80">
        <v>2958465</v>
      </c>
    </row>
    <row r="470" spans="1:4" x14ac:dyDescent="0.2">
      <c r="A470">
        <v>550</v>
      </c>
      <c r="B470" s="81" t="s">
        <v>2471</v>
      </c>
      <c r="C470" s="80">
        <v>32874</v>
      </c>
      <c r="D470" s="80">
        <v>2958465</v>
      </c>
    </row>
    <row r="471" spans="1:4" x14ac:dyDescent="0.2">
      <c r="A471">
        <v>551</v>
      </c>
      <c r="B471" s="81" t="s">
        <v>2472</v>
      </c>
      <c r="C471" s="80">
        <v>32874</v>
      </c>
      <c r="D471" s="80">
        <v>2958465</v>
      </c>
    </row>
    <row r="472" spans="1:4" x14ac:dyDescent="0.2">
      <c r="A472">
        <v>552</v>
      </c>
      <c r="B472" s="81" t="s">
        <v>2473</v>
      </c>
      <c r="C472" s="80">
        <v>32874</v>
      </c>
      <c r="D472" s="80">
        <v>2958465</v>
      </c>
    </row>
    <row r="473" spans="1:4" x14ac:dyDescent="0.2">
      <c r="A473">
        <v>553</v>
      </c>
      <c r="B473" s="81" t="s">
        <v>2474</v>
      </c>
      <c r="C473" s="80">
        <v>32874</v>
      </c>
      <c r="D473" s="80">
        <v>2958465</v>
      </c>
    </row>
    <row r="474" spans="1:4" x14ac:dyDescent="0.2">
      <c r="A474">
        <v>554</v>
      </c>
      <c r="B474" s="81" t="s">
        <v>2475</v>
      </c>
      <c r="C474" s="80">
        <v>32874</v>
      </c>
      <c r="D474" s="80">
        <v>2958465</v>
      </c>
    </row>
    <row r="475" spans="1:4" x14ac:dyDescent="0.2">
      <c r="A475">
        <v>555</v>
      </c>
      <c r="B475" s="81" t="s">
        <v>2476</v>
      </c>
      <c r="C475" s="80">
        <v>32874</v>
      </c>
      <c r="D475" s="80">
        <v>2958465</v>
      </c>
    </row>
    <row r="476" spans="1:4" x14ac:dyDescent="0.2">
      <c r="A476">
        <v>556</v>
      </c>
      <c r="B476" s="81" t="s">
        <v>2477</v>
      </c>
      <c r="C476" s="80">
        <v>32874</v>
      </c>
      <c r="D476" s="80">
        <v>2958465</v>
      </c>
    </row>
    <row r="477" spans="1:4" x14ac:dyDescent="0.2">
      <c r="A477">
        <v>557</v>
      </c>
      <c r="B477" s="81" t="s">
        <v>2478</v>
      </c>
      <c r="C477" s="80">
        <v>32874</v>
      </c>
      <c r="D477" s="80">
        <v>2958465</v>
      </c>
    </row>
    <row r="478" spans="1:4" x14ac:dyDescent="0.2">
      <c r="A478">
        <v>558</v>
      </c>
      <c r="B478" s="81" t="s">
        <v>2479</v>
      </c>
      <c r="C478" s="80">
        <v>32874</v>
      </c>
      <c r="D478" s="80">
        <v>2958465</v>
      </c>
    </row>
    <row r="479" spans="1:4" x14ac:dyDescent="0.2">
      <c r="A479">
        <v>559</v>
      </c>
      <c r="B479" s="81" t="s">
        <v>2480</v>
      </c>
      <c r="C479" s="80">
        <v>32874</v>
      </c>
      <c r="D479" s="80">
        <v>2958465</v>
      </c>
    </row>
    <row r="480" spans="1:4" x14ac:dyDescent="0.2">
      <c r="A480">
        <v>560</v>
      </c>
      <c r="B480" s="81" t="s">
        <v>2481</v>
      </c>
      <c r="C480" s="80">
        <v>32874</v>
      </c>
      <c r="D480" s="80">
        <v>2958465</v>
      </c>
    </row>
    <row r="481" spans="1:4" x14ac:dyDescent="0.2">
      <c r="A481">
        <v>561</v>
      </c>
      <c r="B481" s="81" t="s">
        <v>2482</v>
      </c>
      <c r="C481" s="80">
        <v>32874</v>
      </c>
      <c r="D481" s="80">
        <v>2958465</v>
      </c>
    </row>
    <row r="482" spans="1:4" x14ac:dyDescent="0.2">
      <c r="A482">
        <v>562</v>
      </c>
      <c r="B482" s="81" t="s">
        <v>2483</v>
      </c>
      <c r="C482" s="80">
        <v>32874</v>
      </c>
      <c r="D482" s="80">
        <v>2958465</v>
      </c>
    </row>
    <row r="483" spans="1:4" x14ac:dyDescent="0.2">
      <c r="A483">
        <v>563</v>
      </c>
      <c r="B483" s="81" t="s">
        <v>2484</v>
      </c>
      <c r="C483" s="80">
        <v>32874</v>
      </c>
      <c r="D483" s="80">
        <v>2958465</v>
      </c>
    </row>
    <row r="484" spans="1:4" x14ac:dyDescent="0.2">
      <c r="A484">
        <v>564</v>
      </c>
      <c r="B484" s="81" t="s">
        <v>2485</v>
      </c>
      <c r="C484" s="80">
        <v>32874</v>
      </c>
      <c r="D484" s="80">
        <v>2958465</v>
      </c>
    </row>
    <row r="485" spans="1:4" x14ac:dyDescent="0.2">
      <c r="A485">
        <v>565</v>
      </c>
      <c r="B485" s="81" t="s">
        <v>2486</v>
      </c>
      <c r="C485" s="80">
        <v>32874</v>
      </c>
      <c r="D485" s="80">
        <v>2958465</v>
      </c>
    </row>
    <row r="486" spans="1:4" x14ac:dyDescent="0.2">
      <c r="A486">
        <v>566</v>
      </c>
      <c r="B486" s="81" t="s">
        <v>2487</v>
      </c>
      <c r="C486" s="80">
        <v>32874</v>
      </c>
      <c r="D486" s="80">
        <v>2958465</v>
      </c>
    </row>
    <row r="487" spans="1:4" x14ac:dyDescent="0.2">
      <c r="A487">
        <v>567</v>
      </c>
      <c r="B487" s="81" t="s">
        <v>2488</v>
      </c>
      <c r="C487" s="80">
        <v>32874</v>
      </c>
      <c r="D487" s="80">
        <v>2958465</v>
      </c>
    </row>
    <row r="488" spans="1:4" x14ac:dyDescent="0.2">
      <c r="A488">
        <v>568</v>
      </c>
      <c r="B488" s="81" t="s">
        <v>2489</v>
      </c>
      <c r="C488" s="80">
        <v>32874</v>
      </c>
      <c r="D488" s="80">
        <v>2958465</v>
      </c>
    </row>
    <row r="489" spans="1:4" x14ac:dyDescent="0.2">
      <c r="A489">
        <v>570</v>
      </c>
      <c r="B489" s="81" t="s">
        <v>2490</v>
      </c>
      <c r="C489" s="80">
        <v>32874</v>
      </c>
      <c r="D489" s="80">
        <v>2958465</v>
      </c>
    </row>
    <row r="490" spans="1:4" x14ac:dyDescent="0.2">
      <c r="A490">
        <v>571</v>
      </c>
      <c r="B490" s="81" t="s">
        <v>2491</v>
      </c>
      <c r="C490" s="80">
        <v>32874</v>
      </c>
      <c r="D490" s="80">
        <v>2958465</v>
      </c>
    </row>
    <row r="491" spans="1:4" x14ac:dyDescent="0.2">
      <c r="A491">
        <v>572</v>
      </c>
      <c r="B491" s="81" t="s">
        <v>2492</v>
      </c>
      <c r="C491" s="80">
        <v>32874</v>
      </c>
      <c r="D491" s="80">
        <v>2958465</v>
      </c>
    </row>
    <row r="492" spans="1:4" x14ac:dyDescent="0.2">
      <c r="A492">
        <v>573</v>
      </c>
      <c r="B492" s="81" t="s">
        <v>2493</v>
      </c>
      <c r="C492" s="80">
        <v>32874</v>
      </c>
      <c r="D492" s="80">
        <v>2958465</v>
      </c>
    </row>
    <row r="493" spans="1:4" x14ac:dyDescent="0.2">
      <c r="A493">
        <v>574</v>
      </c>
      <c r="B493" s="81" t="s">
        <v>2494</v>
      </c>
      <c r="C493" s="80">
        <v>32874</v>
      </c>
      <c r="D493" s="80">
        <v>2958465</v>
      </c>
    </row>
    <row r="494" spans="1:4" x14ac:dyDescent="0.2">
      <c r="A494">
        <v>575</v>
      </c>
      <c r="B494" s="81" t="s">
        <v>2495</v>
      </c>
      <c r="C494" s="80">
        <v>32874</v>
      </c>
      <c r="D494" s="80">
        <v>2958465</v>
      </c>
    </row>
    <row r="495" spans="1:4" x14ac:dyDescent="0.2">
      <c r="A495">
        <v>576</v>
      </c>
      <c r="B495" s="81" t="s">
        <v>2496</v>
      </c>
      <c r="C495" s="80">
        <v>32874</v>
      </c>
      <c r="D495" s="80">
        <v>2958465</v>
      </c>
    </row>
    <row r="496" spans="1:4" x14ac:dyDescent="0.2">
      <c r="A496">
        <v>577</v>
      </c>
      <c r="B496" s="81" t="s">
        <v>2497</v>
      </c>
      <c r="C496" s="80">
        <v>32874</v>
      </c>
      <c r="D496" s="80">
        <v>2958465</v>
      </c>
    </row>
    <row r="497" spans="1:4" x14ac:dyDescent="0.2">
      <c r="A497">
        <v>578</v>
      </c>
      <c r="B497" s="81" t="s">
        <v>2104</v>
      </c>
      <c r="C497" s="80">
        <v>32874</v>
      </c>
      <c r="D497" s="80">
        <v>2958465</v>
      </c>
    </row>
    <row r="498" spans="1:4" x14ac:dyDescent="0.2">
      <c r="A498">
        <v>579</v>
      </c>
      <c r="B498" s="81" t="s">
        <v>2498</v>
      </c>
      <c r="C498" s="80">
        <v>32874</v>
      </c>
      <c r="D498" s="80">
        <v>2958465</v>
      </c>
    </row>
    <row r="499" spans="1:4" x14ac:dyDescent="0.2">
      <c r="A499">
        <v>580</v>
      </c>
      <c r="B499" s="81" t="s">
        <v>2499</v>
      </c>
      <c r="C499" s="80">
        <v>32874</v>
      </c>
      <c r="D499" s="80">
        <v>2958465</v>
      </c>
    </row>
    <row r="500" spans="1:4" x14ac:dyDescent="0.2">
      <c r="A500">
        <v>581</v>
      </c>
      <c r="B500" s="81" t="s">
        <v>2500</v>
      </c>
      <c r="C500" s="80">
        <v>32874</v>
      </c>
      <c r="D500" s="80">
        <v>2958465</v>
      </c>
    </row>
    <row r="501" spans="1:4" x14ac:dyDescent="0.2">
      <c r="A501">
        <v>582</v>
      </c>
      <c r="B501" s="81" t="s">
        <v>2501</v>
      </c>
      <c r="C501" s="80">
        <v>32874</v>
      </c>
      <c r="D501" s="80">
        <v>2958465</v>
      </c>
    </row>
    <row r="502" spans="1:4" x14ac:dyDescent="0.2">
      <c r="A502">
        <v>583</v>
      </c>
      <c r="B502" s="81" t="s">
        <v>2502</v>
      </c>
      <c r="C502" s="80">
        <v>32874</v>
      </c>
      <c r="D502" s="80">
        <v>2958465</v>
      </c>
    </row>
    <row r="503" spans="1:4" x14ac:dyDescent="0.2">
      <c r="A503">
        <v>584</v>
      </c>
      <c r="B503" s="81" t="s">
        <v>2503</v>
      </c>
      <c r="C503" s="80">
        <v>32874</v>
      </c>
      <c r="D503" s="80">
        <v>2958465</v>
      </c>
    </row>
    <row r="504" spans="1:4" x14ac:dyDescent="0.2">
      <c r="A504">
        <v>585</v>
      </c>
      <c r="B504" s="81" t="s">
        <v>2504</v>
      </c>
      <c r="C504" s="80">
        <v>32874</v>
      </c>
      <c r="D504" s="80">
        <v>2958465</v>
      </c>
    </row>
    <row r="505" spans="1:4" x14ac:dyDescent="0.2">
      <c r="A505">
        <v>586</v>
      </c>
      <c r="B505" s="81" t="s">
        <v>2505</v>
      </c>
      <c r="C505" s="80">
        <v>32874</v>
      </c>
      <c r="D505" s="80">
        <v>2958465</v>
      </c>
    </row>
    <row r="506" spans="1:4" x14ac:dyDescent="0.2">
      <c r="A506">
        <v>587</v>
      </c>
      <c r="B506" s="81" t="s">
        <v>2506</v>
      </c>
      <c r="C506" s="80">
        <v>32874</v>
      </c>
      <c r="D506" s="80">
        <v>2958465</v>
      </c>
    </row>
    <row r="507" spans="1:4" x14ac:dyDescent="0.2">
      <c r="A507">
        <v>588</v>
      </c>
      <c r="B507" s="81">
        <v>328</v>
      </c>
      <c r="C507" s="80">
        <v>32874</v>
      </c>
      <c r="D507" s="80">
        <v>2958465</v>
      </c>
    </row>
    <row r="508" spans="1:4" x14ac:dyDescent="0.2">
      <c r="A508">
        <v>589</v>
      </c>
      <c r="B508" s="81">
        <v>528</v>
      </c>
      <c r="C508" s="80">
        <v>32874</v>
      </c>
      <c r="D508" s="80">
        <v>2958465</v>
      </c>
    </row>
    <row r="509" spans="1:4" x14ac:dyDescent="0.2">
      <c r="A509">
        <v>590</v>
      </c>
      <c r="B509" s="81" t="s">
        <v>2507</v>
      </c>
      <c r="C509" s="80">
        <v>32874</v>
      </c>
      <c r="D509" s="80">
        <v>2958465</v>
      </c>
    </row>
    <row r="510" spans="1:4" x14ac:dyDescent="0.2">
      <c r="A510">
        <v>591</v>
      </c>
      <c r="B510" s="81" t="s">
        <v>2508</v>
      </c>
      <c r="C510" s="80">
        <v>32874</v>
      </c>
      <c r="D510" s="80">
        <v>2958465</v>
      </c>
    </row>
    <row r="511" spans="1:4" x14ac:dyDescent="0.2">
      <c r="A511">
        <v>592</v>
      </c>
      <c r="B511" s="81" t="s">
        <v>2509</v>
      </c>
      <c r="C511" s="80">
        <v>32874</v>
      </c>
      <c r="D511" s="80">
        <v>2958465</v>
      </c>
    </row>
    <row r="512" spans="1:4" x14ac:dyDescent="0.2">
      <c r="A512">
        <v>593</v>
      </c>
      <c r="B512" s="81" t="s">
        <v>2510</v>
      </c>
      <c r="C512" s="80">
        <v>32874</v>
      </c>
      <c r="D512" s="80">
        <v>2958465</v>
      </c>
    </row>
    <row r="513" spans="1:4" x14ac:dyDescent="0.2">
      <c r="A513">
        <v>595</v>
      </c>
      <c r="B513" s="81" t="s">
        <v>2511</v>
      </c>
      <c r="C513" s="80">
        <v>32874</v>
      </c>
      <c r="D513" s="80">
        <v>2958465</v>
      </c>
    </row>
    <row r="514" spans="1:4" x14ac:dyDescent="0.2">
      <c r="A514">
        <v>596</v>
      </c>
      <c r="B514" s="81" t="s">
        <v>2512</v>
      </c>
      <c r="C514" s="80">
        <v>32874</v>
      </c>
      <c r="D514" s="80">
        <v>2958465</v>
      </c>
    </row>
    <row r="515" spans="1:4" x14ac:dyDescent="0.2">
      <c r="A515">
        <v>597</v>
      </c>
      <c r="B515" s="81" t="s">
        <v>2513</v>
      </c>
      <c r="C515" s="80">
        <v>32874</v>
      </c>
      <c r="D515" s="80">
        <v>2958465</v>
      </c>
    </row>
    <row r="516" spans="1:4" x14ac:dyDescent="0.2">
      <c r="A516">
        <v>598</v>
      </c>
      <c r="B516" s="81" t="s">
        <v>2514</v>
      </c>
      <c r="C516" s="80">
        <v>32874</v>
      </c>
      <c r="D516" s="80">
        <v>2958465</v>
      </c>
    </row>
    <row r="517" spans="1:4" x14ac:dyDescent="0.2">
      <c r="A517">
        <v>599</v>
      </c>
      <c r="B517" s="81" t="s">
        <v>2515</v>
      </c>
      <c r="C517" s="80">
        <v>32874</v>
      </c>
      <c r="D517" s="80">
        <v>2958465</v>
      </c>
    </row>
    <row r="518" spans="1:4" x14ac:dyDescent="0.2">
      <c r="A518">
        <v>600</v>
      </c>
      <c r="B518" s="81" t="s">
        <v>2516</v>
      </c>
      <c r="C518" s="80">
        <v>32874</v>
      </c>
      <c r="D518" s="80">
        <v>2958465</v>
      </c>
    </row>
    <row r="519" spans="1:4" x14ac:dyDescent="0.2">
      <c r="A519">
        <v>601</v>
      </c>
      <c r="B519" s="81" t="s">
        <v>2517</v>
      </c>
      <c r="C519" s="80">
        <v>32874</v>
      </c>
      <c r="D519" s="80">
        <v>2958465</v>
      </c>
    </row>
    <row r="520" spans="1:4" x14ac:dyDescent="0.2">
      <c r="A520">
        <v>602</v>
      </c>
      <c r="B520" s="81" t="s">
        <v>2518</v>
      </c>
      <c r="C520" s="80">
        <v>32874</v>
      </c>
      <c r="D520" s="80">
        <v>2958465</v>
      </c>
    </row>
    <row r="521" spans="1:4" x14ac:dyDescent="0.2">
      <c r="A521">
        <v>603</v>
      </c>
      <c r="B521" s="81" t="s">
        <v>2519</v>
      </c>
      <c r="C521" s="80">
        <v>32874</v>
      </c>
      <c r="D521" s="80">
        <v>2958465</v>
      </c>
    </row>
    <row r="522" spans="1:4" x14ac:dyDescent="0.2">
      <c r="A522">
        <v>604</v>
      </c>
      <c r="B522" s="81" t="s">
        <v>2262</v>
      </c>
      <c r="C522" s="80">
        <v>32874</v>
      </c>
      <c r="D522" s="80">
        <v>2958465</v>
      </c>
    </row>
    <row r="523" spans="1:4" x14ac:dyDescent="0.2">
      <c r="A523">
        <v>605</v>
      </c>
      <c r="B523" s="81" t="s">
        <v>2520</v>
      </c>
      <c r="C523" s="80">
        <v>32874</v>
      </c>
      <c r="D523" s="80">
        <v>2958465</v>
      </c>
    </row>
    <row r="524" spans="1:4" x14ac:dyDescent="0.2">
      <c r="A524">
        <v>608</v>
      </c>
      <c r="B524" s="81" t="s">
        <v>2521</v>
      </c>
      <c r="C524" s="80">
        <v>32874</v>
      </c>
      <c r="D524" s="80">
        <v>2958465</v>
      </c>
    </row>
    <row r="525" spans="1:4" x14ac:dyDescent="0.2">
      <c r="A525">
        <v>609</v>
      </c>
      <c r="B525" s="81" t="s">
        <v>2522</v>
      </c>
      <c r="C525" s="80">
        <v>32874</v>
      </c>
      <c r="D525" s="80">
        <v>2958465</v>
      </c>
    </row>
    <row r="526" spans="1:4" x14ac:dyDescent="0.2">
      <c r="A526">
        <v>611</v>
      </c>
      <c r="B526" s="81" t="s">
        <v>1552</v>
      </c>
      <c r="C526" s="80">
        <v>32874</v>
      </c>
      <c r="D526" s="80">
        <v>2958465</v>
      </c>
    </row>
    <row r="527" spans="1:4" x14ac:dyDescent="0.2">
      <c r="A527">
        <v>612</v>
      </c>
      <c r="B527" s="81" t="s">
        <v>2523</v>
      </c>
      <c r="C527" s="80">
        <v>32874</v>
      </c>
      <c r="D527" s="80">
        <v>2958465</v>
      </c>
    </row>
    <row r="528" spans="1:4" x14ac:dyDescent="0.2">
      <c r="A528">
        <v>613</v>
      </c>
      <c r="B528" s="81" t="s">
        <v>2524</v>
      </c>
      <c r="C528" s="80">
        <v>32874</v>
      </c>
      <c r="D528" s="80">
        <v>2958465</v>
      </c>
    </row>
    <row r="529" spans="1:4" x14ac:dyDescent="0.2">
      <c r="A529">
        <v>614</v>
      </c>
      <c r="B529" s="81" t="s">
        <v>1552</v>
      </c>
      <c r="C529" s="80">
        <v>32874</v>
      </c>
      <c r="D529" s="80">
        <v>2958465</v>
      </c>
    </row>
    <row r="530" spans="1:4" x14ac:dyDescent="0.2">
      <c r="A530">
        <v>615</v>
      </c>
      <c r="B530" s="81" t="s">
        <v>2525</v>
      </c>
      <c r="C530" s="80">
        <v>32874</v>
      </c>
      <c r="D530" s="80">
        <v>2958465</v>
      </c>
    </row>
    <row r="531" spans="1:4" x14ac:dyDescent="0.2">
      <c r="A531">
        <v>616</v>
      </c>
      <c r="B531" s="81" t="s">
        <v>2526</v>
      </c>
      <c r="C531" s="80">
        <v>32874</v>
      </c>
      <c r="D531" s="80">
        <v>2958465</v>
      </c>
    </row>
    <row r="532" spans="1:4" x14ac:dyDescent="0.2">
      <c r="A532">
        <v>618</v>
      </c>
      <c r="B532" s="81" t="s">
        <v>2527</v>
      </c>
      <c r="C532" s="80">
        <v>32874</v>
      </c>
      <c r="D532" s="80">
        <v>2958465</v>
      </c>
    </row>
    <row r="533" spans="1:4" x14ac:dyDescent="0.2">
      <c r="A533">
        <v>620</v>
      </c>
      <c r="B533" s="81" t="s">
        <v>2104</v>
      </c>
      <c r="C533" s="80">
        <v>32874</v>
      </c>
      <c r="D533" s="80">
        <v>2958465</v>
      </c>
    </row>
    <row r="534" spans="1:4" x14ac:dyDescent="0.2">
      <c r="A534">
        <v>621</v>
      </c>
      <c r="B534" s="81" t="s">
        <v>2528</v>
      </c>
      <c r="C534" s="80">
        <v>32874</v>
      </c>
      <c r="D534" s="80">
        <v>2958465</v>
      </c>
    </row>
    <row r="535" spans="1:4" x14ac:dyDescent="0.2">
      <c r="A535">
        <v>622</v>
      </c>
      <c r="B535" s="81" t="s">
        <v>2529</v>
      </c>
      <c r="C535" s="80">
        <v>32874</v>
      </c>
      <c r="D535" s="80">
        <v>2958465</v>
      </c>
    </row>
    <row r="536" spans="1:4" x14ac:dyDescent="0.2">
      <c r="A536">
        <v>623</v>
      </c>
      <c r="B536" s="81">
        <v>900</v>
      </c>
      <c r="C536" s="80">
        <v>32874</v>
      </c>
      <c r="D536" s="80">
        <v>2958465</v>
      </c>
    </row>
    <row r="537" spans="1:4" x14ac:dyDescent="0.2">
      <c r="A537">
        <v>624</v>
      </c>
      <c r="B537" s="81">
        <v>9000</v>
      </c>
      <c r="C537" s="80">
        <v>32874</v>
      </c>
      <c r="D537" s="80">
        <v>2958465</v>
      </c>
    </row>
    <row r="538" spans="1:4" x14ac:dyDescent="0.2">
      <c r="A538">
        <v>625</v>
      </c>
      <c r="B538" s="81" t="s">
        <v>2530</v>
      </c>
      <c r="C538" s="80">
        <v>32874</v>
      </c>
      <c r="D538" s="80">
        <v>2958465</v>
      </c>
    </row>
    <row r="539" spans="1:4" x14ac:dyDescent="0.2">
      <c r="A539">
        <v>626</v>
      </c>
      <c r="B539" s="81" t="s">
        <v>1552</v>
      </c>
      <c r="C539" s="80">
        <v>32874</v>
      </c>
      <c r="D539" s="80">
        <v>2958465</v>
      </c>
    </row>
    <row r="540" spans="1:4" x14ac:dyDescent="0.2">
      <c r="A540">
        <v>628</v>
      </c>
      <c r="B540" s="81" t="s">
        <v>2104</v>
      </c>
      <c r="C540" s="80">
        <v>35431</v>
      </c>
      <c r="D540" s="80">
        <v>2958465</v>
      </c>
    </row>
    <row r="541" spans="1:4" x14ac:dyDescent="0.2">
      <c r="A541">
        <v>629</v>
      </c>
      <c r="B541" s="81" t="s">
        <v>2531</v>
      </c>
      <c r="C541" s="80">
        <v>32874</v>
      </c>
      <c r="D541" s="80">
        <v>2958465</v>
      </c>
    </row>
    <row r="542" spans="1:4" x14ac:dyDescent="0.2">
      <c r="A542">
        <v>631</v>
      </c>
      <c r="B542" s="81" t="s">
        <v>2351</v>
      </c>
      <c r="C542" s="80">
        <v>32874</v>
      </c>
      <c r="D542" s="80">
        <v>2958465</v>
      </c>
    </row>
    <row r="543" spans="1:4" x14ac:dyDescent="0.2">
      <c r="A543">
        <v>632</v>
      </c>
      <c r="B543" s="81" t="s">
        <v>2532</v>
      </c>
      <c r="C543" s="80">
        <v>32874</v>
      </c>
      <c r="D543" s="80">
        <v>2958465</v>
      </c>
    </row>
    <row r="544" spans="1:4" x14ac:dyDescent="0.2">
      <c r="A544">
        <v>633</v>
      </c>
      <c r="B544" s="81" t="s">
        <v>2533</v>
      </c>
      <c r="C544" s="80">
        <v>32874</v>
      </c>
      <c r="D544" s="80">
        <v>2958465</v>
      </c>
    </row>
    <row r="545" spans="1:4" x14ac:dyDescent="0.2">
      <c r="A545">
        <v>634</v>
      </c>
      <c r="B545" s="81" t="s">
        <v>2534</v>
      </c>
      <c r="C545" s="80">
        <v>32874</v>
      </c>
      <c r="D545" s="80">
        <v>2958465</v>
      </c>
    </row>
    <row r="546" spans="1:4" x14ac:dyDescent="0.2">
      <c r="A546">
        <v>635</v>
      </c>
      <c r="B546" s="81" t="s">
        <v>2535</v>
      </c>
      <c r="C546" s="80">
        <v>32874</v>
      </c>
      <c r="D546" s="80">
        <v>2958465</v>
      </c>
    </row>
    <row r="547" spans="1:4" x14ac:dyDescent="0.2">
      <c r="A547">
        <v>636</v>
      </c>
      <c r="B547" s="81" t="s">
        <v>2536</v>
      </c>
      <c r="C547" s="80">
        <v>32874</v>
      </c>
      <c r="D547" s="80">
        <v>2958465</v>
      </c>
    </row>
    <row r="548" spans="1:4" x14ac:dyDescent="0.2">
      <c r="A548">
        <v>637</v>
      </c>
      <c r="B548" s="81" t="s">
        <v>2537</v>
      </c>
      <c r="C548" s="80">
        <v>32874</v>
      </c>
      <c r="D548" s="80">
        <v>2958465</v>
      </c>
    </row>
    <row r="549" spans="1:4" x14ac:dyDescent="0.2">
      <c r="A549">
        <v>638</v>
      </c>
      <c r="B549" s="81" t="s">
        <v>2538</v>
      </c>
      <c r="C549" s="80">
        <v>32874</v>
      </c>
      <c r="D549" s="80">
        <v>2958465</v>
      </c>
    </row>
    <row r="550" spans="1:4" x14ac:dyDescent="0.2">
      <c r="A550">
        <v>639</v>
      </c>
      <c r="B550" s="81" t="s">
        <v>2539</v>
      </c>
      <c r="C550" s="80">
        <v>32874</v>
      </c>
      <c r="D550" s="80">
        <v>2958465</v>
      </c>
    </row>
    <row r="551" spans="1:4" x14ac:dyDescent="0.2">
      <c r="A551">
        <v>640</v>
      </c>
      <c r="B551" s="81" t="s">
        <v>2540</v>
      </c>
      <c r="C551" s="80">
        <v>32874</v>
      </c>
      <c r="D551" s="80">
        <v>2958465</v>
      </c>
    </row>
    <row r="552" spans="1:4" x14ac:dyDescent="0.2">
      <c r="A552">
        <v>641</v>
      </c>
      <c r="B552" s="81" t="s">
        <v>2371</v>
      </c>
      <c r="C552" s="80">
        <v>32874</v>
      </c>
      <c r="D552" s="80">
        <v>2958465</v>
      </c>
    </row>
    <row r="553" spans="1:4" x14ac:dyDescent="0.2">
      <c r="A553">
        <v>642</v>
      </c>
      <c r="B553" s="81" t="s">
        <v>2541</v>
      </c>
      <c r="C553" s="80">
        <v>32874</v>
      </c>
      <c r="D553" s="80">
        <v>2958465</v>
      </c>
    </row>
    <row r="554" spans="1:4" x14ac:dyDescent="0.2">
      <c r="A554">
        <v>643</v>
      </c>
      <c r="B554" s="81" t="s">
        <v>2542</v>
      </c>
      <c r="C554" s="80">
        <v>32874</v>
      </c>
      <c r="D554" s="80">
        <v>2958465</v>
      </c>
    </row>
    <row r="555" spans="1:4" x14ac:dyDescent="0.2">
      <c r="A555">
        <v>644</v>
      </c>
      <c r="B555" s="81" t="s">
        <v>2543</v>
      </c>
      <c r="C555" s="80">
        <v>32874</v>
      </c>
      <c r="D555" s="80">
        <v>2958465</v>
      </c>
    </row>
    <row r="556" spans="1:4" x14ac:dyDescent="0.2">
      <c r="A556">
        <v>645</v>
      </c>
      <c r="B556" s="81" t="s">
        <v>2544</v>
      </c>
      <c r="C556" s="80">
        <v>32874</v>
      </c>
      <c r="D556" s="80">
        <v>2958465</v>
      </c>
    </row>
    <row r="557" spans="1:4" x14ac:dyDescent="0.2">
      <c r="A557">
        <v>646</v>
      </c>
      <c r="B557" s="81" t="s">
        <v>2545</v>
      </c>
      <c r="C557" s="80">
        <v>32874</v>
      </c>
      <c r="D557" s="80">
        <v>2958465</v>
      </c>
    </row>
    <row r="558" spans="1:4" x14ac:dyDescent="0.2">
      <c r="A558">
        <v>647</v>
      </c>
      <c r="B558" s="81" t="s">
        <v>2546</v>
      </c>
      <c r="C558" s="80">
        <v>32874</v>
      </c>
      <c r="D558" s="80">
        <v>2958465</v>
      </c>
    </row>
    <row r="559" spans="1:4" x14ac:dyDescent="0.2">
      <c r="A559">
        <v>648</v>
      </c>
      <c r="B559" s="81" t="s">
        <v>2547</v>
      </c>
      <c r="C559" s="80">
        <v>32874</v>
      </c>
      <c r="D559" s="80">
        <v>2958465</v>
      </c>
    </row>
    <row r="560" spans="1:4" x14ac:dyDescent="0.2">
      <c r="A560">
        <v>651</v>
      </c>
      <c r="B560" s="81" t="s">
        <v>2548</v>
      </c>
      <c r="C560" s="80">
        <v>32874</v>
      </c>
      <c r="D560" s="80">
        <v>2958465</v>
      </c>
    </row>
    <row r="561" spans="1:4" x14ac:dyDescent="0.2">
      <c r="A561">
        <v>652</v>
      </c>
      <c r="B561" s="81" t="s">
        <v>2549</v>
      </c>
      <c r="C561" s="80">
        <v>32874</v>
      </c>
      <c r="D561" s="80">
        <v>2958465</v>
      </c>
    </row>
    <row r="562" spans="1:4" x14ac:dyDescent="0.2">
      <c r="A562">
        <v>653</v>
      </c>
      <c r="B562" s="81" t="s">
        <v>2550</v>
      </c>
      <c r="C562" s="80">
        <v>32874</v>
      </c>
      <c r="D562" s="80">
        <v>2958465</v>
      </c>
    </row>
    <row r="563" spans="1:4" x14ac:dyDescent="0.2">
      <c r="A563">
        <v>654</v>
      </c>
      <c r="B563" s="81" t="s">
        <v>2551</v>
      </c>
      <c r="C563" s="80">
        <v>32874</v>
      </c>
      <c r="D563" s="80">
        <v>2958465</v>
      </c>
    </row>
    <row r="564" spans="1:4" x14ac:dyDescent="0.2">
      <c r="A564">
        <v>655</v>
      </c>
      <c r="B564" s="81" t="s">
        <v>2552</v>
      </c>
      <c r="C564" s="80">
        <v>32874</v>
      </c>
      <c r="D564" s="80">
        <v>2958465</v>
      </c>
    </row>
    <row r="565" spans="1:4" x14ac:dyDescent="0.2">
      <c r="A565">
        <v>656</v>
      </c>
      <c r="B565" s="81" t="s">
        <v>2553</v>
      </c>
      <c r="C565" s="80">
        <v>32874</v>
      </c>
      <c r="D565" s="80">
        <v>2958465</v>
      </c>
    </row>
    <row r="566" spans="1:4" x14ac:dyDescent="0.2">
      <c r="A566">
        <v>657</v>
      </c>
      <c r="B566" s="81" t="s">
        <v>2554</v>
      </c>
      <c r="C566" s="80">
        <v>32874</v>
      </c>
      <c r="D566" s="80">
        <v>2958465</v>
      </c>
    </row>
    <row r="567" spans="1:4" x14ac:dyDescent="0.2">
      <c r="A567">
        <v>658</v>
      </c>
      <c r="B567" s="81" t="s">
        <v>2555</v>
      </c>
      <c r="C567" s="80">
        <v>32874</v>
      </c>
      <c r="D567" s="80">
        <v>2958465</v>
      </c>
    </row>
    <row r="568" spans="1:4" x14ac:dyDescent="0.2">
      <c r="A568">
        <v>659</v>
      </c>
      <c r="B568" s="81" t="s">
        <v>2556</v>
      </c>
      <c r="C568" s="80">
        <v>32874</v>
      </c>
      <c r="D568" s="80">
        <v>2958465</v>
      </c>
    </row>
    <row r="569" spans="1:4" x14ac:dyDescent="0.2">
      <c r="A569">
        <v>660</v>
      </c>
      <c r="B569" s="81" t="s">
        <v>2557</v>
      </c>
      <c r="C569" s="80">
        <v>32874</v>
      </c>
      <c r="D569" s="80">
        <v>2958465</v>
      </c>
    </row>
    <row r="570" spans="1:4" x14ac:dyDescent="0.2">
      <c r="A570">
        <v>661</v>
      </c>
      <c r="B570" s="81" t="s">
        <v>2558</v>
      </c>
      <c r="C570" s="80">
        <v>32874</v>
      </c>
      <c r="D570" s="80">
        <v>2958465</v>
      </c>
    </row>
    <row r="571" spans="1:4" x14ac:dyDescent="0.2">
      <c r="A571">
        <v>662</v>
      </c>
      <c r="B571" s="81" t="s">
        <v>2559</v>
      </c>
      <c r="C571" s="80">
        <v>32874</v>
      </c>
      <c r="D571" s="80">
        <v>2958465</v>
      </c>
    </row>
    <row r="572" spans="1:4" x14ac:dyDescent="0.2">
      <c r="A572">
        <v>663</v>
      </c>
      <c r="B572" s="81" t="s">
        <v>2560</v>
      </c>
      <c r="C572" s="80">
        <v>32874</v>
      </c>
      <c r="D572" s="80">
        <v>2958465</v>
      </c>
    </row>
    <row r="573" spans="1:4" x14ac:dyDescent="0.2">
      <c r="A573">
        <v>664</v>
      </c>
      <c r="B573" s="81" t="s">
        <v>2561</v>
      </c>
      <c r="C573" s="80">
        <v>32874</v>
      </c>
      <c r="D573" s="80">
        <v>2958465</v>
      </c>
    </row>
    <row r="574" spans="1:4" x14ac:dyDescent="0.2">
      <c r="A574">
        <v>665</v>
      </c>
      <c r="B574" s="81" t="s">
        <v>2562</v>
      </c>
      <c r="C574" s="80">
        <v>32874</v>
      </c>
      <c r="D574" s="80">
        <v>2958465</v>
      </c>
    </row>
    <row r="575" spans="1:4" x14ac:dyDescent="0.2">
      <c r="A575">
        <v>666</v>
      </c>
      <c r="B575" s="81" t="s">
        <v>2268</v>
      </c>
      <c r="C575" s="80">
        <v>32874</v>
      </c>
      <c r="D575" s="80">
        <v>2958465</v>
      </c>
    </row>
    <row r="576" spans="1:4" x14ac:dyDescent="0.2">
      <c r="A576">
        <v>667</v>
      </c>
      <c r="B576" s="81" t="s">
        <v>2563</v>
      </c>
      <c r="C576" s="80">
        <v>32874</v>
      </c>
      <c r="D576" s="80">
        <v>2958465</v>
      </c>
    </row>
    <row r="577" spans="1:4" x14ac:dyDescent="0.2">
      <c r="A577">
        <v>669</v>
      </c>
      <c r="B577" s="81" t="s">
        <v>2564</v>
      </c>
      <c r="C577" s="80">
        <v>32874</v>
      </c>
      <c r="D577" s="80">
        <v>2958465</v>
      </c>
    </row>
    <row r="578" spans="1:4" x14ac:dyDescent="0.2">
      <c r="A578">
        <v>670</v>
      </c>
      <c r="B578" s="81" t="s">
        <v>2565</v>
      </c>
      <c r="C578" s="80">
        <v>32874</v>
      </c>
      <c r="D578" s="80">
        <v>2958465</v>
      </c>
    </row>
    <row r="579" spans="1:4" x14ac:dyDescent="0.2">
      <c r="A579">
        <v>671</v>
      </c>
      <c r="B579" s="81" t="s">
        <v>2566</v>
      </c>
      <c r="C579" s="80">
        <v>32874</v>
      </c>
      <c r="D579" s="80">
        <v>2958465</v>
      </c>
    </row>
    <row r="580" spans="1:4" x14ac:dyDescent="0.2">
      <c r="A580">
        <v>672</v>
      </c>
      <c r="B580" s="81" t="s">
        <v>2567</v>
      </c>
      <c r="C580" s="80">
        <v>32874</v>
      </c>
      <c r="D580" s="80">
        <v>2958465</v>
      </c>
    </row>
    <row r="581" spans="1:4" x14ac:dyDescent="0.2">
      <c r="A581">
        <v>673</v>
      </c>
      <c r="B581" s="81" t="s">
        <v>2568</v>
      </c>
      <c r="C581" s="80">
        <v>32874</v>
      </c>
      <c r="D581" s="80">
        <v>2958465</v>
      </c>
    </row>
    <row r="582" spans="1:4" x14ac:dyDescent="0.2">
      <c r="A582">
        <v>674</v>
      </c>
      <c r="B582" s="81" t="s">
        <v>2329</v>
      </c>
      <c r="C582" s="80">
        <v>32874</v>
      </c>
      <c r="D582" s="80">
        <v>2958465</v>
      </c>
    </row>
    <row r="583" spans="1:4" x14ac:dyDescent="0.2">
      <c r="A583">
        <v>675</v>
      </c>
      <c r="B583" s="81" t="s">
        <v>2569</v>
      </c>
      <c r="C583" s="80">
        <v>32874</v>
      </c>
      <c r="D583" s="80">
        <v>2958465</v>
      </c>
    </row>
    <row r="584" spans="1:4" x14ac:dyDescent="0.2">
      <c r="A584">
        <v>676</v>
      </c>
      <c r="B584" s="81" t="s">
        <v>2570</v>
      </c>
      <c r="C584" s="80">
        <v>32874</v>
      </c>
      <c r="D584" s="80">
        <v>2958465</v>
      </c>
    </row>
    <row r="585" spans="1:4" x14ac:dyDescent="0.2">
      <c r="A585">
        <v>677</v>
      </c>
      <c r="B585" s="81" t="s">
        <v>2571</v>
      </c>
      <c r="C585" s="80">
        <v>32874</v>
      </c>
      <c r="D585" s="80">
        <v>2958465</v>
      </c>
    </row>
    <row r="586" spans="1:4" x14ac:dyDescent="0.2">
      <c r="A586">
        <v>678</v>
      </c>
      <c r="B586" s="81" t="s">
        <v>2572</v>
      </c>
      <c r="C586" s="80">
        <v>32874</v>
      </c>
      <c r="D586" s="80">
        <v>2958465</v>
      </c>
    </row>
    <row r="587" spans="1:4" x14ac:dyDescent="0.2">
      <c r="A587">
        <v>679</v>
      </c>
      <c r="B587" s="81" t="s">
        <v>1552</v>
      </c>
      <c r="C587" s="80">
        <v>32874</v>
      </c>
      <c r="D587" s="80">
        <v>2958465</v>
      </c>
    </row>
    <row r="588" spans="1:4" x14ac:dyDescent="0.2">
      <c r="A588">
        <v>680</v>
      </c>
      <c r="B588" s="81" t="s">
        <v>2573</v>
      </c>
      <c r="C588" s="80">
        <v>32874</v>
      </c>
      <c r="D588" s="80">
        <v>2958465</v>
      </c>
    </row>
    <row r="589" spans="1:4" x14ac:dyDescent="0.2">
      <c r="A589">
        <v>681</v>
      </c>
      <c r="B589" s="81" t="s">
        <v>2574</v>
      </c>
      <c r="C589" s="80">
        <v>32874</v>
      </c>
      <c r="D589" s="80">
        <v>2958465</v>
      </c>
    </row>
    <row r="590" spans="1:4" x14ac:dyDescent="0.2">
      <c r="A590">
        <v>683</v>
      </c>
      <c r="B590" s="81" t="s">
        <v>2575</v>
      </c>
      <c r="C590" s="80">
        <v>32874</v>
      </c>
      <c r="D590" s="80">
        <v>2958465</v>
      </c>
    </row>
    <row r="591" spans="1:4" x14ac:dyDescent="0.2">
      <c r="A591">
        <v>684</v>
      </c>
      <c r="B591" s="81" t="s">
        <v>2576</v>
      </c>
      <c r="C591" s="80">
        <v>32874</v>
      </c>
      <c r="D591" s="80">
        <v>2958465</v>
      </c>
    </row>
    <row r="592" spans="1:4" x14ac:dyDescent="0.2">
      <c r="A592">
        <v>685</v>
      </c>
      <c r="B592" s="81" t="s">
        <v>2577</v>
      </c>
      <c r="C592" s="80">
        <v>32874</v>
      </c>
      <c r="D592" s="80">
        <v>2958465</v>
      </c>
    </row>
    <row r="593" spans="1:4" x14ac:dyDescent="0.2">
      <c r="A593">
        <v>686</v>
      </c>
      <c r="B593" s="81" t="s">
        <v>2578</v>
      </c>
      <c r="C593" s="80">
        <v>32874</v>
      </c>
      <c r="D593" s="80">
        <v>2958465</v>
      </c>
    </row>
    <row r="594" spans="1:4" x14ac:dyDescent="0.2">
      <c r="A594">
        <v>687</v>
      </c>
      <c r="B594" s="81" t="s">
        <v>2579</v>
      </c>
      <c r="C594" s="80">
        <v>32874</v>
      </c>
      <c r="D594" s="80">
        <v>2958465</v>
      </c>
    </row>
    <row r="595" spans="1:4" x14ac:dyDescent="0.2">
      <c r="A595">
        <v>688</v>
      </c>
      <c r="B595" s="81" t="s">
        <v>2580</v>
      </c>
      <c r="C595" s="80">
        <v>32874</v>
      </c>
      <c r="D595" s="80">
        <v>2958465</v>
      </c>
    </row>
    <row r="596" spans="1:4" x14ac:dyDescent="0.2">
      <c r="A596">
        <v>689</v>
      </c>
      <c r="B596" s="81" t="s">
        <v>2581</v>
      </c>
      <c r="C596" s="80">
        <v>32874</v>
      </c>
      <c r="D596" s="80">
        <v>2958465</v>
      </c>
    </row>
    <row r="597" spans="1:4" x14ac:dyDescent="0.2">
      <c r="A597">
        <v>690</v>
      </c>
      <c r="B597" s="81" t="s">
        <v>2442</v>
      </c>
      <c r="C597" s="80">
        <v>32874</v>
      </c>
      <c r="D597" s="80">
        <v>2958465</v>
      </c>
    </row>
    <row r="598" spans="1:4" x14ac:dyDescent="0.2">
      <c r="A598">
        <v>691</v>
      </c>
      <c r="B598" s="81" t="s">
        <v>2582</v>
      </c>
      <c r="C598" s="80">
        <v>32874</v>
      </c>
      <c r="D598" s="80">
        <v>2958465</v>
      </c>
    </row>
    <row r="599" spans="1:4" x14ac:dyDescent="0.2">
      <c r="A599">
        <v>692</v>
      </c>
      <c r="B599" s="81" t="s">
        <v>2583</v>
      </c>
      <c r="C599" s="80">
        <v>32874</v>
      </c>
      <c r="D599" s="80">
        <v>2958465</v>
      </c>
    </row>
    <row r="600" spans="1:4" x14ac:dyDescent="0.2">
      <c r="A600">
        <v>693</v>
      </c>
      <c r="B600" s="81" t="s">
        <v>2584</v>
      </c>
      <c r="C600" s="80">
        <v>32874</v>
      </c>
      <c r="D600" s="80">
        <v>2958465</v>
      </c>
    </row>
    <row r="601" spans="1:4" x14ac:dyDescent="0.2">
      <c r="A601">
        <v>694</v>
      </c>
      <c r="B601" s="81" t="s">
        <v>2585</v>
      </c>
      <c r="C601" s="80">
        <v>32874</v>
      </c>
      <c r="D601" s="80">
        <v>2958465</v>
      </c>
    </row>
    <row r="602" spans="1:4" x14ac:dyDescent="0.2">
      <c r="A602">
        <v>695</v>
      </c>
      <c r="B602" s="81" t="s">
        <v>2586</v>
      </c>
      <c r="C602" s="80">
        <v>32874</v>
      </c>
      <c r="D602" s="80">
        <v>2958465</v>
      </c>
    </row>
    <row r="603" spans="1:4" x14ac:dyDescent="0.2">
      <c r="A603">
        <v>696</v>
      </c>
      <c r="B603" s="81" t="s">
        <v>2587</v>
      </c>
      <c r="C603" s="80">
        <v>32874</v>
      </c>
      <c r="D603" s="80">
        <v>2958465</v>
      </c>
    </row>
    <row r="604" spans="1:4" x14ac:dyDescent="0.2">
      <c r="A604">
        <v>697</v>
      </c>
      <c r="B604" s="81" t="s">
        <v>2588</v>
      </c>
      <c r="C604" s="80">
        <v>32874</v>
      </c>
      <c r="D604" s="80">
        <v>2958465</v>
      </c>
    </row>
    <row r="605" spans="1:4" x14ac:dyDescent="0.2">
      <c r="A605">
        <v>698</v>
      </c>
      <c r="B605" s="81" t="s">
        <v>2589</v>
      </c>
      <c r="C605" s="80">
        <v>32874</v>
      </c>
      <c r="D605" s="80">
        <v>2958465</v>
      </c>
    </row>
    <row r="606" spans="1:4" x14ac:dyDescent="0.2">
      <c r="A606">
        <v>699</v>
      </c>
      <c r="B606" s="81" t="s">
        <v>2565</v>
      </c>
      <c r="C606" s="80">
        <v>32874</v>
      </c>
      <c r="D606" s="80">
        <v>2958465</v>
      </c>
    </row>
    <row r="607" spans="1:4" x14ac:dyDescent="0.2">
      <c r="A607">
        <v>700</v>
      </c>
      <c r="B607" s="81" t="s">
        <v>2590</v>
      </c>
      <c r="C607" s="80">
        <v>32874</v>
      </c>
      <c r="D607" s="80">
        <v>2958465</v>
      </c>
    </row>
    <row r="608" spans="1:4" x14ac:dyDescent="0.2">
      <c r="A608">
        <v>701</v>
      </c>
      <c r="B608" s="81" t="s">
        <v>2591</v>
      </c>
      <c r="C608" s="80">
        <v>32874</v>
      </c>
      <c r="D608" s="80">
        <v>2958465</v>
      </c>
    </row>
    <row r="609" spans="1:4" x14ac:dyDescent="0.2">
      <c r="A609">
        <v>702</v>
      </c>
      <c r="B609" s="81" t="s">
        <v>2592</v>
      </c>
      <c r="C609" s="80">
        <v>32874</v>
      </c>
      <c r="D609" s="80">
        <v>2958465</v>
      </c>
    </row>
    <row r="610" spans="1:4" x14ac:dyDescent="0.2">
      <c r="A610">
        <v>705</v>
      </c>
      <c r="B610" s="81" t="s">
        <v>2593</v>
      </c>
      <c r="C610" s="80">
        <v>32874</v>
      </c>
      <c r="D610" s="80">
        <v>2958465</v>
      </c>
    </row>
    <row r="611" spans="1:4" x14ac:dyDescent="0.2">
      <c r="A611">
        <v>706</v>
      </c>
      <c r="B611" s="81" t="s">
        <v>2594</v>
      </c>
      <c r="C611" s="80">
        <v>32874</v>
      </c>
      <c r="D611" s="80">
        <v>2958465</v>
      </c>
    </row>
    <row r="612" spans="1:4" x14ac:dyDescent="0.2">
      <c r="A612">
        <v>707</v>
      </c>
      <c r="B612" s="81" t="s">
        <v>2595</v>
      </c>
      <c r="C612" s="80">
        <v>32874</v>
      </c>
      <c r="D612" s="80">
        <v>2958465</v>
      </c>
    </row>
    <row r="613" spans="1:4" x14ac:dyDescent="0.2">
      <c r="A613">
        <v>708</v>
      </c>
      <c r="B613" s="81" t="s">
        <v>2596</v>
      </c>
      <c r="C613" s="80">
        <v>32874</v>
      </c>
      <c r="D613" s="80">
        <v>2958465</v>
      </c>
    </row>
    <row r="614" spans="1:4" x14ac:dyDescent="0.2">
      <c r="A614">
        <v>709</v>
      </c>
      <c r="B614" s="81" t="s">
        <v>2597</v>
      </c>
      <c r="C614" s="80">
        <v>32874</v>
      </c>
      <c r="D614" s="80">
        <v>2958465</v>
      </c>
    </row>
    <row r="615" spans="1:4" x14ac:dyDescent="0.2">
      <c r="A615">
        <v>710</v>
      </c>
      <c r="B615" s="81" t="s">
        <v>1552</v>
      </c>
      <c r="C615" s="80">
        <v>32874</v>
      </c>
      <c r="D615" s="80">
        <v>2958465</v>
      </c>
    </row>
    <row r="616" spans="1:4" x14ac:dyDescent="0.2">
      <c r="A616">
        <v>711</v>
      </c>
      <c r="B616" s="81" t="s">
        <v>2598</v>
      </c>
      <c r="C616" s="80">
        <v>32874</v>
      </c>
      <c r="D616" s="80">
        <v>2958465</v>
      </c>
    </row>
    <row r="617" spans="1:4" x14ac:dyDescent="0.2">
      <c r="A617">
        <v>712</v>
      </c>
      <c r="B617" s="81" t="s">
        <v>2599</v>
      </c>
      <c r="C617" s="80">
        <v>32874</v>
      </c>
      <c r="D617" s="80">
        <v>2958465</v>
      </c>
    </row>
    <row r="618" spans="1:4" x14ac:dyDescent="0.2">
      <c r="A618">
        <v>713</v>
      </c>
      <c r="B618" s="81" t="s">
        <v>2600</v>
      </c>
      <c r="C618" s="80">
        <v>32874</v>
      </c>
      <c r="D618" s="80">
        <v>2958465</v>
      </c>
    </row>
    <row r="619" spans="1:4" x14ac:dyDescent="0.2">
      <c r="A619">
        <v>714</v>
      </c>
      <c r="B619" s="81" t="s">
        <v>2601</v>
      </c>
      <c r="C619" s="80">
        <v>32874</v>
      </c>
      <c r="D619" s="80">
        <v>2958465</v>
      </c>
    </row>
    <row r="620" spans="1:4" x14ac:dyDescent="0.2">
      <c r="A620">
        <v>715</v>
      </c>
      <c r="B620" s="81" t="s">
        <v>2602</v>
      </c>
      <c r="C620" s="80">
        <v>32874</v>
      </c>
      <c r="D620" s="80">
        <v>2958465</v>
      </c>
    </row>
    <row r="621" spans="1:4" x14ac:dyDescent="0.2">
      <c r="A621">
        <v>716</v>
      </c>
      <c r="B621" s="81" t="s">
        <v>2603</v>
      </c>
      <c r="C621" s="80">
        <v>32874</v>
      </c>
      <c r="D621" s="80">
        <v>2958465</v>
      </c>
    </row>
    <row r="622" spans="1:4" x14ac:dyDescent="0.2">
      <c r="A622">
        <v>717</v>
      </c>
      <c r="B622" s="81" t="s">
        <v>2604</v>
      </c>
      <c r="C622" s="80">
        <v>32874</v>
      </c>
      <c r="D622" s="80">
        <v>2958465</v>
      </c>
    </row>
    <row r="623" spans="1:4" x14ac:dyDescent="0.2">
      <c r="A623">
        <v>718</v>
      </c>
      <c r="B623" s="81" t="s">
        <v>2605</v>
      </c>
      <c r="C623" s="80">
        <v>32874</v>
      </c>
      <c r="D623" s="80">
        <v>2958465</v>
      </c>
    </row>
    <row r="624" spans="1:4" x14ac:dyDescent="0.2">
      <c r="A624">
        <v>719</v>
      </c>
      <c r="B624" s="81" t="s">
        <v>2606</v>
      </c>
      <c r="C624" s="80">
        <v>32874</v>
      </c>
      <c r="D624" s="80">
        <v>2958465</v>
      </c>
    </row>
    <row r="625" spans="1:4" x14ac:dyDescent="0.2">
      <c r="A625">
        <v>720</v>
      </c>
      <c r="B625" s="81" t="s">
        <v>2607</v>
      </c>
      <c r="C625" s="80">
        <v>32874</v>
      </c>
      <c r="D625" s="80">
        <v>2958465</v>
      </c>
    </row>
    <row r="626" spans="1:4" x14ac:dyDescent="0.2">
      <c r="A626">
        <v>721</v>
      </c>
      <c r="B626" s="81" t="s">
        <v>2608</v>
      </c>
      <c r="C626" s="80">
        <v>32874</v>
      </c>
      <c r="D626" s="80">
        <v>2958465</v>
      </c>
    </row>
    <row r="627" spans="1:4" x14ac:dyDescent="0.2">
      <c r="A627">
        <v>722</v>
      </c>
      <c r="B627" s="81" t="s">
        <v>2609</v>
      </c>
      <c r="C627" s="80">
        <v>36892</v>
      </c>
      <c r="D627" s="80">
        <v>2958465</v>
      </c>
    </row>
    <row r="628" spans="1:4" x14ac:dyDescent="0.2">
      <c r="A628">
        <v>723</v>
      </c>
      <c r="B628" s="81" t="s">
        <v>2610</v>
      </c>
      <c r="C628" s="80">
        <v>32874</v>
      </c>
      <c r="D628" s="80">
        <v>2958465</v>
      </c>
    </row>
    <row r="629" spans="1:4" x14ac:dyDescent="0.2">
      <c r="A629">
        <v>724</v>
      </c>
      <c r="B629" s="81" t="s">
        <v>2611</v>
      </c>
      <c r="C629" s="80">
        <v>32874</v>
      </c>
      <c r="D629" s="80">
        <v>2958465</v>
      </c>
    </row>
    <row r="630" spans="1:4" x14ac:dyDescent="0.2">
      <c r="A630">
        <v>725</v>
      </c>
      <c r="B630" s="81" t="s">
        <v>2612</v>
      </c>
      <c r="C630" s="80">
        <v>32874</v>
      </c>
      <c r="D630" s="80">
        <v>2958465</v>
      </c>
    </row>
    <row r="631" spans="1:4" x14ac:dyDescent="0.2">
      <c r="A631">
        <v>726</v>
      </c>
      <c r="B631" s="81" t="s">
        <v>2613</v>
      </c>
      <c r="C631" s="80">
        <v>32874</v>
      </c>
      <c r="D631" s="80">
        <v>2958465</v>
      </c>
    </row>
    <row r="632" spans="1:4" x14ac:dyDescent="0.2">
      <c r="A632">
        <v>727</v>
      </c>
      <c r="B632" s="81" t="s">
        <v>2614</v>
      </c>
      <c r="C632" s="80">
        <v>32874</v>
      </c>
      <c r="D632" s="80">
        <v>2958465</v>
      </c>
    </row>
    <row r="633" spans="1:4" x14ac:dyDescent="0.2">
      <c r="A633">
        <v>728</v>
      </c>
      <c r="B633" s="81" t="s">
        <v>2615</v>
      </c>
      <c r="C633" s="80">
        <v>32874</v>
      </c>
      <c r="D633" s="80">
        <v>2958465</v>
      </c>
    </row>
    <row r="634" spans="1:4" x14ac:dyDescent="0.2">
      <c r="A634">
        <v>729</v>
      </c>
      <c r="B634" s="81" t="s">
        <v>2616</v>
      </c>
      <c r="C634" s="80">
        <v>32874</v>
      </c>
      <c r="D634" s="80">
        <v>2958465</v>
      </c>
    </row>
    <row r="635" spans="1:4" x14ac:dyDescent="0.2">
      <c r="A635">
        <v>730</v>
      </c>
      <c r="B635" s="81" t="s">
        <v>2617</v>
      </c>
      <c r="C635" s="80">
        <v>32874</v>
      </c>
      <c r="D635" s="80">
        <v>2958465</v>
      </c>
    </row>
    <row r="636" spans="1:4" x14ac:dyDescent="0.2">
      <c r="A636">
        <v>731</v>
      </c>
      <c r="B636" s="81" t="s">
        <v>2618</v>
      </c>
      <c r="C636" s="80">
        <v>32874</v>
      </c>
      <c r="D636" s="80">
        <v>2958465</v>
      </c>
    </row>
    <row r="637" spans="1:4" x14ac:dyDescent="0.2">
      <c r="A637">
        <v>732</v>
      </c>
      <c r="B637" s="81" t="s">
        <v>2619</v>
      </c>
      <c r="C637" s="80">
        <v>32874</v>
      </c>
      <c r="D637" s="80">
        <v>2958465</v>
      </c>
    </row>
    <row r="638" spans="1:4" x14ac:dyDescent="0.2">
      <c r="A638">
        <v>734</v>
      </c>
      <c r="B638" s="81" t="s">
        <v>2528</v>
      </c>
      <c r="C638" s="80">
        <v>32874</v>
      </c>
      <c r="D638" s="80">
        <v>2958465</v>
      </c>
    </row>
    <row r="639" spans="1:4" x14ac:dyDescent="0.2">
      <c r="A639">
        <v>735</v>
      </c>
      <c r="B639" s="81" t="s">
        <v>2467</v>
      </c>
      <c r="C639" s="80">
        <v>32874</v>
      </c>
      <c r="D639" s="80">
        <v>2958465</v>
      </c>
    </row>
    <row r="640" spans="1:4" x14ac:dyDescent="0.2">
      <c r="A640">
        <v>736</v>
      </c>
      <c r="B640" s="81" t="s">
        <v>2620</v>
      </c>
      <c r="C640" s="80">
        <v>32874</v>
      </c>
      <c r="D640" s="80">
        <v>2958465</v>
      </c>
    </row>
    <row r="641" spans="1:4" x14ac:dyDescent="0.2">
      <c r="A641">
        <v>737</v>
      </c>
      <c r="B641" s="81" t="s">
        <v>2621</v>
      </c>
      <c r="C641" s="80">
        <v>32874</v>
      </c>
      <c r="D641" s="80">
        <v>2958465</v>
      </c>
    </row>
    <row r="642" spans="1:4" x14ac:dyDescent="0.2">
      <c r="A642">
        <v>738</v>
      </c>
      <c r="B642" s="81" t="s">
        <v>2622</v>
      </c>
      <c r="C642" s="80">
        <v>32874</v>
      </c>
      <c r="D642" s="80">
        <v>2958465</v>
      </c>
    </row>
    <row r="643" spans="1:4" x14ac:dyDescent="0.2">
      <c r="A643">
        <v>739</v>
      </c>
      <c r="B643" s="81" t="s">
        <v>2623</v>
      </c>
      <c r="C643" s="80">
        <v>32874</v>
      </c>
      <c r="D643" s="80">
        <v>2958465</v>
      </c>
    </row>
    <row r="644" spans="1:4" x14ac:dyDescent="0.2">
      <c r="A644">
        <v>740</v>
      </c>
      <c r="B644" s="81" t="s">
        <v>2624</v>
      </c>
      <c r="C644" s="80">
        <v>32874</v>
      </c>
      <c r="D644" s="80">
        <v>2958465</v>
      </c>
    </row>
    <row r="645" spans="1:4" x14ac:dyDescent="0.2">
      <c r="A645">
        <v>741</v>
      </c>
      <c r="B645" s="81" t="s">
        <v>2625</v>
      </c>
      <c r="C645" s="80">
        <v>32874</v>
      </c>
      <c r="D645" s="80">
        <v>2958465</v>
      </c>
    </row>
    <row r="646" spans="1:4" x14ac:dyDescent="0.2">
      <c r="A646">
        <v>742</v>
      </c>
      <c r="B646" s="81" t="s">
        <v>2626</v>
      </c>
      <c r="C646" s="80">
        <v>32874</v>
      </c>
      <c r="D646" s="80">
        <v>2958465</v>
      </c>
    </row>
    <row r="647" spans="1:4" x14ac:dyDescent="0.2">
      <c r="A647">
        <v>743</v>
      </c>
      <c r="B647" s="81" t="s">
        <v>2627</v>
      </c>
      <c r="C647" s="80">
        <v>32874</v>
      </c>
      <c r="D647" s="80">
        <v>2958465</v>
      </c>
    </row>
    <row r="648" spans="1:4" x14ac:dyDescent="0.2">
      <c r="A648">
        <v>744</v>
      </c>
      <c r="B648" s="81" t="s">
        <v>2274</v>
      </c>
      <c r="C648" s="80">
        <v>32874</v>
      </c>
      <c r="D648" s="80">
        <v>2958465</v>
      </c>
    </row>
    <row r="649" spans="1:4" x14ac:dyDescent="0.2">
      <c r="A649">
        <v>745</v>
      </c>
      <c r="B649" s="81" t="s">
        <v>2628</v>
      </c>
      <c r="C649" s="80">
        <v>32874</v>
      </c>
      <c r="D649" s="80">
        <v>2958465</v>
      </c>
    </row>
    <row r="650" spans="1:4" x14ac:dyDescent="0.2">
      <c r="A650">
        <v>746</v>
      </c>
      <c r="B650" s="81" t="s">
        <v>2328</v>
      </c>
      <c r="C650" s="80">
        <v>32874</v>
      </c>
      <c r="D650" s="80">
        <v>2958465</v>
      </c>
    </row>
    <row r="651" spans="1:4" x14ac:dyDescent="0.2">
      <c r="A651">
        <v>747</v>
      </c>
      <c r="B651" s="81" t="s">
        <v>2629</v>
      </c>
      <c r="C651" s="80">
        <v>32874</v>
      </c>
      <c r="D651" s="80">
        <v>2958465</v>
      </c>
    </row>
    <row r="652" spans="1:4" x14ac:dyDescent="0.2">
      <c r="A652">
        <v>748</v>
      </c>
      <c r="B652" s="81" t="s">
        <v>2630</v>
      </c>
      <c r="C652" s="80">
        <v>32874</v>
      </c>
      <c r="D652" s="80">
        <v>2958465</v>
      </c>
    </row>
    <row r="653" spans="1:4" x14ac:dyDescent="0.2">
      <c r="A653">
        <v>749</v>
      </c>
      <c r="B653" s="81" t="s">
        <v>2631</v>
      </c>
      <c r="C653" s="80">
        <v>32874</v>
      </c>
      <c r="D653" s="80">
        <v>2958465</v>
      </c>
    </row>
    <row r="654" spans="1:4" x14ac:dyDescent="0.2">
      <c r="A654">
        <v>754</v>
      </c>
      <c r="B654" s="81" t="s">
        <v>2632</v>
      </c>
      <c r="C654" s="80">
        <v>32874</v>
      </c>
      <c r="D654" s="80">
        <v>2958465</v>
      </c>
    </row>
    <row r="655" spans="1:4" x14ac:dyDescent="0.2">
      <c r="A655">
        <v>755</v>
      </c>
      <c r="B655" s="81" t="s">
        <v>2633</v>
      </c>
      <c r="C655" s="80">
        <v>32874</v>
      </c>
      <c r="D655" s="80">
        <v>2958465</v>
      </c>
    </row>
    <row r="656" spans="1:4" x14ac:dyDescent="0.2">
      <c r="A656">
        <v>756</v>
      </c>
      <c r="B656" s="81" t="s">
        <v>2634</v>
      </c>
      <c r="C656" s="80">
        <v>32874</v>
      </c>
      <c r="D656" s="80">
        <v>2958465</v>
      </c>
    </row>
    <row r="657" spans="1:4" x14ac:dyDescent="0.2">
      <c r="A657">
        <v>757</v>
      </c>
      <c r="B657" s="81" t="s">
        <v>2635</v>
      </c>
      <c r="C657" s="80">
        <v>32874</v>
      </c>
      <c r="D657" s="80">
        <v>2958465</v>
      </c>
    </row>
    <row r="658" spans="1:4" x14ac:dyDescent="0.2">
      <c r="A658">
        <v>758</v>
      </c>
      <c r="B658" s="81" t="s">
        <v>2636</v>
      </c>
      <c r="C658" s="80">
        <v>32874</v>
      </c>
      <c r="D658" s="80">
        <v>2958465</v>
      </c>
    </row>
    <row r="659" spans="1:4" x14ac:dyDescent="0.2">
      <c r="A659">
        <v>759</v>
      </c>
      <c r="B659" s="81" t="s">
        <v>2637</v>
      </c>
      <c r="C659" s="80">
        <v>32874</v>
      </c>
      <c r="D659" s="80">
        <v>2958465</v>
      </c>
    </row>
    <row r="660" spans="1:4" x14ac:dyDescent="0.2">
      <c r="A660">
        <v>760</v>
      </c>
      <c r="B660" s="81" t="s">
        <v>2638</v>
      </c>
      <c r="C660" s="80">
        <v>32874</v>
      </c>
      <c r="D660" s="80">
        <v>2958465</v>
      </c>
    </row>
    <row r="661" spans="1:4" x14ac:dyDescent="0.2">
      <c r="A661">
        <v>761</v>
      </c>
      <c r="B661" s="81" t="s">
        <v>2639</v>
      </c>
      <c r="C661" s="80">
        <v>32874</v>
      </c>
      <c r="D661" s="80">
        <v>2958465</v>
      </c>
    </row>
    <row r="662" spans="1:4" x14ac:dyDescent="0.2">
      <c r="A662">
        <v>762</v>
      </c>
      <c r="B662" s="81" t="s">
        <v>2640</v>
      </c>
      <c r="C662" s="80">
        <v>32874</v>
      </c>
      <c r="D662" s="80">
        <v>2958465</v>
      </c>
    </row>
    <row r="663" spans="1:4" x14ac:dyDescent="0.2">
      <c r="A663">
        <v>763</v>
      </c>
      <c r="B663" s="81" t="s">
        <v>1552</v>
      </c>
      <c r="C663" s="80">
        <v>37622</v>
      </c>
      <c r="D663" s="80">
        <v>2958465</v>
      </c>
    </row>
    <row r="664" spans="1:4" x14ac:dyDescent="0.2">
      <c r="A664">
        <v>763</v>
      </c>
      <c r="B664" s="81" t="s">
        <v>1552</v>
      </c>
      <c r="C664" s="80">
        <v>38718</v>
      </c>
      <c r="D664" s="80">
        <v>2958465</v>
      </c>
    </row>
    <row r="665" spans="1:4" x14ac:dyDescent="0.2">
      <c r="A665">
        <v>764</v>
      </c>
      <c r="B665" s="81" t="s">
        <v>2641</v>
      </c>
      <c r="C665" s="80">
        <v>32874</v>
      </c>
      <c r="D665" s="80">
        <v>2958465</v>
      </c>
    </row>
    <row r="666" spans="1:4" x14ac:dyDescent="0.2">
      <c r="A666">
        <v>765</v>
      </c>
      <c r="B666" s="81" t="s">
        <v>2642</v>
      </c>
      <c r="C666" s="80">
        <v>32874</v>
      </c>
      <c r="D666" s="80">
        <v>2958465</v>
      </c>
    </row>
    <row r="667" spans="1:4" x14ac:dyDescent="0.2">
      <c r="A667">
        <v>766</v>
      </c>
      <c r="B667" s="81" t="s">
        <v>2643</v>
      </c>
      <c r="C667" s="80">
        <v>32874</v>
      </c>
      <c r="D667" s="80">
        <v>2958465</v>
      </c>
    </row>
    <row r="668" spans="1:4" x14ac:dyDescent="0.2">
      <c r="A668">
        <v>767</v>
      </c>
      <c r="B668" s="81" t="s">
        <v>2644</v>
      </c>
      <c r="C668" s="80">
        <v>32874</v>
      </c>
      <c r="D668" s="80">
        <v>2958465</v>
      </c>
    </row>
    <row r="669" spans="1:4" x14ac:dyDescent="0.2">
      <c r="A669">
        <v>768</v>
      </c>
      <c r="B669" s="81" t="s">
        <v>2645</v>
      </c>
      <c r="C669" s="80">
        <v>32874</v>
      </c>
      <c r="D669" s="80">
        <v>2958465</v>
      </c>
    </row>
    <row r="670" spans="1:4" x14ac:dyDescent="0.2">
      <c r="A670">
        <v>769</v>
      </c>
      <c r="B670" s="81" t="s">
        <v>2646</v>
      </c>
      <c r="C670" s="80">
        <v>32874</v>
      </c>
      <c r="D670" s="80">
        <v>2958465</v>
      </c>
    </row>
    <row r="671" spans="1:4" x14ac:dyDescent="0.2">
      <c r="A671">
        <v>770</v>
      </c>
      <c r="B671" s="81">
        <v>62</v>
      </c>
      <c r="C671" s="80">
        <v>32874</v>
      </c>
      <c r="D671" s="80">
        <v>2958465</v>
      </c>
    </row>
    <row r="672" spans="1:4" x14ac:dyDescent="0.2">
      <c r="A672">
        <v>771</v>
      </c>
      <c r="B672" s="81" t="s">
        <v>2647</v>
      </c>
      <c r="C672" s="80">
        <v>32874</v>
      </c>
      <c r="D672" s="80">
        <v>2958465</v>
      </c>
    </row>
    <row r="673" spans="1:4" x14ac:dyDescent="0.2">
      <c r="A673">
        <v>772</v>
      </c>
      <c r="B673" s="81" t="s">
        <v>2648</v>
      </c>
      <c r="C673" s="80">
        <v>32874</v>
      </c>
      <c r="D673" s="80">
        <v>2958465</v>
      </c>
    </row>
    <row r="674" spans="1:4" x14ac:dyDescent="0.2">
      <c r="A674">
        <v>773</v>
      </c>
      <c r="B674" s="81" t="s">
        <v>2649</v>
      </c>
      <c r="C674" s="80">
        <v>32874</v>
      </c>
      <c r="D674" s="80">
        <v>2958465</v>
      </c>
    </row>
    <row r="675" spans="1:4" x14ac:dyDescent="0.2">
      <c r="A675">
        <v>774</v>
      </c>
      <c r="B675" s="81" t="s">
        <v>2650</v>
      </c>
      <c r="C675" s="80">
        <v>32874</v>
      </c>
      <c r="D675" s="80">
        <v>2958465</v>
      </c>
    </row>
    <row r="676" spans="1:4" x14ac:dyDescent="0.2">
      <c r="A676">
        <v>775</v>
      </c>
      <c r="B676" s="81" t="s">
        <v>2651</v>
      </c>
      <c r="C676" s="80">
        <v>32874</v>
      </c>
      <c r="D676" s="80">
        <v>2958465</v>
      </c>
    </row>
    <row r="677" spans="1:4" x14ac:dyDescent="0.2">
      <c r="A677">
        <v>776</v>
      </c>
      <c r="B677" s="81" t="s">
        <v>2652</v>
      </c>
      <c r="C677" s="80">
        <v>32874</v>
      </c>
      <c r="D677" s="80">
        <v>2958465</v>
      </c>
    </row>
    <row r="678" spans="1:4" x14ac:dyDescent="0.2">
      <c r="A678">
        <v>777</v>
      </c>
      <c r="B678" s="81" t="s">
        <v>2653</v>
      </c>
      <c r="C678" s="80">
        <v>32874</v>
      </c>
      <c r="D678" s="80">
        <v>2958465</v>
      </c>
    </row>
    <row r="679" spans="1:4" x14ac:dyDescent="0.2">
      <c r="A679">
        <v>778</v>
      </c>
      <c r="B679" s="81" t="s">
        <v>2654</v>
      </c>
      <c r="C679" s="80">
        <v>32874</v>
      </c>
      <c r="D679" s="80">
        <v>2958465</v>
      </c>
    </row>
    <row r="680" spans="1:4" x14ac:dyDescent="0.2">
      <c r="A680">
        <v>779</v>
      </c>
      <c r="B680" s="81" t="s">
        <v>2655</v>
      </c>
      <c r="C680" s="80">
        <v>32874</v>
      </c>
      <c r="D680" s="80">
        <v>2958465</v>
      </c>
    </row>
    <row r="681" spans="1:4" x14ac:dyDescent="0.2">
      <c r="A681">
        <v>780</v>
      </c>
      <c r="B681" s="81" t="s">
        <v>2656</v>
      </c>
      <c r="C681" s="80">
        <v>32874</v>
      </c>
      <c r="D681" s="80">
        <v>2958465</v>
      </c>
    </row>
    <row r="682" spans="1:4" x14ac:dyDescent="0.2">
      <c r="A682">
        <v>781</v>
      </c>
      <c r="B682" s="81" t="s">
        <v>2657</v>
      </c>
      <c r="C682" s="80">
        <v>32874</v>
      </c>
      <c r="D682" s="80">
        <v>2958465</v>
      </c>
    </row>
    <row r="683" spans="1:4" x14ac:dyDescent="0.2">
      <c r="A683">
        <v>783</v>
      </c>
      <c r="B683" s="81" t="s">
        <v>2658</v>
      </c>
      <c r="C683" s="80">
        <v>32874</v>
      </c>
      <c r="D683" s="80">
        <v>2958465</v>
      </c>
    </row>
    <row r="684" spans="1:4" x14ac:dyDescent="0.2">
      <c r="A684">
        <v>784</v>
      </c>
      <c r="B684" s="81" t="s">
        <v>2659</v>
      </c>
      <c r="C684" s="80">
        <v>32874</v>
      </c>
      <c r="D684" s="80">
        <v>2958465</v>
      </c>
    </row>
    <row r="685" spans="1:4" x14ac:dyDescent="0.2">
      <c r="A685">
        <v>785</v>
      </c>
      <c r="B685" s="81" t="s">
        <v>2660</v>
      </c>
      <c r="C685" s="80">
        <v>32874</v>
      </c>
      <c r="D685" s="80">
        <v>2958465</v>
      </c>
    </row>
    <row r="686" spans="1:4" x14ac:dyDescent="0.2">
      <c r="A686">
        <v>786</v>
      </c>
      <c r="B686" s="81" t="s">
        <v>2661</v>
      </c>
      <c r="C686" s="80">
        <v>32874</v>
      </c>
      <c r="D686" s="80">
        <v>2958465</v>
      </c>
    </row>
    <row r="687" spans="1:4" x14ac:dyDescent="0.2">
      <c r="A687">
        <v>787</v>
      </c>
      <c r="B687" s="81" t="s">
        <v>2662</v>
      </c>
      <c r="C687" s="80">
        <v>32874</v>
      </c>
      <c r="D687" s="80">
        <v>2958465</v>
      </c>
    </row>
    <row r="688" spans="1:4" x14ac:dyDescent="0.2">
      <c r="A688">
        <v>788</v>
      </c>
      <c r="B688" s="81" t="s">
        <v>2663</v>
      </c>
      <c r="C688" s="80">
        <v>32874</v>
      </c>
      <c r="D688" s="80">
        <v>2958465</v>
      </c>
    </row>
    <row r="689" spans="1:4" x14ac:dyDescent="0.2">
      <c r="A689">
        <v>789</v>
      </c>
      <c r="B689" s="81" t="s">
        <v>2664</v>
      </c>
      <c r="C689" s="80">
        <v>32874</v>
      </c>
      <c r="D689" s="80">
        <v>2958465</v>
      </c>
    </row>
    <row r="690" spans="1:4" x14ac:dyDescent="0.2">
      <c r="A690">
        <v>790</v>
      </c>
      <c r="B690" s="81" t="s">
        <v>2665</v>
      </c>
      <c r="C690" s="80">
        <v>32874</v>
      </c>
      <c r="D690" s="80">
        <v>2958465</v>
      </c>
    </row>
    <row r="691" spans="1:4" x14ac:dyDescent="0.2">
      <c r="A691">
        <v>791</v>
      </c>
      <c r="B691" s="81" t="s">
        <v>2666</v>
      </c>
      <c r="C691" s="80">
        <v>32874</v>
      </c>
      <c r="D691" s="80">
        <v>2958465</v>
      </c>
    </row>
    <row r="692" spans="1:4" x14ac:dyDescent="0.2">
      <c r="A692">
        <v>792</v>
      </c>
      <c r="B692" s="81" t="s">
        <v>2667</v>
      </c>
      <c r="C692" s="80">
        <v>32874</v>
      </c>
      <c r="D692" s="80">
        <v>2958465</v>
      </c>
    </row>
    <row r="693" spans="1:4" x14ac:dyDescent="0.2">
      <c r="A693">
        <v>793</v>
      </c>
      <c r="B693" s="81" t="s">
        <v>2668</v>
      </c>
      <c r="C693" s="80">
        <v>32874</v>
      </c>
      <c r="D693" s="80">
        <v>2958465</v>
      </c>
    </row>
    <row r="694" spans="1:4" x14ac:dyDescent="0.2">
      <c r="A694">
        <v>794</v>
      </c>
      <c r="B694" s="81" t="s">
        <v>2669</v>
      </c>
      <c r="C694" s="80">
        <v>32874</v>
      </c>
      <c r="D694" s="80">
        <v>2958465</v>
      </c>
    </row>
    <row r="695" spans="1:4" x14ac:dyDescent="0.2">
      <c r="A695">
        <v>795</v>
      </c>
      <c r="B695" s="81" t="s">
        <v>2670</v>
      </c>
      <c r="C695" s="80">
        <v>32874</v>
      </c>
      <c r="D695" s="80">
        <v>2958465</v>
      </c>
    </row>
    <row r="696" spans="1:4" x14ac:dyDescent="0.2">
      <c r="A696">
        <v>796</v>
      </c>
      <c r="B696" s="81" t="s">
        <v>2671</v>
      </c>
      <c r="C696" s="80">
        <v>32874</v>
      </c>
      <c r="D696" s="80">
        <v>2958465</v>
      </c>
    </row>
    <row r="697" spans="1:4" x14ac:dyDescent="0.2">
      <c r="A697">
        <v>797</v>
      </c>
      <c r="B697" s="81" t="s">
        <v>2672</v>
      </c>
      <c r="C697" s="80">
        <v>32874</v>
      </c>
      <c r="D697" s="80">
        <v>2958465</v>
      </c>
    </row>
    <row r="698" spans="1:4" x14ac:dyDescent="0.2">
      <c r="A698">
        <v>798</v>
      </c>
      <c r="B698" s="81" t="s">
        <v>2673</v>
      </c>
      <c r="C698" s="80">
        <v>32874</v>
      </c>
      <c r="D698" s="80">
        <v>2958465</v>
      </c>
    </row>
    <row r="699" spans="1:4" x14ac:dyDescent="0.2">
      <c r="A699">
        <v>799</v>
      </c>
      <c r="B699" s="81" t="s">
        <v>2674</v>
      </c>
      <c r="C699" s="80">
        <v>32874</v>
      </c>
      <c r="D699" s="80">
        <v>2958465</v>
      </c>
    </row>
    <row r="700" spans="1:4" x14ac:dyDescent="0.2">
      <c r="A700">
        <v>800</v>
      </c>
      <c r="B700" s="81" t="s">
        <v>2675</v>
      </c>
      <c r="C700" s="80">
        <v>32874</v>
      </c>
      <c r="D700" s="80">
        <v>2958465</v>
      </c>
    </row>
    <row r="701" spans="1:4" x14ac:dyDescent="0.2">
      <c r="A701">
        <v>801</v>
      </c>
      <c r="B701" s="81" t="s">
        <v>2676</v>
      </c>
      <c r="C701" s="80">
        <v>32874</v>
      </c>
      <c r="D701" s="80">
        <v>2958465</v>
      </c>
    </row>
    <row r="702" spans="1:4" x14ac:dyDescent="0.2">
      <c r="A702">
        <v>802</v>
      </c>
      <c r="B702" s="81">
        <v>92</v>
      </c>
      <c r="C702" s="80">
        <v>32874</v>
      </c>
      <c r="D702" s="80">
        <v>2958465</v>
      </c>
    </row>
    <row r="703" spans="1:4" x14ac:dyDescent="0.2">
      <c r="A703">
        <v>803</v>
      </c>
      <c r="B703" s="81">
        <v>93</v>
      </c>
      <c r="C703" s="80">
        <v>32874</v>
      </c>
      <c r="D703" s="80">
        <v>2958465</v>
      </c>
    </row>
    <row r="704" spans="1:4" x14ac:dyDescent="0.2">
      <c r="A704">
        <v>804</v>
      </c>
      <c r="B704" s="81">
        <v>95</v>
      </c>
      <c r="C704" s="80">
        <v>32874</v>
      </c>
      <c r="D704" s="80">
        <v>2958465</v>
      </c>
    </row>
    <row r="705" spans="1:4" x14ac:dyDescent="0.2">
      <c r="A705">
        <v>805</v>
      </c>
      <c r="B705" s="81">
        <v>181</v>
      </c>
      <c r="C705" s="80">
        <v>32874</v>
      </c>
      <c r="D705" s="80">
        <v>2958465</v>
      </c>
    </row>
    <row r="706" spans="1:4" x14ac:dyDescent="0.2">
      <c r="A706">
        <v>806</v>
      </c>
      <c r="B706" s="81">
        <v>405</v>
      </c>
      <c r="C706" s="80">
        <v>32874</v>
      </c>
      <c r="D706" s="80">
        <v>2958465</v>
      </c>
    </row>
    <row r="707" spans="1:4" x14ac:dyDescent="0.2">
      <c r="A707">
        <v>807</v>
      </c>
      <c r="B707" s="81">
        <v>504</v>
      </c>
      <c r="C707" s="80">
        <v>32874</v>
      </c>
      <c r="D707" s="80">
        <v>2958465</v>
      </c>
    </row>
    <row r="708" spans="1:4" x14ac:dyDescent="0.2">
      <c r="A708">
        <v>808</v>
      </c>
      <c r="B708" s="81">
        <v>505</v>
      </c>
      <c r="C708" s="80">
        <v>32874</v>
      </c>
      <c r="D708" s="80">
        <v>2958465</v>
      </c>
    </row>
    <row r="709" spans="1:4" x14ac:dyDescent="0.2">
      <c r="A709">
        <v>809</v>
      </c>
      <c r="B709" s="81">
        <v>604</v>
      </c>
      <c r="C709" s="80">
        <v>32874</v>
      </c>
      <c r="D709" s="80">
        <v>2958465</v>
      </c>
    </row>
    <row r="710" spans="1:4" x14ac:dyDescent="0.2">
      <c r="A710">
        <v>810</v>
      </c>
      <c r="B710" s="81">
        <v>911</v>
      </c>
      <c r="C710" s="80">
        <v>32874</v>
      </c>
      <c r="D710" s="80">
        <v>2958465</v>
      </c>
    </row>
    <row r="711" spans="1:4" x14ac:dyDescent="0.2">
      <c r="A711">
        <v>811</v>
      </c>
      <c r="B711" s="81">
        <v>944</v>
      </c>
      <c r="C711" s="80">
        <v>32874</v>
      </c>
      <c r="D711" s="80">
        <v>2958465</v>
      </c>
    </row>
    <row r="712" spans="1:4" x14ac:dyDescent="0.2">
      <c r="A712">
        <v>812</v>
      </c>
      <c r="B712" s="81" t="s">
        <v>2677</v>
      </c>
      <c r="C712" s="80">
        <v>32874</v>
      </c>
      <c r="D712" s="80">
        <v>2958465</v>
      </c>
    </row>
    <row r="713" spans="1:4" x14ac:dyDescent="0.2">
      <c r="A713">
        <v>813</v>
      </c>
      <c r="B713" s="81" t="s">
        <v>2677</v>
      </c>
      <c r="C713" s="80">
        <v>32874</v>
      </c>
      <c r="D713" s="80">
        <v>2958465</v>
      </c>
    </row>
    <row r="714" spans="1:4" x14ac:dyDescent="0.2">
      <c r="A714">
        <v>814</v>
      </c>
      <c r="B714" s="81" t="s">
        <v>2678</v>
      </c>
      <c r="C714" s="80">
        <v>32874</v>
      </c>
      <c r="D714" s="80">
        <v>2958465</v>
      </c>
    </row>
    <row r="715" spans="1:4" x14ac:dyDescent="0.2">
      <c r="A715">
        <v>815</v>
      </c>
      <c r="B715" s="81" t="s">
        <v>2518</v>
      </c>
      <c r="C715" s="80">
        <v>32874</v>
      </c>
      <c r="D715" s="80">
        <v>2958465</v>
      </c>
    </row>
    <row r="716" spans="1:4" x14ac:dyDescent="0.2">
      <c r="A716">
        <v>816</v>
      </c>
      <c r="B716" s="81" t="s">
        <v>2218</v>
      </c>
      <c r="C716" s="80">
        <v>32874</v>
      </c>
      <c r="D716" s="80">
        <v>2958465</v>
      </c>
    </row>
    <row r="717" spans="1:4" x14ac:dyDescent="0.2">
      <c r="A717">
        <v>817</v>
      </c>
      <c r="B717" s="81" t="s">
        <v>2487</v>
      </c>
      <c r="C717" s="80">
        <v>32874</v>
      </c>
      <c r="D717" s="80">
        <v>2958465</v>
      </c>
    </row>
    <row r="718" spans="1:4" x14ac:dyDescent="0.2">
      <c r="A718">
        <v>818</v>
      </c>
      <c r="B718" s="81" t="s">
        <v>2679</v>
      </c>
      <c r="C718" s="80">
        <v>32874</v>
      </c>
      <c r="D718" s="80">
        <v>2958465</v>
      </c>
    </row>
    <row r="719" spans="1:4" x14ac:dyDescent="0.2">
      <c r="A719">
        <v>819</v>
      </c>
      <c r="B719" s="81" t="s">
        <v>2680</v>
      </c>
      <c r="C719" s="80">
        <v>32874</v>
      </c>
      <c r="D719" s="80">
        <v>2958465</v>
      </c>
    </row>
    <row r="720" spans="1:4" x14ac:dyDescent="0.2">
      <c r="A720">
        <v>820</v>
      </c>
      <c r="B720" s="81" t="s">
        <v>2681</v>
      </c>
      <c r="C720" s="80">
        <v>32874</v>
      </c>
      <c r="D720" s="80">
        <v>2958465</v>
      </c>
    </row>
    <row r="721" spans="1:4" x14ac:dyDescent="0.2">
      <c r="A721">
        <v>821</v>
      </c>
      <c r="B721" s="81" t="s">
        <v>2682</v>
      </c>
      <c r="C721" s="80">
        <v>32874</v>
      </c>
      <c r="D721" s="80">
        <v>2958465</v>
      </c>
    </row>
    <row r="722" spans="1:4" x14ac:dyDescent="0.2">
      <c r="A722">
        <v>822</v>
      </c>
      <c r="B722" s="81" t="s">
        <v>2683</v>
      </c>
      <c r="C722" s="80">
        <v>32874</v>
      </c>
      <c r="D722" s="80">
        <v>2958465</v>
      </c>
    </row>
    <row r="723" spans="1:4" x14ac:dyDescent="0.2">
      <c r="A723">
        <v>823</v>
      </c>
      <c r="B723" s="81" t="s">
        <v>2684</v>
      </c>
      <c r="C723" s="80">
        <v>32874</v>
      </c>
      <c r="D723" s="80">
        <v>2958465</v>
      </c>
    </row>
    <row r="724" spans="1:4" x14ac:dyDescent="0.2">
      <c r="A724">
        <v>824</v>
      </c>
      <c r="B724" s="81" t="s">
        <v>2685</v>
      </c>
      <c r="C724" s="80">
        <v>32874</v>
      </c>
      <c r="D724" s="80">
        <v>2958465</v>
      </c>
    </row>
    <row r="725" spans="1:4" x14ac:dyDescent="0.2">
      <c r="A725">
        <v>825</v>
      </c>
      <c r="B725" s="81" t="s">
        <v>2686</v>
      </c>
      <c r="C725" s="80">
        <v>32874</v>
      </c>
      <c r="D725" s="80">
        <v>2958465</v>
      </c>
    </row>
    <row r="726" spans="1:4" x14ac:dyDescent="0.2">
      <c r="A726">
        <v>826</v>
      </c>
      <c r="B726" s="81" t="s">
        <v>2687</v>
      </c>
      <c r="C726" s="80">
        <v>32874</v>
      </c>
      <c r="D726" s="80">
        <v>2958465</v>
      </c>
    </row>
    <row r="727" spans="1:4" x14ac:dyDescent="0.2">
      <c r="A727">
        <v>827</v>
      </c>
      <c r="B727" s="81">
        <v>131</v>
      </c>
      <c r="C727" s="80">
        <v>32874</v>
      </c>
      <c r="D727" s="80">
        <v>2958465</v>
      </c>
    </row>
    <row r="728" spans="1:4" x14ac:dyDescent="0.2">
      <c r="A728">
        <v>828</v>
      </c>
      <c r="B728" s="81" t="s">
        <v>2688</v>
      </c>
      <c r="C728" s="80">
        <v>32874</v>
      </c>
      <c r="D728" s="80">
        <v>2958465</v>
      </c>
    </row>
    <row r="729" spans="1:4" x14ac:dyDescent="0.2">
      <c r="A729">
        <v>829</v>
      </c>
      <c r="B729" s="81" t="s">
        <v>2689</v>
      </c>
      <c r="C729" s="80">
        <v>32874</v>
      </c>
      <c r="D729" s="80">
        <v>2958465</v>
      </c>
    </row>
    <row r="730" spans="1:4" x14ac:dyDescent="0.2">
      <c r="A730">
        <v>830</v>
      </c>
      <c r="B730" s="81">
        <v>164</v>
      </c>
      <c r="C730" s="80">
        <v>32874</v>
      </c>
      <c r="D730" s="80">
        <v>2958465</v>
      </c>
    </row>
    <row r="731" spans="1:4" x14ac:dyDescent="0.2">
      <c r="A731">
        <v>831</v>
      </c>
      <c r="B731" s="81" t="s">
        <v>2690</v>
      </c>
      <c r="C731" s="80">
        <v>32874</v>
      </c>
      <c r="D731" s="80">
        <v>2958465</v>
      </c>
    </row>
    <row r="732" spans="1:4" x14ac:dyDescent="0.2">
      <c r="A732">
        <v>832</v>
      </c>
      <c r="B732" s="81" t="s">
        <v>2691</v>
      </c>
      <c r="C732" s="80">
        <v>32874</v>
      </c>
      <c r="D732" s="80">
        <v>2958465</v>
      </c>
    </row>
    <row r="733" spans="1:4" x14ac:dyDescent="0.2">
      <c r="A733">
        <v>833</v>
      </c>
      <c r="B733" s="81" t="s">
        <v>2692</v>
      </c>
      <c r="C733" s="80">
        <v>32874</v>
      </c>
      <c r="D733" s="80">
        <v>2958465</v>
      </c>
    </row>
    <row r="734" spans="1:4" x14ac:dyDescent="0.2">
      <c r="A734">
        <v>834</v>
      </c>
      <c r="B734" s="81" t="s">
        <v>2693</v>
      </c>
      <c r="C734" s="80">
        <v>32874</v>
      </c>
      <c r="D734" s="80">
        <v>2958465</v>
      </c>
    </row>
    <row r="735" spans="1:4" x14ac:dyDescent="0.2">
      <c r="A735">
        <v>835</v>
      </c>
      <c r="B735" s="81" t="s">
        <v>2280</v>
      </c>
      <c r="C735" s="80">
        <v>32874</v>
      </c>
      <c r="D735" s="80">
        <v>2958465</v>
      </c>
    </row>
    <row r="736" spans="1:4" x14ac:dyDescent="0.2">
      <c r="A736">
        <v>836</v>
      </c>
      <c r="B736" s="81" t="s">
        <v>2694</v>
      </c>
      <c r="C736" s="80">
        <v>32874</v>
      </c>
      <c r="D736" s="80">
        <v>2958465</v>
      </c>
    </row>
    <row r="737" spans="1:4" x14ac:dyDescent="0.2">
      <c r="A737">
        <v>837</v>
      </c>
      <c r="B737" s="81" t="s">
        <v>2695</v>
      </c>
      <c r="C737" s="80">
        <v>32874</v>
      </c>
      <c r="D737" s="80">
        <v>2958465</v>
      </c>
    </row>
    <row r="738" spans="1:4" x14ac:dyDescent="0.2">
      <c r="A738">
        <v>838</v>
      </c>
      <c r="B738" s="81" t="s">
        <v>2696</v>
      </c>
      <c r="C738" s="80">
        <v>32874</v>
      </c>
      <c r="D738" s="80">
        <v>2958465</v>
      </c>
    </row>
    <row r="739" spans="1:4" x14ac:dyDescent="0.2">
      <c r="A739">
        <v>839</v>
      </c>
      <c r="B739" s="81" t="s">
        <v>2697</v>
      </c>
      <c r="C739" s="80">
        <v>32874</v>
      </c>
      <c r="D739" s="80">
        <v>2958465</v>
      </c>
    </row>
    <row r="740" spans="1:4" x14ac:dyDescent="0.2">
      <c r="A740">
        <v>840</v>
      </c>
      <c r="B740" s="81" t="s">
        <v>2331</v>
      </c>
      <c r="C740" s="80">
        <v>32874</v>
      </c>
      <c r="D740" s="80">
        <v>2958465</v>
      </c>
    </row>
    <row r="741" spans="1:4" x14ac:dyDescent="0.2">
      <c r="A741">
        <v>841</v>
      </c>
      <c r="B741" s="81">
        <v>308</v>
      </c>
      <c r="C741" s="80">
        <v>32874</v>
      </c>
      <c r="D741" s="80">
        <v>2958465</v>
      </c>
    </row>
    <row r="742" spans="1:4" x14ac:dyDescent="0.2">
      <c r="A742">
        <v>842</v>
      </c>
      <c r="B742" s="81" t="s">
        <v>2698</v>
      </c>
      <c r="C742" s="80">
        <v>32874</v>
      </c>
      <c r="D742" s="80">
        <v>2958465</v>
      </c>
    </row>
    <row r="743" spans="1:4" x14ac:dyDescent="0.2">
      <c r="A743">
        <v>843</v>
      </c>
      <c r="B743" s="81">
        <v>323</v>
      </c>
      <c r="C743" s="80">
        <v>32874</v>
      </c>
      <c r="D743" s="80">
        <v>2958465</v>
      </c>
    </row>
    <row r="744" spans="1:4" x14ac:dyDescent="0.2">
      <c r="A744">
        <v>844</v>
      </c>
      <c r="B744" s="81">
        <v>328</v>
      </c>
      <c r="C744" s="80">
        <v>32874</v>
      </c>
      <c r="D744" s="80">
        <v>2958465</v>
      </c>
    </row>
    <row r="745" spans="1:4" x14ac:dyDescent="0.2">
      <c r="A745">
        <v>845</v>
      </c>
      <c r="B745" s="81">
        <v>330</v>
      </c>
      <c r="C745" s="80">
        <v>32874</v>
      </c>
      <c r="D745" s="80">
        <v>2958465</v>
      </c>
    </row>
    <row r="746" spans="1:4" x14ac:dyDescent="0.2">
      <c r="A746">
        <v>846</v>
      </c>
      <c r="B746" s="81">
        <v>335</v>
      </c>
      <c r="C746" s="80">
        <v>32874</v>
      </c>
      <c r="D746" s="80">
        <v>2958465</v>
      </c>
    </row>
    <row r="747" spans="1:4" x14ac:dyDescent="0.2">
      <c r="A747">
        <v>847</v>
      </c>
      <c r="B747" s="81">
        <v>348</v>
      </c>
      <c r="C747" s="80">
        <v>32874</v>
      </c>
      <c r="D747" s="80">
        <v>2958465</v>
      </c>
    </row>
    <row r="748" spans="1:4" x14ac:dyDescent="0.2">
      <c r="A748">
        <v>848</v>
      </c>
      <c r="B748" s="81" t="s">
        <v>2699</v>
      </c>
      <c r="C748" s="80">
        <v>32874</v>
      </c>
      <c r="D748" s="80">
        <v>2958465</v>
      </c>
    </row>
    <row r="749" spans="1:4" x14ac:dyDescent="0.2">
      <c r="A749">
        <v>849</v>
      </c>
      <c r="B749" s="81">
        <v>360</v>
      </c>
      <c r="C749" s="80">
        <v>32874</v>
      </c>
      <c r="D749" s="80">
        <v>2958465</v>
      </c>
    </row>
    <row r="750" spans="1:4" x14ac:dyDescent="0.2">
      <c r="A750">
        <v>850</v>
      </c>
      <c r="B750" s="81" t="s">
        <v>2700</v>
      </c>
      <c r="C750" s="80">
        <v>32874</v>
      </c>
      <c r="D750" s="80">
        <v>2958465</v>
      </c>
    </row>
    <row r="751" spans="1:4" x14ac:dyDescent="0.2">
      <c r="A751">
        <v>851</v>
      </c>
      <c r="B751" s="81" t="s">
        <v>2701</v>
      </c>
      <c r="C751" s="80">
        <v>32874</v>
      </c>
      <c r="D751" s="80">
        <v>2958465</v>
      </c>
    </row>
    <row r="752" spans="1:4" x14ac:dyDescent="0.2">
      <c r="A752">
        <v>852</v>
      </c>
      <c r="B752" s="81" t="s">
        <v>2702</v>
      </c>
      <c r="C752" s="80">
        <v>32874</v>
      </c>
      <c r="D752" s="80">
        <v>2958465</v>
      </c>
    </row>
    <row r="753" spans="1:4" x14ac:dyDescent="0.2">
      <c r="A753">
        <v>853</v>
      </c>
      <c r="B753" s="81" t="s">
        <v>2703</v>
      </c>
      <c r="C753" s="80">
        <v>32874</v>
      </c>
      <c r="D753" s="80">
        <v>2958465</v>
      </c>
    </row>
    <row r="754" spans="1:4" x14ac:dyDescent="0.2">
      <c r="A754">
        <v>854</v>
      </c>
      <c r="B754" s="81">
        <v>425</v>
      </c>
      <c r="C754" s="80">
        <v>32874</v>
      </c>
      <c r="D754" s="80">
        <v>2958465</v>
      </c>
    </row>
    <row r="755" spans="1:4" x14ac:dyDescent="0.2">
      <c r="A755">
        <v>855</v>
      </c>
      <c r="B755" s="81">
        <v>430</v>
      </c>
      <c r="C755" s="80">
        <v>32874</v>
      </c>
      <c r="D755" s="80">
        <v>2958465</v>
      </c>
    </row>
    <row r="756" spans="1:4" x14ac:dyDescent="0.2">
      <c r="A756">
        <v>856</v>
      </c>
      <c r="B756" s="81">
        <v>430</v>
      </c>
      <c r="C756" s="80">
        <v>32874</v>
      </c>
      <c r="D756" s="80">
        <v>2958465</v>
      </c>
    </row>
    <row r="757" spans="1:4" x14ac:dyDescent="0.2">
      <c r="A757">
        <v>857</v>
      </c>
      <c r="B757" s="81">
        <v>456</v>
      </c>
      <c r="C757" s="80">
        <v>32874</v>
      </c>
      <c r="D757" s="80">
        <v>2958465</v>
      </c>
    </row>
    <row r="758" spans="1:4" x14ac:dyDescent="0.2">
      <c r="A758">
        <v>858</v>
      </c>
      <c r="B758" s="81" t="s">
        <v>2704</v>
      </c>
      <c r="C758" s="80">
        <v>32874</v>
      </c>
      <c r="D758" s="80">
        <v>2958465</v>
      </c>
    </row>
    <row r="759" spans="1:4" x14ac:dyDescent="0.2">
      <c r="A759">
        <v>859</v>
      </c>
      <c r="B759" s="81">
        <v>512</v>
      </c>
      <c r="C759" s="80">
        <v>32874</v>
      </c>
      <c r="D759" s="80">
        <v>2958465</v>
      </c>
    </row>
    <row r="760" spans="1:4" x14ac:dyDescent="0.2">
      <c r="A760">
        <v>860</v>
      </c>
      <c r="B760" s="81">
        <v>524</v>
      </c>
      <c r="C760" s="80">
        <v>32874</v>
      </c>
      <c r="D760" s="80">
        <v>2958465</v>
      </c>
    </row>
    <row r="761" spans="1:4" x14ac:dyDescent="0.2">
      <c r="A761">
        <v>861</v>
      </c>
      <c r="B761" s="81">
        <v>533</v>
      </c>
      <c r="C761" s="80">
        <v>32874</v>
      </c>
      <c r="D761" s="80">
        <v>2958465</v>
      </c>
    </row>
    <row r="762" spans="1:4" x14ac:dyDescent="0.2">
      <c r="A762">
        <v>862</v>
      </c>
      <c r="B762" s="81">
        <v>535</v>
      </c>
      <c r="C762" s="80">
        <v>32874</v>
      </c>
      <c r="D762" s="80">
        <v>2958465</v>
      </c>
    </row>
    <row r="763" spans="1:4" x14ac:dyDescent="0.2">
      <c r="A763">
        <v>863</v>
      </c>
      <c r="B763" s="81">
        <v>545</v>
      </c>
      <c r="C763" s="80">
        <v>32874</v>
      </c>
      <c r="D763" s="80">
        <v>2958465</v>
      </c>
    </row>
    <row r="764" spans="1:4" x14ac:dyDescent="0.2">
      <c r="A764">
        <v>864</v>
      </c>
      <c r="B764" s="81">
        <v>550</v>
      </c>
      <c r="C764" s="80">
        <v>32874</v>
      </c>
      <c r="D764" s="80">
        <v>2958465</v>
      </c>
    </row>
    <row r="765" spans="1:4" x14ac:dyDescent="0.2">
      <c r="A765">
        <v>865</v>
      </c>
      <c r="B765" s="81">
        <v>550</v>
      </c>
      <c r="C765" s="80">
        <v>32874</v>
      </c>
      <c r="D765" s="80">
        <v>2958465</v>
      </c>
    </row>
    <row r="766" spans="1:4" x14ac:dyDescent="0.2">
      <c r="A766">
        <v>866</v>
      </c>
      <c r="B766" s="81" t="s">
        <v>2705</v>
      </c>
      <c r="C766" s="80">
        <v>32874</v>
      </c>
      <c r="D766" s="80">
        <v>2958465</v>
      </c>
    </row>
    <row r="767" spans="1:4" x14ac:dyDescent="0.2">
      <c r="A767">
        <v>867</v>
      </c>
      <c r="B767" s="81">
        <v>57</v>
      </c>
      <c r="C767" s="80">
        <v>32874</v>
      </c>
      <c r="D767" s="80">
        <v>2958465</v>
      </c>
    </row>
    <row r="768" spans="1:4" x14ac:dyDescent="0.2">
      <c r="A768">
        <v>868</v>
      </c>
      <c r="B768" s="81">
        <v>575</v>
      </c>
      <c r="C768" s="80">
        <v>32874</v>
      </c>
      <c r="D768" s="80">
        <v>2958465</v>
      </c>
    </row>
    <row r="769" spans="1:4" x14ac:dyDescent="0.2">
      <c r="A769">
        <v>869</v>
      </c>
      <c r="B769" s="81" t="s">
        <v>2706</v>
      </c>
      <c r="C769" s="80">
        <v>32874</v>
      </c>
      <c r="D769" s="80">
        <v>2958465</v>
      </c>
    </row>
    <row r="770" spans="1:4" x14ac:dyDescent="0.2">
      <c r="A770">
        <v>870</v>
      </c>
      <c r="B770" s="81">
        <v>6</v>
      </c>
      <c r="C770" s="80">
        <v>32874</v>
      </c>
      <c r="D770" s="80">
        <v>2958465</v>
      </c>
    </row>
    <row r="771" spans="1:4" x14ac:dyDescent="0.2">
      <c r="A771">
        <v>871</v>
      </c>
      <c r="B771" s="81" t="s">
        <v>2707</v>
      </c>
      <c r="C771" s="80">
        <v>32874</v>
      </c>
      <c r="D771" s="80">
        <v>2958465</v>
      </c>
    </row>
    <row r="772" spans="1:4" x14ac:dyDescent="0.2">
      <c r="A772">
        <v>872</v>
      </c>
      <c r="B772" s="81" t="s">
        <v>2708</v>
      </c>
      <c r="C772" s="80">
        <v>32874</v>
      </c>
      <c r="D772" s="80">
        <v>2958465</v>
      </c>
    </row>
    <row r="773" spans="1:4" x14ac:dyDescent="0.2">
      <c r="A773">
        <v>873</v>
      </c>
      <c r="B773" s="81" t="s">
        <v>2709</v>
      </c>
      <c r="C773" s="80">
        <v>32874</v>
      </c>
      <c r="D773" s="80">
        <v>2958465</v>
      </c>
    </row>
    <row r="774" spans="1:4" x14ac:dyDescent="0.2">
      <c r="A774">
        <v>874</v>
      </c>
      <c r="B774" s="81" t="s">
        <v>2710</v>
      </c>
      <c r="C774" s="80">
        <v>32874</v>
      </c>
      <c r="D774" s="80">
        <v>2958465</v>
      </c>
    </row>
    <row r="775" spans="1:4" x14ac:dyDescent="0.2">
      <c r="A775">
        <v>875</v>
      </c>
      <c r="B775" s="81" t="s">
        <v>2711</v>
      </c>
      <c r="C775" s="80">
        <v>32874</v>
      </c>
      <c r="D775" s="80">
        <v>2958465</v>
      </c>
    </row>
    <row r="776" spans="1:4" x14ac:dyDescent="0.2">
      <c r="A776">
        <v>876</v>
      </c>
      <c r="B776" s="81" t="s">
        <v>2712</v>
      </c>
      <c r="C776" s="80">
        <v>32874</v>
      </c>
      <c r="D776" s="80">
        <v>2958465</v>
      </c>
    </row>
    <row r="777" spans="1:4" x14ac:dyDescent="0.2">
      <c r="A777">
        <v>877</v>
      </c>
      <c r="B777" s="81">
        <v>720</v>
      </c>
      <c r="C777" s="80">
        <v>32874</v>
      </c>
      <c r="D777" s="80">
        <v>2958465</v>
      </c>
    </row>
    <row r="778" spans="1:4" x14ac:dyDescent="0.2">
      <c r="A778">
        <v>878</v>
      </c>
      <c r="B778" s="81" t="s">
        <v>2713</v>
      </c>
      <c r="C778" s="80">
        <v>32874</v>
      </c>
      <c r="D778" s="80">
        <v>2958465</v>
      </c>
    </row>
    <row r="779" spans="1:4" x14ac:dyDescent="0.2">
      <c r="A779">
        <v>879</v>
      </c>
      <c r="B779" s="81">
        <v>735</v>
      </c>
      <c r="C779" s="80">
        <v>32874</v>
      </c>
      <c r="D779" s="80">
        <v>2958465</v>
      </c>
    </row>
    <row r="780" spans="1:4" x14ac:dyDescent="0.2">
      <c r="A780">
        <v>880</v>
      </c>
      <c r="B780" s="81">
        <v>745</v>
      </c>
      <c r="C780" s="80">
        <v>32874</v>
      </c>
      <c r="D780" s="80">
        <v>2958465</v>
      </c>
    </row>
    <row r="781" spans="1:4" x14ac:dyDescent="0.2">
      <c r="A781">
        <v>881</v>
      </c>
      <c r="B781" s="81">
        <v>750</v>
      </c>
      <c r="C781" s="80">
        <v>32874</v>
      </c>
      <c r="D781" s="80">
        <v>2958465</v>
      </c>
    </row>
    <row r="782" spans="1:4" x14ac:dyDescent="0.2">
      <c r="A782">
        <v>882</v>
      </c>
      <c r="B782" s="81">
        <v>760</v>
      </c>
      <c r="C782" s="80">
        <v>32874</v>
      </c>
      <c r="D782" s="80">
        <v>2958465</v>
      </c>
    </row>
    <row r="783" spans="1:4" x14ac:dyDescent="0.2">
      <c r="A783">
        <v>883</v>
      </c>
      <c r="B783" s="81" t="s">
        <v>2714</v>
      </c>
      <c r="C783" s="80">
        <v>32874</v>
      </c>
      <c r="D783" s="80">
        <v>2958465</v>
      </c>
    </row>
    <row r="784" spans="1:4" x14ac:dyDescent="0.2">
      <c r="A784">
        <v>884</v>
      </c>
      <c r="B784" s="81">
        <v>850</v>
      </c>
      <c r="C784" s="80">
        <v>32874</v>
      </c>
      <c r="D784" s="80">
        <v>2958465</v>
      </c>
    </row>
    <row r="785" spans="1:4" x14ac:dyDescent="0.2">
      <c r="A785">
        <v>885</v>
      </c>
      <c r="B785" s="81">
        <v>88</v>
      </c>
      <c r="C785" s="80">
        <v>32874</v>
      </c>
      <c r="D785" s="80">
        <v>2958465</v>
      </c>
    </row>
    <row r="786" spans="1:4" x14ac:dyDescent="0.2">
      <c r="A786">
        <v>886</v>
      </c>
      <c r="B786" s="81" t="s">
        <v>2715</v>
      </c>
      <c r="C786" s="80">
        <v>32874</v>
      </c>
      <c r="D786" s="80">
        <v>2958465</v>
      </c>
    </row>
    <row r="787" spans="1:4" x14ac:dyDescent="0.2">
      <c r="A787">
        <v>887</v>
      </c>
      <c r="B787" s="81" t="s">
        <v>2716</v>
      </c>
      <c r="C787" s="80">
        <v>32874</v>
      </c>
      <c r="D787" s="80">
        <v>2958465</v>
      </c>
    </row>
    <row r="788" spans="1:4" x14ac:dyDescent="0.2">
      <c r="A788">
        <v>888</v>
      </c>
      <c r="B788" s="81" t="s">
        <v>2717</v>
      </c>
      <c r="C788" s="80">
        <v>32874</v>
      </c>
      <c r="D788" s="80">
        <v>2958465</v>
      </c>
    </row>
    <row r="789" spans="1:4" x14ac:dyDescent="0.2">
      <c r="A789">
        <v>889</v>
      </c>
      <c r="B789" s="81" t="s">
        <v>2718</v>
      </c>
      <c r="C789" s="80">
        <v>32874</v>
      </c>
      <c r="D789" s="80">
        <v>2958465</v>
      </c>
    </row>
    <row r="790" spans="1:4" x14ac:dyDescent="0.2">
      <c r="A790">
        <v>892</v>
      </c>
      <c r="B790" s="81" t="s">
        <v>2719</v>
      </c>
      <c r="C790" s="80">
        <v>32874</v>
      </c>
      <c r="D790" s="80">
        <v>2958465</v>
      </c>
    </row>
    <row r="791" spans="1:4" x14ac:dyDescent="0.2">
      <c r="A791">
        <v>893</v>
      </c>
      <c r="B791" s="81" t="s">
        <v>2720</v>
      </c>
      <c r="C791" s="80">
        <v>32874</v>
      </c>
      <c r="D791" s="80">
        <v>2958465</v>
      </c>
    </row>
    <row r="792" spans="1:4" x14ac:dyDescent="0.2">
      <c r="A792">
        <v>894</v>
      </c>
      <c r="B792" s="81" t="s">
        <v>2721</v>
      </c>
      <c r="C792" s="80">
        <v>32874</v>
      </c>
      <c r="D792" s="80">
        <v>2958465</v>
      </c>
    </row>
    <row r="793" spans="1:4" x14ac:dyDescent="0.2">
      <c r="A793">
        <v>895</v>
      </c>
      <c r="B793" s="81" t="s">
        <v>2722</v>
      </c>
      <c r="C793" s="80">
        <v>32874</v>
      </c>
      <c r="D793" s="80">
        <v>2958465</v>
      </c>
    </row>
    <row r="794" spans="1:4" x14ac:dyDescent="0.2">
      <c r="A794">
        <v>896</v>
      </c>
      <c r="B794" s="81" t="s">
        <v>2723</v>
      </c>
      <c r="C794" s="80">
        <v>32874</v>
      </c>
      <c r="D794" s="80">
        <v>2958465</v>
      </c>
    </row>
    <row r="795" spans="1:4" x14ac:dyDescent="0.2">
      <c r="A795">
        <v>898</v>
      </c>
      <c r="B795" s="81" t="s">
        <v>2724</v>
      </c>
      <c r="C795" s="80">
        <v>32874</v>
      </c>
      <c r="D795" s="80">
        <v>2958465</v>
      </c>
    </row>
    <row r="796" spans="1:4" x14ac:dyDescent="0.2">
      <c r="A796">
        <v>902</v>
      </c>
      <c r="B796" s="81" t="s">
        <v>2725</v>
      </c>
      <c r="C796" s="80">
        <v>32874</v>
      </c>
      <c r="D796" s="80">
        <v>2958465</v>
      </c>
    </row>
    <row r="797" spans="1:4" x14ac:dyDescent="0.2">
      <c r="A797">
        <v>904</v>
      </c>
      <c r="B797" s="81" t="s">
        <v>2725</v>
      </c>
      <c r="C797" s="80">
        <v>32874</v>
      </c>
      <c r="D797" s="80">
        <v>2958465</v>
      </c>
    </row>
    <row r="798" spans="1:4" x14ac:dyDescent="0.2">
      <c r="A798">
        <v>908</v>
      </c>
      <c r="B798" s="81" t="s">
        <v>2726</v>
      </c>
      <c r="C798" s="80">
        <v>32874</v>
      </c>
      <c r="D798" s="80">
        <v>2958465</v>
      </c>
    </row>
    <row r="799" spans="1:4" x14ac:dyDescent="0.2">
      <c r="A799">
        <v>909</v>
      </c>
      <c r="B799" s="81" t="s">
        <v>2727</v>
      </c>
      <c r="C799" s="80">
        <v>32874</v>
      </c>
      <c r="D799" s="80">
        <v>2958465</v>
      </c>
    </row>
    <row r="800" spans="1:4" x14ac:dyDescent="0.2">
      <c r="A800">
        <v>910</v>
      </c>
      <c r="B800" s="81" t="s">
        <v>2728</v>
      </c>
      <c r="C800" s="80">
        <v>32874</v>
      </c>
      <c r="D800" s="80">
        <v>2958465</v>
      </c>
    </row>
    <row r="801" spans="1:4" x14ac:dyDescent="0.2">
      <c r="A801">
        <v>911</v>
      </c>
      <c r="B801" s="81" t="s">
        <v>2729</v>
      </c>
      <c r="C801" s="80">
        <v>32874</v>
      </c>
      <c r="D801" s="80">
        <v>2958465</v>
      </c>
    </row>
    <row r="802" spans="1:4" x14ac:dyDescent="0.2">
      <c r="A802">
        <v>912</v>
      </c>
      <c r="B802" s="81" t="s">
        <v>2730</v>
      </c>
      <c r="C802" s="80">
        <v>32874</v>
      </c>
      <c r="D802" s="80">
        <v>2958465</v>
      </c>
    </row>
    <row r="803" spans="1:4" x14ac:dyDescent="0.2">
      <c r="A803">
        <v>914</v>
      </c>
      <c r="B803" s="81" t="s">
        <v>2731</v>
      </c>
      <c r="C803" s="80">
        <v>32874</v>
      </c>
      <c r="D803" s="80">
        <v>2958465</v>
      </c>
    </row>
    <row r="804" spans="1:4" x14ac:dyDescent="0.2">
      <c r="A804">
        <v>915</v>
      </c>
      <c r="B804" s="81" t="s">
        <v>2221</v>
      </c>
      <c r="C804" s="80">
        <v>32874</v>
      </c>
      <c r="D804" s="80">
        <v>2958465</v>
      </c>
    </row>
    <row r="805" spans="1:4" x14ac:dyDescent="0.2">
      <c r="A805">
        <v>916</v>
      </c>
      <c r="B805" s="81" t="s">
        <v>2732</v>
      </c>
      <c r="C805" s="80">
        <v>32874</v>
      </c>
      <c r="D805" s="80">
        <v>2958465</v>
      </c>
    </row>
    <row r="806" spans="1:4" x14ac:dyDescent="0.2">
      <c r="A806">
        <v>918</v>
      </c>
      <c r="B806" s="81" t="s">
        <v>2733</v>
      </c>
      <c r="C806" s="80">
        <v>32874</v>
      </c>
      <c r="D806" s="80">
        <v>2958465</v>
      </c>
    </row>
    <row r="807" spans="1:4" x14ac:dyDescent="0.2">
      <c r="A807">
        <v>919</v>
      </c>
      <c r="B807" s="81" t="s">
        <v>2734</v>
      </c>
      <c r="C807" s="80">
        <v>32874</v>
      </c>
      <c r="D807" s="80">
        <v>2958465</v>
      </c>
    </row>
    <row r="808" spans="1:4" x14ac:dyDescent="0.2">
      <c r="A808">
        <v>920</v>
      </c>
      <c r="B808" s="81" t="s">
        <v>2735</v>
      </c>
      <c r="C808" s="80">
        <v>32874</v>
      </c>
      <c r="D808" s="80">
        <v>2958465</v>
      </c>
    </row>
    <row r="809" spans="1:4" x14ac:dyDescent="0.2">
      <c r="A809">
        <v>921</v>
      </c>
      <c r="B809" s="81" t="s">
        <v>2646</v>
      </c>
      <c r="C809" s="80">
        <v>32874</v>
      </c>
      <c r="D809" s="80">
        <v>2958465</v>
      </c>
    </row>
    <row r="810" spans="1:4" x14ac:dyDescent="0.2">
      <c r="A810">
        <v>922</v>
      </c>
      <c r="B810" s="81" t="s">
        <v>2736</v>
      </c>
      <c r="C810" s="80">
        <v>32874</v>
      </c>
      <c r="D810" s="80">
        <v>2958465</v>
      </c>
    </row>
    <row r="811" spans="1:4" x14ac:dyDescent="0.2">
      <c r="A811">
        <v>923</v>
      </c>
      <c r="B811" s="81" t="s">
        <v>2737</v>
      </c>
      <c r="C811" s="80">
        <v>32874</v>
      </c>
      <c r="D811" s="80">
        <v>2958465</v>
      </c>
    </row>
    <row r="812" spans="1:4" x14ac:dyDescent="0.2">
      <c r="A812">
        <v>924</v>
      </c>
      <c r="B812" s="81" t="s">
        <v>2738</v>
      </c>
      <c r="C812" s="80">
        <v>32874</v>
      </c>
      <c r="D812" s="80">
        <v>2958465</v>
      </c>
    </row>
    <row r="813" spans="1:4" x14ac:dyDescent="0.2">
      <c r="A813">
        <v>925</v>
      </c>
      <c r="B813" s="81" t="s">
        <v>2739</v>
      </c>
      <c r="C813" s="80">
        <v>32874</v>
      </c>
      <c r="D813" s="80">
        <v>2958465</v>
      </c>
    </row>
    <row r="814" spans="1:4" x14ac:dyDescent="0.2">
      <c r="A814">
        <v>927</v>
      </c>
      <c r="B814" s="81" t="s">
        <v>2740</v>
      </c>
      <c r="C814" s="80">
        <v>32874</v>
      </c>
      <c r="D814" s="80">
        <v>2958465</v>
      </c>
    </row>
    <row r="815" spans="1:4" x14ac:dyDescent="0.2">
      <c r="A815">
        <v>928</v>
      </c>
      <c r="B815" s="81" t="s">
        <v>2741</v>
      </c>
      <c r="C815" s="80">
        <v>32874</v>
      </c>
      <c r="D815" s="80">
        <v>2958465</v>
      </c>
    </row>
    <row r="816" spans="1:4" x14ac:dyDescent="0.2">
      <c r="A816">
        <v>929</v>
      </c>
      <c r="B816" s="81" t="s">
        <v>2742</v>
      </c>
      <c r="C816" s="80">
        <v>32874</v>
      </c>
      <c r="D816" s="80">
        <v>2958465</v>
      </c>
    </row>
    <row r="817" spans="1:4" x14ac:dyDescent="0.2">
      <c r="A817">
        <v>930</v>
      </c>
      <c r="B817" s="81" t="s">
        <v>2743</v>
      </c>
      <c r="C817" s="80">
        <v>32874</v>
      </c>
      <c r="D817" s="80">
        <v>2958465</v>
      </c>
    </row>
    <row r="818" spans="1:4" x14ac:dyDescent="0.2">
      <c r="A818">
        <v>931</v>
      </c>
      <c r="B818" s="81" t="s">
        <v>2744</v>
      </c>
      <c r="C818" s="80">
        <v>32874</v>
      </c>
      <c r="D818" s="80">
        <v>2958465</v>
      </c>
    </row>
    <row r="819" spans="1:4" x14ac:dyDescent="0.2">
      <c r="A819">
        <v>932</v>
      </c>
      <c r="B819" s="81" t="s">
        <v>2745</v>
      </c>
      <c r="C819" s="80">
        <v>32874</v>
      </c>
      <c r="D819" s="80">
        <v>2958465</v>
      </c>
    </row>
    <row r="820" spans="1:4" x14ac:dyDescent="0.2">
      <c r="A820">
        <v>933</v>
      </c>
      <c r="B820" s="81" t="s">
        <v>2746</v>
      </c>
      <c r="C820" s="80">
        <v>32874</v>
      </c>
      <c r="D820" s="80">
        <v>2958465</v>
      </c>
    </row>
    <row r="821" spans="1:4" x14ac:dyDescent="0.2">
      <c r="A821">
        <v>934</v>
      </c>
      <c r="B821" s="81" t="s">
        <v>2747</v>
      </c>
      <c r="C821" s="80">
        <v>32874</v>
      </c>
      <c r="D821" s="80">
        <v>2958465</v>
      </c>
    </row>
    <row r="822" spans="1:4" x14ac:dyDescent="0.2">
      <c r="A822">
        <v>935</v>
      </c>
      <c r="B822" s="81" t="s">
        <v>2104</v>
      </c>
      <c r="C822" s="80">
        <v>32874</v>
      </c>
      <c r="D822" s="80">
        <v>2958465</v>
      </c>
    </row>
    <row r="823" spans="1:4" x14ac:dyDescent="0.2">
      <c r="A823">
        <v>936</v>
      </c>
      <c r="B823" s="81" t="s">
        <v>2104</v>
      </c>
      <c r="C823" s="80">
        <v>32874</v>
      </c>
      <c r="D823" s="80">
        <v>2958465</v>
      </c>
    </row>
    <row r="824" spans="1:4" x14ac:dyDescent="0.2">
      <c r="A824">
        <v>937</v>
      </c>
      <c r="B824" s="81" t="s">
        <v>2104</v>
      </c>
      <c r="C824" s="80">
        <v>32874</v>
      </c>
      <c r="D824" s="80">
        <v>2958465</v>
      </c>
    </row>
    <row r="825" spans="1:4" x14ac:dyDescent="0.2">
      <c r="A825">
        <v>938</v>
      </c>
      <c r="B825" s="81" t="s">
        <v>2104</v>
      </c>
      <c r="C825" s="80">
        <v>32874</v>
      </c>
      <c r="D825" s="80">
        <v>2958465</v>
      </c>
    </row>
    <row r="826" spans="1:4" x14ac:dyDescent="0.2">
      <c r="A826">
        <v>939</v>
      </c>
      <c r="B826" s="81" t="s">
        <v>2104</v>
      </c>
      <c r="C826" s="80">
        <v>32874</v>
      </c>
      <c r="D826" s="80">
        <v>2958465</v>
      </c>
    </row>
    <row r="827" spans="1:4" x14ac:dyDescent="0.2">
      <c r="A827">
        <v>940</v>
      </c>
      <c r="B827" s="81" t="s">
        <v>2104</v>
      </c>
      <c r="C827" s="80">
        <v>32874</v>
      </c>
      <c r="D827" s="80">
        <v>2958465</v>
      </c>
    </row>
    <row r="828" spans="1:4" x14ac:dyDescent="0.2">
      <c r="A828">
        <v>941</v>
      </c>
      <c r="B828" s="81" t="s">
        <v>2104</v>
      </c>
      <c r="C828" s="80">
        <v>32874</v>
      </c>
      <c r="D828" s="80">
        <v>2958465</v>
      </c>
    </row>
    <row r="829" spans="1:4" x14ac:dyDescent="0.2">
      <c r="A829">
        <v>942</v>
      </c>
      <c r="B829" s="81" t="s">
        <v>2104</v>
      </c>
      <c r="C829" s="80">
        <v>32874</v>
      </c>
      <c r="D829" s="80">
        <v>2958465</v>
      </c>
    </row>
    <row r="830" spans="1:4" x14ac:dyDescent="0.2">
      <c r="A830">
        <v>943</v>
      </c>
      <c r="B830" s="81" t="s">
        <v>2104</v>
      </c>
      <c r="C830" s="80">
        <v>32874</v>
      </c>
      <c r="D830" s="80">
        <v>2958465</v>
      </c>
    </row>
    <row r="831" spans="1:4" x14ac:dyDescent="0.2">
      <c r="A831">
        <v>944</v>
      </c>
      <c r="B831" s="81" t="s">
        <v>2104</v>
      </c>
      <c r="C831" s="80">
        <v>32874</v>
      </c>
      <c r="D831" s="80">
        <v>2958465</v>
      </c>
    </row>
    <row r="832" spans="1:4" x14ac:dyDescent="0.2">
      <c r="A832">
        <v>945</v>
      </c>
      <c r="B832" s="81" t="s">
        <v>2104</v>
      </c>
      <c r="C832" s="80">
        <v>32874</v>
      </c>
      <c r="D832" s="80">
        <v>2958465</v>
      </c>
    </row>
    <row r="833" spans="1:4" x14ac:dyDescent="0.2">
      <c r="A833">
        <v>946</v>
      </c>
      <c r="B833" s="81" t="s">
        <v>2748</v>
      </c>
      <c r="C833" s="80">
        <v>32874</v>
      </c>
      <c r="D833" s="80">
        <v>2958465</v>
      </c>
    </row>
    <row r="834" spans="1:4" x14ac:dyDescent="0.2">
      <c r="A834">
        <v>947</v>
      </c>
      <c r="B834" s="81" t="s">
        <v>2749</v>
      </c>
      <c r="C834" s="80">
        <v>32874</v>
      </c>
      <c r="D834" s="80">
        <v>2958465</v>
      </c>
    </row>
    <row r="835" spans="1:4" x14ac:dyDescent="0.2">
      <c r="A835">
        <v>948</v>
      </c>
      <c r="B835" s="81" t="s">
        <v>2750</v>
      </c>
      <c r="C835" s="80">
        <v>32874</v>
      </c>
      <c r="D835" s="80">
        <v>2958465</v>
      </c>
    </row>
    <row r="836" spans="1:4" x14ac:dyDescent="0.2">
      <c r="A836">
        <v>949</v>
      </c>
      <c r="B836" s="81" t="s">
        <v>2751</v>
      </c>
      <c r="C836" s="80">
        <v>32874</v>
      </c>
      <c r="D836" s="80">
        <v>2958465</v>
      </c>
    </row>
    <row r="837" spans="1:4" x14ac:dyDescent="0.2">
      <c r="A837">
        <v>950</v>
      </c>
      <c r="B837" s="81" t="s">
        <v>2752</v>
      </c>
      <c r="C837" s="80">
        <v>32874</v>
      </c>
      <c r="D837" s="80">
        <v>2958465</v>
      </c>
    </row>
    <row r="838" spans="1:4" x14ac:dyDescent="0.2">
      <c r="A838">
        <v>951</v>
      </c>
      <c r="B838" s="81" t="s">
        <v>2753</v>
      </c>
      <c r="C838" s="80">
        <v>32874</v>
      </c>
      <c r="D838" s="80">
        <v>2958465</v>
      </c>
    </row>
    <row r="839" spans="1:4" x14ac:dyDescent="0.2">
      <c r="A839">
        <v>952</v>
      </c>
      <c r="B839" s="81" t="s">
        <v>2754</v>
      </c>
      <c r="C839" s="80">
        <v>32874</v>
      </c>
      <c r="D839" s="80">
        <v>2958465</v>
      </c>
    </row>
    <row r="840" spans="1:4" x14ac:dyDescent="0.2">
      <c r="A840">
        <v>953</v>
      </c>
      <c r="B840" s="81" t="s">
        <v>2755</v>
      </c>
      <c r="C840" s="80">
        <v>32874</v>
      </c>
      <c r="D840" s="80">
        <v>2958465</v>
      </c>
    </row>
    <row r="841" spans="1:4" x14ac:dyDescent="0.2">
      <c r="A841">
        <v>954</v>
      </c>
      <c r="B841" s="81" t="s">
        <v>2756</v>
      </c>
      <c r="C841" s="80">
        <v>32874</v>
      </c>
      <c r="D841" s="80">
        <v>2958465</v>
      </c>
    </row>
    <row r="842" spans="1:4" x14ac:dyDescent="0.2">
      <c r="A842">
        <v>955</v>
      </c>
      <c r="B842" s="81" t="s">
        <v>2757</v>
      </c>
      <c r="C842" s="80">
        <v>32874</v>
      </c>
      <c r="D842" s="80">
        <v>2958465</v>
      </c>
    </row>
    <row r="843" spans="1:4" x14ac:dyDescent="0.2">
      <c r="A843">
        <v>956</v>
      </c>
      <c r="B843" s="81" t="s">
        <v>2758</v>
      </c>
      <c r="C843" s="80">
        <v>32874</v>
      </c>
      <c r="D843" s="80">
        <v>2958465</v>
      </c>
    </row>
    <row r="844" spans="1:4" x14ac:dyDescent="0.2">
      <c r="A844">
        <v>957</v>
      </c>
      <c r="B844" s="81" t="s">
        <v>2759</v>
      </c>
      <c r="C844" s="80">
        <v>32874</v>
      </c>
      <c r="D844" s="80">
        <v>2958465</v>
      </c>
    </row>
    <row r="845" spans="1:4" x14ac:dyDescent="0.2">
      <c r="A845">
        <v>958</v>
      </c>
      <c r="B845" s="81" t="s">
        <v>2760</v>
      </c>
      <c r="C845" s="80">
        <v>32874</v>
      </c>
      <c r="D845" s="80">
        <v>2958465</v>
      </c>
    </row>
    <row r="846" spans="1:4" x14ac:dyDescent="0.2">
      <c r="A846">
        <v>959</v>
      </c>
      <c r="B846" s="81" t="s">
        <v>2471</v>
      </c>
      <c r="C846" s="80">
        <v>32874</v>
      </c>
      <c r="D846" s="80">
        <v>2958465</v>
      </c>
    </row>
    <row r="847" spans="1:4" x14ac:dyDescent="0.2">
      <c r="A847">
        <v>960</v>
      </c>
      <c r="B847" s="81" t="s">
        <v>2761</v>
      </c>
      <c r="C847" s="80">
        <v>32874</v>
      </c>
      <c r="D847" s="80">
        <v>2958465</v>
      </c>
    </row>
    <row r="848" spans="1:4" x14ac:dyDescent="0.2">
      <c r="A848">
        <v>961</v>
      </c>
      <c r="B848" s="81" t="s">
        <v>2762</v>
      </c>
      <c r="C848" s="80">
        <v>32874</v>
      </c>
      <c r="D848" s="80">
        <v>2958465</v>
      </c>
    </row>
    <row r="849" spans="1:4" x14ac:dyDescent="0.2">
      <c r="A849">
        <v>962</v>
      </c>
      <c r="B849" s="81" t="s">
        <v>2763</v>
      </c>
      <c r="C849" s="80">
        <v>32874</v>
      </c>
      <c r="D849" s="80">
        <v>2958465</v>
      </c>
    </row>
    <row r="850" spans="1:4" x14ac:dyDescent="0.2">
      <c r="A850">
        <v>963</v>
      </c>
      <c r="B850" s="81" t="s">
        <v>2764</v>
      </c>
      <c r="C850" s="80">
        <v>32874</v>
      </c>
      <c r="D850" s="80">
        <v>2958465</v>
      </c>
    </row>
    <row r="851" spans="1:4" x14ac:dyDescent="0.2">
      <c r="A851">
        <v>964</v>
      </c>
      <c r="B851" s="81" t="s">
        <v>2765</v>
      </c>
      <c r="C851" s="80">
        <v>32874</v>
      </c>
      <c r="D851" s="80">
        <v>2958465</v>
      </c>
    </row>
    <row r="852" spans="1:4" x14ac:dyDescent="0.2">
      <c r="A852">
        <v>965</v>
      </c>
      <c r="B852" s="81" t="s">
        <v>2766</v>
      </c>
      <c r="C852" s="80">
        <v>32874</v>
      </c>
      <c r="D852" s="80">
        <v>2958465</v>
      </c>
    </row>
    <row r="853" spans="1:4" x14ac:dyDescent="0.2">
      <c r="A853">
        <v>966</v>
      </c>
      <c r="B853" s="81" t="s">
        <v>2767</v>
      </c>
      <c r="C853" s="80">
        <v>32874</v>
      </c>
      <c r="D853" s="80">
        <v>2958465</v>
      </c>
    </row>
    <row r="854" spans="1:4" x14ac:dyDescent="0.2">
      <c r="A854">
        <v>967</v>
      </c>
      <c r="B854" s="81" t="s">
        <v>2768</v>
      </c>
      <c r="C854" s="80">
        <v>32874</v>
      </c>
      <c r="D854" s="80">
        <v>2958465</v>
      </c>
    </row>
    <row r="855" spans="1:4" x14ac:dyDescent="0.2">
      <c r="A855">
        <v>968</v>
      </c>
      <c r="B855" s="81" t="s">
        <v>2769</v>
      </c>
      <c r="C855" s="80">
        <v>32874</v>
      </c>
      <c r="D855" s="80">
        <v>2958465</v>
      </c>
    </row>
    <row r="856" spans="1:4" x14ac:dyDescent="0.2">
      <c r="A856">
        <v>970</v>
      </c>
      <c r="B856" s="81" t="s">
        <v>2770</v>
      </c>
      <c r="C856" s="80">
        <v>32874</v>
      </c>
      <c r="D856" s="80">
        <v>2958465</v>
      </c>
    </row>
    <row r="857" spans="1:4" x14ac:dyDescent="0.2">
      <c r="A857">
        <v>972</v>
      </c>
      <c r="B857" s="81" t="s">
        <v>2771</v>
      </c>
      <c r="C857" s="80">
        <v>32874</v>
      </c>
      <c r="D857" s="80">
        <v>2958465</v>
      </c>
    </row>
    <row r="858" spans="1:4" x14ac:dyDescent="0.2">
      <c r="A858">
        <v>973</v>
      </c>
      <c r="B858" s="81" t="s">
        <v>2772</v>
      </c>
      <c r="C858" s="80">
        <v>32874</v>
      </c>
      <c r="D858" s="80">
        <v>2958465</v>
      </c>
    </row>
    <row r="859" spans="1:4" x14ac:dyDescent="0.2">
      <c r="A859">
        <v>974</v>
      </c>
      <c r="B859" s="81" t="s">
        <v>2773</v>
      </c>
      <c r="C859" s="80">
        <v>32874</v>
      </c>
      <c r="D859" s="80">
        <v>2958465</v>
      </c>
    </row>
    <row r="860" spans="1:4" x14ac:dyDescent="0.2">
      <c r="A860">
        <v>975</v>
      </c>
      <c r="B860" s="81" t="s">
        <v>2774</v>
      </c>
      <c r="C860" s="80">
        <v>32874</v>
      </c>
      <c r="D860" s="80">
        <v>2958465</v>
      </c>
    </row>
    <row r="861" spans="1:4" x14ac:dyDescent="0.2">
      <c r="A861">
        <v>976</v>
      </c>
      <c r="B861" s="81" t="s">
        <v>2775</v>
      </c>
      <c r="C861" s="80">
        <v>32874</v>
      </c>
      <c r="D861" s="80">
        <v>2958465</v>
      </c>
    </row>
    <row r="862" spans="1:4" x14ac:dyDescent="0.2">
      <c r="A862">
        <v>977</v>
      </c>
      <c r="B862" s="81" t="s">
        <v>2776</v>
      </c>
      <c r="C862" s="80">
        <v>32874</v>
      </c>
      <c r="D862" s="80">
        <v>2958465</v>
      </c>
    </row>
    <row r="863" spans="1:4" x14ac:dyDescent="0.2">
      <c r="A863">
        <v>978</v>
      </c>
      <c r="B863" s="81" t="s">
        <v>2777</v>
      </c>
      <c r="C863" s="80">
        <v>32874</v>
      </c>
      <c r="D863" s="80">
        <v>2958465</v>
      </c>
    </row>
    <row r="864" spans="1:4" x14ac:dyDescent="0.2">
      <c r="A864">
        <v>979</v>
      </c>
      <c r="B864" s="81" t="s">
        <v>2778</v>
      </c>
      <c r="C864" s="80">
        <v>32874</v>
      </c>
      <c r="D864" s="80">
        <v>2958465</v>
      </c>
    </row>
    <row r="865" spans="1:4" x14ac:dyDescent="0.2">
      <c r="A865">
        <v>980</v>
      </c>
      <c r="B865" s="81" t="s">
        <v>2779</v>
      </c>
      <c r="C865" s="80">
        <v>32874</v>
      </c>
      <c r="D865" s="80">
        <v>2958465</v>
      </c>
    </row>
    <row r="866" spans="1:4" x14ac:dyDescent="0.2">
      <c r="A866">
        <v>981</v>
      </c>
      <c r="B866" s="81" t="s">
        <v>2779</v>
      </c>
      <c r="C866" s="80">
        <v>32874</v>
      </c>
      <c r="D866" s="80">
        <v>2958465</v>
      </c>
    </row>
    <row r="867" spans="1:4" x14ac:dyDescent="0.2">
      <c r="A867">
        <v>982</v>
      </c>
      <c r="B867" s="81" t="s">
        <v>2780</v>
      </c>
      <c r="C867" s="80">
        <v>32874</v>
      </c>
      <c r="D867" s="80">
        <v>2958465</v>
      </c>
    </row>
    <row r="868" spans="1:4" x14ac:dyDescent="0.2">
      <c r="A868">
        <v>983</v>
      </c>
      <c r="B868" s="81" t="s">
        <v>2781</v>
      </c>
      <c r="C868" s="80">
        <v>32874</v>
      </c>
      <c r="D868" s="80">
        <v>2958465</v>
      </c>
    </row>
    <row r="869" spans="1:4" x14ac:dyDescent="0.2">
      <c r="A869">
        <v>984</v>
      </c>
      <c r="B869" s="81" t="s">
        <v>2782</v>
      </c>
      <c r="C869" s="80">
        <v>32874</v>
      </c>
      <c r="D869" s="80">
        <v>2958465</v>
      </c>
    </row>
    <row r="870" spans="1:4" x14ac:dyDescent="0.2">
      <c r="A870">
        <v>985</v>
      </c>
      <c r="B870" s="81" t="s">
        <v>2783</v>
      </c>
      <c r="C870" s="80">
        <v>32874</v>
      </c>
      <c r="D870" s="80">
        <v>2958465</v>
      </c>
    </row>
    <row r="871" spans="1:4" x14ac:dyDescent="0.2">
      <c r="A871">
        <v>986</v>
      </c>
      <c r="B871" s="81" t="s">
        <v>2337</v>
      </c>
      <c r="C871" s="80">
        <v>32874</v>
      </c>
      <c r="D871" s="80">
        <v>2958465</v>
      </c>
    </row>
    <row r="872" spans="1:4" x14ac:dyDescent="0.2">
      <c r="A872">
        <v>987</v>
      </c>
      <c r="B872" s="81" t="s">
        <v>2564</v>
      </c>
      <c r="C872" s="80">
        <v>32874</v>
      </c>
      <c r="D872" s="80">
        <v>2958465</v>
      </c>
    </row>
    <row r="873" spans="1:4" x14ac:dyDescent="0.2">
      <c r="A873">
        <v>988</v>
      </c>
      <c r="B873" s="81" t="s">
        <v>2784</v>
      </c>
      <c r="C873" s="80">
        <v>32874</v>
      </c>
      <c r="D873" s="80">
        <v>2958465</v>
      </c>
    </row>
    <row r="874" spans="1:4" x14ac:dyDescent="0.2">
      <c r="A874">
        <v>989</v>
      </c>
      <c r="B874" s="81" t="s">
        <v>2785</v>
      </c>
      <c r="C874" s="80">
        <v>32874</v>
      </c>
      <c r="D874" s="80">
        <v>2958465</v>
      </c>
    </row>
    <row r="875" spans="1:4" x14ac:dyDescent="0.2">
      <c r="A875">
        <v>990</v>
      </c>
      <c r="B875" s="81" t="s">
        <v>2786</v>
      </c>
      <c r="C875" s="80">
        <v>32874</v>
      </c>
      <c r="D875" s="80">
        <v>2958465</v>
      </c>
    </row>
    <row r="876" spans="1:4" x14ac:dyDescent="0.2">
      <c r="A876">
        <v>991</v>
      </c>
      <c r="B876" s="81" t="s">
        <v>2786</v>
      </c>
      <c r="C876" s="80">
        <v>32874</v>
      </c>
      <c r="D876" s="80">
        <v>2958465</v>
      </c>
    </row>
    <row r="877" spans="1:4" x14ac:dyDescent="0.2">
      <c r="A877">
        <v>992</v>
      </c>
      <c r="B877" s="81" t="s">
        <v>2787</v>
      </c>
      <c r="C877" s="80">
        <v>32874</v>
      </c>
      <c r="D877" s="80">
        <v>2958465</v>
      </c>
    </row>
    <row r="878" spans="1:4" x14ac:dyDescent="0.2">
      <c r="A878">
        <v>993</v>
      </c>
      <c r="B878" s="81" t="s">
        <v>2788</v>
      </c>
      <c r="C878" s="80">
        <v>32874</v>
      </c>
      <c r="D878" s="80">
        <v>2958465</v>
      </c>
    </row>
    <row r="879" spans="1:4" x14ac:dyDescent="0.2">
      <c r="A879">
        <v>994</v>
      </c>
      <c r="B879" s="81" t="s">
        <v>2789</v>
      </c>
      <c r="C879" s="80">
        <v>32874</v>
      </c>
      <c r="D879" s="80">
        <v>2958465</v>
      </c>
    </row>
    <row r="880" spans="1:4" x14ac:dyDescent="0.2">
      <c r="A880">
        <v>995</v>
      </c>
      <c r="B880" s="81" t="s">
        <v>2790</v>
      </c>
      <c r="C880" s="80">
        <v>32874</v>
      </c>
      <c r="D880" s="80">
        <v>2958465</v>
      </c>
    </row>
    <row r="881" spans="1:4" x14ac:dyDescent="0.2">
      <c r="A881">
        <v>996</v>
      </c>
      <c r="B881" s="81" t="s">
        <v>2791</v>
      </c>
      <c r="C881" s="80">
        <v>32874</v>
      </c>
      <c r="D881" s="80">
        <v>2958465</v>
      </c>
    </row>
    <row r="882" spans="1:4" x14ac:dyDescent="0.2">
      <c r="A882">
        <v>997</v>
      </c>
      <c r="B882" s="81" t="s">
        <v>2792</v>
      </c>
      <c r="C882" s="80">
        <v>32874</v>
      </c>
      <c r="D882" s="80">
        <v>2958465</v>
      </c>
    </row>
    <row r="883" spans="1:4" x14ac:dyDescent="0.2">
      <c r="A883">
        <v>998</v>
      </c>
      <c r="B883" s="81" t="s">
        <v>2793</v>
      </c>
      <c r="C883" s="80">
        <v>32874</v>
      </c>
      <c r="D883" s="80">
        <v>2958465</v>
      </c>
    </row>
    <row r="884" spans="1:4" x14ac:dyDescent="0.2">
      <c r="A884">
        <v>999</v>
      </c>
      <c r="B884" s="81" t="s">
        <v>2151</v>
      </c>
      <c r="C884" s="80">
        <v>32874</v>
      </c>
      <c r="D884" s="80">
        <v>2958465</v>
      </c>
    </row>
    <row r="885" spans="1:4" x14ac:dyDescent="0.2">
      <c r="A885">
        <v>1000</v>
      </c>
      <c r="B885" s="81" t="s">
        <v>2794</v>
      </c>
      <c r="C885" s="80">
        <v>32874</v>
      </c>
      <c r="D885" s="80">
        <v>2958465</v>
      </c>
    </row>
    <row r="886" spans="1:4" x14ac:dyDescent="0.2">
      <c r="A886">
        <v>1001</v>
      </c>
      <c r="B886" s="81" t="s">
        <v>2795</v>
      </c>
      <c r="C886" s="80">
        <v>32874</v>
      </c>
      <c r="D886" s="80">
        <v>2958465</v>
      </c>
    </row>
    <row r="887" spans="1:4" x14ac:dyDescent="0.2">
      <c r="A887">
        <v>1002</v>
      </c>
      <c r="B887" s="81" t="s">
        <v>2796</v>
      </c>
      <c r="C887" s="80">
        <v>32874</v>
      </c>
      <c r="D887" s="80">
        <v>2958465</v>
      </c>
    </row>
    <row r="888" spans="1:4" x14ac:dyDescent="0.2">
      <c r="A888">
        <v>1003</v>
      </c>
      <c r="B888" s="81" t="s">
        <v>2797</v>
      </c>
      <c r="C888" s="80">
        <v>32874</v>
      </c>
      <c r="D888" s="80">
        <v>2958465</v>
      </c>
    </row>
    <row r="889" spans="1:4" x14ac:dyDescent="0.2">
      <c r="A889">
        <v>1004</v>
      </c>
      <c r="B889" s="81" t="s">
        <v>2798</v>
      </c>
      <c r="C889" s="80">
        <v>32874</v>
      </c>
      <c r="D889" s="80">
        <v>2958465</v>
      </c>
    </row>
    <row r="890" spans="1:4" x14ac:dyDescent="0.2">
      <c r="A890">
        <v>1005</v>
      </c>
      <c r="B890" s="81" t="s">
        <v>2799</v>
      </c>
      <c r="C890" s="80">
        <v>32874</v>
      </c>
      <c r="D890" s="80">
        <v>2958465</v>
      </c>
    </row>
    <row r="891" spans="1:4" x14ac:dyDescent="0.2">
      <c r="A891">
        <v>1006</v>
      </c>
      <c r="B891" s="81" t="s">
        <v>2800</v>
      </c>
      <c r="C891" s="80">
        <v>32874</v>
      </c>
      <c r="D891" s="80">
        <v>2958465</v>
      </c>
    </row>
    <row r="892" spans="1:4" x14ac:dyDescent="0.2">
      <c r="A892">
        <v>1007</v>
      </c>
      <c r="B892" s="81" t="s">
        <v>2801</v>
      </c>
      <c r="C892" s="80">
        <v>32874</v>
      </c>
      <c r="D892" s="80">
        <v>2958465</v>
      </c>
    </row>
    <row r="893" spans="1:4" x14ac:dyDescent="0.2">
      <c r="A893">
        <v>1008</v>
      </c>
      <c r="B893" s="81" t="s">
        <v>2802</v>
      </c>
      <c r="C893" s="80">
        <v>32874</v>
      </c>
      <c r="D893" s="80">
        <v>2958465</v>
      </c>
    </row>
    <row r="894" spans="1:4" x14ac:dyDescent="0.2">
      <c r="A894">
        <v>1009</v>
      </c>
      <c r="B894" s="81" t="s">
        <v>2803</v>
      </c>
      <c r="C894" s="80">
        <v>32874</v>
      </c>
      <c r="D894" s="80">
        <v>2958465</v>
      </c>
    </row>
    <row r="895" spans="1:4" x14ac:dyDescent="0.2">
      <c r="A895">
        <v>1010</v>
      </c>
      <c r="B895" s="81" t="s">
        <v>2804</v>
      </c>
      <c r="C895" s="80">
        <v>32874</v>
      </c>
      <c r="D895" s="80">
        <v>2958465</v>
      </c>
    </row>
    <row r="896" spans="1:4" x14ac:dyDescent="0.2">
      <c r="A896">
        <v>1011</v>
      </c>
      <c r="B896" s="81" t="s">
        <v>2805</v>
      </c>
      <c r="C896" s="80">
        <v>32874</v>
      </c>
      <c r="D896" s="80">
        <v>2958465</v>
      </c>
    </row>
    <row r="897" spans="1:4" x14ac:dyDescent="0.2">
      <c r="A897">
        <v>1012</v>
      </c>
      <c r="B897" s="81" t="s">
        <v>2806</v>
      </c>
      <c r="C897" s="80">
        <v>32874</v>
      </c>
      <c r="D897" s="80">
        <v>2958465</v>
      </c>
    </row>
    <row r="898" spans="1:4" x14ac:dyDescent="0.2">
      <c r="A898">
        <v>1013</v>
      </c>
      <c r="B898" s="81" t="s">
        <v>2806</v>
      </c>
      <c r="C898" s="80">
        <v>32874</v>
      </c>
      <c r="D898" s="80">
        <v>2958465</v>
      </c>
    </row>
    <row r="899" spans="1:4" x14ac:dyDescent="0.2">
      <c r="A899">
        <v>1014</v>
      </c>
      <c r="B899" s="81" t="s">
        <v>2807</v>
      </c>
      <c r="C899" s="80">
        <v>32874</v>
      </c>
      <c r="D899" s="80">
        <v>2958465</v>
      </c>
    </row>
    <row r="900" spans="1:4" x14ac:dyDescent="0.2">
      <c r="A900">
        <v>1015</v>
      </c>
      <c r="B900" s="81" t="s">
        <v>2808</v>
      </c>
      <c r="C900" s="80">
        <v>32874</v>
      </c>
      <c r="D900" s="80">
        <v>2958465</v>
      </c>
    </row>
    <row r="901" spans="1:4" x14ac:dyDescent="0.2">
      <c r="A901">
        <v>1016</v>
      </c>
      <c r="B901" s="81" t="s">
        <v>2809</v>
      </c>
      <c r="C901" s="80">
        <v>32874</v>
      </c>
      <c r="D901" s="80">
        <v>2958465</v>
      </c>
    </row>
    <row r="902" spans="1:4" x14ac:dyDescent="0.2">
      <c r="A902">
        <v>1017</v>
      </c>
      <c r="B902" s="81" t="s">
        <v>2810</v>
      </c>
      <c r="C902" s="80">
        <v>32874</v>
      </c>
      <c r="D902" s="80">
        <v>2958465</v>
      </c>
    </row>
    <row r="903" spans="1:4" x14ac:dyDescent="0.2">
      <c r="A903">
        <v>1018</v>
      </c>
      <c r="B903" s="81" t="s">
        <v>2811</v>
      </c>
      <c r="C903" s="80">
        <v>32874</v>
      </c>
      <c r="D903" s="80">
        <v>2958465</v>
      </c>
    </row>
    <row r="904" spans="1:4" x14ac:dyDescent="0.2">
      <c r="A904">
        <v>1019</v>
      </c>
      <c r="B904" s="81" t="s">
        <v>2812</v>
      </c>
      <c r="C904" s="80">
        <v>32874</v>
      </c>
      <c r="D904" s="80">
        <v>2958465</v>
      </c>
    </row>
    <row r="905" spans="1:4" x14ac:dyDescent="0.2">
      <c r="A905">
        <v>1020</v>
      </c>
      <c r="B905" s="81" t="s">
        <v>2813</v>
      </c>
      <c r="C905" s="80">
        <v>32874</v>
      </c>
      <c r="D905" s="80">
        <v>2958465</v>
      </c>
    </row>
    <row r="906" spans="1:4" x14ac:dyDescent="0.2">
      <c r="A906">
        <v>1021</v>
      </c>
      <c r="B906" s="81" t="s">
        <v>2814</v>
      </c>
      <c r="C906" s="80">
        <v>32874</v>
      </c>
      <c r="D906" s="80">
        <v>2958465</v>
      </c>
    </row>
    <row r="907" spans="1:4" x14ac:dyDescent="0.2">
      <c r="A907">
        <v>1022</v>
      </c>
      <c r="B907" s="81" t="s">
        <v>2815</v>
      </c>
      <c r="C907" s="80">
        <v>32874</v>
      </c>
      <c r="D907" s="80">
        <v>2958465</v>
      </c>
    </row>
    <row r="908" spans="1:4" x14ac:dyDescent="0.2">
      <c r="A908">
        <v>1028</v>
      </c>
      <c r="B908" s="81" t="s">
        <v>2816</v>
      </c>
      <c r="C908" s="80">
        <v>32874</v>
      </c>
      <c r="D908" s="80">
        <v>2958465</v>
      </c>
    </row>
    <row r="909" spans="1:4" x14ac:dyDescent="0.2">
      <c r="A909">
        <v>1030</v>
      </c>
      <c r="B909" s="81" t="s">
        <v>2817</v>
      </c>
      <c r="C909" s="80">
        <v>32874</v>
      </c>
      <c r="D909" s="80">
        <v>2958465</v>
      </c>
    </row>
    <row r="910" spans="1:4" x14ac:dyDescent="0.2">
      <c r="A910">
        <v>1031</v>
      </c>
      <c r="B910" s="81" t="s">
        <v>2818</v>
      </c>
      <c r="C910" s="80">
        <v>32874</v>
      </c>
      <c r="D910" s="80">
        <v>2958465</v>
      </c>
    </row>
    <row r="911" spans="1:4" x14ac:dyDescent="0.2">
      <c r="A911">
        <v>1032</v>
      </c>
      <c r="B911" s="81" t="s">
        <v>2368</v>
      </c>
      <c r="C911" s="80">
        <v>32874</v>
      </c>
      <c r="D911" s="80">
        <v>2958465</v>
      </c>
    </row>
    <row r="912" spans="1:4" x14ac:dyDescent="0.2">
      <c r="A912">
        <v>1034</v>
      </c>
      <c r="B912" s="81" t="s">
        <v>2819</v>
      </c>
      <c r="C912" s="80">
        <v>32874</v>
      </c>
      <c r="D912" s="80">
        <v>2958465</v>
      </c>
    </row>
    <row r="913" spans="1:4" x14ac:dyDescent="0.2">
      <c r="A913">
        <v>1035</v>
      </c>
      <c r="B913" s="81" t="s">
        <v>2820</v>
      </c>
      <c r="C913" s="80">
        <v>32874</v>
      </c>
      <c r="D913" s="80">
        <v>2958465</v>
      </c>
    </row>
    <row r="914" spans="1:4" x14ac:dyDescent="0.2">
      <c r="A914">
        <v>1036</v>
      </c>
      <c r="B914" s="81" t="s">
        <v>2821</v>
      </c>
      <c r="C914" s="80">
        <v>32874</v>
      </c>
      <c r="D914" s="80">
        <v>2958465</v>
      </c>
    </row>
    <row r="915" spans="1:4" x14ac:dyDescent="0.2">
      <c r="A915">
        <v>1037</v>
      </c>
      <c r="B915" s="81" t="s">
        <v>2822</v>
      </c>
      <c r="C915" s="80">
        <v>32874</v>
      </c>
      <c r="D915" s="80">
        <v>2958465</v>
      </c>
    </row>
    <row r="916" spans="1:4" x14ac:dyDescent="0.2">
      <c r="A916">
        <v>1038</v>
      </c>
      <c r="B916" s="81" t="s">
        <v>2823</v>
      </c>
      <c r="C916" s="80">
        <v>32874</v>
      </c>
      <c r="D916" s="80">
        <v>2958465</v>
      </c>
    </row>
    <row r="917" spans="1:4" x14ac:dyDescent="0.2">
      <c r="A917">
        <v>1039</v>
      </c>
      <c r="B917" s="81" t="s">
        <v>2824</v>
      </c>
      <c r="C917" s="80">
        <v>32874</v>
      </c>
      <c r="D917" s="80">
        <v>2958465</v>
      </c>
    </row>
    <row r="918" spans="1:4" x14ac:dyDescent="0.2">
      <c r="A918">
        <v>1040</v>
      </c>
      <c r="B918" s="81" t="s">
        <v>2825</v>
      </c>
      <c r="C918" s="80">
        <v>32874</v>
      </c>
      <c r="D918" s="80">
        <v>2958465</v>
      </c>
    </row>
    <row r="919" spans="1:4" x14ac:dyDescent="0.2">
      <c r="A919">
        <v>1041</v>
      </c>
      <c r="B919" s="81" t="s">
        <v>2826</v>
      </c>
      <c r="C919" s="80">
        <v>32874</v>
      </c>
      <c r="D919" s="80">
        <v>2958465</v>
      </c>
    </row>
    <row r="920" spans="1:4" x14ac:dyDescent="0.2">
      <c r="A920">
        <v>1042</v>
      </c>
      <c r="B920" s="81" t="s">
        <v>2827</v>
      </c>
      <c r="C920" s="80">
        <v>32874</v>
      </c>
      <c r="D920" s="80">
        <v>2958465</v>
      </c>
    </row>
    <row r="921" spans="1:4" x14ac:dyDescent="0.2">
      <c r="A921">
        <v>1043</v>
      </c>
      <c r="B921" s="81" t="s">
        <v>2828</v>
      </c>
      <c r="C921" s="80">
        <v>32874</v>
      </c>
      <c r="D921" s="80">
        <v>2958465</v>
      </c>
    </row>
    <row r="922" spans="1:4" x14ac:dyDescent="0.2">
      <c r="A922">
        <v>1044</v>
      </c>
      <c r="B922" s="81" t="s">
        <v>2829</v>
      </c>
      <c r="C922" s="80">
        <v>32874</v>
      </c>
      <c r="D922" s="80">
        <v>2958465</v>
      </c>
    </row>
    <row r="923" spans="1:4" x14ac:dyDescent="0.2">
      <c r="A923">
        <v>1045</v>
      </c>
      <c r="B923" s="81" t="s">
        <v>2830</v>
      </c>
      <c r="C923" s="80">
        <v>32874</v>
      </c>
      <c r="D923" s="80">
        <v>2958465</v>
      </c>
    </row>
    <row r="924" spans="1:4" x14ac:dyDescent="0.2">
      <c r="A924">
        <v>1046</v>
      </c>
      <c r="B924" s="81" t="s">
        <v>2831</v>
      </c>
      <c r="C924" s="80">
        <v>32874</v>
      </c>
      <c r="D924" s="80">
        <v>2958465</v>
      </c>
    </row>
    <row r="925" spans="1:4" x14ac:dyDescent="0.2">
      <c r="A925">
        <v>1047</v>
      </c>
      <c r="B925" s="81" t="s">
        <v>2832</v>
      </c>
      <c r="C925" s="80">
        <v>32874</v>
      </c>
      <c r="D925" s="80">
        <v>2958465</v>
      </c>
    </row>
    <row r="926" spans="1:4" x14ac:dyDescent="0.2">
      <c r="A926">
        <v>1048</v>
      </c>
      <c r="B926" s="81" t="s">
        <v>2833</v>
      </c>
      <c r="C926" s="80">
        <v>32874</v>
      </c>
      <c r="D926" s="80">
        <v>2958465</v>
      </c>
    </row>
    <row r="927" spans="1:4" x14ac:dyDescent="0.2">
      <c r="A927">
        <v>1049</v>
      </c>
      <c r="B927" s="81" t="s">
        <v>2834</v>
      </c>
      <c r="C927" s="80">
        <v>32874</v>
      </c>
      <c r="D927" s="80">
        <v>2958465</v>
      </c>
    </row>
    <row r="928" spans="1:4" x14ac:dyDescent="0.2">
      <c r="A928">
        <v>1050</v>
      </c>
      <c r="B928" s="81" t="s">
        <v>2835</v>
      </c>
      <c r="C928" s="80">
        <v>32874</v>
      </c>
      <c r="D928" s="80">
        <v>2958465</v>
      </c>
    </row>
    <row r="929" spans="1:4" x14ac:dyDescent="0.2">
      <c r="A929">
        <v>1051</v>
      </c>
      <c r="B929" s="81" t="s">
        <v>2836</v>
      </c>
      <c r="C929" s="80">
        <v>32874</v>
      </c>
      <c r="D929" s="80">
        <v>2958465</v>
      </c>
    </row>
    <row r="930" spans="1:4" x14ac:dyDescent="0.2">
      <c r="A930">
        <v>1052</v>
      </c>
      <c r="B930" s="81" t="s">
        <v>2837</v>
      </c>
      <c r="C930" s="80">
        <v>32874</v>
      </c>
      <c r="D930" s="80">
        <v>2958465</v>
      </c>
    </row>
    <row r="931" spans="1:4" x14ac:dyDescent="0.2">
      <c r="A931">
        <v>1053</v>
      </c>
      <c r="B931" s="81" t="s">
        <v>2838</v>
      </c>
      <c r="C931" s="80">
        <v>32874</v>
      </c>
      <c r="D931" s="80">
        <v>2958465</v>
      </c>
    </row>
    <row r="932" spans="1:4" x14ac:dyDescent="0.2">
      <c r="A932">
        <v>1057</v>
      </c>
      <c r="B932" s="81" t="s">
        <v>2839</v>
      </c>
      <c r="C932" s="80">
        <v>32874</v>
      </c>
      <c r="D932" s="80">
        <v>2958465</v>
      </c>
    </row>
    <row r="933" spans="1:4" x14ac:dyDescent="0.2">
      <c r="A933">
        <v>1058</v>
      </c>
      <c r="B933" s="81" t="s">
        <v>2840</v>
      </c>
      <c r="C933" s="80">
        <v>32874</v>
      </c>
      <c r="D933" s="80">
        <v>2958465</v>
      </c>
    </row>
    <row r="934" spans="1:4" x14ac:dyDescent="0.2">
      <c r="A934">
        <v>1059</v>
      </c>
      <c r="B934" s="81" t="s">
        <v>2841</v>
      </c>
      <c r="C934" s="80">
        <v>32874</v>
      </c>
      <c r="D934" s="80">
        <v>2958465</v>
      </c>
    </row>
    <row r="935" spans="1:4" x14ac:dyDescent="0.2">
      <c r="A935">
        <v>1060</v>
      </c>
      <c r="B935" s="81" t="s">
        <v>2842</v>
      </c>
      <c r="C935" s="80">
        <v>32874</v>
      </c>
      <c r="D935" s="80">
        <v>2958465</v>
      </c>
    </row>
    <row r="936" spans="1:4" x14ac:dyDescent="0.2">
      <c r="A936">
        <v>1061</v>
      </c>
      <c r="B936" s="81" t="s">
        <v>2843</v>
      </c>
      <c r="C936" s="80">
        <v>32874</v>
      </c>
      <c r="D936" s="80">
        <v>2958465</v>
      </c>
    </row>
    <row r="937" spans="1:4" x14ac:dyDescent="0.2">
      <c r="A937">
        <v>1062</v>
      </c>
      <c r="B937" s="81" t="s">
        <v>2844</v>
      </c>
      <c r="C937" s="80">
        <v>32874</v>
      </c>
      <c r="D937" s="80">
        <v>2958465</v>
      </c>
    </row>
    <row r="938" spans="1:4" x14ac:dyDescent="0.2">
      <c r="A938">
        <v>1063</v>
      </c>
      <c r="B938" s="81" t="s">
        <v>2845</v>
      </c>
      <c r="C938" s="80">
        <v>32874</v>
      </c>
      <c r="D938" s="80">
        <v>2958465</v>
      </c>
    </row>
    <row r="939" spans="1:4" x14ac:dyDescent="0.2">
      <c r="A939">
        <v>1064</v>
      </c>
      <c r="B939" s="81" t="s">
        <v>2846</v>
      </c>
      <c r="C939" s="80">
        <v>32874</v>
      </c>
      <c r="D939" s="80">
        <v>2958465</v>
      </c>
    </row>
    <row r="940" spans="1:4" x14ac:dyDescent="0.2">
      <c r="A940">
        <v>1065</v>
      </c>
      <c r="B940" s="81" t="s">
        <v>2847</v>
      </c>
      <c r="C940" s="80">
        <v>32874</v>
      </c>
      <c r="D940" s="80">
        <v>2958465</v>
      </c>
    </row>
    <row r="941" spans="1:4" x14ac:dyDescent="0.2">
      <c r="A941">
        <v>1066</v>
      </c>
      <c r="B941" s="81" t="s">
        <v>2848</v>
      </c>
      <c r="C941" s="80">
        <v>32874</v>
      </c>
      <c r="D941" s="80">
        <v>2958465</v>
      </c>
    </row>
    <row r="942" spans="1:4" x14ac:dyDescent="0.2">
      <c r="A942">
        <v>1067</v>
      </c>
      <c r="B942" s="81" t="s">
        <v>2849</v>
      </c>
      <c r="C942" s="80">
        <v>32874</v>
      </c>
      <c r="D942" s="80">
        <v>2958465</v>
      </c>
    </row>
    <row r="943" spans="1:4" x14ac:dyDescent="0.2">
      <c r="A943">
        <v>1068</v>
      </c>
      <c r="B943" s="81" t="s">
        <v>2850</v>
      </c>
      <c r="C943" s="80">
        <v>32874</v>
      </c>
      <c r="D943" s="80">
        <v>2958465</v>
      </c>
    </row>
    <row r="944" spans="1:4" x14ac:dyDescent="0.2">
      <c r="A944">
        <v>1069</v>
      </c>
      <c r="B944" s="81" t="s">
        <v>2851</v>
      </c>
      <c r="C944" s="80">
        <v>32874</v>
      </c>
      <c r="D944" s="80">
        <v>2958465</v>
      </c>
    </row>
    <row r="945" spans="1:4" x14ac:dyDescent="0.2">
      <c r="A945">
        <v>1070</v>
      </c>
      <c r="B945" s="81" t="s">
        <v>2852</v>
      </c>
      <c r="C945" s="80">
        <v>32874</v>
      </c>
      <c r="D945" s="80">
        <v>2958465</v>
      </c>
    </row>
    <row r="946" spans="1:4" x14ac:dyDescent="0.2">
      <c r="A946">
        <v>1071</v>
      </c>
      <c r="B946" s="81" t="s">
        <v>2853</v>
      </c>
      <c r="C946" s="80">
        <v>32874</v>
      </c>
      <c r="D946" s="80">
        <v>2958465</v>
      </c>
    </row>
    <row r="947" spans="1:4" x14ac:dyDescent="0.2">
      <c r="A947">
        <v>1072</v>
      </c>
      <c r="B947" s="81" t="s">
        <v>2854</v>
      </c>
      <c r="C947" s="80">
        <v>32874</v>
      </c>
      <c r="D947" s="80">
        <v>2958465</v>
      </c>
    </row>
    <row r="948" spans="1:4" x14ac:dyDescent="0.2">
      <c r="A948">
        <v>1073</v>
      </c>
      <c r="B948" s="81" t="s">
        <v>2855</v>
      </c>
      <c r="C948" s="80">
        <v>32874</v>
      </c>
      <c r="D948" s="80">
        <v>2958465</v>
      </c>
    </row>
    <row r="949" spans="1:4" x14ac:dyDescent="0.2">
      <c r="A949">
        <v>1074</v>
      </c>
      <c r="B949" s="81" t="s">
        <v>2856</v>
      </c>
      <c r="C949" s="80">
        <v>32874</v>
      </c>
      <c r="D949" s="80">
        <v>2958465</v>
      </c>
    </row>
    <row r="950" spans="1:4" x14ac:dyDescent="0.2">
      <c r="A950">
        <v>1075</v>
      </c>
      <c r="B950" s="81" t="s">
        <v>2857</v>
      </c>
      <c r="C950" s="80">
        <v>32874</v>
      </c>
      <c r="D950" s="80">
        <v>2958465</v>
      </c>
    </row>
    <row r="951" spans="1:4" x14ac:dyDescent="0.2">
      <c r="A951">
        <v>1076</v>
      </c>
      <c r="B951" s="81" t="s">
        <v>2858</v>
      </c>
      <c r="C951" s="80">
        <v>32874</v>
      </c>
      <c r="D951" s="80">
        <v>2958465</v>
      </c>
    </row>
    <row r="952" spans="1:4" x14ac:dyDescent="0.2">
      <c r="A952">
        <v>1077</v>
      </c>
      <c r="B952" s="81" t="s">
        <v>2858</v>
      </c>
      <c r="C952" s="80">
        <v>32874</v>
      </c>
      <c r="D952" s="80">
        <v>2958465</v>
      </c>
    </row>
    <row r="953" spans="1:4" x14ac:dyDescent="0.2">
      <c r="A953">
        <v>1078</v>
      </c>
      <c r="B953" s="81" t="s">
        <v>2858</v>
      </c>
      <c r="C953" s="80">
        <v>32874</v>
      </c>
      <c r="D953" s="80">
        <v>2958465</v>
      </c>
    </row>
    <row r="954" spans="1:4" x14ac:dyDescent="0.2">
      <c r="A954">
        <v>1079</v>
      </c>
      <c r="B954" s="81" t="s">
        <v>2858</v>
      </c>
      <c r="C954" s="80">
        <v>32874</v>
      </c>
      <c r="D954" s="80">
        <v>2958465</v>
      </c>
    </row>
    <row r="955" spans="1:4" x14ac:dyDescent="0.2">
      <c r="A955">
        <v>1080</v>
      </c>
      <c r="B955" s="81" t="s">
        <v>2858</v>
      </c>
      <c r="C955" s="80">
        <v>32874</v>
      </c>
      <c r="D955" s="80">
        <v>2958465</v>
      </c>
    </row>
    <row r="956" spans="1:4" x14ac:dyDescent="0.2">
      <c r="A956">
        <v>1081</v>
      </c>
      <c r="B956" s="81" t="s">
        <v>2858</v>
      </c>
      <c r="C956" s="80">
        <v>32874</v>
      </c>
      <c r="D956" s="80">
        <v>2958465</v>
      </c>
    </row>
    <row r="957" spans="1:4" x14ac:dyDescent="0.2">
      <c r="A957">
        <v>1082</v>
      </c>
      <c r="B957" s="81" t="s">
        <v>2859</v>
      </c>
      <c r="C957" s="80">
        <v>32874</v>
      </c>
      <c r="D957" s="80">
        <v>2958465</v>
      </c>
    </row>
    <row r="958" spans="1:4" x14ac:dyDescent="0.2">
      <c r="A958">
        <v>1083</v>
      </c>
      <c r="B958" s="81" t="s">
        <v>2860</v>
      </c>
      <c r="C958" s="80">
        <v>32874</v>
      </c>
      <c r="D958" s="80">
        <v>2958465</v>
      </c>
    </row>
    <row r="959" spans="1:4" x14ac:dyDescent="0.2">
      <c r="A959">
        <v>1084</v>
      </c>
      <c r="B959" s="81" t="s">
        <v>2861</v>
      </c>
      <c r="C959" s="80">
        <v>32874</v>
      </c>
      <c r="D959" s="80">
        <v>2958465</v>
      </c>
    </row>
    <row r="960" spans="1:4" x14ac:dyDescent="0.2">
      <c r="A960">
        <v>1085</v>
      </c>
      <c r="B960" s="81" t="s">
        <v>2862</v>
      </c>
      <c r="C960" s="80">
        <v>32874</v>
      </c>
      <c r="D960" s="80">
        <v>2958465</v>
      </c>
    </row>
    <row r="961" spans="1:4" x14ac:dyDescent="0.2">
      <c r="A961">
        <v>1086</v>
      </c>
      <c r="B961" s="81" t="s">
        <v>2863</v>
      </c>
      <c r="C961" s="80">
        <v>32874</v>
      </c>
      <c r="D961" s="80">
        <v>2958465</v>
      </c>
    </row>
    <row r="962" spans="1:4" x14ac:dyDescent="0.2">
      <c r="A962">
        <v>1087</v>
      </c>
      <c r="B962" s="81" t="s">
        <v>2864</v>
      </c>
      <c r="C962" s="80">
        <v>32874</v>
      </c>
      <c r="D962" s="80">
        <v>2958465</v>
      </c>
    </row>
    <row r="963" spans="1:4" x14ac:dyDescent="0.2">
      <c r="A963">
        <v>1088</v>
      </c>
      <c r="B963" s="81" t="s">
        <v>2865</v>
      </c>
      <c r="C963" s="80">
        <v>32874</v>
      </c>
      <c r="D963" s="80">
        <v>2958465</v>
      </c>
    </row>
    <row r="964" spans="1:4" x14ac:dyDescent="0.2">
      <c r="A964">
        <v>1089</v>
      </c>
      <c r="B964" s="81" t="s">
        <v>2866</v>
      </c>
      <c r="C964" s="80">
        <v>32874</v>
      </c>
      <c r="D964" s="80">
        <v>2958465</v>
      </c>
    </row>
    <row r="965" spans="1:4" x14ac:dyDescent="0.2">
      <c r="A965">
        <v>1090</v>
      </c>
      <c r="B965" s="81" t="s">
        <v>2867</v>
      </c>
      <c r="C965" s="80">
        <v>32874</v>
      </c>
      <c r="D965" s="80">
        <v>2958465</v>
      </c>
    </row>
    <row r="966" spans="1:4" x14ac:dyDescent="0.2">
      <c r="A966">
        <v>1091</v>
      </c>
      <c r="B966" s="81" t="s">
        <v>2868</v>
      </c>
      <c r="C966" s="80">
        <v>32874</v>
      </c>
      <c r="D966" s="80">
        <v>2958465</v>
      </c>
    </row>
    <row r="967" spans="1:4" x14ac:dyDescent="0.2">
      <c r="A967">
        <v>1092</v>
      </c>
      <c r="B967" s="81" t="s">
        <v>2869</v>
      </c>
      <c r="C967" s="80">
        <v>32874</v>
      </c>
      <c r="D967" s="80">
        <v>2958465</v>
      </c>
    </row>
    <row r="968" spans="1:4" x14ac:dyDescent="0.2">
      <c r="A968">
        <v>1093</v>
      </c>
      <c r="B968" s="81" t="s">
        <v>2870</v>
      </c>
      <c r="C968" s="80">
        <v>32874</v>
      </c>
      <c r="D968" s="80">
        <v>2958465</v>
      </c>
    </row>
    <row r="969" spans="1:4" x14ac:dyDescent="0.2">
      <c r="A969">
        <v>1094</v>
      </c>
      <c r="B969" s="81" t="s">
        <v>2871</v>
      </c>
      <c r="C969" s="80">
        <v>32874</v>
      </c>
      <c r="D969" s="80">
        <v>2958465</v>
      </c>
    </row>
    <row r="970" spans="1:4" x14ac:dyDescent="0.2">
      <c r="A970">
        <v>1095</v>
      </c>
      <c r="B970" s="81" t="s">
        <v>2872</v>
      </c>
      <c r="C970" s="80">
        <v>32874</v>
      </c>
      <c r="D970" s="80">
        <v>2958465</v>
      </c>
    </row>
    <row r="971" spans="1:4" x14ac:dyDescent="0.2">
      <c r="A971">
        <v>1096</v>
      </c>
      <c r="B971" s="81" t="s">
        <v>2873</v>
      </c>
      <c r="C971" s="80">
        <v>32874</v>
      </c>
      <c r="D971" s="80">
        <v>2958465</v>
      </c>
    </row>
    <row r="972" spans="1:4" x14ac:dyDescent="0.2">
      <c r="A972">
        <v>1097</v>
      </c>
      <c r="B972" s="81" t="s">
        <v>2874</v>
      </c>
      <c r="C972" s="80">
        <v>32874</v>
      </c>
      <c r="D972" s="80">
        <v>2958465</v>
      </c>
    </row>
    <row r="973" spans="1:4" x14ac:dyDescent="0.2">
      <c r="A973">
        <v>1098</v>
      </c>
      <c r="B973" s="81" t="s">
        <v>1578</v>
      </c>
      <c r="C973" s="80">
        <v>32874</v>
      </c>
      <c r="D973" s="80">
        <v>2958465</v>
      </c>
    </row>
    <row r="974" spans="1:4" x14ac:dyDescent="0.2">
      <c r="A974">
        <v>1099</v>
      </c>
      <c r="B974" s="81" t="s">
        <v>2875</v>
      </c>
      <c r="C974" s="80">
        <v>32874</v>
      </c>
      <c r="D974" s="80">
        <v>2958465</v>
      </c>
    </row>
    <row r="975" spans="1:4" x14ac:dyDescent="0.2">
      <c r="A975">
        <v>1100</v>
      </c>
      <c r="B975" s="81" t="s">
        <v>2876</v>
      </c>
      <c r="C975" s="80">
        <v>32874</v>
      </c>
      <c r="D975" s="80">
        <v>2958465</v>
      </c>
    </row>
    <row r="976" spans="1:4" x14ac:dyDescent="0.2">
      <c r="A976">
        <v>1101</v>
      </c>
      <c r="B976" s="81" t="s">
        <v>2877</v>
      </c>
      <c r="C976" s="80">
        <v>32874</v>
      </c>
      <c r="D976" s="80">
        <v>2958465</v>
      </c>
    </row>
    <row r="977" spans="1:4" x14ac:dyDescent="0.2">
      <c r="A977">
        <v>1102</v>
      </c>
      <c r="B977" s="81" t="s">
        <v>2878</v>
      </c>
      <c r="C977" s="80">
        <v>32874</v>
      </c>
      <c r="D977" s="80">
        <v>2958465</v>
      </c>
    </row>
    <row r="978" spans="1:4" x14ac:dyDescent="0.2">
      <c r="A978">
        <v>1103</v>
      </c>
      <c r="B978" s="81" t="s">
        <v>2879</v>
      </c>
      <c r="C978" s="80">
        <v>32874</v>
      </c>
      <c r="D978" s="80">
        <v>2958465</v>
      </c>
    </row>
    <row r="979" spans="1:4" x14ac:dyDescent="0.2">
      <c r="A979">
        <v>1104</v>
      </c>
      <c r="B979" s="81" t="s">
        <v>2880</v>
      </c>
      <c r="C979" s="80">
        <v>32874</v>
      </c>
      <c r="D979" s="80">
        <v>2958465</v>
      </c>
    </row>
    <row r="980" spans="1:4" x14ac:dyDescent="0.2">
      <c r="A980">
        <v>1105</v>
      </c>
      <c r="B980" s="81" t="s">
        <v>2881</v>
      </c>
      <c r="C980" s="80">
        <v>32874</v>
      </c>
      <c r="D980" s="80">
        <v>2958465</v>
      </c>
    </row>
    <row r="981" spans="1:4" x14ac:dyDescent="0.2">
      <c r="A981">
        <v>1106</v>
      </c>
      <c r="B981" s="81" t="s">
        <v>2882</v>
      </c>
      <c r="C981" s="80">
        <v>32874</v>
      </c>
      <c r="D981" s="80">
        <v>2958465</v>
      </c>
    </row>
    <row r="982" spans="1:4" x14ac:dyDescent="0.2">
      <c r="A982">
        <v>1107</v>
      </c>
      <c r="B982" s="81" t="s">
        <v>1752</v>
      </c>
      <c r="C982" s="80">
        <v>32874</v>
      </c>
      <c r="D982" s="80">
        <v>2958465</v>
      </c>
    </row>
    <row r="983" spans="1:4" x14ac:dyDescent="0.2">
      <c r="A983">
        <v>1108</v>
      </c>
      <c r="B983" s="81" t="s">
        <v>2883</v>
      </c>
      <c r="C983" s="80">
        <v>32874</v>
      </c>
      <c r="D983" s="80">
        <v>2958465</v>
      </c>
    </row>
    <row r="984" spans="1:4" x14ac:dyDescent="0.2">
      <c r="A984">
        <v>1109</v>
      </c>
      <c r="B984" s="81" t="s">
        <v>2884</v>
      </c>
      <c r="C984" s="80">
        <v>32874</v>
      </c>
      <c r="D984" s="80">
        <v>2958465</v>
      </c>
    </row>
    <row r="985" spans="1:4" x14ac:dyDescent="0.2">
      <c r="A985">
        <v>1110</v>
      </c>
      <c r="B985" s="81" t="s">
        <v>2885</v>
      </c>
      <c r="C985" s="80">
        <v>32874</v>
      </c>
      <c r="D985" s="80">
        <v>2958465</v>
      </c>
    </row>
    <row r="986" spans="1:4" x14ac:dyDescent="0.2">
      <c r="A986">
        <v>1111</v>
      </c>
      <c r="B986" s="81" t="s">
        <v>2886</v>
      </c>
      <c r="C986" s="80">
        <v>32874</v>
      </c>
      <c r="D986" s="80">
        <v>2958465</v>
      </c>
    </row>
    <row r="987" spans="1:4" x14ac:dyDescent="0.2">
      <c r="A987">
        <v>1112</v>
      </c>
      <c r="B987" s="81" t="s">
        <v>2887</v>
      </c>
      <c r="C987" s="80">
        <v>32874</v>
      </c>
      <c r="D987" s="80">
        <v>2958465</v>
      </c>
    </row>
    <row r="988" spans="1:4" x14ac:dyDescent="0.2">
      <c r="A988">
        <v>1113</v>
      </c>
      <c r="B988" s="81" t="s">
        <v>2888</v>
      </c>
      <c r="C988" s="80">
        <v>32874</v>
      </c>
      <c r="D988" s="80">
        <v>2958465</v>
      </c>
    </row>
    <row r="989" spans="1:4" x14ac:dyDescent="0.2">
      <c r="A989">
        <v>1114</v>
      </c>
      <c r="B989" s="81" t="s">
        <v>2889</v>
      </c>
      <c r="C989" s="80">
        <v>32874</v>
      </c>
      <c r="D989" s="80">
        <v>2958465</v>
      </c>
    </row>
    <row r="990" spans="1:4" x14ac:dyDescent="0.2">
      <c r="A990">
        <v>1115</v>
      </c>
      <c r="B990" s="81" t="s">
        <v>2890</v>
      </c>
      <c r="C990" s="80">
        <v>32874</v>
      </c>
      <c r="D990" s="80">
        <v>2958465</v>
      </c>
    </row>
    <row r="991" spans="1:4" x14ac:dyDescent="0.2">
      <c r="A991">
        <v>1116</v>
      </c>
      <c r="B991" s="81" t="s">
        <v>2891</v>
      </c>
      <c r="C991" s="80">
        <v>32874</v>
      </c>
      <c r="D991" s="80">
        <v>2958465</v>
      </c>
    </row>
    <row r="992" spans="1:4" x14ac:dyDescent="0.2">
      <c r="A992">
        <v>1117</v>
      </c>
      <c r="B992" s="81" t="s">
        <v>2892</v>
      </c>
      <c r="C992" s="80">
        <v>32874</v>
      </c>
      <c r="D992" s="80">
        <v>2958465</v>
      </c>
    </row>
    <row r="993" spans="1:4" x14ac:dyDescent="0.2">
      <c r="A993">
        <v>1118</v>
      </c>
      <c r="B993" s="81" t="s">
        <v>2893</v>
      </c>
      <c r="C993" s="80">
        <v>32874</v>
      </c>
      <c r="D993" s="80">
        <v>2958465</v>
      </c>
    </row>
    <row r="994" spans="1:4" x14ac:dyDescent="0.2">
      <c r="A994">
        <v>1119</v>
      </c>
      <c r="B994" s="81" t="s">
        <v>2894</v>
      </c>
      <c r="C994" s="80">
        <v>32874</v>
      </c>
      <c r="D994" s="80">
        <v>2958465</v>
      </c>
    </row>
    <row r="995" spans="1:4" x14ac:dyDescent="0.2">
      <c r="A995">
        <v>1120</v>
      </c>
      <c r="B995" s="81" t="s">
        <v>2895</v>
      </c>
      <c r="C995" s="80">
        <v>32874</v>
      </c>
      <c r="D995" s="80">
        <v>2958465</v>
      </c>
    </row>
    <row r="996" spans="1:4" x14ac:dyDescent="0.2">
      <c r="A996">
        <v>1121</v>
      </c>
      <c r="B996" s="81" t="s">
        <v>2896</v>
      </c>
      <c r="C996" s="80">
        <v>32874</v>
      </c>
      <c r="D996" s="80">
        <v>2958465</v>
      </c>
    </row>
    <row r="997" spans="1:4" x14ac:dyDescent="0.2">
      <c r="A997">
        <v>1122</v>
      </c>
      <c r="B997" s="81" t="s">
        <v>2896</v>
      </c>
      <c r="C997" s="80">
        <v>32874</v>
      </c>
      <c r="D997" s="80">
        <v>2958465</v>
      </c>
    </row>
    <row r="998" spans="1:4" x14ac:dyDescent="0.2">
      <c r="A998">
        <v>1123</v>
      </c>
      <c r="B998" s="81" t="s">
        <v>2897</v>
      </c>
      <c r="C998" s="80">
        <v>32874</v>
      </c>
      <c r="D998" s="80">
        <v>2958465</v>
      </c>
    </row>
    <row r="999" spans="1:4" x14ac:dyDescent="0.2">
      <c r="A999">
        <v>1124</v>
      </c>
      <c r="B999" s="81" t="s">
        <v>2898</v>
      </c>
      <c r="C999" s="80">
        <v>32874</v>
      </c>
      <c r="D999" s="80">
        <v>2958465</v>
      </c>
    </row>
    <row r="1000" spans="1:4" x14ac:dyDescent="0.2">
      <c r="A1000">
        <v>1125</v>
      </c>
      <c r="B1000" s="81" t="s">
        <v>2899</v>
      </c>
      <c r="C1000" s="80">
        <v>32874</v>
      </c>
      <c r="D1000" s="80">
        <v>2958465</v>
      </c>
    </row>
    <row r="1001" spans="1:4" x14ac:dyDescent="0.2">
      <c r="A1001">
        <v>1126</v>
      </c>
      <c r="B1001" s="81" t="s">
        <v>2900</v>
      </c>
      <c r="C1001" s="80">
        <v>32874</v>
      </c>
      <c r="D1001" s="80">
        <v>2958465</v>
      </c>
    </row>
    <row r="1002" spans="1:4" x14ac:dyDescent="0.2">
      <c r="A1002">
        <v>1127</v>
      </c>
      <c r="B1002" s="81" t="s">
        <v>2901</v>
      </c>
      <c r="C1002" s="80">
        <v>32874</v>
      </c>
      <c r="D1002" s="80">
        <v>2958465</v>
      </c>
    </row>
    <row r="1003" spans="1:4" x14ac:dyDescent="0.2">
      <c r="A1003">
        <v>1128</v>
      </c>
      <c r="B1003" s="81" t="s">
        <v>2902</v>
      </c>
      <c r="C1003" s="80">
        <v>32874</v>
      </c>
      <c r="D1003" s="80">
        <v>2958465</v>
      </c>
    </row>
    <row r="1004" spans="1:4" x14ac:dyDescent="0.2">
      <c r="A1004">
        <v>1129</v>
      </c>
      <c r="B1004" s="81" t="s">
        <v>2903</v>
      </c>
      <c r="C1004" s="80">
        <v>32874</v>
      </c>
      <c r="D1004" s="80">
        <v>2958465</v>
      </c>
    </row>
    <row r="1005" spans="1:4" x14ac:dyDescent="0.2">
      <c r="A1005">
        <v>1130</v>
      </c>
      <c r="B1005" s="81" t="s">
        <v>2904</v>
      </c>
      <c r="C1005" s="80">
        <v>32874</v>
      </c>
      <c r="D1005" s="80">
        <v>2958465</v>
      </c>
    </row>
    <row r="1006" spans="1:4" x14ac:dyDescent="0.2">
      <c r="A1006">
        <v>1131</v>
      </c>
      <c r="B1006" s="81" t="s">
        <v>2905</v>
      </c>
      <c r="C1006" s="80">
        <v>32874</v>
      </c>
      <c r="D1006" s="80">
        <v>2958465</v>
      </c>
    </row>
    <row r="1007" spans="1:4" x14ac:dyDescent="0.2">
      <c r="A1007">
        <v>1132</v>
      </c>
      <c r="B1007" s="81" t="s">
        <v>2906</v>
      </c>
      <c r="C1007" s="80">
        <v>32874</v>
      </c>
      <c r="D1007" s="80">
        <v>2958465</v>
      </c>
    </row>
    <row r="1008" spans="1:4" x14ac:dyDescent="0.2">
      <c r="A1008">
        <v>1133</v>
      </c>
      <c r="B1008" s="81" t="s">
        <v>2907</v>
      </c>
      <c r="C1008" s="80">
        <v>32874</v>
      </c>
      <c r="D1008" s="80">
        <v>2958465</v>
      </c>
    </row>
    <row r="1009" spans="1:4" x14ac:dyDescent="0.2">
      <c r="A1009">
        <v>1134</v>
      </c>
      <c r="B1009" s="81" t="s">
        <v>2907</v>
      </c>
      <c r="C1009" s="80">
        <v>32874</v>
      </c>
      <c r="D1009" s="80">
        <v>2958465</v>
      </c>
    </row>
    <row r="1010" spans="1:4" x14ac:dyDescent="0.2">
      <c r="A1010">
        <v>1135</v>
      </c>
      <c r="B1010" s="81" t="s">
        <v>2908</v>
      </c>
      <c r="C1010" s="80">
        <v>32874</v>
      </c>
      <c r="D1010" s="80">
        <v>2958465</v>
      </c>
    </row>
    <row r="1011" spans="1:4" x14ac:dyDescent="0.2">
      <c r="A1011">
        <v>1136</v>
      </c>
      <c r="B1011" s="81" t="s">
        <v>2909</v>
      </c>
      <c r="C1011" s="80">
        <v>32874</v>
      </c>
      <c r="D1011" s="80">
        <v>2958465</v>
      </c>
    </row>
    <row r="1012" spans="1:4" x14ac:dyDescent="0.2">
      <c r="A1012">
        <v>1137</v>
      </c>
      <c r="B1012" s="81" t="s">
        <v>2910</v>
      </c>
      <c r="C1012" s="80">
        <v>32874</v>
      </c>
      <c r="D1012" s="80">
        <v>2958465</v>
      </c>
    </row>
    <row r="1013" spans="1:4" x14ac:dyDescent="0.2">
      <c r="A1013">
        <v>1138</v>
      </c>
      <c r="B1013" s="81" t="s">
        <v>2911</v>
      </c>
      <c r="C1013" s="80">
        <v>32874</v>
      </c>
      <c r="D1013" s="80">
        <v>2958465</v>
      </c>
    </row>
    <row r="1014" spans="1:4" x14ac:dyDescent="0.2">
      <c r="A1014">
        <v>1140</v>
      </c>
      <c r="B1014" s="81" t="s">
        <v>2912</v>
      </c>
      <c r="C1014" s="80">
        <v>32874</v>
      </c>
      <c r="D1014" s="80">
        <v>2958465</v>
      </c>
    </row>
    <row r="1015" spans="1:4" x14ac:dyDescent="0.2">
      <c r="A1015">
        <v>1141</v>
      </c>
      <c r="B1015" s="81" t="s">
        <v>2913</v>
      </c>
      <c r="C1015" s="80">
        <v>32874</v>
      </c>
      <c r="D1015" s="80">
        <v>2958465</v>
      </c>
    </row>
    <row r="1016" spans="1:4" x14ac:dyDescent="0.2">
      <c r="A1016">
        <v>1142</v>
      </c>
      <c r="B1016" s="81" t="s">
        <v>2914</v>
      </c>
      <c r="C1016" s="80">
        <v>32874</v>
      </c>
      <c r="D1016" s="80">
        <v>2958465</v>
      </c>
    </row>
    <row r="1017" spans="1:4" x14ac:dyDescent="0.2">
      <c r="A1017">
        <v>1143</v>
      </c>
      <c r="B1017" s="81" t="s">
        <v>2915</v>
      </c>
      <c r="C1017" s="80">
        <v>32874</v>
      </c>
      <c r="D1017" s="80">
        <v>2958465</v>
      </c>
    </row>
    <row r="1018" spans="1:4" x14ac:dyDescent="0.2">
      <c r="A1018">
        <v>1144</v>
      </c>
      <c r="B1018" s="81" t="s">
        <v>2916</v>
      </c>
      <c r="C1018" s="80">
        <v>32874</v>
      </c>
      <c r="D1018" s="80">
        <v>2958465</v>
      </c>
    </row>
    <row r="1019" spans="1:4" x14ac:dyDescent="0.2">
      <c r="A1019">
        <v>1145</v>
      </c>
      <c r="B1019" s="81" t="s">
        <v>2917</v>
      </c>
      <c r="C1019" s="80">
        <v>32874</v>
      </c>
      <c r="D1019" s="80">
        <v>2958465</v>
      </c>
    </row>
    <row r="1020" spans="1:4" x14ac:dyDescent="0.2">
      <c r="A1020">
        <v>1146</v>
      </c>
      <c r="B1020" s="81" t="s">
        <v>2918</v>
      </c>
      <c r="C1020" s="80">
        <v>32874</v>
      </c>
      <c r="D1020" s="80">
        <v>2958465</v>
      </c>
    </row>
    <row r="1021" spans="1:4" x14ac:dyDescent="0.2">
      <c r="A1021">
        <v>1147</v>
      </c>
      <c r="B1021" s="81" t="s">
        <v>2919</v>
      </c>
      <c r="C1021" s="80">
        <v>32874</v>
      </c>
      <c r="D1021" s="80">
        <v>2958465</v>
      </c>
    </row>
    <row r="1022" spans="1:4" x14ac:dyDescent="0.2">
      <c r="A1022">
        <v>1148</v>
      </c>
      <c r="B1022" s="81" t="s">
        <v>2920</v>
      </c>
      <c r="C1022" s="80">
        <v>32874</v>
      </c>
      <c r="D1022" s="80">
        <v>2958465</v>
      </c>
    </row>
    <row r="1023" spans="1:4" x14ac:dyDescent="0.2">
      <c r="A1023">
        <v>1149</v>
      </c>
      <c r="B1023" s="81" t="s">
        <v>2921</v>
      </c>
      <c r="C1023" s="80">
        <v>32874</v>
      </c>
      <c r="D1023" s="80">
        <v>2958465</v>
      </c>
    </row>
    <row r="1024" spans="1:4" x14ac:dyDescent="0.2">
      <c r="A1024">
        <v>1150</v>
      </c>
      <c r="B1024" s="81" t="s">
        <v>2922</v>
      </c>
      <c r="C1024" s="80">
        <v>32874</v>
      </c>
      <c r="D1024" s="80">
        <v>2958465</v>
      </c>
    </row>
    <row r="1025" spans="1:4" x14ac:dyDescent="0.2">
      <c r="A1025">
        <v>1151</v>
      </c>
      <c r="B1025" s="81" t="s">
        <v>2923</v>
      </c>
      <c r="C1025" s="80">
        <v>32874</v>
      </c>
      <c r="D1025" s="80">
        <v>2958465</v>
      </c>
    </row>
    <row r="1026" spans="1:4" x14ac:dyDescent="0.2">
      <c r="A1026">
        <v>1152</v>
      </c>
      <c r="B1026" s="81" t="s">
        <v>2924</v>
      </c>
      <c r="C1026" s="80">
        <v>32874</v>
      </c>
      <c r="D1026" s="80">
        <v>2958465</v>
      </c>
    </row>
    <row r="1027" spans="1:4" x14ac:dyDescent="0.2">
      <c r="A1027">
        <v>1153</v>
      </c>
      <c r="B1027" s="81" t="s">
        <v>2925</v>
      </c>
      <c r="C1027" s="80">
        <v>32874</v>
      </c>
      <c r="D1027" s="80">
        <v>2958465</v>
      </c>
    </row>
    <row r="1028" spans="1:4" x14ac:dyDescent="0.2">
      <c r="A1028">
        <v>1154</v>
      </c>
      <c r="B1028" s="81" t="s">
        <v>2926</v>
      </c>
      <c r="C1028" s="80">
        <v>32874</v>
      </c>
      <c r="D1028" s="80">
        <v>2958465</v>
      </c>
    </row>
    <row r="1029" spans="1:4" x14ac:dyDescent="0.2">
      <c r="A1029">
        <v>1155</v>
      </c>
      <c r="B1029" s="81" t="s">
        <v>2447</v>
      </c>
      <c r="C1029" s="80">
        <v>32874</v>
      </c>
      <c r="D1029" s="80">
        <v>2958465</v>
      </c>
    </row>
    <row r="1030" spans="1:4" x14ac:dyDescent="0.2">
      <c r="A1030">
        <v>1156</v>
      </c>
      <c r="B1030" s="81" t="s">
        <v>2927</v>
      </c>
      <c r="C1030" s="80">
        <v>32874</v>
      </c>
      <c r="D1030" s="80">
        <v>2958465</v>
      </c>
    </row>
    <row r="1031" spans="1:4" x14ac:dyDescent="0.2">
      <c r="A1031">
        <v>1157</v>
      </c>
      <c r="B1031" s="81" t="s">
        <v>2928</v>
      </c>
      <c r="C1031" s="80">
        <v>32874</v>
      </c>
      <c r="D1031" s="80">
        <v>2958465</v>
      </c>
    </row>
    <row r="1032" spans="1:4" x14ac:dyDescent="0.2">
      <c r="A1032">
        <v>1158</v>
      </c>
      <c r="B1032" s="81" t="s">
        <v>2929</v>
      </c>
      <c r="C1032" s="80">
        <v>32874</v>
      </c>
      <c r="D1032" s="80">
        <v>2958465</v>
      </c>
    </row>
    <row r="1033" spans="1:4" x14ac:dyDescent="0.2">
      <c r="A1033">
        <v>1159</v>
      </c>
      <c r="B1033" s="81" t="s">
        <v>2930</v>
      </c>
      <c r="C1033" s="80">
        <v>32874</v>
      </c>
      <c r="D1033" s="80">
        <v>2958465</v>
      </c>
    </row>
    <row r="1034" spans="1:4" x14ac:dyDescent="0.2">
      <c r="A1034">
        <v>1160</v>
      </c>
      <c r="B1034" s="81" t="s">
        <v>2931</v>
      </c>
      <c r="C1034" s="80">
        <v>32874</v>
      </c>
      <c r="D1034" s="80">
        <v>2958465</v>
      </c>
    </row>
    <row r="1035" spans="1:4" x14ac:dyDescent="0.2">
      <c r="A1035">
        <v>1161</v>
      </c>
      <c r="B1035" s="81" t="s">
        <v>2932</v>
      </c>
      <c r="C1035" s="80">
        <v>32874</v>
      </c>
      <c r="D1035" s="80">
        <v>2958465</v>
      </c>
    </row>
    <row r="1036" spans="1:4" x14ac:dyDescent="0.2">
      <c r="A1036">
        <v>1162</v>
      </c>
      <c r="B1036" s="81" t="s">
        <v>2933</v>
      </c>
      <c r="C1036" s="80">
        <v>32874</v>
      </c>
      <c r="D1036" s="80">
        <v>2958465</v>
      </c>
    </row>
    <row r="1037" spans="1:4" x14ac:dyDescent="0.2">
      <c r="A1037">
        <v>1163</v>
      </c>
      <c r="B1037" s="81" t="s">
        <v>1552</v>
      </c>
      <c r="C1037" s="80">
        <v>32874</v>
      </c>
      <c r="D1037" s="80">
        <v>2958465</v>
      </c>
    </row>
    <row r="1038" spans="1:4" x14ac:dyDescent="0.2">
      <c r="A1038">
        <v>1164</v>
      </c>
      <c r="B1038" s="81" t="s">
        <v>2934</v>
      </c>
      <c r="C1038" s="80">
        <v>32874</v>
      </c>
      <c r="D1038" s="80">
        <v>2958465</v>
      </c>
    </row>
    <row r="1039" spans="1:4" x14ac:dyDescent="0.2">
      <c r="A1039">
        <v>1165</v>
      </c>
      <c r="B1039" s="81" t="s">
        <v>2935</v>
      </c>
      <c r="C1039" s="80">
        <v>32874</v>
      </c>
      <c r="D1039" s="80">
        <v>2958465</v>
      </c>
    </row>
    <row r="1040" spans="1:4" x14ac:dyDescent="0.2">
      <c r="A1040">
        <v>1166</v>
      </c>
      <c r="B1040" s="81" t="s">
        <v>2936</v>
      </c>
      <c r="C1040" s="80">
        <v>32874</v>
      </c>
      <c r="D1040" s="80">
        <v>2958465</v>
      </c>
    </row>
    <row r="1041" spans="1:4" x14ac:dyDescent="0.2">
      <c r="A1041">
        <v>1167</v>
      </c>
      <c r="B1041" s="81" t="s">
        <v>2937</v>
      </c>
      <c r="C1041" s="80">
        <v>32874</v>
      </c>
      <c r="D1041" s="80">
        <v>2958465</v>
      </c>
    </row>
    <row r="1042" spans="1:4" x14ac:dyDescent="0.2">
      <c r="A1042">
        <v>1168</v>
      </c>
      <c r="B1042" s="81" t="s">
        <v>2938</v>
      </c>
      <c r="C1042" s="80">
        <v>32874</v>
      </c>
      <c r="D1042" s="80">
        <v>2958465</v>
      </c>
    </row>
    <row r="1043" spans="1:4" x14ac:dyDescent="0.2">
      <c r="A1043">
        <v>1169</v>
      </c>
      <c r="B1043" s="81" t="s">
        <v>2939</v>
      </c>
      <c r="C1043" s="80">
        <v>32874</v>
      </c>
      <c r="D1043" s="80">
        <v>2958465</v>
      </c>
    </row>
    <row r="1044" spans="1:4" x14ac:dyDescent="0.2">
      <c r="A1044">
        <v>1170</v>
      </c>
      <c r="B1044" s="81" t="s">
        <v>2940</v>
      </c>
      <c r="C1044" s="80">
        <v>32874</v>
      </c>
      <c r="D1044" s="80">
        <v>2958465</v>
      </c>
    </row>
    <row r="1045" spans="1:4" x14ac:dyDescent="0.2">
      <c r="A1045">
        <v>1171</v>
      </c>
      <c r="B1045" s="81" t="s">
        <v>2941</v>
      </c>
      <c r="C1045" s="80">
        <v>32874</v>
      </c>
      <c r="D1045" s="80">
        <v>2958465</v>
      </c>
    </row>
    <row r="1046" spans="1:4" x14ac:dyDescent="0.2">
      <c r="A1046">
        <v>1172</v>
      </c>
      <c r="B1046" s="81" t="s">
        <v>2942</v>
      </c>
      <c r="C1046" s="80">
        <v>32874</v>
      </c>
      <c r="D1046" s="80">
        <v>2958465</v>
      </c>
    </row>
    <row r="1047" spans="1:4" x14ac:dyDescent="0.2">
      <c r="A1047">
        <v>1173</v>
      </c>
      <c r="B1047" s="81" t="s">
        <v>2943</v>
      </c>
      <c r="C1047" s="80">
        <v>32874</v>
      </c>
      <c r="D1047" s="80">
        <v>2958465</v>
      </c>
    </row>
    <row r="1048" spans="1:4" x14ac:dyDescent="0.2">
      <c r="A1048">
        <v>1174</v>
      </c>
      <c r="B1048" s="81" t="s">
        <v>2944</v>
      </c>
      <c r="C1048" s="80">
        <v>32874</v>
      </c>
      <c r="D1048" s="80">
        <v>2958465</v>
      </c>
    </row>
    <row r="1049" spans="1:4" x14ac:dyDescent="0.2">
      <c r="A1049">
        <v>1175</v>
      </c>
      <c r="B1049" s="81" t="s">
        <v>2945</v>
      </c>
      <c r="C1049" s="80">
        <v>32874</v>
      </c>
      <c r="D1049" s="80">
        <v>2958465</v>
      </c>
    </row>
    <row r="1050" spans="1:4" x14ac:dyDescent="0.2">
      <c r="A1050">
        <v>1176</v>
      </c>
      <c r="B1050" s="81" t="s">
        <v>2330</v>
      </c>
      <c r="C1050" s="80">
        <v>32874</v>
      </c>
      <c r="D1050" s="80">
        <v>2958465</v>
      </c>
    </row>
    <row r="1051" spans="1:4" x14ac:dyDescent="0.2">
      <c r="A1051">
        <v>1177</v>
      </c>
      <c r="B1051" s="81" t="s">
        <v>2946</v>
      </c>
      <c r="C1051" s="80">
        <v>32874</v>
      </c>
      <c r="D1051" s="80">
        <v>2958465</v>
      </c>
    </row>
    <row r="1052" spans="1:4" x14ac:dyDescent="0.2">
      <c r="A1052">
        <v>1178</v>
      </c>
      <c r="B1052" s="81" t="s">
        <v>2947</v>
      </c>
      <c r="C1052" s="80">
        <v>32874</v>
      </c>
      <c r="D1052" s="80">
        <v>2958465</v>
      </c>
    </row>
    <row r="1053" spans="1:4" x14ac:dyDescent="0.2">
      <c r="A1053">
        <v>1179</v>
      </c>
      <c r="B1053" s="81" t="s">
        <v>2948</v>
      </c>
      <c r="C1053" s="80">
        <v>32874</v>
      </c>
      <c r="D1053" s="80">
        <v>2958465</v>
      </c>
    </row>
    <row r="1054" spans="1:4" x14ac:dyDescent="0.2">
      <c r="A1054">
        <v>1180</v>
      </c>
      <c r="B1054" s="81" t="s">
        <v>2949</v>
      </c>
      <c r="C1054" s="80">
        <v>32874</v>
      </c>
      <c r="D1054" s="80">
        <v>2958465</v>
      </c>
    </row>
    <row r="1055" spans="1:4" x14ac:dyDescent="0.2">
      <c r="A1055">
        <v>1181</v>
      </c>
      <c r="B1055" s="81" t="s">
        <v>2950</v>
      </c>
      <c r="C1055" s="80">
        <v>32874</v>
      </c>
      <c r="D1055" s="80">
        <v>2958465</v>
      </c>
    </row>
    <row r="1056" spans="1:4" x14ac:dyDescent="0.2">
      <c r="A1056">
        <v>1182</v>
      </c>
      <c r="B1056" s="81" t="s">
        <v>2951</v>
      </c>
      <c r="C1056" s="80">
        <v>32874</v>
      </c>
      <c r="D1056" s="80">
        <v>2958465</v>
      </c>
    </row>
    <row r="1057" spans="1:4" x14ac:dyDescent="0.2">
      <c r="A1057">
        <v>1183</v>
      </c>
      <c r="B1057" s="81" t="s">
        <v>2952</v>
      </c>
      <c r="C1057" s="80">
        <v>32874</v>
      </c>
      <c r="D1057" s="80">
        <v>2958465</v>
      </c>
    </row>
    <row r="1058" spans="1:4" x14ac:dyDescent="0.2">
      <c r="A1058">
        <v>1184</v>
      </c>
      <c r="B1058" s="81" t="s">
        <v>2953</v>
      </c>
      <c r="C1058" s="80">
        <v>32874</v>
      </c>
      <c r="D1058" s="80">
        <v>2958465</v>
      </c>
    </row>
    <row r="1059" spans="1:4" x14ac:dyDescent="0.2">
      <c r="A1059">
        <v>1185</v>
      </c>
      <c r="B1059" s="81" t="s">
        <v>2954</v>
      </c>
      <c r="C1059" s="80">
        <v>32874</v>
      </c>
      <c r="D1059" s="80">
        <v>2958465</v>
      </c>
    </row>
    <row r="1060" spans="1:4" x14ac:dyDescent="0.2">
      <c r="A1060">
        <v>1186</v>
      </c>
      <c r="B1060" s="81" t="s">
        <v>2955</v>
      </c>
      <c r="C1060" s="80">
        <v>32874</v>
      </c>
      <c r="D1060" s="80">
        <v>2958465</v>
      </c>
    </row>
    <row r="1061" spans="1:4" x14ac:dyDescent="0.2">
      <c r="A1061">
        <v>1187</v>
      </c>
      <c r="B1061" s="81" t="s">
        <v>2956</v>
      </c>
      <c r="C1061" s="80">
        <v>32874</v>
      </c>
      <c r="D1061" s="80">
        <v>2958465</v>
      </c>
    </row>
    <row r="1062" spans="1:4" x14ac:dyDescent="0.2">
      <c r="A1062">
        <v>1188</v>
      </c>
      <c r="B1062" s="81" t="s">
        <v>2957</v>
      </c>
      <c r="C1062" s="80">
        <v>32874</v>
      </c>
      <c r="D1062" s="80">
        <v>2958465</v>
      </c>
    </row>
    <row r="1063" spans="1:4" x14ac:dyDescent="0.2">
      <c r="A1063">
        <v>1189</v>
      </c>
      <c r="B1063" s="81" t="s">
        <v>2958</v>
      </c>
      <c r="C1063" s="80">
        <v>32874</v>
      </c>
      <c r="D1063" s="80">
        <v>2958465</v>
      </c>
    </row>
    <row r="1064" spans="1:4" x14ac:dyDescent="0.2">
      <c r="A1064">
        <v>1190</v>
      </c>
      <c r="B1064" s="81" t="s">
        <v>2959</v>
      </c>
      <c r="C1064" s="80">
        <v>32874</v>
      </c>
      <c r="D1064" s="80">
        <v>2958465</v>
      </c>
    </row>
    <row r="1065" spans="1:4" x14ac:dyDescent="0.2">
      <c r="A1065">
        <v>1191</v>
      </c>
      <c r="B1065" s="81" t="s">
        <v>2960</v>
      </c>
      <c r="C1065" s="80">
        <v>32874</v>
      </c>
      <c r="D1065" s="80">
        <v>2958465</v>
      </c>
    </row>
    <row r="1066" spans="1:4" x14ac:dyDescent="0.2">
      <c r="A1066">
        <v>1192</v>
      </c>
      <c r="B1066" s="81" t="s">
        <v>2961</v>
      </c>
      <c r="C1066" s="80">
        <v>32874</v>
      </c>
      <c r="D1066" s="80">
        <v>2958465</v>
      </c>
    </row>
    <row r="1067" spans="1:4" x14ac:dyDescent="0.2">
      <c r="A1067">
        <v>1193</v>
      </c>
      <c r="B1067" s="81" t="s">
        <v>2962</v>
      </c>
      <c r="C1067" s="80">
        <v>32874</v>
      </c>
      <c r="D1067" s="80">
        <v>2958465</v>
      </c>
    </row>
    <row r="1068" spans="1:4" x14ac:dyDescent="0.2">
      <c r="A1068">
        <v>1195</v>
      </c>
      <c r="B1068" s="81" t="s">
        <v>2963</v>
      </c>
      <c r="C1068" s="80">
        <v>32874</v>
      </c>
      <c r="D1068" s="80">
        <v>2958465</v>
      </c>
    </row>
    <row r="1069" spans="1:4" x14ac:dyDescent="0.2">
      <c r="A1069">
        <v>1196</v>
      </c>
      <c r="B1069" s="81" t="s">
        <v>2964</v>
      </c>
      <c r="C1069" s="80">
        <v>32874</v>
      </c>
      <c r="D1069" s="80">
        <v>2958465</v>
      </c>
    </row>
    <row r="1070" spans="1:4" x14ac:dyDescent="0.2">
      <c r="A1070">
        <v>1197</v>
      </c>
      <c r="B1070" s="81" t="s">
        <v>2965</v>
      </c>
      <c r="C1070" s="80">
        <v>32874</v>
      </c>
      <c r="D1070" s="80">
        <v>2958465</v>
      </c>
    </row>
    <row r="1071" spans="1:4" x14ac:dyDescent="0.2">
      <c r="A1071">
        <v>1198</v>
      </c>
      <c r="B1071" s="81" t="s">
        <v>2966</v>
      </c>
      <c r="C1071" s="80">
        <v>32874</v>
      </c>
      <c r="D1071" s="80">
        <v>2958465</v>
      </c>
    </row>
    <row r="1072" spans="1:4" x14ac:dyDescent="0.2">
      <c r="A1072">
        <v>1199</v>
      </c>
      <c r="B1072" s="81" t="s">
        <v>2967</v>
      </c>
      <c r="C1072" s="80">
        <v>32874</v>
      </c>
      <c r="D1072" s="80">
        <v>2958465</v>
      </c>
    </row>
    <row r="1073" spans="1:4" x14ac:dyDescent="0.2">
      <c r="A1073">
        <v>1200</v>
      </c>
      <c r="B1073" s="81" t="s">
        <v>2968</v>
      </c>
      <c r="C1073" s="80">
        <v>32874</v>
      </c>
      <c r="D1073" s="80">
        <v>2958465</v>
      </c>
    </row>
    <row r="1074" spans="1:4" x14ac:dyDescent="0.2">
      <c r="A1074">
        <v>1201</v>
      </c>
      <c r="B1074" s="81" t="s">
        <v>2969</v>
      </c>
      <c r="C1074" s="80">
        <v>32874</v>
      </c>
      <c r="D1074" s="80">
        <v>2958465</v>
      </c>
    </row>
    <row r="1075" spans="1:4" x14ac:dyDescent="0.2">
      <c r="A1075">
        <v>1202</v>
      </c>
      <c r="B1075" s="81" t="s">
        <v>2970</v>
      </c>
      <c r="C1075" s="80">
        <v>32874</v>
      </c>
      <c r="D1075" s="80">
        <v>2958465</v>
      </c>
    </row>
    <row r="1076" spans="1:4" x14ac:dyDescent="0.2">
      <c r="A1076">
        <v>1203</v>
      </c>
      <c r="B1076" s="81" t="s">
        <v>2971</v>
      </c>
      <c r="C1076" s="80">
        <v>32874</v>
      </c>
      <c r="D1076" s="80">
        <v>2958465</v>
      </c>
    </row>
    <row r="1077" spans="1:4" x14ac:dyDescent="0.2">
      <c r="A1077">
        <v>1204</v>
      </c>
      <c r="B1077" s="81" t="s">
        <v>2972</v>
      </c>
      <c r="C1077" s="80">
        <v>32874</v>
      </c>
      <c r="D1077" s="80">
        <v>2958465</v>
      </c>
    </row>
    <row r="1078" spans="1:4" x14ac:dyDescent="0.2">
      <c r="A1078">
        <v>1205</v>
      </c>
      <c r="B1078" s="81" t="s">
        <v>2973</v>
      </c>
      <c r="C1078" s="80">
        <v>32874</v>
      </c>
      <c r="D1078" s="80">
        <v>2958465</v>
      </c>
    </row>
    <row r="1079" spans="1:4" x14ac:dyDescent="0.2">
      <c r="A1079">
        <v>1206</v>
      </c>
      <c r="B1079" s="81" t="s">
        <v>2974</v>
      </c>
      <c r="C1079" s="80">
        <v>32874</v>
      </c>
      <c r="D1079" s="80">
        <v>2958465</v>
      </c>
    </row>
    <row r="1080" spans="1:4" x14ac:dyDescent="0.2">
      <c r="A1080">
        <v>1207</v>
      </c>
      <c r="B1080" s="81" t="s">
        <v>2975</v>
      </c>
      <c r="C1080" s="80">
        <v>32874</v>
      </c>
      <c r="D1080" s="80">
        <v>2958465</v>
      </c>
    </row>
    <row r="1081" spans="1:4" x14ac:dyDescent="0.2">
      <c r="A1081">
        <v>1208</v>
      </c>
      <c r="B1081" s="81" t="s">
        <v>2976</v>
      </c>
      <c r="C1081" s="80">
        <v>32874</v>
      </c>
      <c r="D1081" s="80">
        <v>2958465</v>
      </c>
    </row>
    <row r="1082" spans="1:4" x14ac:dyDescent="0.2">
      <c r="A1082">
        <v>1209</v>
      </c>
      <c r="B1082" s="81" t="s">
        <v>2293</v>
      </c>
      <c r="C1082" s="80">
        <v>32874</v>
      </c>
      <c r="D1082" s="80">
        <v>2958465</v>
      </c>
    </row>
    <row r="1083" spans="1:4" x14ac:dyDescent="0.2">
      <c r="A1083">
        <v>1210</v>
      </c>
      <c r="B1083" s="81" t="s">
        <v>2977</v>
      </c>
      <c r="C1083" s="80">
        <v>32874</v>
      </c>
      <c r="D1083" s="80">
        <v>2958465</v>
      </c>
    </row>
    <row r="1084" spans="1:4" x14ac:dyDescent="0.2">
      <c r="A1084">
        <v>1211</v>
      </c>
      <c r="B1084" s="81" t="s">
        <v>2978</v>
      </c>
      <c r="C1084" s="80">
        <v>32874</v>
      </c>
      <c r="D1084" s="80">
        <v>2958465</v>
      </c>
    </row>
    <row r="1085" spans="1:4" x14ac:dyDescent="0.2">
      <c r="A1085">
        <v>1212</v>
      </c>
      <c r="B1085" s="81" t="s">
        <v>2979</v>
      </c>
      <c r="C1085" s="80">
        <v>32874</v>
      </c>
      <c r="D1085" s="80">
        <v>2958465</v>
      </c>
    </row>
    <row r="1086" spans="1:4" x14ac:dyDescent="0.2">
      <c r="A1086">
        <v>1213</v>
      </c>
      <c r="B1086" s="81" t="s">
        <v>2380</v>
      </c>
      <c r="C1086" s="80">
        <v>32874</v>
      </c>
      <c r="D1086" s="80">
        <v>2958465</v>
      </c>
    </row>
    <row r="1087" spans="1:4" x14ac:dyDescent="0.2">
      <c r="A1087">
        <v>1214</v>
      </c>
      <c r="B1087" s="81" t="s">
        <v>2980</v>
      </c>
      <c r="C1087" s="80">
        <v>32874</v>
      </c>
      <c r="D1087" s="80">
        <v>2958465</v>
      </c>
    </row>
    <row r="1088" spans="1:4" x14ac:dyDescent="0.2">
      <c r="A1088">
        <v>1215</v>
      </c>
      <c r="B1088" s="81" t="s">
        <v>2981</v>
      </c>
      <c r="C1088" s="80">
        <v>32874</v>
      </c>
      <c r="D1088" s="80">
        <v>2958465</v>
      </c>
    </row>
    <row r="1089" spans="1:4" x14ac:dyDescent="0.2">
      <c r="A1089">
        <v>1216</v>
      </c>
      <c r="B1089" s="81" t="s">
        <v>2981</v>
      </c>
      <c r="C1089" s="80">
        <v>32874</v>
      </c>
      <c r="D1089" s="80">
        <v>2958465</v>
      </c>
    </row>
    <row r="1090" spans="1:4" x14ac:dyDescent="0.2">
      <c r="A1090">
        <v>1217</v>
      </c>
      <c r="B1090" s="81" t="s">
        <v>2982</v>
      </c>
      <c r="C1090" s="80">
        <v>32874</v>
      </c>
      <c r="D1090" s="80">
        <v>2958465</v>
      </c>
    </row>
    <row r="1091" spans="1:4" x14ac:dyDescent="0.2">
      <c r="A1091">
        <v>1218</v>
      </c>
      <c r="B1091" s="81" t="s">
        <v>2387</v>
      </c>
      <c r="C1091" s="80">
        <v>32874</v>
      </c>
      <c r="D1091" s="80">
        <v>2958465</v>
      </c>
    </row>
    <row r="1092" spans="1:4" x14ac:dyDescent="0.2">
      <c r="A1092">
        <v>1223</v>
      </c>
      <c r="B1092" s="81" t="s">
        <v>2983</v>
      </c>
      <c r="C1092" s="80">
        <v>32874</v>
      </c>
      <c r="D1092" s="80">
        <v>2958465</v>
      </c>
    </row>
    <row r="1093" spans="1:4" x14ac:dyDescent="0.2">
      <c r="A1093">
        <v>1225</v>
      </c>
      <c r="B1093" s="81" t="s">
        <v>2984</v>
      </c>
      <c r="C1093" s="80">
        <v>32874</v>
      </c>
      <c r="D1093" s="80">
        <v>2958465</v>
      </c>
    </row>
    <row r="1094" spans="1:4" x14ac:dyDescent="0.2">
      <c r="A1094">
        <v>1226</v>
      </c>
      <c r="B1094" s="81" t="s">
        <v>2984</v>
      </c>
      <c r="C1094" s="80">
        <v>32874</v>
      </c>
      <c r="D1094" s="80">
        <v>2958465</v>
      </c>
    </row>
    <row r="1095" spans="1:4" x14ac:dyDescent="0.2">
      <c r="A1095">
        <v>1227</v>
      </c>
      <c r="B1095" s="81" t="s">
        <v>2985</v>
      </c>
      <c r="C1095" s="80">
        <v>32874</v>
      </c>
      <c r="D1095" s="80">
        <v>2958465</v>
      </c>
    </row>
    <row r="1096" spans="1:4" x14ac:dyDescent="0.2">
      <c r="A1096">
        <v>1228</v>
      </c>
      <c r="B1096" s="81" t="s">
        <v>2986</v>
      </c>
      <c r="C1096" s="80">
        <v>32874</v>
      </c>
      <c r="D1096" s="80">
        <v>2958465</v>
      </c>
    </row>
    <row r="1097" spans="1:4" x14ac:dyDescent="0.2">
      <c r="A1097">
        <v>1231</v>
      </c>
      <c r="B1097" s="81" t="s">
        <v>2987</v>
      </c>
      <c r="C1097" s="80">
        <v>32874</v>
      </c>
      <c r="D1097" s="80">
        <v>2958465</v>
      </c>
    </row>
    <row r="1098" spans="1:4" x14ac:dyDescent="0.2">
      <c r="A1098">
        <v>1232</v>
      </c>
      <c r="B1098" s="81" t="s">
        <v>2987</v>
      </c>
      <c r="C1098" s="80">
        <v>32874</v>
      </c>
      <c r="D1098" s="80">
        <v>2958465</v>
      </c>
    </row>
    <row r="1099" spans="1:4" x14ac:dyDescent="0.2">
      <c r="A1099">
        <v>1233</v>
      </c>
      <c r="B1099" s="81" t="s">
        <v>2987</v>
      </c>
      <c r="C1099" s="80">
        <v>32874</v>
      </c>
      <c r="D1099" s="80">
        <v>2958465</v>
      </c>
    </row>
    <row r="1100" spans="1:4" x14ac:dyDescent="0.2">
      <c r="A1100">
        <v>1246</v>
      </c>
      <c r="B1100" s="81" t="s">
        <v>2987</v>
      </c>
      <c r="C1100" s="80">
        <v>32874</v>
      </c>
      <c r="D1100" s="80">
        <v>2958465</v>
      </c>
    </row>
    <row r="1101" spans="1:4" x14ac:dyDescent="0.2">
      <c r="A1101">
        <v>1247</v>
      </c>
      <c r="B1101" s="81" t="s">
        <v>2987</v>
      </c>
      <c r="C1101" s="80">
        <v>32874</v>
      </c>
      <c r="D1101" s="80">
        <v>2958465</v>
      </c>
    </row>
    <row r="1102" spans="1:4" x14ac:dyDescent="0.2">
      <c r="A1102">
        <v>1248</v>
      </c>
      <c r="B1102" s="81" t="s">
        <v>2388</v>
      </c>
      <c r="C1102" s="80">
        <v>32874</v>
      </c>
      <c r="D1102" s="80">
        <v>2958465</v>
      </c>
    </row>
    <row r="1103" spans="1:4" x14ac:dyDescent="0.2">
      <c r="A1103">
        <v>1249</v>
      </c>
      <c r="B1103" s="81" t="s">
        <v>2988</v>
      </c>
      <c r="C1103" s="80">
        <v>32874</v>
      </c>
      <c r="D1103" s="80">
        <v>2958465</v>
      </c>
    </row>
    <row r="1104" spans="1:4" x14ac:dyDescent="0.2">
      <c r="A1104">
        <v>1250</v>
      </c>
      <c r="B1104" s="81" t="s">
        <v>2989</v>
      </c>
      <c r="C1104" s="80">
        <v>32874</v>
      </c>
      <c r="D1104" s="80">
        <v>2958465</v>
      </c>
    </row>
    <row r="1105" spans="1:4" x14ac:dyDescent="0.2">
      <c r="A1105">
        <v>1251</v>
      </c>
      <c r="B1105" s="81" t="s">
        <v>2990</v>
      </c>
      <c r="C1105" s="80">
        <v>32874</v>
      </c>
      <c r="D1105" s="80">
        <v>2958465</v>
      </c>
    </row>
    <row r="1106" spans="1:4" x14ac:dyDescent="0.2">
      <c r="A1106">
        <v>1252</v>
      </c>
      <c r="B1106" s="81" t="s">
        <v>2991</v>
      </c>
      <c r="C1106" s="80">
        <v>32874</v>
      </c>
      <c r="D1106" s="80">
        <v>2958465</v>
      </c>
    </row>
    <row r="1107" spans="1:4" x14ac:dyDescent="0.2">
      <c r="A1107">
        <v>1254</v>
      </c>
      <c r="B1107" s="81" t="s">
        <v>2992</v>
      </c>
      <c r="C1107" s="80">
        <v>32874</v>
      </c>
      <c r="D1107" s="80">
        <v>2958465</v>
      </c>
    </row>
    <row r="1108" spans="1:4" x14ac:dyDescent="0.2">
      <c r="A1108">
        <v>1255</v>
      </c>
      <c r="B1108" s="81" t="s">
        <v>2465</v>
      </c>
      <c r="C1108" s="80">
        <v>32874</v>
      </c>
      <c r="D1108" s="80">
        <v>2958465</v>
      </c>
    </row>
    <row r="1109" spans="1:4" x14ac:dyDescent="0.2">
      <c r="A1109">
        <v>1256</v>
      </c>
      <c r="B1109" s="81" t="s">
        <v>2993</v>
      </c>
      <c r="C1109" s="80">
        <v>32874</v>
      </c>
      <c r="D1109" s="80">
        <v>2958465</v>
      </c>
    </row>
    <row r="1110" spans="1:4" x14ac:dyDescent="0.2">
      <c r="A1110">
        <v>1257</v>
      </c>
      <c r="B1110" s="81" t="s">
        <v>2994</v>
      </c>
      <c r="C1110" s="80">
        <v>32874</v>
      </c>
      <c r="D1110" s="80">
        <v>2958465</v>
      </c>
    </row>
    <row r="1111" spans="1:4" x14ac:dyDescent="0.2">
      <c r="A1111">
        <v>1258</v>
      </c>
      <c r="B1111" s="81" t="s">
        <v>2995</v>
      </c>
      <c r="C1111" s="80">
        <v>32874</v>
      </c>
      <c r="D1111" s="80">
        <v>2958465</v>
      </c>
    </row>
    <row r="1112" spans="1:4" x14ac:dyDescent="0.2">
      <c r="A1112">
        <v>1259</v>
      </c>
      <c r="B1112" s="81" t="s">
        <v>1552</v>
      </c>
      <c r="C1112" s="80">
        <v>32874</v>
      </c>
      <c r="D1112" s="80">
        <v>2958465</v>
      </c>
    </row>
    <row r="1113" spans="1:4" x14ac:dyDescent="0.2">
      <c r="A1113">
        <v>1260</v>
      </c>
      <c r="B1113" s="81" t="s">
        <v>2996</v>
      </c>
      <c r="C1113" s="80">
        <v>32874</v>
      </c>
      <c r="D1113" s="80">
        <v>2958465</v>
      </c>
    </row>
    <row r="1114" spans="1:4" x14ac:dyDescent="0.2">
      <c r="A1114">
        <v>1261</v>
      </c>
      <c r="B1114" s="81" t="s">
        <v>2997</v>
      </c>
      <c r="C1114" s="80">
        <v>32874</v>
      </c>
      <c r="D1114" s="80">
        <v>2958465</v>
      </c>
    </row>
    <row r="1115" spans="1:4" x14ac:dyDescent="0.2">
      <c r="A1115">
        <v>1262</v>
      </c>
      <c r="B1115" s="81" t="s">
        <v>2998</v>
      </c>
      <c r="C1115" s="80">
        <v>32874</v>
      </c>
      <c r="D1115" s="80">
        <v>2958465</v>
      </c>
    </row>
    <row r="1116" spans="1:4" x14ac:dyDescent="0.2">
      <c r="A1116">
        <v>1263</v>
      </c>
      <c r="B1116" s="81" t="s">
        <v>2999</v>
      </c>
      <c r="C1116" s="80">
        <v>32874</v>
      </c>
      <c r="D1116" s="80">
        <v>2958465</v>
      </c>
    </row>
    <row r="1117" spans="1:4" x14ac:dyDescent="0.2">
      <c r="A1117">
        <v>1264</v>
      </c>
      <c r="B1117" s="81" t="s">
        <v>3000</v>
      </c>
      <c r="C1117" s="80">
        <v>32874</v>
      </c>
      <c r="D1117" s="80">
        <v>2958465</v>
      </c>
    </row>
    <row r="1118" spans="1:4" x14ac:dyDescent="0.2">
      <c r="A1118">
        <v>1265</v>
      </c>
      <c r="B1118" s="81" t="s">
        <v>2602</v>
      </c>
      <c r="C1118" s="80">
        <v>32874</v>
      </c>
      <c r="D1118" s="80">
        <v>2958465</v>
      </c>
    </row>
    <row r="1119" spans="1:4" x14ac:dyDescent="0.2">
      <c r="A1119">
        <v>1266</v>
      </c>
      <c r="B1119" s="81" t="s">
        <v>3001</v>
      </c>
      <c r="C1119" s="80">
        <v>32874</v>
      </c>
      <c r="D1119" s="80">
        <v>2958465</v>
      </c>
    </row>
    <row r="1120" spans="1:4" x14ac:dyDescent="0.2">
      <c r="A1120">
        <v>1267</v>
      </c>
      <c r="B1120" s="81" t="s">
        <v>3002</v>
      </c>
      <c r="C1120" s="80">
        <v>32874</v>
      </c>
      <c r="D1120" s="80">
        <v>2958465</v>
      </c>
    </row>
    <row r="1121" spans="1:4" x14ac:dyDescent="0.2">
      <c r="A1121">
        <v>1268</v>
      </c>
      <c r="B1121" s="81" t="s">
        <v>3003</v>
      </c>
      <c r="C1121" s="80">
        <v>32874</v>
      </c>
      <c r="D1121" s="80">
        <v>2958465</v>
      </c>
    </row>
    <row r="1122" spans="1:4" x14ac:dyDescent="0.2">
      <c r="A1122">
        <v>1269</v>
      </c>
      <c r="B1122" s="81" t="s">
        <v>3004</v>
      </c>
      <c r="C1122" s="80">
        <v>32874</v>
      </c>
      <c r="D1122" s="80">
        <v>2958465</v>
      </c>
    </row>
    <row r="1123" spans="1:4" x14ac:dyDescent="0.2">
      <c r="A1123">
        <v>1270</v>
      </c>
      <c r="B1123" s="81" t="s">
        <v>3005</v>
      </c>
      <c r="C1123" s="80">
        <v>32874</v>
      </c>
      <c r="D1123" s="80">
        <v>2958465</v>
      </c>
    </row>
    <row r="1124" spans="1:4" x14ac:dyDescent="0.2">
      <c r="A1124">
        <v>1271</v>
      </c>
      <c r="B1124" s="81" t="s">
        <v>3006</v>
      </c>
      <c r="C1124" s="80">
        <v>32874</v>
      </c>
      <c r="D1124" s="80">
        <v>2958465</v>
      </c>
    </row>
    <row r="1125" spans="1:4" x14ac:dyDescent="0.2">
      <c r="A1125">
        <v>1272</v>
      </c>
      <c r="B1125" s="81" t="s">
        <v>3007</v>
      </c>
      <c r="C1125" s="80">
        <v>32874</v>
      </c>
      <c r="D1125" s="80">
        <v>2958465</v>
      </c>
    </row>
    <row r="1126" spans="1:4" x14ac:dyDescent="0.2">
      <c r="A1126">
        <v>1273</v>
      </c>
      <c r="B1126" s="81" t="s">
        <v>3008</v>
      </c>
      <c r="C1126" s="80">
        <v>32874</v>
      </c>
      <c r="D1126" s="80">
        <v>2958465</v>
      </c>
    </row>
    <row r="1127" spans="1:4" x14ac:dyDescent="0.2">
      <c r="A1127">
        <v>1274</v>
      </c>
      <c r="B1127" s="81" t="s">
        <v>3009</v>
      </c>
      <c r="C1127" s="80">
        <v>32874</v>
      </c>
      <c r="D1127" s="80">
        <v>2958465</v>
      </c>
    </row>
    <row r="1128" spans="1:4" x14ac:dyDescent="0.2">
      <c r="A1128">
        <v>1275</v>
      </c>
      <c r="B1128" s="81" t="s">
        <v>3010</v>
      </c>
      <c r="C1128" s="80">
        <v>32874</v>
      </c>
      <c r="D1128" s="80">
        <v>2958465</v>
      </c>
    </row>
    <row r="1129" spans="1:4" x14ac:dyDescent="0.2">
      <c r="A1129">
        <v>1276</v>
      </c>
      <c r="B1129" s="81" t="s">
        <v>3011</v>
      </c>
      <c r="C1129" s="80">
        <v>32874</v>
      </c>
      <c r="D1129" s="80">
        <v>2958465</v>
      </c>
    </row>
    <row r="1130" spans="1:4" x14ac:dyDescent="0.2">
      <c r="A1130">
        <v>1277</v>
      </c>
      <c r="B1130" s="81" t="s">
        <v>3012</v>
      </c>
      <c r="C1130" s="80">
        <v>32874</v>
      </c>
      <c r="D1130" s="80">
        <v>2958465</v>
      </c>
    </row>
    <row r="1131" spans="1:4" x14ac:dyDescent="0.2">
      <c r="A1131">
        <v>1278</v>
      </c>
      <c r="B1131" s="81" t="s">
        <v>3013</v>
      </c>
      <c r="C1131" s="80">
        <v>32874</v>
      </c>
      <c r="D1131" s="80">
        <v>2958465</v>
      </c>
    </row>
    <row r="1132" spans="1:4" x14ac:dyDescent="0.2">
      <c r="A1132">
        <v>1279</v>
      </c>
      <c r="B1132" s="81" t="s">
        <v>2381</v>
      </c>
      <c r="C1132" s="80">
        <v>32874</v>
      </c>
      <c r="D1132" s="80">
        <v>2958465</v>
      </c>
    </row>
    <row r="1133" spans="1:4" x14ac:dyDescent="0.2">
      <c r="A1133">
        <v>1280</v>
      </c>
      <c r="B1133" s="81" t="s">
        <v>3014</v>
      </c>
      <c r="C1133" s="80">
        <v>32874</v>
      </c>
      <c r="D1133" s="80">
        <v>2958465</v>
      </c>
    </row>
    <row r="1134" spans="1:4" x14ac:dyDescent="0.2">
      <c r="A1134">
        <v>1281</v>
      </c>
      <c r="B1134" s="81" t="s">
        <v>2332</v>
      </c>
      <c r="C1134" s="80">
        <v>32874</v>
      </c>
      <c r="D1134" s="80">
        <v>2958465</v>
      </c>
    </row>
    <row r="1135" spans="1:4" x14ac:dyDescent="0.2">
      <c r="A1135">
        <v>1282</v>
      </c>
      <c r="B1135" s="81" t="s">
        <v>3015</v>
      </c>
      <c r="C1135" s="80">
        <v>32874</v>
      </c>
      <c r="D1135" s="80">
        <v>2958465</v>
      </c>
    </row>
    <row r="1136" spans="1:4" x14ac:dyDescent="0.2">
      <c r="A1136">
        <v>1283</v>
      </c>
      <c r="B1136" s="81" t="s">
        <v>3016</v>
      </c>
      <c r="C1136" s="80">
        <v>32874</v>
      </c>
      <c r="D1136" s="80">
        <v>2958465</v>
      </c>
    </row>
    <row r="1137" spans="1:4" x14ac:dyDescent="0.2">
      <c r="A1137">
        <v>1284</v>
      </c>
      <c r="B1137" s="81" t="s">
        <v>3017</v>
      </c>
      <c r="C1137" s="80">
        <v>32874</v>
      </c>
      <c r="D1137" s="80">
        <v>2958465</v>
      </c>
    </row>
    <row r="1138" spans="1:4" x14ac:dyDescent="0.2">
      <c r="A1138">
        <v>1285</v>
      </c>
      <c r="B1138" s="81" t="s">
        <v>3018</v>
      </c>
      <c r="C1138" s="80">
        <v>32874</v>
      </c>
      <c r="D1138" s="80">
        <v>2958465</v>
      </c>
    </row>
    <row r="1139" spans="1:4" x14ac:dyDescent="0.2">
      <c r="A1139">
        <v>1286</v>
      </c>
      <c r="B1139" s="81" t="s">
        <v>3019</v>
      </c>
      <c r="C1139" s="80">
        <v>32874</v>
      </c>
      <c r="D1139" s="80">
        <v>2958465</v>
      </c>
    </row>
    <row r="1140" spans="1:4" x14ac:dyDescent="0.2">
      <c r="A1140">
        <v>1287</v>
      </c>
      <c r="B1140" s="81" t="s">
        <v>3020</v>
      </c>
      <c r="C1140" s="80">
        <v>32874</v>
      </c>
      <c r="D1140" s="80">
        <v>2958465</v>
      </c>
    </row>
    <row r="1141" spans="1:4" x14ac:dyDescent="0.2">
      <c r="A1141">
        <v>1288</v>
      </c>
      <c r="B1141" s="81" t="s">
        <v>2680</v>
      </c>
      <c r="C1141" s="80">
        <v>32874</v>
      </c>
      <c r="D1141" s="80">
        <v>2958465</v>
      </c>
    </row>
    <row r="1142" spans="1:4" x14ac:dyDescent="0.2">
      <c r="A1142">
        <v>1289</v>
      </c>
      <c r="B1142" s="81" t="s">
        <v>3021</v>
      </c>
      <c r="C1142" s="80">
        <v>32874</v>
      </c>
      <c r="D1142" s="80">
        <v>2958465</v>
      </c>
    </row>
    <row r="1143" spans="1:4" x14ac:dyDescent="0.2">
      <c r="A1143">
        <v>1290</v>
      </c>
      <c r="B1143" s="81" t="s">
        <v>3022</v>
      </c>
      <c r="C1143" s="80">
        <v>32874</v>
      </c>
      <c r="D1143" s="80">
        <v>2958465</v>
      </c>
    </row>
    <row r="1144" spans="1:4" x14ac:dyDescent="0.2">
      <c r="A1144">
        <v>1291</v>
      </c>
      <c r="B1144" s="81" t="s">
        <v>2514</v>
      </c>
      <c r="C1144" s="80">
        <v>32874</v>
      </c>
      <c r="D1144" s="80">
        <v>2958465</v>
      </c>
    </row>
    <row r="1145" spans="1:4" x14ac:dyDescent="0.2">
      <c r="A1145">
        <v>1292</v>
      </c>
      <c r="B1145" s="81" t="s">
        <v>3023</v>
      </c>
      <c r="C1145" s="80">
        <v>32874</v>
      </c>
      <c r="D1145" s="80">
        <v>2958465</v>
      </c>
    </row>
    <row r="1146" spans="1:4" x14ac:dyDescent="0.2">
      <c r="A1146">
        <v>1293</v>
      </c>
      <c r="B1146" s="81" t="s">
        <v>3024</v>
      </c>
      <c r="C1146" s="80">
        <v>32874</v>
      </c>
      <c r="D1146" s="80">
        <v>2958465</v>
      </c>
    </row>
    <row r="1147" spans="1:4" x14ac:dyDescent="0.2">
      <c r="A1147">
        <v>1294</v>
      </c>
      <c r="B1147" s="81" t="s">
        <v>3025</v>
      </c>
      <c r="C1147" s="80">
        <v>32874</v>
      </c>
      <c r="D1147" s="80">
        <v>2958465</v>
      </c>
    </row>
    <row r="1148" spans="1:4" x14ac:dyDescent="0.2">
      <c r="A1148">
        <v>1296</v>
      </c>
      <c r="B1148" s="81" t="s">
        <v>3026</v>
      </c>
      <c r="C1148" s="80">
        <v>32874</v>
      </c>
      <c r="D1148" s="80">
        <v>2958465</v>
      </c>
    </row>
    <row r="1149" spans="1:4" x14ac:dyDescent="0.2">
      <c r="A1149">
        <v>1297</v>
      </c>
      <c r="B1149" s="81" t="s">
        <v>3027</v>
      </c>
      <c r="C1149" s="80">
        <v>32874</v>
      </c>
      <c r="D1149" s="80">
        <v>2958465</v>
      </c>
    </row>
    <row r="1150" spans="1:4" x14ac:dyDescent="0.2">
      <c r="A1150">
        <v>1298</v>
      </c>
      <c r="B1150" s="81" t="s">
        <v>3028</v>
      </c>
      <c r="C1150" s="80">
        <v>32874</v>
      </c>
      <c r="D1150" s="80">
        <v>2958465</v>
      </c>
    </row>
    <row r="1151" spans="1:4" x14ac:dyDescent="0.2">
      <c r="A1151">
        <v>1299</v>
      </c>
      <c r="B1151" s="81" t="s">
        <v>3029</v>
      </c>
      <c r="C1151" s="80">
        <v>32874</v>
      </c>
      <c r="D1151" s="80">
        <v>2958465</v>
      </c>
    </row>
    <row r="1152" spans="1:4" x14ac:dyDescent="0.2">
      <c r="A1152">
        <v>1300</v>
      </c>
      <c r="B1152" s="81" t="s">
        <v>3030</v>
      </c>
      <c r="C1152" s="80">
        <v>32874</v>
      </c>
      <c r="D1152" s="80">
        <v>2958465</v>
      </c>
    </row>
    <row r="1153" spans="1:4" x14ac:dyDescent="0.2">
      <c r="A1153">
        <v>1301</v>
      </c>
      <c r="B1153" s="81" t="s">
        <v>3031</v>
      </c>
      <c r="C1153" s="80">
        <v>32874</v>
      </c>
      <c r="D1153" s="80">
        <v>2958465</v>
      </c>
    </row>
    <row r="1154" spans="1:4" x14ac:dyDescent="0.2">
      <c r="A1154">
        <v>1302</v>
      </c>
      <c r="B1154" s="81" t="s">
        <v>3032</v>
      </c>
      <c r="C1154" s="80">
        <v>32874</v>
      </c>
      <c r="D1154" s="80">
        <v>2958465</v>
      </c>
    </row>
    <row r="1155" spans="1:4" x14ac:dyDescent="0.2">
      <c r="A1155">
        <v>1303</v>
      </c>
      <c r="B1155" s="81" t="s">
        <v>3033</v>
      </c>
      <c r="C1155" s="80">
        <v>32874</v>
      </c>
      <c r="D1155" s="80">
        <v>2958465</v>
      </c>
    </row>
    <row r="1156" spans="1:4" x14ac:dyDescent="0.2">
      <c r="A1156">
        <v>1304</v>
      </c>
      <c r="B1156" s="81" t="s">
        <v>3034</v>
      </c>
      <c r="C1156" s="80">
        <v>32874</v>
      </c>
      <c r="D1156" s="80">
        <v>2958465</v>
      </c>
    </row>
    <row r="1157" spans="1:4" x14ac:dyDescent="0.2">
      <c r="A1157">
        <v>1305</v>
      </c>
      <c r="B1157" s="81" t="s">
        <v>3035</v>
      </c>
      <c r="C1157" s="80">
        <v>32874</v>
      </c>
      <c r="D1157" s="80">
        <v>2958465</v>
      </c>
    </row>
    <row r="1158" spans="1:4" x14ac:dyDescent="0.2">
      <c r="A1158">
        <v>1306</v>
      </c>
      <c r="B1158" s="81" t="s">
        <v>3036</v>
      </c>
      <c r="C1158" s="80">
        <v>32874</v>
      </c>
      <c r="D1158" s="80">
        <v>2958465</v>
      </c>
    </row>
    <row r="1159" spans="1:4" x14ac:dyDescent="0.2">
      <c r="A1159">
        <v>1307</v>
      </c>
      <c r="B1159" s="81" t="s">
        <v>3037</v>
      </c>
      <c r="C1159" s="80">
        <v>32874</v>
      </c>
      <c r="D1159" s="80">
        <v>2958465</v>
      </c>
    </row>
    <row r="1160" spans="1:4" x14ac:dyDescent="0.2">
      <c r="A1160">
        <v>1308</v>
      </c>
      <c r="B1160" s="81" t="s">
        <v>3038</v>
      </c>
      <c r="C1160" s="80">
        <v>32874</v>
      </c>
      <c r="D1160" s="80">
        <v>2958465</v>
      </c>
    </row>
    <row r="1161" spans="1:4" x14ac:dyDescent="0.2">
      <c r="A1161">
        <v>1310</v>
      </c>
      <c r="B1161" s="81" t="s">
        <v>3039</v>
      </c>
      <c r="C1161" s="80">
        <v>32874</v>
      </c>
      <c r="D1161" s="80">
        <v>2958465</v>
      </c>
    </row>
    <row r="1162" spans="1:4" x14ac:dyDescent="0.2">
      <c r="A1162">
        <v>1311</v>
      </c>
      <c r="B1162" s="81" t="s">
        <v>3040</v>
      </c>
      <c r="C1162" s="80">
        <v>32874</v>
      </c>
      <c r="D1162" s="80">
        <v>2958465</v>
      </c>
    </row>
    <row r="1163" spans="1:4" x14ac:dyDescent="0.2">
      <c r="A1163">
        <v>1312</v>
      </c>
      <c r="B1163" s="81" t="s">
        <v>3041</v>
      </c>
      <c r="C1163" s="80">
        <v>32874</v>
      </c>
      <c r="D1163" s="80">
        <v>2958465</v>
      </c>
    </row>
    <row r="1164" spans="1:4" x14ac:dyDescent="0.2">
      <c r="A1164">
        <v>1313</v>
      </c>
      <c r="B1164" s="81" t="s">
        <v>3042</v>
      </c>
      <c r="C1164" s="80">
        <v>32874</v>
      </c>
      <c r="D1164" s="80">
        <v>2958465</v>
      </c>
    </row>
    <row r="1165" spans="1:4" x14ac:dyDescent="0.2">
      <c r="A1165">
        <v>1314</v>
      </c>
      <c r="B1165" s="81" t="s">
        <v>3043</v>
      </c>
      <c r="C1165" s="80">
        <v>32874</v>
      </c>
      <c r="D1165" s="80">
        <v>2958465</v>
      </c>
    </row>
    <row r="1166" spans="1:4" x14ac:dyDescent="0.2">
      <c r="A1166">
        <v>1315</v>
      </c>
      <c r="B1166" s="81" t="s">
        <v>3044</v>
      </c>
      <c r="C1166" s="80">
        <v>32874</v>
      </c>
      <c r="D1166" s="80">
        <v>2958465</v>
      </c>
    </row>
    <row r="1167" spans="1:4" x14ac:dyDescent="0.2">
      <c r="A1167">
        <v>1316</v>
      </c>
      <c r="B1167" s="81" t="s">
        <v>3045</v>
      </c>
      <c r="C1167" s="80">
        <v>32874</v>
      </c>
      <c r="D1167" s="80">
        <v>2958465</v>
      </c>
    </row>
    <row r="1168" spans="1:4" x14ac:dyDescent="0.2">
      <c r="A1168">
        <v>1317</v>
      </c>
      <c r="B1168" s="81" t="s">
        <v>3046</v>
      </c>
      <c r="C1168" s="80">
        <v>32874</v>
      </c>
      <c r="D1168" s="80">
        <v>2958465</v>
      </c>
    </row>
    <row r="1169" spans="1:4" x14ac:dyDescent="0.2">
      <c r="A1169">
        <v>1318</v>
      </c>
      <c r="B1169" s="81" t="s">
        <v>3047</v>
      </c>
      <c r="C1169" s="80">
        <v>32874</v>
      </c>
      <c r="D1169" s="80">
        <v>2958465</v>
      </c>
    </row>
    <row r="1170" spans="1:4" x14ac:dyDescent="0.2">
      <c r="A1170">
        <v>1319</v>
      </c>
      <c r="B1170" s="81" t="s">
        <v>3048</v>
      </c>
      <c r="C1170" s="80">
        <v>32874</v>
      </c>
      <c r="D1170" s="80">
        <v>2958465</v>
      </c>
    </row>
    <row r="1171" spans="1:4" x14ac:dyDescent="0.2">
      <c r="A1171">
        <v>1320</v>
      </c>
      <c r="B1171" s="81" t="s">
        <v>3049</v>
      </c>
      <c r="C1171" s="80">
        <v>32874</v>
      </c>
      <c r="D1171" s="80">
        <v>2958465</v>
      </c>
    </row>
    <row r="1172" spans="1:4" x14ac:dyDescent="0.2">
      <c r="A1172">
        <v>1321</v>
      </c>
      <c r="B1172" s="81" t="s">
        <v>3050</v>
      </c>
      <c r="C1172" s="80">
        <v>32874</v>
      </c>
      <c r="D1172" s="80">
        <v>2958465</v>
      </c>
    </row>
    <row r="1173" spans="1:4" x14ac:dyDescent="0.2">
      <c r="A1173">
        <v>1322</v>
      </c>
      <c r="B1173" s="81" t="s">
        <v>3051</v>
      </c>
      <c r="C1173" s="80">
        <v>32874</v>
      </c>
      <c r="D1173" s="80">
        <v>2958465</v>
      </c>
    </row>
    <row r="1174" spans="1:4" x14ac:dyDescent="0.2">
      <c r="A1174">
        <v>1323</v>
      </c>
      <c r="B1174" s="81" t="s">
        <v>3052</v>
      </c>
      <c r="C1174" s="80">
        <v>32874</v>
      </c>
      <c r="D1174" s="80">
        <v>2958465</v>
      </c>
    </row>
    <row r="1175" spans="1:4" x14ac:dyDescent="0.2">
      <c r="A1175">
        <v>1324</v>
      </c>
      <c r="B1175" s="81" t="s">
        <v>3053</v>
      </c>
      <c r="C1175" s="80">
        <v>32874</v>
      </c>
      <c r="D1175" s="80">
        <v>2958465</v>
      </c>
    </row>
    <row r="1176" spans="1:4" x14ac:dyDescent="0.2">
      <c r="A1176">
        <v>1325</v>
      </c>
      <c r="B1176" s="81" t="s">
        <v>3054</v>
      </c>
      <c r="C1176" s="80">
        <v>32874</v>
      </c>
      <c r="D1176" s="80">
        <v>2958465</v>
      </c>
    </row>
    <row r="1177" spans="1:4" x14ac:dyDescent="0.2">
      <c r="A1177">
        <v>1326</v>
      </c>
      <c r="B1177" s="81" t="s">
        <v>3055</v>
      </c>
      <c r="C1177" s="80">
        <v>32874</v>
      </c>
      <c r="D1177" s="80">
        <v>2958465</v>
      </c>
    </row>
    <row r="1178" spans="1:4" x14ac:dyDescent="0.2">
      <c r="A1178">
        <v>1327</v>
      </c>
      <c r="B1178" s="81" t="s">
        <v>3056</v>
      </c>
      <c r="C1178" s="80">
        <v>32874</v>
      </c>
      <c r="D1178" s="80">
        <v>2958465</v>
      </c>
    </row>
    <row r="1179" spans="1:4" x14ac:dyDescent="0.2">
      <c r="A1179">
        <v>1328</v>
      </c>
      <c r="B1179" s="81" t="s">
        <v>1552</v>
      </c>
      <c r="C1179" s="80">
        <v>32874</v>
      </c>
      <c r="D1179" s="80">
        <v>2958465</v>
      </c>
    </row>
    <row r="1180" spans="1:4" x14ac:dyDescent="0.2">
      <c r="A1180">
        <v>1329</v>
      </c>
      <c r="B1180" s="81" t="s">
        <v>3057</v>
      </c>
      <c r="C1180" s="80">
        <v>32874</v>
      </c>
      <c r="D1180" s="80">
        <v>2958465</v>
      </c>
    </row>
    <row r="1181" spans="1:4" x14ac:dyDescent="0.2">
      <c r="A1181">
        <v>1330</v>
      </c>
      <c r="B1181" s="81" t="s">
        <v>3058</v>
      </c>
      <c r="C1181" s="80">
        <v>32874</v>
      </c>
      <c r="D1181" s="80">
        <v>2958465</v>
      </c>
    </row>
    <row r="1182" spans="1:4" x14ac:dyDescent="0.2">
      <c r="A1182">
        <v>1331</v>
      </c>
      <c r="B1182" s="81" t="s">
        <v>3059</v>
      </c>
      <c r="C1182" s="80">
        <v>32874</v>
      </c>
      <c r="D1182" s="80">
        <v>2958465</v>
      </c>
    </row>
    <row r="1183" spans="1:4" x14ac:dyDescent="0.2">
      <c r="A1183">
        <v>1332</v>
      </c>
      <c r="B1183" s="81" t="s">
        <v>2257</v>
      </c>
      <c r="C1183" s="80">
        <v>32874</v>
      </c>
      <c r="D1183" s="80">
        <v>2958465</v>
      </c>
    </row>
    <row r="1184" spans="1:4" x14ac:dyDescent="0.2">
      <c r="A1184">
        <v>1333</v>
      </c>
      <c r="B1184" s="81" t="s">
        <v>3060</v>
      </c>
      <c r="C1184" s="80">
        <v>32874</v>
      </c>
      <c r="D1184" s="80">
        <v>2958465</v>
      </c>
    </row>
    <row r="1185" spans="1:4" x14ac:dyDescent="0.2">
      <c r="A1185">
        <v>1335</v>
      </c>
      <c r="B1185" s="81" t="s">
        <v>3061</v>
      </c>
      <c r="C1185" s="80">
        <v>32874</v>
      </c>
      <c r="D1185" s="80">
        <v>2958465</v>
      </c>
    </row>
    <row r="1186" spans="1:4" x14ac:dyDescent="0.2">
      <c r="A1186">
        <v>1336</v>
      </c>
      <c r="B1186" s="81" t="s">
        <v>3062</v>
      </c>
      <c r="C1186" s="80">
        <v>32874</v>
      </c>
      <c r="D1186" s="80">
        <v>2958465</v>
      </c>
    </row>
    <row r="1187" spans="1:4" x14ac:dyDescent="0.2">
      <c r="A1187">
        <v>1337</v>
      </c>
      <c r="B1187" s="81" t="s">
        <v>3063</v>
      </c>
      <c r="C1187" s="80">
        <v>32874</v>
      </c>
      <c r="D1187" s="80">
        <v>2958465</v>
      </c>
    </row>
    <row r="1188" spans="1:4" x14ac:dyDescent="0.2">
      <c r="A1188">
        <v>1339</v>
      </c>
      <c r="B1188" s="81" t="s">
        <v>3064</v>
      </c>
      <c r="C1188" s="80">
        <v>32874</v>
      </c>
      <c r="D1188" s="80">
        <v>2958465</v>
      </c>
    </row>
    <row r="1189" spans="1:4" x14ac:dyDescent="0.2">
      <c r="A1189">
        <v>1340</v>
      </c>
      <c r="B1189" s="81" t="s">
        <v>2324</v>
      </c>
      <c r="C1189" s="80">
        <v>32874</v>
      </c>
      <c r="D1189" s="80">
        <v>2958465</v>
      </c>
    </row>
    <row r="1190" spans="1:4" x14ac:dyDescent="0.2">
      <c r="A1190">
        <v>1342</v>
      </c>
      <c r="B1190" s="81" t="s">
        <v>3065</v>
      </c>
      <c r="C1190" s="80">
        <v>32874</v>
      </c>
      <c r="D1190" s="80">
        <v>2958465</v>
      </c>
    </row>
    <row r="1191" spans="1:4" x14ac:dyDescent="0.2">
      <c r="A1191">
        <v>1343</v>
      </c>
      <c r="B1191" s="81" t="s">
        <v>3066</v>
      </c>
      <c r="C1191" s="80">
        <v>32874</v>
      </c>
      <c r="D1191" s="80">
        <v>2958465</v>
      </c>
    </row>
    <row r="1192" spans="1:4" x14ac:dyDescent="0.2">
      <c r="A1192">
        <v>1344</v>
      </c>
      <c r="B1192" s="81" t="s">
        <v>3067</v>
      </c>
      <c r="C1192" s="80">
        <v>32874</v>
      </c>
      <c r="D1192" s="80">
        <v>2958465</v>
      </c>
    </row>
    <row r="1193" spans="1:4" x14ac:dyDescent="0.2">
      <c r="A1193">
        <v>1345</v>
      </c>
      <c r="B1193" s="81" t="s">
        <v>3068</v>
      </c>
      <c r="C1193" s="80">
        <v>32874</v>
      </c>
      <c r="D1193" s="80">
        <v>2958465</v>
      </c>
    </row>
    <row r="1194" spans="1:4" x14ac:dyDescent="0.2">
      <c r="A1194">
        <v>1346</v>
      </c>
      <c r="B1194" s="81" t="s">
        <v>3069</v>
      </c>
      <c r="C1194" s="80">
        <v>32874</v>
      </c>
      <c r="D1194" s="80">
        <v>2958465</v>
      </c>
    </row>
    <row r="1195" spans="1:4" x14ac:dyDescent="0.2">
      <c r="A1195">
        <v>1347</v>
      </c>
      <c r="B1195" s="81" t="s">
        <v>3070</v>
      </c>
      <c r="C1195" s="80">
        <v>32874</v>
      </c>
      <c r="D1195" s="80">
        <v>2958465</v>
      </c>
    </row>
    <row r="1196" spans="1:4" x14ac:dyDescent="0.2">
      <c r="A1196">
        <v>1348</v>
      </c>
      <c r="B1196" s="81" t="s">
        <v>3071</v>
      </c>
      <c r="C1196" s="80">
        <v>32874</v>
      </c>
      <c r="D1196" s="80">
        <v>2958465</v>
      </c>
    </row>
    <row r="1197" spans="1:4" x14ac:dyDescent="0.2">
      <c r="A1197">
        <v>1349</v>
      </c>
      <c r="B1197" s="81" t="s">
        <v>3072</v>
      </c>
      <c r="C1197" s="80">
        <v>32874</v>
      </c>
      <c r="D1197" s="80">
        <v>2958465</v>
      </c>
    </row>
    <row r="1198" spans="1:4" x14ac:dyDescent="0.2">
      <c r="A1198">
        <v>1350</v>
      </c>
      <c r="B1198" s="81" t="s">
        <v>3073</v>
      </c>
      <c r="C1198" s="80">
        <v>32874</v>
      </c>
      <c r="D1198" s="80">
        <v>2958465</v>
      </c>
    </row>
    <row r="1199" spans="1:4" x14ac:dyDescent="0.2">
      <c r="A1199">
        <v>1351</v>
      </c>
      <c r="B1199" s="81" t="s">
        <v>3074</v>
      </c>
      <c r="C1199" s="80">
        <v>32874</v>
      </c>
      <c r="D1199" s="80">
        <v>2958465</v>
      </c>
    </row>
    <row r="1200" spans="1:4" x14ac:dyDescent="0.2">
      <c r="A1200">
        <v>1352</v>
      </c>
      <c r="B1200" s="81" t="s">
        <v>3075</v>
      </c>
      <c r="C1200" s="80">
        <v>32874</v>
      </c>
      <c r="D1200" s="80">
        <v>2958465</v>
      </c>
    </row>
    <row r="1201" spans="1:4" x14ac:dyDescent="0.2">
      <c r="A1201">
        <v>1353</v>
      </c>
      <c r="B1201" s="81" t="s">
        <v>3076</v>
      </c>
      <c r="C1201" s="80">
        <v>32874</v>
      </c>
      <c r="D1201" s="80">
        <v>2958465</v>
      </c>
    </row>
    <row r="1202" spans="1:4" x14ac:dyDescent="0.2">
      <c r="A1202">
        <v>1355</v>
      </c>
      <c r="B1202" s="81" t="s">
        <v>3077</v>
      </c>
      <c r="C1202" s="80">
        <v>32874</v>
      </c>
      <c r="D1202" s="80">
        <v>2958465</v>
      </c>
    </row>
    <row r="1203" spans="1:4" x14ac:dyDescent="0.2">
      <c r="A1203">
        <v>1356</v>
      </c>
      <c r="B1203" s="81" t="s">
        <v>3078</v>
      </c>
      <c r="C1203" s="80">
        <v>32874</v>
      </c>
      <c r="D1203" s="80">
        <v>2958465</v>
      </c>
    </row>
    <row r="1204" spans="1:4" x14ac:dyDescent="0.2">
      <c r="A1204">
        <v>1357</v>
      </c>
      <c r="B1204" s="81" t="s">
        <v>3079</v>
      </c>
      <c r="C1204" s="80">
        <v>32874</v>
      </c>
      <c r="D1204" s="80">
        <v>2958465</v>
      </c>
    </row>
    <row r="1205" spans="1:4" x14ac:dyDescent="0.2">
      <c r="A1205">
        <v>1358</v>
      </c>
      <c r="B1205" s="81" t="s">
        <v>3080</v>
      </c>
      <c r="C1205" s="80">
        <v>32874</v>
      </c>
      <c r="D1205" s="80">
        <v>2958465</v>
      </c>
    </row>
    <row r="1206" spans="1:4" x14ac:dyDescent="0.2">
      <c r="A1206">
        <v>1359</v>
      </c>
      <c r="B1206" s="81" t="s">
        <v>3081</v>
      </c>
      <c r="C1206" s="80">
        <v>32874</v>
      </c>
      <c r="D1206" s="80">
        <v>2958465</v>
      </c>
    </row>
    <row r="1207" spans="1:4" x14ac:dyDescent="0.2">
      <c r="A1207">
        <v>1360</v>
      </c>
      <c r="B1207" s="81" t="s">
        <v>3082</v>
      </c>
      <c r="C1207" s="80">
        <v>32874</v>
      </c>
      <c r="D1207" s="80">
        <v>2958465</v>
      </c>
    </row>
    <row r="1208" spans="1:4" x14ac:dyDescent="0.2">
      <c r="A1208">
        <v>1361</v>
      </c>
      <c r="B1208" s="81" t="s">
        <v>2382</v>
      </c>
      <c r="C1208" s="80">
        <v>32874</v>
      </c>
      <c r="D1208" s="80">
        <v>2958465</v>
      </c>
    </row>
    <row r="1209" spans="1:4" x14ac:dyDescent="0.2">
      <c r="A1209">
        <v>1362</v>
      </c>
      <c r="B1209" s="81" t="s">
        <v>3083</v>
      </c>
      <c r="C1209" s="80">
        <v>32874</v>
      </c>
      <c r="D1209" s="80">
        <v>2958465</v>
      </c>
    </row>
    <row r="1210" spans="1:4" x14ac:dyDescent="0.2">
      <c r="A1210">
        <v>1363</v>
      </c>
      <c r="B1210" s="81" t="s">
        <v>3084</v>
      </c>
      <c r="C1210" s="80">
        <v>32874</v>
      </c>
      <c r="D1210" s="80">
        <v>2958465</v>
      </c>
    </row>
    <row r="1211" spans="1:4" x14ac:dyDescent="0.2">
      <c r="A1211">
        <v>1364</v>
      </c>
      <c r="B1211" s="81" t="s">
        <v>3085</v>
      </c>
      <c r="C1211" s="80">
        <v>32874</v>
      </c>
      <c r="D1211" s="80">
        <v>2958465</v>
      </c>
    </row>
    <row r="1212" spans="1:4" x14ac:dyDescent="0.2">
      <c r="A1212">
        <v>1365</v>
      </c>
      <c r="B1212" s="81" t="s">
        <v>2310</v>
      </c>
      <c r="C1212" s="80">
        <v>32874</v>
      </c>
      <c r="D1212" s="80">
        <v>2958465</v>
      </c>
    </row>
    <row r="1213" spans="1:4" x14ac:dyDescent="0.2">
      <c r="A1213">
        <v>1366</v>
      </c>
      <c r="B1213" s="81" t="s">
        <v>3086</v>
      </c>
      <c r="C1213" s="80">
        <v>32874</v>
      </c>
      <c r="D1213" s="80">
        <v>2958465</v>
      </c>
    </row>
    <row r="1214" spans="1:4" x14ac:dyDescent="0.2">
      <c r="A1214">
        <v>1367</v>
      </c>
      <c r="B1214" s="81" t="s">
        <v>3087</v>
      </c>
      <c r="C1214" s="80">
        <v>32874</v>
      </c>
      <c r="D1214" s="80">
        <v>2958465</v>
      </c>
    </row>
    <row r="1215" spans="1:4" x14ac:dyDescent="0.2">
      <c r="A1215">
        <v>1368</v>
      </c>
      <c r="B1215" s="81" t="s">
        <v>3088</v>
      </c>
      <c r="C1215" s="80">
        <v>32874</v>
      </c>
      <c r="D1215" s="80">
        <v>2958465</v>
      </c>
    </row>
    <row r="1216" spans="1:4" x14ac:dyDescent="0.2">
      <c r="A1216">
        <v>1369</v>
      </c>
      <c r="B1216" s="81" t="s">
        <v>3089</v>
      </c>
      <c r="C1216" s="80">
        <v>32874</v>
      </c>
      <c r="D1216" s="80">
        <v>2958465</v>
      </c>
    </row>
    <row r="1217" spans="1:4" x14ac:dyDescent="0.2">
      <c r="A1217">
        <v>1370</v>
      </c>
      <c r="B1217" s="81" t="s">
        <v>2163</v>
      </c>
      <c r="C1217" s="80">
        <v>32874</v>
      </c>
      <c r="D1217" s="80">
        <v>2958465</v>
      </c>
    </row>
    <row r="1218" spans="1:4" x14ac:dyDescent="0.2">
      <c r="A1218">
        <v>1371</v>
      </c>
      <c r="B1218" s="81" t="s">
        <v>3090</v>
      </c>
      <c r="C1218" s="80">
        <v>32874</v>
      </c>
      <c r="D1218" s="80">
        <v>2958465</v>
      </c>
    </row>
    <row r="1219" spans="1:4" x14ac:dyDescent="0.2">
      <c r="A1219">
        <v>1372</v>
      </c>
      <c r="B1219" s="81" t="s">
        <v>3091</v>
      </c>
      <c r="C1219" s="80">
        <v>32874</v>
      </c>
      <c r="D1219" s="80">
        <v>2958465</v>
      </c>
    </row>
    <row r="1220" spans="1:4" x14ac:dyDescent="0.2">
      <c r="A1220">
        <v>1373</v>
      </c>
      <c r="B1220" s="81" t="s">
        <v>3092</v>
      </c>
      <c r="C1220" s="80">
        <v>32874</v>
      </c>
      <c r="D1220" s="80">
        <v>2958465</v>
      </c>
    </row>
    <row r="1221" spans="1:4" x14ac:dyDescent="0.2">
      <c r="A1221">
        <v>1374</v>
      </c>
      <c r="B1221" s="81" t="s">
        <v>3093</v>
      </c>
      <c r="C1221" s="80">
        <v>32874</v>
      </c>
      <c r="D1221" s="80">
        <v>2958465</v>
      </c>
    </row>
    <row r="1222" spans="1:4" x14ac:dyDescent="0.2">
      <c r="A1222">
        <v>1375</v>
      </c>
      <c r="B1222" s="81" t="s">
        <v>3093</v>
      </c>
      <c r="C1222" s="80">
        <v>32874</v>
      </c>
      <c r="D1222" s="80">
        <v>2958465</v>
      </c>
    </row>
    <row r="1223" spans="1:4" x14ac:dyDescent="0.2">
      <c r="A1223">
        <v>1376</v>
      </c>
      <c r="B1223" s="81" t="s">
        <v>2317</v>
      </c>
      <c r="C1223" s="80">
        <v>32874</v>
      </c>
      <c r="D1223" s="80">
        <v>2958465</v>
      </c>
    </row>
    <row r="1224" spans="1:4" x14ac:dyDescent="0.2">
      <c r="A1224">
        <v>1377</v>
      </c>
      <c r="B1224" s="81" t="s">
        <v>3094</v>
      </c>
      <c r="C1224" s="80">
        <v>32874</v>
      </c>
      <c r="D1224" s="80">
        <v>2958465</v>
      </c>
    </row>
    <row r="1225" spans="1:4" x14ac:dyDescent="0.2">
      <c r="A1225">
        <v>1378</v>
      </c>
      <c r="B1225" s="81" t="s">
        <v>3095</v>
      </c>
      <c r="C1225" s="80">
        <v>32874</v>
      </c>
      <c r="D1225" s="80">
        <v>2958465</v>
      </c>
    </row>
    <row r="1226" spans="1:4" x14ac:dyDescent="0.2">
      <c r="A1226">
        <v>1379</v>
      </c>
      <c r="B1226" s="81" t="s">
        <v>3096</v>
      </c>
      <c r="C1226" s="80">
        <v>32874</v>
      </c>
      <c r="D1226" s="80">
        <v>2958465</v>
      </c>
    </row>
    <row r="1227" spans="1:4" x14ac:dyDescent="0.2">
      <c r="A1227">
        <v>1380</v>
      </c>
      <c r="B1227" s="81" t="s">
        <v>3097</v>
      </c>
      <c r="C1227" s="80">
        <v>32874</v>
      </c>
      <c r="D1227" s="80">
        <v>2958465</v>
      </c>
    </row>
    <row r="1228" spans="1:4" x14ac:dyDescent="0.2">
      <c r="A1228">
        <v>1381</v>
      </c>
      <c r="B1228" s="81" t="s">
        <v>3098</v>
      </c>
      <c r="C1228" s="80">
        <v>32874</v>
      </c>
      <c r="D1228" s="80">
        <v>2958465</v>
      </c>
    </row>
    <row r="1229" spans="1:4" x14ac:dyDescent="0.2">
      <c r="A1229">
        <v>1382</v>
      </c>
      <c r="B1229" s="81" t="s">
        <v>3099</v>
      </c>
      <c r="C1229" s="80">
        <v>32874</v>
      </c>
      <c r="D1229" s="80">
        <v>2958465</v>
      </c>
    </row>
    <row r="1230" spans="1:4" x14ac:dyDescent="0.2">
      <c r="A1230">
        <v>1383</v>
      </c>
      <c r="B1230" s="81" t="s">
        <v>3100</v>
      </c>
      <c r="C1230" s="80">
        <v>32874</v>
      </c>
      <c r="D1230" s="80">
        <v>2958465</v>
      </c>
    </row>
    <row r="1231" spans="1:4" x14ac:dyDescent="0.2">
      <c r="A1231">
        <v>1384</v>
      </c>
      <c r="B1231" s="81" t="s">
        <v>3101</v>
      </c>
      <c r="C1231" s="80">
        <v>32874</v>
      </c>
      <c r="D1231" s="80">
        <v>2958465</v>
      </c>
    </row>
    <row r="1232" spans="1:4" x14ac:dyDescent="0.2">
      <c r="A1232">
        <v>1385</v>
      </c>
      <c r="B1232" s="81" t="s">
        <v>3102</v>
      </c>
      <c r="C1232" s="80">
        <v>32874</v>
      </c>
      <c r="D1232" s="80">
        <v>2958465</v>
      </c>
    </row>
    <row r="1233" spans="1:4" x14ac:dyDescent="0.2">
      <c r="A1233">
        <v>1386</v>
      </c>
      <c r="B1233" s="81" t="s">
        <v>3102</v>
      </c>
      <c r="C1233" s="80">
        <v>32874</v>
      </c>
      <c r="D1233" s="80">
        <v>2958465</v>
      </c>
    </row>
    <row r="1234" spans="1:4" x14ac:dyDescent="0.2">
      <c r="A1234">
        <v>1387</v>
      </c>
      <c r="B1234" s="81" t="s">
        <v>3103</v>
      </c>
      <c r="C1234" s="80">
        <v>32874</v>
      </c>
      <c r="D1234" s="80">
        <v>2958465</v>
      </c>
    </row>
    <row r="1235" spans="1:4" x14ac:dyDescent="0.2">
      <c r="A1235">
        <v>1388</v>
      </c>
      <c r="B1235" s="81" t="s">
        <v>3104</v>
      </c>
      <c r="C1235" s="80">
        <v>32874</v>
      </c>
      <c r="D1235" s="80">
        <v>2958465</v>
      </c>
    </row>
    <row r="1236" spans="1:4" x14ac:dyDescent="0.2">
      <c r="A1236">
        <v>1389</v>
      </c>
      <c r="B1236" s="81" t="s">
        <v>3105</v>
      </c>
      <c r="C1236" s="80">
        <v>32874</v>
      </c>
      <c r="D1236" s="80">
        <v>2958465</v>
      </c>
    </row>
    <row r="1237" spans="1:4" x14ac:dyDescent="0.2">
      <c r="A1237">
        <v>1390</v>
      </c>
      <c r="B1237" s="81" t="s">
        <v>3106</v>
      </c>
      <c r="C1237" s="80">
        <v>32874</v>
      </c>
      <c r="D1237" s="80">
        <v>2958465</v>
      </c>
    </row>
    <row r="1238" spans="1:4" x14ac:dyDescent="0.2">
      <c r="A1238">
        <v>1391</v>
      </c>
      <c r="B1238" s="81" t="s">
        <v>3107</v>
      </c>
      <c r="C1238" s="80">
        <v>32874</v>
      </c>
      <c r="D1238" s="80">
        <v>2958465</v>
      </c>
    </row>
    <row r="1239" spans="1:4" x14ac:dyDescent="0.2">
      <c r="A1239">
        <v>1392</v>
      </c>
      <c r="B1239" s="81" t="s">
        <v>3108</v>
      </c>
      <c r="C1239" s="80">
        <v>32874</v>
      </c>
      <c r="D1239" s="80">
        <v>2958465</v>
      </c>
    </row>
    <row r="1240" spans="1:4" x14ac:dyDescent="0.2">
      <c r="A1240">
        <v>1393</v>
      </c>
      <c r="B1240" s="81" t="s">
        <v>3109</v>
      </c>
      <c r="C1240" s="80">
        <v>32874</v>
      </c>
      <c r="D1240" s="80">
        <v>2958465</v>
      </c>
    </row>
    <row r="1241" spans="1:4" x14ac:dyDescent="0.2">
      <c r="A1241">
        <v>1394</v>
      </c>
      <c r="B1241" s="81" t="s">
        <v>3110</v>
      </c>
      <c r="C1241" s="80">
        <v>32874</v>
      </c>
      <c r="D1241" s="80">
        <v>2958465</v>
      </c>
    </row>
    <row r="1242" spans="1:4" x14ac:dyDescent="0.2">
      <c r="A1242">
        <v>1395</v>
      </c>
      <c r="B1242" s="81" t="s">
        <v>3111</v>
      </c>
      <c r="C1242" s="80">
        <v>32874</v>
      </c>
      <c r="D1242" s="80">
        <v>2958465</v>
      </c>
    </row>
    <row r="1243" spans="1:4" x14ac:dyDescent="0.2">
      <c r="A1243">
        <v>1396</v>
      </c>
      <c r="B1243" s="81" t="s">
        <v>3112</v>
      </c>
      <c r="C1243" s="80">
        <v>32874</v>
      </c>
      <c r="D1243" s="80">
        <v>2958465</v>
      </c>
    </row>
    <row r="1244" spans="1:4" x14ac:dyDescent="0.2">
      <c r="A1244">
        <v>1397</v>
      </c>
      <c r="B1244" s="81" t="s">
        <v>3113</v>
      </c>
      <c r="C1244" s="80">
        <v>32874</v>
      </c>
      <c r="D1244" s="80">
        <v>2958465</v>
      </c>
    </row>
    <row r="1245" spans="1:4" x14ac:dyDescent="0.2">
      <c r="A1245">
        <v>1398</v>
      </c>
      <c r="B1245" s="81" t="s">
        <v>3114</v>
      </c>
      <c r="C1245" s="80">
        <v>32874</v>
      </c>
      <c r="D1245" s="80">
        <v>2958465</v>
      </c>
    </row>
    <row r="1246" spans="1:4" x14ac:dyDescent="0.2">
      <c r="A1246">
        <v>1399</v>
      </c>
      <c r="B1246" s="81" t="s">
        <v>3115</v>
      </c>
      <c r="C1246" s="80">
        <v>32874</v>
      </c>
      <c r="D1246" s="80">
        <v>2958465</v>
      </c>
    </row>
    <row r="1247" spans="1:4" x14ac:dyDescent="0.2">
      <c r="A1247">
        <v>1400</v>
      </c>
      <c r="B1247" s="81" t="s">
        <v>3116</v>
      </c>
      <c r="C1247" s="80">
        <v>32874</v>
      </c>
      <c r="D1247" s="80">
        <v>2958465</v>
      </c>
    </row>
    <row r="1248" spans="1:4" x14ac:dyDescent="0.2">
      <c r="A1248">
        <v>1401</v>
      </c>
      <c r="B1248" s="81" t="s">
        <v>3117</v>
      </c>
      <c r="C1248" s="80">
        <v>32874</v>
      </c>
      <c r="D1248" s="80">
        <v>2958465</v>
      </c>
    </row>
    <row r="1249" spans="1:4" x14ac:dyDescent="0.2">
      <c r="A1249">
        <v>1402</v>
      </c>
      <c r="B1249" s="81" t="s">
        <v>3118</v>
      </c>
      <c r="C1249" s="80">
        <v>32874</v>
      </c>
      <c r="D1249" s="80">
        <v>2958465</v>
      </c>
    </row>
    <row r="1250" spans="1:4" x14ac:dyDescent="0.2">
      <c r="A1250">
        <v>1403</v>
      </c>
      <c r="B1250" s="81" t="s">
        <v>2384</v>
      </c>
      <c r="C1250" s="80">
        <v>32874</v>
      </c>
      <c r="D1250" s="80">
        <v>2958465</v>
      </c>
    </row>
    <row r="1251" spans="1:4" x14ac:dyDescent="0.2">
      <c r="A1251">
        <v>1404</v>
      </c>
      <c r="B1251" s="81" t="s">
        <v>2677</v>
      </c>
      <c r="C1251" s="80">
        <v>32874</v>
      </c>
      <c r="D1251" s="80">
        <v>2958465</v>
      </c>
    </row>
    <row r="1252" spans="1:4" x14ac:dyDescent="0.2">
      <c r="A1252">
        <v>1405</v>
      </c>
      <c r="B1252" s="81" t="s">
        <v>2677</v>
      </c>
      <c r="C1252" s="80">
        <v>32874</v>
      </c>
      <c r="D1252" s="80">
        <v>2958465</v>
      </c>
    </row>
    <row r="1253" spans="1:4" x14ac:dyDescent="0.2">
      <c r="A1253">
        <v>1406</v>
      </c>
      <c r="B1253" s="81" t="s">
        <v>2677</v>
      </c>
      <c r="C1253" s="80">
        <v>32874</v>
      </c>
      <c r="D1253" s="80">
        <v>2958465</v>
      </c>
    </row>
    <row r="1254" spans="1:4" x14ac:dyDescent="0.2">
      <c r="A1254">
        <v>1407</v>
      </c>
      <c r="B1254" s="81" t="s">
        <v>2677</v>
      </c>
      <c r="C1254" s="80">
        <v>32874</v>
      </c>
      <c r="D1254" s="80">
        <v>2958465</v>
      </c>
    </row>
    <row r="1255" spans="1:4" x14ac:dyDescent="0.2">
      <c r="A1255">
        <v>1408</v>
      </c>
      <c r="B1255" s="81" t="s">
        <v>2677</v>
      </c>
      <c r="C1255" s="80">
        <v>32874</v>
      </c>
      <c r="D1255" s="80">
        <v>2958465</v>
      </c>
    </row>
    <row r="1256" spans="1:4" x14ac:dyDescent="0.2">
      <c r="A1256">
        <v>1409</v>
      </c>
      <c r="B1256" s="81" t="s">
        <v>2677</v>
      </c>
      <c r="C1256" s="80">
        <v>32874</v>
      </c>
      <c r="D1256" s="80">
        <v>2958465</v>
      </c>
    </row>
    <row r="1257" spans="1:4" x14ac:dyDescent="0.2">
      <c r="A1257">
        <v>1410</v>
      </c>
      <c r="B1257" s="81" t="s">
        <v>2677</v>
      </c>
      <c r="C1257" s="80">
        <v>32874</v>
      </c>
      <c r="D1257" s="80">
        <v>2958465</v>
      </c>
    </row>
    <row r="1258" spans="1:4" x14ac:dyDescent="0.2">
      <c r="A1258">
        <v>1411</v>
      </c>
      <c r="B1258" s="81" t="s">
        <v>2677</v>
      </c>
      <c r="C1258" s="80">
        <v>32874</v>
      </c>
      <c r="D1258" s="80">
        <v>2958465</v>
      </c>
    </row>
    <row r="1259" spans="1:4" x14ac:dyDescent="0.2">
      <c r="A1259">
        <v>1412</v>
      </c>
      <c r="B1259" s="81" t="s">
        <v>3119</v>
      </c>
      <c r="C1259" s="80">
        <v>32874</v>
      </c>
      <c r="D1259" s="80">
        <v>2958465</v>
      </c>
    </row>
    <row r="1260" spans="1:4" x14ac:dyDescent="0.2">
      <c r="A1260">
        <v>1414</v>
      </c>
      <c r="B1260" s="81" t="s">
        <v>3120</v>
      </c>
      <c r="C1260" s="80">
        <v>32874</v>
      </c>
      <c r="D1260" s="80">
        <v>2958465</v>
      </c>
    </row>
    <row r="1261" spans="1:4" x14ac:dyDescent="0.2">
      <c r="A1261">
        <v>1415</v>
      </c>
      <c r="B1261" s="81" t="s">
        <v>3121</v>
      </c>
      <c r="C1261" s="80">
        <v>32874</v>
      </c>
      <c r="D1261" s="80">
        <v>2958465</v>
      </c>
    </row>
    <row r="1262" spans="1:4" x14ac:dyDescent="0.2">
      <c r="A1262">
        <v>1416</v>
      </c>
      <c r="B1262" s="81" t="s">
        <v>3122</v>
      </c>
      <c r="C1262" s="80">
        <v>32874</v>
      </c>
      <c r="D1262" s="80">
        <v>2958465</v>
      </c>
    </row>
    <row r="1263" spans="1:4" x14ac:dyDescent="0.2">
      <c r="A1263">
        <v>1430</v>
      </c>
      <c r="B1263" s="81" t="s">
        <v>3123</v>
      </c>
      <c r="C1263" s="80">
        <v>32874</v>
      </c>
      <c r="D1263" s="80">
        <v>2958465</v>
      </c>
    </row>
    <row r="1264" spans="1:4" x14ac:dyDescent="0.2">
      <c r="A1264">
        <v>1431</v>
      </c>
      <c r="B1264" s="81" t="s">
        <v>3124</v>
      </c>
      <c r="C1264" s="80">
        <v>32874</v>
      </c>
      <c r="D1264" s="80">
        <v>2958465</v>
      </c>
    </row>
    <row r="1265" spans="1:4" x14ac:dyDescent="0.2">
      <c r="A1265">
        <v>1432</v>
      </c>
      <c r="B1265" s="81" t="s">
        <v>3125</v>
      </c>
      <c r="C1265" s="80">
        <v>32874</v>
      </c>
      <c r="D1265" s="80">
        <v>2958465</v>
      </c>
    </row>
    <row r="1266" spans="1:4" x14ac:dyDescent="0.2">
      <c r="A1266">
        <v>1433</v>
      </c>
      <c r="B1266" s="81" t="s">
        <v>3126</v>
      </c>
      <c r="C1266" s="80">
        <v>32874</v>
      </c>
      <c r="D1266" s="80">
        <v>2958465</v>
      </c>
    </row>
    <row r="1267" spans="1:4" x14ac:dyDescent="0.2">
      <c r="A1267">
        <v>1434</v>
      </c>
      <c r="B1267" s="81" t="s">
        <v>3127</v>
      </c>
      <c r="C1267" s="80">
        <v>32874</v>
      </c>
      <c r="D1267" s="80">
        <v>2958465</v>
      </c>
    </row>
    <row r="1268" spans="1:4" x14ac:dyDescent="0.2">
      <c r="A1268">
        <v>1435</v>
      </c>
      <c r="B1268" s="81" t="s">
        <v>3128</v>
      </c>
      <c r="C1268" s="80">
        <v>32874</v>
      </c>
      <c r="D1268" s="80">
        <v>2958465</v>
      </c>
    </row>
    <row r="1269" spans="1:4" x14ac:dyDescent="0.2">
      <c r="A1269">
        <v>1436</v>
      </c>
      <c r="B1269" s="81" t="s">
        <v>3129</v>
      </c>
      <c r="C1269" s="80">
        <v>32874</v>
      </c>
      <c r="D1269" s="80">
        <v>2958465</v>
      </c>
    </row>
    <row r="1270" spans="1:4" x14ac:dyDescent="0.2">
      <c r="A1270">
        <v>1437</v>
      </c>
      <c r="B1270" s="81" t="s">
        <v>3130</v>
      </c>
      <c r="C1270" s="80">
        <v>32874</v>
      </c>
      <c r="D1270" s="80">
        <v>2958465</v>
      </c>
    </row>
    <row r="1271" spans="1:4" x14ac:dyDescent="0.2">
      <c r="A1271">
        <v>1438</v>
      </c>
      <c r="B1271" s="81" t="s">
        <v>3131</v>
      </c>
      <c r="C1271" s="80">
        <v>32874</v>
      </c>
      <c r="D1271" s="80">
        <v>2958465</v>
      </c>
    </row>
    <row r="1272" spans="1:4" x14ac:dyDescent="0.2">
      <c r="A1272">
        <v>1439</v>
      </c>
      <c r="B1272" s="81" t="s">
        <v>3132</v>
      </c>
      <c r="C1272" s="80">
        <v>32874</v>
      </c>
      <c r="D1272" s="80">
        <v>2958465</v>
      </c>
    </row>
    <row r="1273" spans="1:4" x14ac:dyDescent="0.2">
      <c r="A1273">
        <v>1440</v>
      </c>
      <c r="B1273" s="81" t="s">
        <v>3133</v>
      </c>
      <c r="C1273" s="80">
        <v>32874</v>
      </c>
      <c r="D1273" s="80">
        <v>2958465</v>
      </c>
    </row>
    <row r="1274" spans="1:4" x14ac:dyDescent="0.2">
      <c r="A1274">
        <v>1441</v>
      </c>
      <c r="B1274" s="81" t="s">
        <v>3134</v>
      </c>
      <c r="C1274" s="80">
        <v>32874</v>
      </c>
      <c r="D1274" s="80">
        <v>2958465</v>
      </c>
    </row>
    <row r="1275" spans="1:4" x14ac:dyDescent="0.2">
      <c r="A1275">
        <v>1442</v>
      </c>
      <c r="B1275" s="81" t="s">
        <v>3135</v>
      </c>
      <c r="C1275" s="80">
        <v>32874</v>
      </c>
      <c r="D1275" s="80">
        <v>2958465</v>
      </c>
    </row>
    <row r="1276" spans="1:4" x14ac:dyDescent="0.2">
      <c r="A1276">
        <v>1443</v>
      </c>
      <c r="B1276" s="81" t="s">
        <v>3136</v>
      </c>
      <c r="C1276" s="80">
        <v>32874</v>
      </c>
      <c r="D1276" s="80">
        <v>2958465</v>
      </c>
    </row>
    <row r="1277" spans="1:4" x14ac:dyDescent="0.2">
      <c r="A1277">
        <v>1444</v>
      </c>
      <c r="B1277" s="81" t="s">
        <v>3137</v>
      </c>
      <c r="C1277" s="80">
        <v>32874</v>
      </c>
      <c r="D1277" s="80">
        <v>2958465</v>
      </c>
    </row>
    <row r="1278" spans="1:4" x14ac:dyDescent="0.2">
      <c r="A1278">
        <v>1445</v>
      </c>
      <c r="B1278" s="81" t="s">
        <v>3137</v>
      </c>
      <c r="C1278" s="80">
        <v>32874</v>
      </c>
      <c r="D1278" s="80">
        <v>2958465</v>
      </c>
    </row>
    <row r="1279" spans="1:4" x14ac:dyDescent="0.2">
      <c r="A1279">
        <v>1446</v>
      </c>
      <c r="B1279" s="81" t="s">
        <v>3138</v>
      </c>
      <c r="C1279" s="80">
        <v>32874</v>
      </c>
      <c r="D1279" s="80">
        <v>2958465</v>
      </c>
    </row>
    <row r="1280" spans="1:4" x14ac:dyDescent="0.2">
      <c r="A1280">
        <v>1447</v>
      </c>
      <c r="B1280" s="81" t="s">
        <v>3139</v>
      </c>
      <c r="C1280" s="80">
        <v>32874</v>
      </c>
      <c r="D1280" s="80">
        <v>2958465</v>
      </c>
    </row>
    <row r="1281" spans="1:4" x14ac:dyDescent="0.2">
      <c r="A1281">
        <v>1448</v>
      </c>
      <c r="B1281" s="81" t="s">
        <v>3140</v>
      </c>
      <c r="C1281" s="80">
        <v>32874</v>
      </c>
      <c r="D1281" s="80">
        <v>2958465</v>
      </c>
    </row>
    <row r="1282" spans="1:4" x14ac:dyDescent="0.2">
      <c r="A1282">
        <v>1449</v>
      </c>
      <c r="B1282" s="81" t="s">
        <v>3141</v>
      </c>
      <c r="C1282" s="80">
        <v>32874</v>
      </c>
      <c r="D1282" s="80">
        <v>2958465</v>
      </c>
    </row>
    <row r="1283" spans="1:4" x14ac:dyDescent="0.2">
      <c r="A1283">
        <v>1450</v>
      </c>
      <c r="B1283" s="81" t="s">
        <v>3142</v>
      </c>
      <c r="C1283" s="80">
        <v>32874</v>
      </c>
      <c r="D1283" s="80">
        <v>2958465</v>
      </c>
    </row>
    <row r="1284" spans="1:4" x14ac:dyDescent="0.2">
      <c r="A1284">
        <v>1451</v>
      </c>
      <c r="B1284" s="81" t="s">
        <v>3143</v>
      </c>
      <c r="C1284" s="80">
        <v>32874</v>
      </c>
      <c r="D1284" s="80">
        <v>2958465</v>
      </c>
    </row>
    <row r="1285" spans="1:4" x14ac:dyDescent="0.2">
      <c r="A1285">
        <v>1452</v>
      </c>
      <c r="B1285" s="81" t="s">
        <v>3144</v>
      </c>
      <c r="C1285" s="80">
        <v>32874</v>
      </c>
      <c r="D1285" s="80">
        <v>2958465</v>
      </c>
    </row>
    <row r="1286" spans="1:4" x14ac:dyDescent="0.2">
      <c r="A1286">
        <v>1453</v>
      </c>
      <c r="B1286" s="81" t="s">
        <v>3145</v>
      </c>
      <c r="C1286" s="80">
        <v>32874</v>
      </c>
      <c r="D1286" s="80">
        <v>2958465</v>
      </c>
    </row>
    <row r="1287" spans="1:4" x14ac:dyDescent="0.2">
      <c r="A1287">
        <v>1454</v>
      </c>
      <c r="B1287" s="81" t="s">
        <v>3146</v>
      </c>
      <c r="C1287" s="80">
        <v>32874</v>
      </c>
      <c r="D1287" s="80">
        <v>2958465</v>
      </c>
    </row>
    <row r="1288" spans="1:4" x14ac:dyDescent="0.2">
      <c r="A1288">
        <v>1455</v>
      </c>
      <c r="B1288" s="81" t="s">
        <v>3147</v>
      </c>
      <c r="C1288" s="80">
        <v>32874</v>
      </c>
      <c r="D1288" s="80">
        <v>2958465</v>
      </c>
    </row>
    <row r="1289" spans="1:4" x14ac:dyDescent="0.2">
      <c r="A1289">
        <v>1456</v>
      </c>
      <c r="B1289" s="81" t="s">
        <v>3148</v>
      </c>
      <c r="C1289" s="80">
        <v>32874</v>
      </c>
      <c r="D1289" s="80">
        <v>2958465</v>
      </c>
    </row>
    <row r="1290" spans="1:4" x14ac:dyDescent="0.2">
      <c r="A1290">
        <v>1457</v>
      </c>
      <c r="B1290" s="81" t="s">
        <v>3149</v>
      </c>
      <c r="C1290" s="80">
        <v>32874</v>
      </c>
      <c r="D1290" s="80">
        <v>2958465</v>
      </c>
    </row>
    <row r="1291" spans="1:4" x14ac:dyDescent="0.2">
      <c r="A1291">
        <v>1459</v>
      </c>
      <c r="B1291" s="81" t="s">
        <v>3150</v>
      </c>
      <c r="C1291" s="80">
        <v>32874</v>
      </c>
      <c r="D1291" s="80">
        <v>2958465</v>
      </c>
    </row>
    <row r="1292" spans="1:4" x14ac:dyDescent="0.2">
      <c r="A1292">
        <v>1461</v>
      </c>
      <c r="B1292" s="81" t="s">
        <v>2099</v>
      </c>
      <c r="C1292" s="80">
        <v>32874</v>
      </c>
      <c r="D1292" s="80">
        <v>2958465</v>
      </c>
    </row>
    <row r="1293" spans="1:4" x14ac:dyDescent="0.2">
      <c r="A1293">
        <v>1462</v>
      </c>
      <c r="B1293" s="81" t="s">
        <v>3151</v>
      </c>
      <c r="C1293" s="80">
        <v>32874</v>
      </c>
      <c r="D1293" s="80">
        <v>2958465</v>
      </c>
    </row>
    <row r="1294" spans="1:4" x14ac:dyDescent="0.2">
      <c r="A1294">
        <v>1463</v>
      </c>
      <c r="B1294" s="81" t="s">
        <v>3152</v>
      </c>
      <c r="C1294" s="80">
        <v>32874</v>
      </c>
      <c r="D1294" s="80">
        <v>2958465</v>
      </c>
    </row>
    <row r="1295" spans="1:4" x14ac:dyDescent="0.2">
      <c r="A1295">
        <v>1464</v>
      </c>
      <c r="B1295" s="81" t="s">
        <v>3152</v>
      </c>
      <c r="C1295" s="80">
        <v>32874</v>
      </c>
      <c r="D1295" s="80">
        <v>2958465</v>
      </c>
    </row>
    <row r="1296" spans="1:4" x14ac:dyDescent="0.2">
      <c r="A1296">
        <v>1465</v>
      </c>
      <c r="B1296" s="81" t="s">
        <v>3153</v>
      </c>
      <c r="C1296" s="80">
        <v>32874</v>
      </c>
      <c r="D1296" s="80">
        <v>2958465</v>
      </c>
    </row>
    <row r="1297" spans="1:4" x14ac:dyDescent="0.2">
      <c r="A1297">
        <v>1466</v>
      </c>
      <c r="B1297" s="81" t="s">
        <v>3154</v>
      </c>
      <c r="C1297" s="80">
        <v>32874</v>
      </c>
      <c r="D1297" s="80">
        <v>2958465</v>
      </c>
    </row>
    <row r="1298" spans="1:4" x14ac:dyDescent="0.2">
      <c r="A1298">
        <v>1467</v>
      </c>
      <c r="B1298" s="81" t="s">
        <v>3155</v>
      </c>
      <c r="C1298" s="80">
        <v>32874</v>
      </c>
      <c r="D1298" s="80">
        <v>2958465</v>
      </c>
    </row>
    <row r="1299" spans="1:4" x14ac:dyDescent="0.2">
      <c r="A1299">
        <v>1468</v>
      </c>
      <c r="B1299" s="81" t="s">
        <v>3156</v>
      </c>
      <c r="C1299" s="80">
        <v>32874</v>
      </c>
      <c r="D1299" s="80">
        <v>2958465</v>
      </c>
    </row>
    <row r="1300" spans="1:4" x14ac:dyDescent="0.2">
      <c r="A1300">
        <v>1469</v>
      </c>
      <c r="B1300" s="81" t="s">
        <v>3157</v>
      </c>
      <c r="C1300" s="80">
        <v>32874</v>
      </c>
      <c r="D1300" s="80">
        <v>2958465</v>
      </c>
    </row>
    <row r="1301" spans="1:4" x14ac:dyDescent="0.2">
      <c r="A1301">
        <v>1470</v>
      </c>
      <c r="B1301" s="81" t="s">
        <v>3158</v>
      </c>
      <c r="C1301" s="80">
        <v>32874</v>
      </c>
      <c r="D1301" s="80">
        <v>2958465</v>
      </c>
    </row>
    <row r="1302" spans="1:4" x14ac:dyDescent="0.2">
      <c r="A1302">
        <v>1471</v>
      </c>
      <c r="B1302" s="81" t="s">
        <v>3159</v>
      </c>
      <c r="C1302" s="80">
        <v>32874</v>
      </c>
      <c r="D1302" s="80">
        <v>2958465</v>
      </c>
    </row>
    <row r="1303" spans="1:4" x14ac:dyDescent="0.2">
      <c r="A1303">
        <v>1472</v>
      </c>
      <c r="B1303" s="81" t="s">
        <v>3160</v>
      </c>
      <c r="C1303" s="80">
        <v>32874</v>
      </c>
      <c r="D1303" s="80">
        <v>2958465</v>
      </c>
    </row>
    <row r="1304" spans="1:4" x14ac:dyDescent="0.2">
      <c r="A1304">
        <v>1473</v>
      </c>
      <c r="B1304" s="81" t="s">
        <v>3161</v>
      </c>
      <c r="C1304" s="80">
        <v>32874</v>
      </c>
      <c r="D1304" s="80">
        <v>2958465</v>
      </c>
    </row>
    <row r="1305" spans="1:4" x14ac:dyDescent="0.2">
      <c r="A1305">
        <v>1474</v>
      </c>
      <c r="B1305" s="81" t="s">
        <v>3162</v>
      </c>
      <c r="C1305" s="80">
        <v>32874</v>
      </c>
      <c r="D1305" s="80">
        <v>2958465</v>
      </c>
    </row>
    <row r="1306" spans="1:4" x14ac:dyDescent="0.2">
      <c r="A1306">
        <v>1475</v>
      </c>
      <c r="B1306" s="81" t="s">
        <v>3163</v>
      </c>
      <c r="C1306" s="80">
        <v>32874</v>
      </c>
      <c r="D1306" s="80">
        <v>2958465</v>
      </c>
    </row>
    <row r="1307" spans="1:4" x14ac:dyDescent="0.2">
      <c r="A1307">
        <v>1476</v>
      </c>
      <c r="B1307" s="81" t="s">
        <v>3164</v>
      </c>
      <c r="C1307" s="80">
        <v>32874</v>
      </c>
      <c r="D1307" s="80">
        <v>2958465</v>
      </c>
    </row>
    <row r="1308" spans="1:4" x14ac:dyDescent="0.2">
      <c r="A1308">
        <v>1477</v>
      </c>
      <c r="B1308" s="81" t="s">
        <v>3165</v>
      </c>
      <c r="C1308" s="80">
        <v>32874</v>
      </c>
      <c r="D1308" s="80">
        <v>2958465</v>
      </c>
    </row>
    <row r="1309" spans="1:4" x14ac:dyDescent="0.2">
      <c r="A1309">
        <v>1479</v>
      </c>
      <c r="B1309" s="81" t="s">
        <v>2255</v>
      </c>
      <c r="C1309" s="80">
        <v>32874</v>
      </c>
      <c r="D1309" s="80">
        <v>2958465</v>
      </c>
    </row>
    <row r="1310" spans="1:4" x14ac:dyDescent="0.2">
      <c r="A1310">
        <v>1502</v>
      </c>
      <c r="B1310" s="81" t="s">
        <v>1552</v>
      </c>
      <c r="C1310" s="80">
        <v>32874</v>
      </c>
      <c r="D1310" s="80">
        <v>2958465</v>
      </c>
    </row>
    <row r="1311" spans="1:4" x14ac:dyDescent="0.2">
      <c r="A1311">
        <v>1503</v>
      </c>
      <c r="B1311" s="81" t="s">
        <v>1552</v>
      </c>
      <c r="C1311" s="80">
        <v>32874</v>
      </c>
      <c r="D1311" s="80">
        <v>2958465</v>
      </c>
    </row>
    <row r="1312" spans="1:4" x14ac:dyDescent="0.2">
      <c r="A1312">
        <v>1504</v>
      </c>
      <c r="B1312" s="81" t="s">
        <v>1552</v>
      </c>
      <c r="C1312" s="80">
        <v>32874</v>
      </c>
      <c r="D1312" s="80">
        <v>2958465</v>
      </c>
    </row>
    <row r="1313" spans="1:4" x14ac:dyDescent="0.2">
      <c r="A1313">
        <v>1505</v>
      </c>
      <c r="B1313" s="81" t="s">
        <v>1552</v>
      </c>
      <c r="C1313" s="80">
        <v>32874</v>
      </c>
      <c r="D1313" s="80">
        <v>2958465</v>
      </c>
    </row>
    <row r="1314" spans="1:4" x14ac:dyDescent="0.2">
      <c r="A1314">
        <v>1507</v>
      </c>
      <c r="B1314" s="81" t="s">
        <v>1552</v>
      </c>
      <c r="C1314" s="80">
        <v>32874</v>
      </c>
      <c r="D1314" s="80">
        <v>2958465</v>
      </c>
    </row>
    <row r="1315" spans="1:4" x14ac:dyDescent="0.2">
      <c r="A1315">
        <v>1510</v>
      </c>
      <c r="B1315" s="81" t="s">
        <v>1552</v>
      </c>
      <c r="C1315" s="80">
        <v>32874</v>
      </c>
      <c r="D1315" s="80">
        <v>2958465</v>
      </c>
    </row>
    <row r="1316" spans="1:4" x14ac:dyDescent="0.2">
      <c r="A1316">
        <v>1512</v>
      </c>
      <c r="B1316" s="81" t="s">
        <v>1552</v>
      </c>
      <c r="C1316" s="80">
        <v>32874</v>
      </c>
      <c r="D1316" s="80">
        <v>2958465</v>
      </c>
    </row>
    <row r="1317" spans="1:4" x14ac:dyDescent="0.2">
      <c r="A1317">
        <v>1515</v>
      </c>
      <c r="B1317" s="81" t="s">
        <v>1552</v>
      </c>
      <c r="C1317" s="80">
        <v>32874</v>
      </c>
      <c r="D1317" s="80">
        <v>2958465</v>
      </c>
    </row>
    <row r="1318" spans="1:4" x14ac:dyDescent="0.2">
      <c r="A1318">
        <v>1517</v>
      </c>
      <c r="B1318" s="81" t="s">
        <v>1552</v>
      </c>
      <c r="C1318" s="80">
        <v>32874</v>
      </c>
      <c r="D1318" s="80">
        <v>2958465</v>
      </c>
    </row>
    <row r="1319" spans="1:4" x14ac:dyDescent="0.2">
      <c r="A1319">
        <v>1519</v>
      </c>
      <c r="B1319" s="81" t="s">
        <v>1552</v>
      </c>
      <c r="C1319" s="80">
        <v>32874</v>
      </c>
      <c r="D1319" s="80">
        <v>2958465</v>
      </c>
    </row>
    <row r="1320" spans="1:4" x14ac:dyDescent="0.2">
      <c r="A1320">
        <v>1521</v>
      </c>
      <c r="B1320" s="81" t="s">
        <v>1552</v>
      </c>
      <c r="C1320" s="80">
        <v>32874</v>
      </c>
      <c r="D1320" s="80">
        <v>2958465</v>
      </c>
    </row>
    <row r="1321" spans="1:4" x14ac:dyDescent="0.2">
      <c r="A1321">
        <v>1522</v>
      </c>
      <c r="B1321" s="81" t="s">
        <v>1552</v>
      </c>
      <c r="C1321" s="80">
        <v>32874</v>
      </c>
      <c r="D1321" s="80">
        <v>2958465</v>
      </c>
    </row>
    <row r="1322" spans="1:4" x14ac:dyDescent="0.2">
      <c r="A1322">
        <v>1523</v>
      </c>
      <c r="B1322" s="81" t="s">
        <v>1552</v>
      </c>
      <c r="C1322" s="80">
        <v>32874</v>
      </c>
      <c r="D1322" s="80">
        <v>2958465</v>
      </c>
    </row>
    <row r="1323" spans="1:4" x14ac:dyDescent="0.2">
      <c r="A1323">
        <v>1524</v>
      </c>
      <c r="B1323" s="81" t="s">
        <v>1552</v>
      </c>
      <c r="C1323" s="80">
        <v>32874</v>
      </c>
      <c r="D1323" s="80">
        <v>2958465</v>
      </c>
    </row>
    <row r="1324" spans="1:4" x14ac:dyDescent="0.2">
      <c r="A1324">
        <v>1525</v>
      </c>
      <c r="B1324" s="81" t="s">
        <v>1552</v>
      </c>
      <c r="C1324" s="80">
        <v>32874</v>
      </c>
      <c r="D1324" s="80">
        <v>2958465</v>
      </c>
    </row>
    <row r="1325" spans="1:4" x14ac:dyDescent="0.2">
      <c r="A1325">
        <v>1527</v>
      </c>
      <c r="B1325" s="81" t="s">
        <v>1552</v>
      </c>
      <c r="C1325" s="80">
        <v>32874</v>
      </c>
      <c r="D1325" s="80">
        <v>2958465</v>
      </c>
    </row>
    <row r="1326" spans="1:4" x14ac:dyDescent="0.2">
      <c r="A1326">
        <v>1528</v>
      </c>
      <c r="B1326" s="81" t="s">
        <v>1552</v>
      </c>
      <c r="C1326" s="80">
        <v>32874</v>
      </c>
      <c r="D1326" s="80">
        <v>2958465</v>
      </c>
    </row>
    <row r="1327" spans="1:4" x14ac:dyDescent="0.2">
      <c r="A1327">
        <v>1530</v>
      </c>
      <c r="B1327" s="81" t="s">
        <v>1552</v>
      </c>
      <c r="C1327" s="80">
        <v>32874</v>
      </c>
      <c r="D1327" s="80">
        <v>2958465</v>
      </c>
    </row>
    <row r="1328" spans="1:4" x14ac:dyDescent="0.2">
      <c r="A1328">
        <v>1531</v>
      </c>
      <c r="B1328" s="81" t="s">
        <v>1552</v>
      </c>
      <c r="C1328" s="80">
        <v>32874</v>
      </c>
      <c r="D1328" s="80">
        <v>2958465</v>
      </c>
    </row>
    <row r="1329" spans="1:4" x14ac:dyDescent="0.2">
      <c r="A1329">
        <v>1532</v>
      </c>
      <c r="B1329" s="81" t="s">
        <v>1552</v>
      </c>
      <c r="C1329" s="80">
        <v>32874</v>
      </c>
      <c r="D1329" s="80">
        <v>2958465</v>
      </c>
    </row>
    <row r="1330" spans="1:4" x14ac:dyDescent="0.2">
      <c r="A1330">
        <v>1533</v>
      </c>
      <c r="B1330" s="81" t="s">
        <v>1552</v>
      </c>
      <c r="C1330" s="80">
        <v>32874</v>
      </c>
      <c r="D1330" s="80">
        <v>2958465</v>
      </c>
    </row>
    <row r="1331" spans="1:4" x14ac:dyDescent="0.2">
      <c r="A1331">
        <v>1534</v>
      </c>
      <c r="B1331" s="81" t="s">
        <v>1552</v>
      </c>
      <c r="C1331" s="80">
        <v>32874</v>
      </c>
      <c r="D1331" s="80">
        <v>2958465</v>
      </c>
    </row>
    <row r="1332" spans="1:4" x14ac:dyDescent="0.2">
      <c r="A1332">
        <v>1535</v>
      </c>
      <c r="B1332" s="81" t="s">
        <v>1552</v>
      </c>
      <c r="C1332" s="80">
        <v>32874</v>
      </c>
      <c r="D1332" s="80">
        <v>2958465</v>
      </c>
    </row>
    <row r="1333" spans="1:4" x14ac:dyDescent="0.2">
      <c r="A1333">
        <v>1536</v>
      </c>
      <c r="B1333" s="81" t="s">
        <v>1552</v>
      </c>
      <c r="C1333" s="80">
        <v>32874</v>
      </c>
      <c r="D1333" s="80">
        <v>2958465</v>
      </c>
    </row>
    <row r="1334" spans="1:4" x14ac:dyDescent="0.2">
      <c r="A1334">
        <v>1537</v>
      </c>
      <c r="B1334" s="81" t="s">
        <v>1552</v>
      </c>
      <c r="C1334" s="80">
        <v>32874</v>
      </c>
      <c r="D1334" s="80">
        <v>2958465</v>
      </c>
    </row>
    <row r="1335" spans="1:4" x14ac:dyDescent="0.2">
      <c r="A1335">
        <v>1538</v>
      </c>
      <c r="B1335" s="81" t="s">
        <v>1552</v>
      </c>
      <c r="C1335" s="80">
        <v>32874</v>
      </c>
      <c r="D1335" s="80">
        <v>2958465</v>
      </c>
    </row>
    <row r="1336" spans="1:4" x14ac:dyDescent="0.2">
      <c r="A1336">
        <v>1539</v>
      </c>
      <c r="B1336" s="81" t="s">
        <v>1552</v>
      </c>
      <c r="C1336" s="80">
        <v>32874</v>
      </c>
      <c r="D1336" s="80">
        <v>2958465</v>
      </c>
    </row>
    <row r="1337" spans="1:4" x14ac:dyDescent="0.2">
      <c r="A1337">
        <v>1542</v>
      </c>
      <c r="B1337" s="81" t="s">
        <v>1552</v>
      </c>
      <c r="C1337" s="80">
        <v>32874</v>
      </c>
      <c r="D1337" s="80">
        <v>2958465</v>
      </c>
    </row>
    <row r="1338" spans="1:4" x14ac:dyDescent="0.2">
      <c r="A1338">
        <v>1543</v>
      </c>
      <c r="B1338" s="81" t="s">
        <v>1552</v>
      </c>
      <c r="C1338" s="80">
        <v>32874</v>
      </c>
      <c r="D1338" s="80">
        <v>2958465</v>
      </c>
    </row>
    <row r="1339" spans="1:4" x14ac:dyDescent="0.2">
      <c r="A1339">
        <v>1545</v>
      </c>
      <c r="B1339" s="81" t="s">
        <v>1552</v>
      </c>
      <c r="C1339" s="80">
        <v>32874</v>
      </c>
      <c r="D1339" s="80">
        <v>2958465</v>
      </c>
    </row>
    <row r="1340" spans="1:4" x14ac:dyDescent="0.2">
      <c r="A1340">
        <v>1546</v>
      </c>
      <c r="B1340" s="81" t="s">
        <v>1552</v>
      </c>
      <c r="C1340" s="80">
        <v>32874</v>
      </c>
      <c r="D1340" s="80">
        <v>2958465</v>
      </c>
    </row>
    <row r="1341" spans="1:4" x14ac:dyDescent="0.2">
      <c r="A1341">
        <v>1548</v>
      </c>
      <c r="B1341" s="81" t="s">
        <v>1552</v>
      </c>
      <c r="C1341" s="80">
        <v>32874</v>
      </c>
      <c r="D1341" s="80">
        <v>2958465</v>
      </c>
    </row>
    <row r="1342" spans="1:4" x14ac:dyDescent="0.2">
      <c r="A1342">
        <v>1549</v>
      </c>
      <c r="B1342" s="81" t="s">
        <v>1552</v>
      </c>
      <c r="C1342" s="80">
        <v>32874</v>
      </c>
      <c r="D1342" s="80">
        <v>2958465</v>
      </c>
    </row>
    <row r="1343" spans="1:4" x14ac:dyDescent="0.2">
      <c r="A1343">
        <v>1551</v>
      </c>
      <c r="B1343" s="81" t="s">
        <v>1552</v>
      </c>
      <c r="C1343" s="80">
        <v>32874</v>
      </c>
      <c r="D1343" s="80">
        <v>2958465</v>
      </c>
    </row>
    <row r="1344" spans="1:4" x14ac:dyDescent="0.2">
      <c r="A1344">
        <v>1553</v>
      </c>
      <c r="B1344" s="81" t="s">
        <v>1552</v>
      </c>
      <c r="C1344" s="80">
        <v>32874</v>
      </c>
      <c r="D1344" s="80">
        <v>2958465</v>
      </c>
    </row>
    <row r="1345" spans="1:4" x14ac:dyDescent="0.2">
      <c r="A1345">
        <v>1555</v>
      </c>
      <c r="B1345" s="81" t="s">
        <v>1552</v>
      </c>
      <c r="C1345" s="80">
        <v>32874</v>
      </c>
      <c r="D1345" s="80">
        <v>2958465</v>
      </c>
    </row>
    <row r="1346" spans="1:4" x14ac:dyDescent="0.2">
      <c r="A1346">
        <v>1557</v>
      </c>
      <c r="B1346" s="81" t="s">
        <v>1552</v>
      </c>
      <c r="C1346" s="80">
        <v>32874</v>
      </c>
      <c r="D1346" s="80">
        <v>2958465</v>
      </c>
    </row>
    <row r="1347" spans="1:4" x14ac:dyDescent="0.2">
      <c r="A1347">
        <v>1558</v>
      </c>
      <c r="B1347" s="81" t="s">
        <v>1552</v>
      </c>
      <c r="C1347" s="80">
        <v>32874</v>
      </c>
      <c r="D1347" s="80">
        <v>2958465</v>
      </c>
    </row>
    <row r="1348" spans="1:4" x14ac:dyDescent="0.2">
      <c r="A1348">
        <v>1559</v>
      </c>
      <c r="B1348" s="81" t="s">
        <v>1552</v>
      </c>
      <c r="C1348" s="80">
        <v>32874</v>
      </c>
      <c r="D1348" s="80">
        <v>2958465</v>
      </c>
    </row>
    <row r="1349" spans="1:4" x14ac:dyDescent="0.2">
      <c r="A1349">
        <v>1561</v>
      </c>
      <c r="B1349" s="81" t="s">
        <v>1552</v>
      </c>
      <c r="C1349" s="80">
        <v>32874</v>
      </c>
      <c r="D1349" s="80">
        <v>2958465</v>
      </c>
    </row>
    <row r="1350" spans="1:4" x14ac:dyDescent="0.2">
      <c r="A1350">
        <v>1562</v>
      </c>
      <c r="B1350" s="81" t="s">
        <v>1552</v>
      </c>
      <c r="C1350" s="80">
        <v>32874</v>
      </c>
      <c r="D1350" s="80">
        <v>2958465</v>
      </c>
    </row>
    <row r="1351" spans="1:4" x14ac:dyDescent="0.2">
      <c r="A1351">
        <v>1563</v>
      </c>
      <c r="B1351" s="81" t="s">
        <v>1552</v>
      </c>
      <c r="C1351" s="80">
        <v>32874</v>
      </c>
      <c r="D1351" s="80">
        <v>2958465</v>
      </c>
    </row>
    <row r="1352" spans="1:4" x14ac:dyDescent="0.2">
      <c r="A1352">
        <v>1564</v>
      </c>
      <c r="B1352" s="81" t="s">
        <v>1552</v>
      </c>
      <c r="C1352" s="80">
        <v>32874</v>
      </c>
      <c r="D1352" s="80">
        <v>2958465</v>
      </c>
    </row>
    <row r="1353" spans="1:4" x14ac:dyDescent="0.2">
      <c r="A1353">
        <v>1565</v>
      </c>
      <c r="B1353" s="81" t="s">
        <v>1552</v>
      </c>
      <c r="C1353" s="80">
        <v>32874</v>
      </c>
      <c r="D1353" s="80">
        <v>2958465</v>
      </c>
    </row>
    <row r="1354" spans="1:4" x14ac:dyDescent="0.2">
      <c r="A1354">
        <v>1569</v>
      </c>
      <c r="B1354" s="81" t="s">
        <v>1552</v>
      </c>
      <c r="C1354" s="80">
        <v>32874</v>
      </c>
      <c r="D1354" s="80">
        <v>2958465</v>
      </c>
    </row>
    <row r="1355" spans="1:4" x14ac:dyDescent="0.2">
      <c r="A1355">
        <v>1589</v>
      </c>
      <c r="B1355" s="81" t="s">
        <v>1552</v>
      </c>
      <c r="C1355" s="80">
        <v>32874</v>
      </c>
      <c r="D1355" s="80">
        <v>2958465</v>
      </c>
    </row>
    <row r="1356" spans="1:4" x14ac:dyDescent="0.2">
      <c r="A1356">
        <v>1594</v>
      </c>
      <c r="B1356" s="81" t="s">
        <v>1552</v>
      </c>
      <c r="C1356" s="80">
        <v>32874</v>
      </c>
      <c r="D1356" s="80">
        <v>2958465</v>
      </c>
    </row>
    <row r="1357" spans="1:4" x14ac:dyDescent="0.2">
      <c r="A1357">
        <v>1598</v>
      </c>
      <c r="B1357" s="81" t="s">
        <v>1552</v>
      </c>
      <c r="C1357" s="80">
        <v>32874</v>
      </c>
      <c r="D1357" s="80">
        <v>2958465</v>
      </c>
    </row>
    <row r="1358" spans="1:4" x14ac:dyDescent="0.2">
      <c r="A1358">
        <v>1600</v>
      </c>
      <c r="B1358" s="81" t="s">
        <v>1552</v>
      </c>
      <c r="C1358" s="80">
        <v>32874</v>
      </c>
      <c r="D1358" s="80">
        <v>2958465</v>
      </c>
    </row>
    <row r="1359" spans="1:4" x14ac:dyDescent="0.2">
      <c r="A1359">
        <v>1603</v>
      </c>
      <c r="B1359" s="81" t="s">
        <v>1552</v>
      </c>
      <c r="C1359" s="80">
        <v>32874</v>
      </c>
      <c r="D1359" s="80">
        <v>2958465</v>
      </c>
    </row>
    <row r="1360" spans="1:4" x14ac:dyDescent="0.2">
      <c r="A1360">
        <v>1610</v>
      </c>
      <c r="B1360" s="81" t="s">
        <v>1552</v>
      </c>
      <c r="C1360" s="80">
        <v>32874</v>
      </c>
      <c r="D1360" s="80">
        <v>2958465</v>
      </c>
    </row>
    <row r="1361" spans="1:4" x14ac:dyDescent="0.2">
      <c r="A1361">
        <v>1611</v>
      </c>
      <c r="B1361" s="81" t="s">
        <v>1552</v>
      </c>
      <c r="C1361" s="80">
        <v>32874</v>
      </c>
      <c r="D1361" s="80">
        <v>2958465</v>
      </c>
    </row>
    <row r="1362" spans="1:4" x14ac:dyDescent="0.2">
      <c r="A1362">
        <v>1614</v>
      </c>
      <c r="B1362" s="81" t="s">
        <v>1552</v>
      </c>
      <c r="C1362" s="80">
        <v>32874</v>
      </c>
      <c r="D1362" s="80">
        <v>2958465</v>
      </c>
    </row>
    <row r="1363" spans="1:4" x14ac:dyDescent="0.2">
      <c r="A1363">
        <v>1616</v>
      </c>
      <c r="B1363" s="81" t="s">
        <v>1552</v>
      </c>
      <c r="C1363" s="80">
        <v>32874</v>
      </c>
      <c r="D1363" s="80">
        <v>2958465</v>
      </c>
    </row>
    <row r="1364" spans="1:4" x14ac:dyDescent="0.2">
      <c r="A1364">
        <v>1620</v>
      </c>
      <c r="B1364" s="81" t="s">
        <v>1552</v>
      </c>
      <c r="C1364" s="80">
        <v>32874</v>
      </c>
      <c r="D1364" s="80">
        <v>2958465</v>
      </c>
    </row>
    <row r="1365" spans="1:4" x14ac:dyDescent="0.2">
      <c r="A1365">
        <v>1621</v>
      </c>
      <c r="B1365" s="81" t="s">
        <v>1552</v>
      </c>
      <c r="C1365" s="80">
        <v>32874</v>
      </c>
      <c r="D1365" s="80">
        <v>2958465</v>
      </c>
    </row>
    <row r="1366" spans="1:4" x14ac:dyDescent="0.2">
      <c r="A1366">
        <v>1623</v>
      </c>
      <c r="B1366" s="81" t="s">
        <v>1552</v>
      </c>
      <c r="C1366" s="80">
        <v>32874</v>
      </c>
      <c r="D1366" s="80">
        <v>2958465</v>
      </c>
    </row>
    <row r="1367" spans="1:4" x14ac:dyDescent="0.2">
      <c r="A1367">
        <v>1625</v>
      </c>
      <c r="B1367" s="81" t="s">
        <v>1552</v>
      </c>
      <c r="C1367" s="80">
        <v>32874</v>
      </c>
      <c r="D1367" s="80">
        <v>2958465</v>
      </c>
    </row>
    <row r="1368" spans="1:4" x14ac:dyDescent="0.2">
      <c r="A1368">
        <v>1643</v>
      </c>
      <c r="B1368" s="81" t="s">
        <v>1552</v>
      </c>
      <c r="C1368" s="80">
        <v>32874</v>
      </c>
      <c r="D1368" s="80">
        <v>2958465</v>
      </c>
    </row>
    <row r="1369" spans="1:4" x14ac:dyDescent="0.2">
      <c r="A1369">
        <v>1645</v>
      </c>
      <c r="B1369" s="81" t="s">
        <v>1552</v>
      </c>
      <c r="C1369" s="80">
        <v>32874</v>
      </c>
      <c r="D1369" s="80">
        <v>2958465</v>
      </c>
    </row>
    <row r="1370" spans="1:4" x14ac:dyDescent="0.2">
      <c r="A1370">
        <v>1646</v>
      </c>
      <c r="B1370" s="81" t="s">
        <v>1552</v>
      </c>
      <c r="C1370" s="80">
        <v>32874</v>
      </c>
      <c r="D1370" s="80">
        <v>2958465</v>
      </c>
    </row>
    <row r="1371" spans="1:4" x14ac:dyDescent="0.2">
      <c r="A1371">
        <v>1647</v>
      </c>
      <c r="B1371" s="81" t="s">
        <v>1552</v>
      </c>
      <c r="C1371" s="80">
        <v>32874</v>
      </c>
      <c r="D1371" s="80">
        <v>2958465</v>
      </c>
    </row>
    <row r="1372" spans="1:4" x14ac:dyDescent="0.2">
      <c r="A1372">
        <v>1648</v>
      </c>
      <c r="B1372" s="81" t="s">
        <v>1552</v>
      </c>
      <c r="C1372" s="80">
        <v>32874</v>
      </c>
      <c r="D1372" s="80">
        <v>2958465</v>
      </c>
    </row>
    <row r="1373" spans="1:4" x14ac:dyDescent="0.2">
      <c r="A1373">
        <v>1649</v>
      </c>
      <c r="B1373" s="81" t="s">
        <v>1552</v>
      </c>
      <c r="C1373" s="80">
        <v>32874</v>
      </c>
      <c r="D1373" s="80">
        <v>2958465</v>
      </c>
    </row>
    <row r="1374" spans="1:4" x14ac:dyDescent="0.2">
      <c r="A1374">
        <v>1650</v>
      </c>
      <c r="B1374" s="81" t="s">
        <v>1552</v>
      </c>
      <c r="C1374" s="80">
        <v>32874</v>
      </c>
      <c r="D1374" s="80">
        <v>2958465</v>
      </c>
    </row>
    <row r="1375" spans="1:4" x14ac:dyDescent="0.2">
      <c r="A1375">
        <v>1651</v>
      </c>
      <c r="B1375" s="81" t="s">
        <v>1552</v>
      </c>
      <c r="C1375" s="80">
        <v>32874</v>
      </c>
      <c r="D1375" s="80">
        <v>2958465</v>
      </c>
    </row>
    <row r="1376" spans="1:4" x14ac:dyDescent="0.2">
      <c r="A1376">
        <v>1652</v>
      </c>
      <c r="B1376" s="81" t="s">
        <v>1552</v>
      </c>
      <c r="C1376" s="80">
        <v>32874</v>
      </c>
      <c r="D1376" s="80">
        <v>2958465</v>
      </c>
    </row>
    <row r="1377" spans="1:4" x14ac:dyDescent="0.2">
      <c r="A1377">
        <v>1653</v>
      </c>
      <c r="B1377" s="81" t="s">
        <v>1552</v>
      </c>
      <c r="C1377" s="80">
        <v>32874</v>
      </c>
      <c r="D1377" s="80">
        <v>2958465</v>
      </c>
    </row>
    <row r="1378" spans="1:4" x14ac:dyDescent="0.2">
      <c r="A1378">
        <v>1654</v>
      </c>
      <c r="B1378" s="81" t="s">
        <v>1552</v>
      </c>
      <c r="C1378" s="80">
        <v>32874</v>
      </c>
      <c r="D1378" s="80">
        <v>2958465</v>
      </c>
    </row>
    <row r="1379" spans="1:4" x14ac:dyDescent="0.2">
      <c r="A1379">
        <v>1655</v>
      </c>
      <c r="B1379" s="81" t="s">
        <v>1552</v>
      </c>
      <c r="C1379" s="80">
        <v>32874</v>
      </c>
      <c r="D1379" s="80">
        <v>2958465</v>
      </c>
    </row>
    <row r="1380" spans="1:4" x14ac:dyDescent="0.2">
      <c r="A1380">
        <v>1656</v>
      </c>
      <c r="B1380" s="81" t="s">
        <v>1552</v>
      </c>
      <c r="C1380" s="80">
        <v>32874</v>
      </c>
      <c r="D1380" s="80">
        <v>2958465</v>
      </c>
    </row>
    <row r="1381" spans="1:4" x14ac:dyDescent="0.2">
      <c r="A1381">
        <v>1657</v>
      </c>
      <c r="B1381" s="81" t="s">
        <v>1552</v>
      </c>
      <c r="C1381" s="80">
        <v>32874</v>
      </c>
      <c r="D1381" s="80">
        <v>2958465</v>
      </c>
    </row>
    <row r="1382" spans="1:4" x14ac:dyDescent="0.2">
      <c r="A1382">
        <v>1658</v>
      </c>
      <c r="B1382" s="81" t="s">
        <v>1552</v>
      </c>
      <c r="C1382" s="80">
        <v>32874</v>
      </c>
      <c r="D1382" s="80">
        <v>2958465</v>
      </c>
    </row>
    <row r="1383" spans="1:4" x14ac:dyDescent="0.2">
      <c r="A1383">
        <v>1659</v>
      </c>
      <c r="B1383" s="81" t="s">
        <v>1552</v>
      </c>
      <c r="C1383" s="80">
        <v>32874</v>
      </c>
      <c r="D1383" s="80">
        <v>2958465</v>
      </c>
    </row>
    <row r="1384" spans="1:4" x14ac:dyDescent="0.2">
      <c r="A1384">
        <v>1660</v>
      </c>
      <c r="B1384" s="81" t="s">
        <v>1552</v>
      </c>
      <c r="C1384" s="80">
        <v>32874</v>
      </c>
      <c r="D1384" s="80">
        <v>2958465</v>
      </c>
    </row>
    <row r="1385" spans="1:4" x14ac:dyDescent="0.2">
      <c r="A1385">
        <v>1661</v>
      </c>
      <c r="B1385" s="81" t="s">
        <v>1552</v>
      </c>
      <c r="C1385" s="80">
        <v>32874</v>
      </c>
      <c r="D1385" s="80">
        <v>2958465</v>
      </c>
    </row>
    <row r="1386" spans="1:4" x14ac:dyDescent="0.2">
      <c r="A1386">
        <v>1662</v>
      </c>
      <c r="B1386" s="81" t="s">
        <v>1552</v>
      </c>
      <c r="C1386" s="80">
        <v>32874</v>
      </c>
      <c r="D1386" s="80">
        <v>2958465</v>
      </c>
    </row>
    <row r="1387" spans="1:4" x14ac:dyDescent="0.2">
      <c r="A1387">
        <v>1663</v>
      </c>
      <c r="B1387" s="81" t="s">
        <v>1552</v>
      </c>
      <c r="C1387" s="80">
        <v>32874</v>
      </c>
      <c r="D1387" s="80">
        <v>2958465</v>
      </c>
    </row>
    <row r="1388" spans="1:4" x14ac:dyDescent="0.2">
      <c r="A1388">
        <v>1664</v>
      </c>
      <c r="B1388" s="81" t="s">
        <v>1552</v>
      </c>
      <c r="C1388" s="80">
        <v>32874</v>
      </c>
      <c r="D1388" s="80">
        <v>2958465</v>
      </c>
    </row>
    <row r="1389" spans="1:4" x14ac:dyDescent="0.2">
      <c r="A1389">
        <v>1665</v>
      </c>
      <c r="B1389" s="81" t="s">
        <v>1552</v>
      </c>
      <c r="C1389" s="80">
        <v>32874</v>
      </c>
      <c r="D1389" s="80">
        <v>2958465</v>
      </c>
    </row>
    <row r="1390" spans="1:4" x14ac:dyDescent="0.2">
      <c r="A1390">
        <v>1666</v>
      </c>
      <c r="B1390" s="81" t="s">
        <v>1552</v>
      </c>
      <c r="C1390" s="80">
        <v>32874</v>
      </c>
      <c r="D1390" s="80">
        <v>2958465</v>
      </c>
    </row>
    <row r="1391" spans="1:4" x14ac:dyDescent="0.2">
      <c r="A1391">
        <v>1667</v>
      </c>
      <c r="B1391" s="81" t="s">
        <v>1552</v>
      </c>
      <c r="C1391" s="80">
        <v>32874</v>
      </c>
      <c r="D1391" s="80">
        <v>2958465</v>
      </c>
    </row>
    <row r="1392" spans="1:4" x14ac:dyDescent="0.2">
      <c r="A1392">
        <v>1668</v>
      </c>
      <c r="B1392" s="81" t="s">
        <v>1552</v>
      </c>
      <c r="C1392" s="80">
        <v>32874</v>
      </c>
      <c r="D1392" s="80">
        <v>2958465</v>
      </c>
    </row>
    <row r="1393" spans="1:4" x14ac:dyDescent="0.2">
      <c r="A1393">
        <v>1669</v>
      </c>
      <c r="B1393" s="81" t="s">
        <v>1552</v>
      </c>
      <c r="C1393" s="80">
        <v>32874</v>
      </c>
      <c r="D1393" s="80">
        <v>2958465</v>
      </c>
    </row>
    <row r="1394" spans="1:4" x14ac:dyDescent="0.2">
      <c r="A1394">
        <v>1670</v>
      </c>
      <c r="B1394" s="81" t="s">
        <v>1552</v>
      </c>
      <c r="C1394" s="80">
        <v>32874</v>
      </c>
      <c r="D1394" s="80">
        <v>2958465</v>
      </c>
    </row>
    <row r="1395" spans="1:4" x14ac:dyDescent="0.2">
      <c r="A1395">
        <v>1671</v>
      </c>
      <c r="B1395" s="81" t="s">
        <v>1552</v>
      </c>
      <c r="C1395" s="80">
        <v>32874</v>
      </c>
      <c r="D1395" s="80">
        <v>2958465</v>
      </c>
    </row>
    <row r="1396" spans="1:4" x14ac:dyDescent="0.2">
      <c r="A1396">
        <v>1672</v>
      </c>
      <c r="B1396" s="81" t="s">
        <v>1552</v>
      </c>
      <c r="C1396" s="80">
        <v>32874</v>
      </c>
      <c r="D1396" s="80">
        <v>2958465</v>
      </c>
    </row>
    <row r="1397" spans="1:4" x14ac:dyDescent="0.2">
      <c r="A1397">
        <v>1673</v>
      </c>
      <c r="B1397" s="81" t="s">
        <v>1552</v>
      </c>
      <c r="C1397" s="80">
        <v>32874</v>
      </c>
      <c r="D1397" s="80">
        <v>2958465</v>
      </c>
    </row>
    <row r="1398" spans="1:4" x14ac:dyDescent="0.2">
      <c r="A1398">
        <v>1674</v>
      </c>
      <c r="B1398" s="81" t="s">
        <v>1552</v>
      </c>
      <c r="C1398" s="80">
        <v>32874</v>
      </c>
      <c r="D1398" s="80">
        <v>2958465</v>
      </c>
    </row>
    <row r="1399" spans="1:4" x14ac:dyDescent="0.2">
      <c r="A1399">
        <v>1675</v>
      </c>
      <c r="B1399" s="81" t="s">
        <v>1552</v>
      </c>
      <c r="C1399" s="80">
        <v>32874</v>
      </c>
      <c r="D1399" s="80">
        <v>2958465</v>
      </c>
    </row>
    <row r="1400" spans="1:4" x14ac:dyDescent="0.2">
      <c r="A1400">
        <v>1676</v>
      </c>
      <c r="B1400" s="81" t="s">
        <v>1552</v>
      </c>
      <c r="C1400" s="80">
        <v>32874</v>
      </c>
      <c r="D1400" s="80">
        <v>2958465</v>
      </c>
    </row>
    <row r="1401" spans="1:4" x14ac:dyDescent="0.2">
      <c r="A1401">
        <v>1677</v>
      </c>
      <c r="B1401" s="81" t="s">
        <v>1552</v>
      </c>
      <c r="C1401" s="80">
        <v>32874</v>
      </c>
      <c r="D1401" s="80">
        <v>2958465</v>
      </c>
    </row>
    <row r="1402" spans="1:4" x14ac:dyDescent="0.2">
      <c r="A1402">
        <v>1678</v>
      </c>
      <c r="B1402" s="81" t="s">
        <v>1552</v>
      </c>
      <c r="C1402" s="80">
        <v>32874</v>
      </c>
      <c r="D1402" s="80">
        <v>2958465</v>
      </c>
    </row>
    <row r="1403" spans="1:4" x14ac:dyDescent="0.2">
      <c r="A1403">
        <v>1679</v>
      </c>
      <c r="B1403" s="81" t="s">
        <v>1552</v>
      </c>
      <c r="C1403" s="80">
        <v>32874</v>
      </c>
      <c r="D1403" s="80">
        <v>2958465</v>
      </c>
    </row>
    <row r="1404" spans="1:4" x14ac:dyDescent="0.2">
      <c r="A1404">
        <v>1680</v>
      </c>
      <c r="B1404" s="81" t="s">
        <v>1552</v>
      </c>
      <c r="C1404" s="80">
        <v>32874</v>
      </c>
      <c r="D1404" s="80">
        <v>2958465</v>
      </c>
    </row>
    <row r="1405" spans="1:4" x14ac:dyDescent="0.2">
      <c r="A1405">
        <v>1681</v>
      </c>
      <c r="B1405" s="81" t="s">
        <v>1552</v>
      </c>
      <c r="C1405" s="80">
        <v>32874</v>
      </c>
      <c r="D1405" s="80">
        <v>2958465</v>
      </c>
    </row>
    <row r="1406" spans="1:4" x14ac:dyDescent="0.2">
      <c r="A1406">
        <v>1682</v>
      </c>
      <c r="B1406" s="81" t="s">
        <v>1552</v>
      </c>
      <c r="C1406" s="80">
        <v>32874</v>
      </c>
      <c r="D1406" s="80">
        <v>2958465</v>
      </c>
    </row>
    <row r="1407" spans="1:4" x14ac:dyDescent="0.2">
      <c r="A1407">
        <v>1683</v>
      </c>
      <c r="B1407" s="81" t="s">
        <v>1552</v>
      </c>
      <c r="C1407" s="80">
        <v>32874</v>
      </c>
      <c r="D1407" s="80">
        <v>2958465</v>
      </c>
    </row>
    <row r="1408" spans="1:4" x14ac:dyDescent="0.2">
      <c r="A1408">
        <v>1684</v>
      </c>
      <c r="B1408" s="81" t="s">
        <v>1552</v>
      </c>
      <c r="C1408" s="80">
        <v>32874</v>
      </c>
      <c r="D1408" s="80">
        <v>2958465</v>
      </c>
    </row>
    <row r="1409" spans="1:4" x14ac:dyDescent="0.2">
      <c r="A1409">
        <v>1685</v>
      </c>
      <c r="B1409" s="81" t="s">
        <v>1552</v>
      </c>
      <c r="C1409" s="80">
        <v>32874</v>
      </c>
      <c r="D1409" s="80">
        <v>2958465</v>
      </c>
    </row>
    <row r="1410" spans="1:4" x14ac:dyDescent="0.2">
      <c r="A1410">
        <v>1686</v>
      </c>
      <c r="B1410" s="81" t="s">
        <v>1552</v>
      </c>
      <c r="C1410" s="80">
        <v>32874</v>
      </c>
      <c r="D1410" s="80">
        <v>2958465</v>
      </c>
    </row>
    <row r="1411" spans="1:4" x14ac:dyDescent="0.2">
      <c r="A1411">
        <v>1687</v>
      </c>
      <c r="B1411" s="81" t="s">
        <v>1552</v>
      </c>
      <c r="C1411" s="80">
        <v>32874</v>
      </c>
      <c r="D1411" s="80">
        <v>2958465</v>
      </c>
    </row>
    <row r="1412" spans="1:4" x14ac:dyDescent="0.2">
      <c r="A1412">
        <v>1688</v>
      </c>
      <c r="B1412" s="81" t="s">
        <v>1552</v>
      </c>
      <c r="C1412" s="80">
        <v>32874</v>
      </c>
      <c r="D1412" s="80">
        <v>2958465</v>
      </c>
    </row>
    <row r="1413" spans="1:4" x14ac:dyDescent="0.2">
      <c r="A1413">
        <v>1689</v>
      </c>
      <c r="B1413" s="81" t="s">
        <v>1552</v>
      </c>
      <c r="C1413" s="80">
        <v>32874</v>
      </c>
      <c r="D1413" s="80">
        <v>2958465</v>
      </c>
    </row>
    <row r="1414" spans="1:4" x14ac:dyDescent="0.2">
      <c r="A1414">
        <v>1690</v>
      </c>
      <c r="B1414" s="81" t="s">
        <v>1552</v>
      </c>
      <c r="C1414" s="80">
        <v>32874</v>
      </c>
      <c r="D1414" s="80">
        <v>2958465</v>
      </c>
    </row>
    <row r="1415" spans="1:4" x14ac:dyDescent="0.2">
      <c r="A1415">
        <v>1691</v>
      </c>
      <c r="B1415" s="81" t="s">
        <v>1552</v>
      </c>
      <c r="C1415" s="80">
        <v>32874</v>
      </c>
      <c r="D1415" s="80">
        <v>2958465</v>
      </c>
    </row>
    <row r="1416" spans="1:4" x14ac:dyDescent="0.2">
      <c r="A1416">
        <v>1692</v>
      </c>
      <c r="B1416" s="81" t="s">
        <v>1552</v>
      </c>
      <c r="C1416" s="80">
        <v>32874</v>
      </c>
      <c r="D1416" s="80">
        <v>2958465</v>
      </c>
    </row>
    <row r="1417" spans="1:4" x14ac:dyDescent="0.2">
      <c r="A1417">
        <v>1693</v>
      </c>
      <c r="B1417" s="81" t="s">
        <v>1552</v>
      </c>
      <c r="C1417" s="80">
        <v>32874</v>
      </c>
      <c r="D1417" s="80">
        <v>2958465</v>
      </c>
    </row>
    <row r="1418" spans="1:4" x14ac:dyDescent="0.2">
      <c r="A1418">
        <v>1694</v>
      </c>
      <c r="B1418" s="81" t="s">
        <v>1552</v>
      </c>
      <c r="C1418" s="80">
        <v>32874</v>
      </c>
      <c r="D1418" s="80">
        <v>2958465</v>
      </c>
    </row>
    <row r="1419" spans="1:4" x14ac:dyDescent="0.2">
      <c r="A1419">
        <v>1695</v>
      </c>
      <c r="B1419" s="81" t="s">
        <v>1552</v>
      </c>
      <c r="C1419" s="80">
        <v>32874</v>
      </c>
      <c r="D1419" s="80">
        <v>2958465</v>
      </c>
    </row>
    <row r="1420" spans="1:4" x14ac:dyDescent="0.2">
      <c r="A1420">
        <v>1696</v>
      </c>
      <c r="B1420" s="81" t="s">
        <v>1552</v>
      </c>
      <c r="C1420" s="80">
        <v>32874</v>
      </c>
      <c r="D1420" s="80">
        <v>2958465</v>
      </c>
    </row>
    <row r="1421" spans="1:4" x14ac:dyDescent="0.2">
      <c r="A1421">
        <v>1697</v>
      </c>
      <c r="B1421" s="81" t="s">
        <v>1552</v>
      </c>
      <c r="C1421" s="80">
        <v>32874</v>
      </c>
      <c r="D1421" s="80">
        <v>2958465</v>
      </c>
    </row>
    <row r="1422" spans="1:4" x14ac:dyDescent="0.2">
      <c r="A1422">
        <v>1698</v>
      </c>
      <c r="B1422" s="81" t="s">
        <v>1552</v>
      </c>
      <c r="C1422" s="80">
        <v>32874</v>
      </c>
      <c r="D1422" s="80">
        <v>2958465</v>
      </c>
    </row>
    <row r="1423" spans="1:4" x14ac:dyDescent="0.2">
      <c r="A1423">
        <v>1699</v>
      </c>
      <c r="B1423" s="81" t="s">
        <v>1552</v>
      </c>
      <c r="C1423" s="80">
        <v>32874</v>
      </c>
      <c r="D1423" s="80">
        <v>2958465</v>
      </c>
    </row>
    <row r="1424" spans="1:4" x14ac:dyDescent="0.2">
      <c r="A1424">
        <v>1700</v>
      </c>
      <c r="B1424" s="81" t="s">
        <v>1552</v>
      </c>
      <c r="C1424" s="80">
        <v>32874</v>
      </c>
      <c r="D1424" s="80">
        <v>2958465</v>
      </c>
    </row>
    <row r="1425" spans="1:4" x14ac:dyDescent="0.2">
      <c r="A1425">
        <v>1701</v>
      </c>
      <c r="B1425" s="81" t="s">
        <v>1552</v>
      </c>
      <c r="C1425" s="80">
        <v>32874</v>
      </c>
      <c r="D1425" s="80">
        <v>2958465</v>
      </c>
    </row>
    <row r="1426" spans="1:4" x14ac:dyDescent="0.2">
      <c r="A1426">
        <v>1702</v>
      </c>
      <c r="B1426" s="81" t="s">
        <v>1552</v>
      </c>
      <c r="C1426" s="80">
        <v>32874</v>
      </c>
      <c r="D1426" s="80">
        <v>2958465</v>
      </c>
    </row>
    <row r="1427" spans="1:4" x14ac:dyDescent="0.2">
      <c r="A1427">
        <v>1703</v>
      </c>
      <c r="B1427" s="81" t="s">
        <v>1552</v>
      </c>
      <c r="C1427" s="80">
        <v>32874</v>
      </c>
      <c r="D1427" s="80">
        <v>2958465</v>
      </c>
    </row>
    <row r="1428" spans="1:4" x14ac:dyDescent="0.2">
      <c r="A1428">
        <v>1704</v>
      </c>
      <c r="B1428" s="81" t="s">
        <v>1552</v>
      </c>
      <c r="C1428" s="80">
        <v>32874</v>
      </c>
      <c r="D1428" s="80">
        <v>2958465</v>
      </c>
    </row>
    <row r="1429" spans="1:4" x14ac:dyDescent="0.2">
      <c r="A1429">
        <v>1705</v>
      </c>
      <c r="B1429" s="81" t="s">
        <v>1552</v>
      </c>
      <c r="C1429" s="80">
        <v>32874</v>
      </c>
      <c r="D1429" s="80">
        <v>2958465</v>
      </c>
    </row>
    <row r="1430" spans="1:4" x14ac:dyDescent="0.2">
      <c r="A1430">
        <v>1706</v>
      </c>
      <c r="B1430" s="81" t="s">
        <v>1552</v>
      </c>
      <c r="C1430" s="80">
        <v>32874</v>
      </c>
      <c r="D1430" s="80">
        <v>2958465</v>
      </c>
    </row>
    <row r="1431" spans="1:4" x14ac:dyDescent="0.2">
      <c r="A1431">
        <v>1707</v>
      </c>
      <c r="B1431" s="81" t="s">
        <v>1552</v>
      </c>
      <c r="C1431" s="80">
        <v>32874</v>
      </c>
      <c r="D1431" s="80">
        <v>2958465</v>
      </c>
    </row>
    <row r="1432" spans="1:4" x14ac:dyDescent="0.2">
      <c r="A1432">
        <v>1708</v>
      </c>
      <c r="B1432" s="81" t="s">
        <v>1552</v>
      </c>
      <c r="C1432" s="80">
        <v>32874</v>
      </c>
      <c r="D1432" s="80">
        <v>2958465</v>
      </c>
    </row>
    <row r="1433" spans="1:4" x14ac:dyDescent="0.2">
      <c r="A1433">
        <v>1709</v>
      </c>
      <c r="B1433" s="81" t="s">
        <v>1552</v>
      </c>
      <c r="C1433" s="80">
        <v>32874</v>
      </c>
      <c r="D1433" s="80">
        <v>2958465</v>
      </c>
    </row>
    <row r="1434" spans="1:4" x14ac:dyDescent="0.2">
      <c r="A1434">
        <v>1710</v>
      </c>
      <c r="B1434" s="81" t="s">
        <v>1552</v>
      </c>
      <c r="C1434" s="80">
        <v>32874</v>
      </c>
      <c r="D1434" s="80">
        <v>2958465</v>
      </c>
    </row>
    <row r="1435" spans="1:4" x14ac:dyDescent="0.2">
      <c r="A1435">
        <v>1711</v>
      </c>
      <c r="B1435" s="81" t="s">
        <v>1552</v>
      </c>
      <c r="C1435" s="80">
        <v>32874</v>
      </c>
      <c r="D1435" s="80">
        <v>2958465</v>
      </c>
    </row>
    <row r="1436" spans="1:4" x14ac:dyDescent="0.2">
      <c r="A1436">
        <v>1712</v>
      </c>
      <c r="B1436" s="81" t="s">
        <v>1552</v>
      </c>
      <c r="C1436" s="80">
        <v>32874</v>
      </c>
      <c r="D1436" s="80">
        <v>2958465</v>
      </c>
    </row>
    <row r="1437" spans="1:4" x14ac:dyDescent="0.2">
      <c r="A1437">
        <v>1713</v>
      </c>
      <c r="B1437" s="81" t="s">
        <v>1552</v>
      </c>
      <c r="C1437" s="80">
        <v>32874</v>
      </c>
      <c r="D1437" s="80">
        <v>2958465</v>
      </c>
    </row>
    <row r="1438" spans="1:4" x14ac:dyDescent="0.2">
      <c r="A1438">
        <v>1714</v>
      </c>
      <c r="B1438" s="81" t="s">
        <v>1552</v>
      </c>
      <c r="C1438" s="80">
        <v>32874</v>
      </c>
      <c r="D1438" s="80">
        <v>2958465</v>
      </c>
    </row>
    <row r="1439" spans="1:4" x14ac:dyDescent="0.2">
      <c r="A1439">
        <v>1715</v>
      </c>
      <c r="B1439" s="81" t="s">
        <v>1552</v>
      </c>
      <c r="C1439" s="80">
        <v>32874</v>
      </c>
      <c r="D1439" s="80">
        <v>2958465</v>
      </c>
    </row>
    <row r="1440" spans="1:4" x14ac:dyDescent="0.2">
      <c r="A1440">
        <v>1716</v>
      </c>
      <c r="B1440" s="81" t="s">
        <v>1552</v>
      </c>
      <c r="C1440" s="80">
        <v>32874</v>
      </c>
      <c r="D1440" s="80">
        <v>2958465</v>
      </c>
    </row>
    <row r="1441" spans="1:4" x14ac:dyDescent="0.2">
      <c r="A1441">
        <v>1717</v>
      </c>
      <c r="B1441" s="81" t="s">
        <v>1552</v>
      </c>
      <c r="C1441" s="80">
        <v>32874</v>
      </c>
      <c r="D1441" s="80">
        <v>2958465</v>
      </c>
    </row>
    <row r="1442" spans="1:4" x14ac:dyDescent="0.2">
      <c r="A1442">
        <v>1718</v>
      </c>
      <c r="B1442" s="81" t="s">
        <v>1552</v>
      </c>
      <c r="C1442" s="80">
        <v>32874</v>
      </c>
      <c r="D1442" s="80">
        <v>2958465</v>
      </c>
    </row>
    <row r="1443" spans="1:4" x14ac:dyDescent="0.2">
      <c r="A1443">
        <v>1719</v>
      </c>
      <c r="B1443" s="81" t="s">
        <v>1552</v>
      </c>
      <c r="C1443" s="80">
        <v>32874</v>
      </c>
      <c r="D1443" s="80">
        <v>2958465</v>
      </c>
    </row>
    <row r="1444" spans="1:4" x14ac:dyDescent="0.2">
      <c r="A1444">
        <v>1720</v>
      </c>
      <c r="B1444" s="81" t="s">
        <v>1552</v>
      </c>
      <c r="C1444" s="80">
        <v>32874</v>
      </c>
      <c r="D1444" s="80">
        <v>2958465</v>
      </c>
    </row>
    <row r="1445" spans="1:4" x14ac:dyDescent="0.2">
      <c r="A1445">
        <v>1721</v>
      </c>
      <c r="B1445" s="81" t="s">
        <v>1552</v>
      </c>
      <c r="C1445" s="80">
        <v>32874</v>
      </c>
      <c r="D1445" s="80">
        <v>2958465</v>
      </c>
    </row>
    <row r="1446" spans="1:4" x14ac:dyDescent="0.2">
      <c r="A1446">
        <v>1722</v>
      </c>
      <c r="B1446" s="81" t="s">
        <v>1552</v>
      </c>
      <c r="C1446" s="80">
        <v>32874</v>
      </c>
      <c r="D1446" s="80">
        <v>2958465</v>
      </c>
    </row>
    <row r="1447" spans="1:4" x14ac:dyDescent="0.2">
      <c r="A1447">
        <v>1723</v>
      </c>
      <c r="B1447" s="81" t="s">
        <v>1552</v>
      </c>
      <c r="C1447" s="80">
        <v>32874</v>
      </c>
      <c r="D1447" s="80">
        <v>2958465</v>
      </c>
    </row>
    <row r="1448" spans="1:4" x14ac:dyDescent="0.2">
      <c r="A1448">
        <v>1724</v>
      </c>
      <c r="B1448" s="81" t="s">
        <v>1552</v>
      </c>
      <c r="C1448" s="80">
        <v>32874</v>
      </c>
      <c r="D1448" s="80">
        <v>2958465</v>
      </c>
    </row>
    <row r="1449" spans="1:4" x14ac:dyDescent="0.2">
      <c r="A1449">
        <v>1725</v>
      </c>
      <c r="B1449" s="81" t="s">
        <v>1552</v>
      </c>
      <c r="C1449" s="80">
        <v>32874</v>
      </c>
      <c r="D1449" s="80">
        <v>2958465</v>
      </c>
    </row>
    <row r="1450" spans="1:4" x14ac:dyDescent="0.2">
      <c r="A1450">
        <v>1726</v>
      </c>
      <c r="B1450" s="81" t="s">
        <v>1552</v>
      </c>
      <c r="C1450" s="80">
        <v>32874</v>
      </c>
      <c r="D1450" s="80">
        <v>2958465</v>
      </c>
    </row>
    <row r="1451" spans="1:4" x14ac:dyDescent="0.2">
      <c r="A1451">
        <v>1727</v>
      </c>
      <c r="B1451" s="81" t="s">
        <v>1552</v>
      </c>
      <c r="C1451" s="80">
        <v>32874</v>
      </c>
      <c r="D1451" s="80">
        <v>2958465</v>
      </c>
    </row>
    <row r="1452" spans="1:4" x14ac:dyDescent="0.2">
      <c r="A1452">
        <v>1728</v>
      </c>
      <c r="B1452" s="81" t="s">
        <v>1552</v>
      </c>
      <c r="C1452" s="80">
        <v>32874</v>
      </c>
      <c r="D1452" s="80">
        <v>2958465</v>
      </c>
    </row>
    <row r="1453" spans="1:4" x14ac:dyDescent="0.2">
      <c r="A1453">
        <v>1729</v>
      </c>
      <c r="B1453" s="81" t="s">
        <v>1552</v>
      </c>
      <c r="C1453" s="80">
        <v>32874</v>
      </c>
      <c r="D1453" s="80">
        <v>2958465</v>
      </c>
    </row>
    <row r="1454" spans="1:4" x14ac:dyDescent="0.2">
      <c r="A1454">
        <v>1730</v>
      </c>
      <c r="B1454" s="81" t="s">
        <v>1552</v>
      </c>
      <c r="C1454" s="80">
        <v>32874</v>
      </c>
      <c r="D1454" s="80">
        <v>2958465</v>
      </c>
    </row>
    <row r="1455" spans="1:4" x14ac:dyDescent="0.2">
      <c r="A1455">
        <v>1731</v>
      </c>
      <c r="B1455" s="81" t="s">
        <v>1552</v>
      </c>
      <c r="C1455" s="80">
        <v>32874</v>
      </c>
      <c r="D1455" s="80">
        <v>2958465</v>
      </c>
    </row>
    <row r="1456" spans="1:4" x14ac:dyDescent="0.2">
      <c r="A1456">
        <v>1732</v>
      </c>
      <c r="B1456" s="81" t="s">
        <v>1552</v>
      </c>
      <c r="C1456" s="80">
        <v>32874</v>
      </c>
      <c r="D1456" s="80">
        <v>2958465</v>
      </c>
    </row>
    <row r="1457" spans="1:4" x14ac:dyDescent="0.2">
      <c r="A1457">
        <v>1733</v>
      </c>
      <c r="B1457" s="81" t="s">
        <v>1552</v>
      </c>
      <c r="C1457" s="80">
        <v>32874</v>
      </c>
      <c r="D1457" s="80">
        <v>2958465</v>
      </c>
    </row>
    <row r="1458" spans="1:4" x14ac:dyDescent="0.2">
      <c r="A1458">
        <v>1734</v>
      </c>
      <c r="B1458" s="81" t="s">
        <v>1552</v>
      </c>
      <c r="C1458" s="80">
        <v>32874</v>
      </c>
      <c r="D1458" s="80">
        <v>2958465</v>
      </c>
    </row>
    <row r="1459" spans="1:4" x14ac:dyDescent="0.2">
      <c r="A1459">
        <v>1735</v>
      </c>
      <c r="B1459" s="81" t="s">
        <v>1552</v>
      </c>
      <c r="C1459" s="80">
        <v>32874</v>
      </c>
      <c r="D1459" s="80">
        <v>2958465</v>
      </c>
    </row>
    <row r="1460" spans="1:4" x14ac:dyDescent="0.2">
      <c r="A1460">
        <v>1736</v>
      </c>
      <c r="B1460" s="81" t="s">
        <v>1552</v>
      </c>
      <c r="C1460" s="80">
        <v>32874</v>
      </c>
      <c r="D1460" s="80">
        <v>2958465</v>
      </c>
    </row>
    <row r="1461" spans="1:4" x14ac:dyDescent="0.2">
      <c r="A1461">
        <v>1737</v>
      </c>
      <c r="B1461" s="81" t="s">
        <v>1552</v>
      </c>
      <c r="C1461" s="80">
        <v>32874</v>
      </c>
      <c r="D1461" s="80">
        <v>2958465</v>
      </c>
    </row>
    <row r="1462" spans="1:4" x14ac:dyDescent="0.2">
      <c r="A1462">
        <v>1738</v>
      </c>
      <c r="B1462" s="81" t="s">
        <v>1552</v>
      </c>
      <c r="C1462" s="80">
        <v>32874</v>
      </c>
      <c r="D1462" s="80">
        <v>2958465</v>
      </c>
    </row>
    <row r="1463" spans="1:4" x14ac:dyDescent="0.2">
      <c r="A1463">
        <v>1739</v>
      </c>
      <c r="B1463" s="81" t="s">
        <v>1552</v>
      </c>
      <c r="C1463" s="80">
        <v>32874</v>
      </c>
      <c r="D1463" s="80">
        <v>2958465</v>
      </c>
    </row>
    <row r="1464" spans="1:4" x14ac:dyDescent="0.2">
      <c r="A1464">
        <v>1741</v>
      </c>
      <c r="B1464" s="81" t="s">
        <v>1552</v>
      </c>
      <c r="C1464" s="80">
        <v>32874</v>
      </c>
      <c r="D1464" s="80">
        <v>2958465</v>
      </c>
    </row>
    <row r="1465" spans="1:4" x14ac:dyDescent="0.2">
      <c r="A1465">
        <v>1742</v>
      </c>
      <c r="B1465" s="81" t="s">
        <v>1552</v>
      </c>
      <c r="C1465" s="80">
        <v>32874</v>
      </c>
      <c r="D1465" s="80">
        <v>2958465</v>
      </c>
    </row>
    <row r="1466" spans="1:4" x14ac:dyDescent="0.2">
      <c r="A1466">
        <v>1743</v>
      </c>
      <c r="B1466" s="81" t="s">
        <v>1552</v>
      </c>
      <c r="C1466" s="80">
        <v>32874</v>
      </c>
      <c r="D1466" s="80">
        <v>2958465</v>
      </c>
    </row>
    <row r="1467" spans="1:4" x14ac:dyDescent="0.2">
      <c r="A1467">
        <v>1744</v>
      </c>
      <c r="B1467" s="81" t="s">
        <v>1552</v>
      </c>
      <c r="C1467" s="80">
        <v>32874</v>
      </c>
      <c r="D1467" s="80">
        <v>2958465</v>
      </c>
    </row>
    <row r="1468" spans="1:4" x14ac:dyDescent="0.2">
      <c r="A1468">
        <v>1745</v>
      </c>
      <c r="B1468" s="81" t="s">
        <v>1552</v>
      </c>
      <c r="C1468" s="80">
        <v>32874</v>
      </c>
      <c r="D1468" s="80">
        <v>2958465</v>
      </c>
    </row>
    <row r="1469" spans="1:4" x14ac:dyDescent="0.2">
      <c r="A1469">
        <v>1746</v>
      </c>
      <c r="B1469" s="81" t="s">
        <v>1552</v>
      </c>
      <c r="C1469" s="80">
        <v>32874</v>
      </c>
      <c r="D1469" s="80">
        <v>2958465</v>
      </c>
    </row>
    <row r="1470" spans="1:4" x14ac:dyDescent="0.2">
      <c r="A1470">
        <v>1747</v>
      </c>
      <c r="B1470" s="81" t="s">
        <v>1552</v>
      </c>
      <c r="C1470" s="80">
        <v>32874</v>
      </c>
      <c r="D1470" s="80">
        <v>2958465</v>
      </c>
    </row>
    <row r="1471" spans="1:4" x14ac:dyDescent="0.2">
      <c r="A1471">
        <v>1748</v>
      </c>
      <c r="B1471" s="81" t="s">
        <v>1552</v>
      </c>
      <c r="C1471" s="80">
        <v>32874</v>
      </c>
      <c r="D1471" s="80">
        <v>2958465</v>
      </c>
    </row>
    <row r="1472" spans="1:4" x14ac:dyDescent="0.2">
      <c r="A1472">
        <v>1749</v>
      </c>
      <c r="B1472" s="81" t="s">
        <v>1552</v>
      </c>
      <c r="C1472" s="80">
        <v>32874</v>
      </c>
      <c r="D1472" s="80">
        <v>2958465</v>
      </c>
    </row>
    <row r="1473" spans="1:4" x14ac:dyDescent="0.2">
      <c r="A1473">
        <v>1750</v>
      </c>
      <c r="B1473" s="81" t="s">
        <v>1552</v>
      </c>
      <c r="C1473" s="80">
        <v>32874</v>
      </c>
      <c r="D1473" s="80">
        <v>2958465</v>
      </c>
    </row>
    <row r="1474" spans="1:4" x14ac:dyDescent="0.2">
      <c r="A1474">
        <v>1751</v>
      </c>
      <c r="B1474" s="81" t="s">
        <v>1552</v>
      </c>
      <c r="C1474" s="80">
        <v>32874</v>
      </c>
      <c r="D1474" s="80">
        <v>2958465</v>
      </c>
    </row>
    <row r="1475" spans="1:4" x14ac:dyDescent="0.2">
      <c r="A1475">
        <v>1752</v>
      </c>
      <c r="B1475" s="81" t="s">
        <v>1552</v>
      </c>
      <c r="C1475" s="80">
        <v>32874</v>
      </c>
      <c r="D1475" s="80">
        <v>2958465</v>
      </c>
    </row>
    <row r="1476" spans="1:4" x14ac:dyDescent="0.2">
      <c r="A1476">
        <v>1753</v>
      </c>
      <c r="B1476" s="81" t="s">
        <v>1552</v>
      </c>
      <c r="C1476" s="80">
        <v>32874</v>
      </c>
      <c r="D1476" s="80">
        <v>2958465</v>
      </c>
    </row>
    <row r="1477" spans="1:4" x14ac:dyDescent="0.2">
      <c r="A1477">
        <v>1754</v>
      </c>
      <c r="B1477" s="81" t="s">
        <v>1552</v>
      </c>
      <c r="C1477" s="80">
        <v>32874</v>
      </c>
      <c r="D1477" s="80">
        <v>2958465</v>
      </c>
    </row>
    <row r="1478" spans="1:4" x14ac:dyDescent="0.2">
      <c r="A1478">
        <v>1755</v>
      </c>
      <c r="B1478" s="81" t="s">
        <v>1552</v>
      </c>
      <c r="C1478" s="80">
        <v>32874</v>
      </c>
      <c r="D1478" s="80">
        <v>2958465</v>
      </c>
    </row>
    <row r="1479" spans="1:4" x14ac:dyDescent="0.2">
      <c r="A1479">
        <v>1756</v>
      </c>
      <c r="B1479" s="81" t="s">
        <v>1552</v>
      </c>
      <c r="C1479" s="80">
        <v>32874</v>
      </c>
      <c r="D1479" s="80">
        <v>2958465</v>
      </c>
    </row>
    <row r="1480" spans="1:4" x14ac:dyDescent="0.2">
      <c r="A1480">
        <v>1757</v>
      </c>
      <c r="B1480" s="81" t="s">
        <v>1552</v>
      </c>
      <c r="C1480" s="80">
        <v>32874</v>
      </c>
      <c r="D1480" s="80">
        <v>2958465</v>
      </c>
    </row>
    <row r="1481" spans="1:4" x14ac:dyDescent="0.2">
      <c r="A1481">
        <v>1758</v>
      </c>
      <c r="B1481" s="81" t="s">
        <v>1552</v>
      </c>
      <c r="C1481" s="80">
        <v>32874</v>
      </c>
      <c r="D1481" s="80">
        <v>2958465</v>
      </c>
    </row>
    <row r="1482" spans="1:4" x14ac:dyDescent="0.2">
      <c r="A1482">
        <v>1759</v>
      </c>
      <c r="B1482" s="81" t="s">
        <v>1552</v>
      </c>
      <c r="C1482" s="80">
        <v>32874</v>
      </c>
      <c r="D1482" s="80">
        <v>2958465</v>
      </c>
    </row>
    <row r="1483" spans="1:4" x14ac:dyDescent="0.2">
      <c r="A1483">
        <v>1760</v>
      </c>
      <c r="B1483" s="81" t="s">
        <v>1552</v>
      </c>
      <c r="C1483" s="80">
        <v>32874</v>
      </c>
      <c r="D1483" s="80">
        <v>2958465</v>
      </c>
    </row>
    <row r="1484" spans="1:4" x14ac:dyDescent="0.2">
      <c r="A1484">
        <v>1761</v>
      </c>
      <c r="B1484" s="81" t="s">
        <v>1552</v>
      </c>
      <c r="C1484" s="80">
        <v>32874</v>
      </c>
      <c r="D1484" s="80">
        <v>2958465</v>
      </c>
    </row>
    <row r="1485" spans="1:4" x14ac:dyDescent="0.2">
      <c r="A1485">
        <v>1762</v>
      </c>
      <c r="B1485" s="81" t="s">
        <v>1552</v>
      </c>
      <c r="C1485" s="80">
        <v>32874</v>
      </c>
      <c r="D1485" s="80">
        <v>2958465</v>
      </c>
    </row>
    <row r="1486" spans="1:4" x14ac:dyDescent="0.2">
      <c r="A1486">
        <v>1763</v>
      </c>
      <c r="B1486" s="81" t="s">
        <v>1552</v>
      </c>
      <c r="C1486" s="80">
        <v>32874</v>
      </c>
      <c r="D1486" s="80">
        <v>2958465</v>
      </c>
    </row>
    <row r="1487" spans="1:4" x14ac:dyDescent="0.2">
      <c r="A1487">
        <v>1764</v>
      </c>
      <c r="B1487" s="81" t="s">
        <v>1552</v>
      </c>
      <c r="C1487" s="80">
        <v>32874</v>
      </c>
      <c r="D1487" s="80">
        <v>2958465</v>
      </c>
    </row>
    <row r="1488" spans="1:4" x14ac:dyDescent="0.2">
      <c r="A1488">
        <v>1765</v>
      </c>
      <c r="B1488" s="81" t="s">
        <v>1552</v>
      </c>
      <c r="C1488" s="80">
        <v>32874</v>
      </c>
      <c r="D1488" s="80">
        <v>2958465</v>
      </c>
    </row>
    <row r="1489" spans="1:4" x14ac:dyDescent="0.2">
      <c r="A1489">
        <v>1766</v>
      </c>
      <c r="B1489" s="81" t="s">
        <v>1552</v>
      </c>
      <c r="C1489" s="80">
        <v>32874</v>
      </c>
      <c r="D1489" s="80">
        <v>2958465</v>
      </c>
    </row>
    <row r="1490" spans="1:4" x14ac:dyDescent="0.2">
      <c r="A1490">
        <v>1767</v>
      </c>
      <c r="B1490" s="81" t="s">
        <v>1552</v>
      </c>
      <c r="C1490" s="80">
        <v>32874</v>
      </c>
      <c r="D1490" s="80">
        <v>2958465</v>
      </c>
    </row>
    <row r="1491" spans="1:4" x14ac:dyDescent="0.2">
      <c r="A1491">
        <v>1768</v>
      </c>
      <c r="B1491" s="81" t="s">
        <v>1552</v>
      </c>
      <c r="C1491" s="80">
        <v>32874</v>
      </c>
      <c r="D1491" s="80">
        <v>2958465</v>
      </c>
    </row>
    <row r="1492" spans="1:4" x14ac:dyDescent="0.2">
      <c r="A1492">
        <v>1769</v>
      </c>
      <c r="B1492" s="81" t="s">
        <v>1552</v>
      </c>
      <c r="C1492" s="80">
        <v>32874</v>
      </c>
      <c r="D1492" s="80">
        <v>2958465</v>
      </c>
    </row>
    <row r="1493" spans="1:4" x14ac:dyDescent="0.2">
      <c r="A1493">
        <v>1770</v>
      </c>
      <c r="B1493" s="81" t="s">
        <v>1552</v>
      </c>
      <c r="C1493" s="80">
        <v>32874</v>
      </c>
      <c r="D1493" s="80">
        <v>2958465</v>
      </c>
    </row>
    <row r="1494" spans="1:4" x14ac:dyDescent="0.2">
      <c r="A1494">
        <v>1771</v>
      </c>
      <c r="B1494" s="81" t="s">
        <v>1552</v>
      </c>
      <c r="C1494" s="80">
        <v>32874</v>
      </c>
      <c r="D1494" s="80">
        <v>2958465</v>
      </c>
    </row>
    <row r="1495" spans="1:4" x14ac:dyDescent="0.2">
      <c r="A1495">
        <v>1772</v>
      </c>
      <c r="B1495" s="81" t="s">
        <v>1552</v>
      </c>
      <c r="C1495" s="80">
        <v>32874</v>
      </c>
      <c r="D1495" s="80">
        <v>2958465</v>
      </c>
    </row>
    <row r="1496" spans="1:4" x14ac:dyDescent="0.2">
      <c r="A1496">
        <v>1773</v>
      </c>
      <c r="B1496" s="81" t="s">
        <v>1552</v>
      </c>
      <c r="C1496" s="80">
        <v>32874</v>
      </c>
      <c r="D1496" s="80">
        <v>2958465</v>
      </c>
    </row>
    <row r="1497" spans="1:4" x14ac:dyDescent="0.2">
      <c r="A1497">
        <v>1774</v>
      </c>
      <c r="B1497" s="81" t="s">
        <v>1552</v>
      </c>
      <c r="C1497" s="80">
        <v>32874</v>
      </c>
      <c r="D1497" s="80">
        <v>2958465</v>
      </c>
    </row>
    <row r="1498" spans="1:4" x14ac:dyDescent="0.2">
      <c r="A1498">
        <v>1775</v>
      </c>
      <c r="B1498" s="81" t="s">
        <v>1552</v>
      </c>
      <c r="C1498" s="80">
        <v>32874</v>
      </c>
      <c r="D1498" s="80">
        <v>2958465</v>
      </c>
    </row>
    <row r="1499" spans="1:4" x14ac:dyDescent="0.2">
      <c r="A1499">
        <v>1776</v>
      </c>
      <c r="B1499" s="81" t="s">
        <v>1552</v>
      </c>
      <c r="C1499" s="80">
        <v>32874</v>
      </c>
      <c r="D1499" s="80">
        <v>2958465</v>
      </c>
    </row>
    <row r="1500" spans="1:4" x14ac:dyDescent="0.2">
      <c r="A1500">
        <v>1777</v>
      </c>
      <c r="B1500" s="81" t="s">
        <v>1552</v>
      </c>
      <c r="C1500" s="80">
        <v>32874</v>
      </c>
      <c r="D1500" s="80">
        <v>2958465</v>
      </c>
    </row>
    <row r="1501" spans="1:4" x14ac:dyDescent="0.2">
      <c r="A1501">
        <v>1778</v>
      </c>
      <c r="B1501" s="81" t="s">
        <v>1552</v>
      </c>
      <c r="C1501" s="80">
        <v>32874</v>
      </c>
      <c r="D1501" s="80">
        <v>2958465</v>
      </c>
    </row>
    <row r="1502" spans="1:4" x14ac:dyDescent="0.2">
      <c r="A1502">
        <v>1779</v>
      </c>
      <c r="B1502" s="81" t="s">
        <v>1552</v>
      </c>
      <c r="C1502" s="80">
        <v>32874</v>
      </c>
      <c r="D1502" s="80">
        <v>2958465</v>
      </c>
    </row>
    <row r="1503" spans="1:4" x14ac:dyDescent="0.2">
      <c r="A1503">
        <v>1780</v>
      </c>
      <c r="B1503" s="81" t="s">
        <v>1552</v>
      </c>
      <c r="C1503" s="80">
        <v>32874</v>
      </c>
      <c r="D1503" s="80">
        <v>2958465</v>
      </c>
    </row>
    <row r="1504" spans="1:4" x14ac:dyDescent="0.2">
      <c r="A1504">
        <v>1781</v>
      </c>
      <c r="B1504" s="81" t="s">
        <v>1552</v>
      </c>
      <c r="C1504" s="80">
        <v>32874</v>
      </c>
      <c r="D1504" s="80">
        <v>2958465</v>
      </c>
    </row>
    <row r="1505" spans="1:4" x14ac:dyDescent="0.2">
      <c r="A1505">
        <v>1782</v>
      </c>
      <c r="B1505" s="81" t="s">
        <v>1552</v>
      </c>
      <c r="C1505" s="80">
        <v>32874</v>
      </c>
      <c r="D1505" s="80">
        <v>2958465</v>
      </c>
    </row>
    <row r="1506" spans="1:4" x14ac:dyDescent="0.2">
      <c r="A1506">
        <v>1783</v>
      </c>
      <c r="B1506" s="81" t="s">
        <v>1552</v>
      </c>
      <c r="C1506" s="80">
        <v>32874</v>
      </c>
      <c r="D1506" s="80">
        <v>2958465</v>
      </c>
    </row>
    <row r="1507" spans="1:4" x14ac:dyDescent="0.2">
      <c r="A1507">
        <v>1784</v>
      </c>
      <c r="B1507" s="81" t="s">
        <v>1552</v>
      </c>
      <c r="C1507" s="80">
        <v>32874</v>
      </c>
      <c r="D1507" s="80">
        <v>2958465</v>
      </c>
    </row>
    <row r="1508" spans="1:4" x14ac:dyDescent="0.2">
      <c r="A1508">
        <v>1785</v>
      </c>
      <c r="B1508" s="81" t="s">
        <v>1552</v>
      </c>
      <c r="C1508" s="80">
        <v>32874</v>
      </c>
      <c r="D1508" s="80">
        <v>2958465</v>
      </c>
    </row>
    <row r="1509" spans="1:4" x14ac:dyDescent="0.2">
      <c r="A1509">
        <v>1786</v>
      </c>
      <c r="B1509" s="81" t="s">
        <v>1552</v>
      </c>
      <c r="C1509" s="80">
        <v>32874</v>
      </c>
      <c r="D1509" s="80">
        <v>2958465</v>
      </c>
    </row>
    <row r="1510" spans="1:4" x14ac:dyDescent="0.2">
      <c r="A1510">
        <v>1787</v>
      </c>
      <c r="B1510" s="81" t="s">
        <v>1552</v>
      </c>
      <c r="C1510" s="80">
        <v>32874</v>
      </c>
      <c r="D1510" s="80">
        <v>2958465</v>
      </c>
    </row>
    <row r="1511" spans="1:4" x14ac:dyDescent="0.2">
      <c r="A1511">
        <v>1788</v>
      </c>
      <c r="B1511" s="81" t="s">
        <v>1552</v>
      </c>
      <c r="C1511" s="80">
        <v>32874</v>
      </c>
      <c r="D1511" s="80">
        <v>2958465</v>
      </c>
    </row>
    <row r="1512" spans="1:4" x14ac:dyDescent="0.2">
      <c r="A1512">
        <v>1789</v>
      </c>
      <c r="B1512" s="81" t="s">
        <v>1552</v>
      </c>
      <c r="C1512" s="80">
        <v>32874</v>
      </c>
      <c r="D1512" s="80">
        <v>2958465</v>
      </c>
    </row>
    <row r="1513" spans="1:4" x14ac:dyDescent="0.2">
      <c r="A1513">
        <v>1790</v>
      </c>
      <c r="B1513" s="81" t="s">
        <v>1552</v>
      </c>
      <c r="C1513" s="80">
        <v>32874</v>
      </c>
      <c r="D1513" s="80">
        <v>2958465</v>
      </c>
    </row>
    <row r="1514" spans="1:4" x14ac:dyDescent="0.2">
      <c r="A1514">
        <v>1791</v>
      </c>
      <c r="B1514" s="81" t="s">
        <v>1552</v>
      </c>
      <c r="C1514" s="80">
        <v>32874</v>
      </c>
      <c r="D1514" s="80">
        <v>2958465</v>
      </c>
    </row>
    <row r="1515" spans="1:4" x14ac:dyDescent="0.2">
      <c r="A1515">
        <v>1792</v>
      </c>
      <c r="B1515" s="81" t="s">
        <v>1552</v>
      </c>
      <c r="C1515" s="80">
        <v>32874</v>
      </c>
      <c r="D1515" s="80">
        <v>2958465</v>
      </c>
    </row>
    <row r="1516" spans="1:4" x14ac:dyDescent="0.2">
      <c r="A1516">
        <v>1793</v>
      </c>
      <c r="B1516" s="81" t="s">
        <v>1552</v>
      </c>
      <c r="C1516" s="80">
        <v>32874</v>
      </c>
      <c r="D1516" s="80">
        <v>2958465</v>
      </c>
    </row>
    <row r="1517" spans="1:4" x14ac:dyDescent="0.2">
      <c r="A1517">
        <v>1794</v>
      </c>
      <c r="B1517" s="81" t="s">
        <v>1552</v>
      </c>
      <c r="C1517" s="80">
        <v>32874</v>
      </c>
      <c r="D1517" s="80">
        <v>2958465</v>
      </c>
    </row>
    <row r="1518" spans="1:4" x14ac:dyDescent="0.2">
      <c r="A1518">
        <v>1795</v>
      </c>
      <c r="B1518" s="81" t="s">
        <v>1552</v>
      </c>
      <c r="C1518" s="80">
        <v>32874</v>
      </c>
      <c r="D1518" s="80">
        <v>2958465</v>
      </c>
    </row>
    <row r="1519" spans="1:4" x14ac:dyDescent="0.2">
      <c r="A1519">
        <v>1796</v>
      </c>
      <c r="B1519" s="81" t="s">
        <v>1552</v>
      </c>
      <c r="C1519" s="80">
        <v>32874</v>
      </c>
      <c r="D1519" s="80">
        <v>2958465</v>
      </c>
    </row>
    <row r="1520" spans="1:4" x14ac:dyDescent="0.2">
      <c r="A1520">
        <v>1797</v>
      </c>
      <c r="B1520" s="81" t="s">
        <v>1552</v>
      </c>
      <c r="C1520" s="80">
        <v>32874</v>
      </c>
      <c r="D1520" s="80">
        <v>2958465</v>
      </c>
    </row>
    <row r="1521" spans="1:4" x14ac:dyDescent="0.2">
      <c r="A1521">
        <v>1798</v>
      </c>
      <c r="B1521" s="81" t="s">
        <v>1552</v>
      </c>
      <c r="C1521" s="80">
        <v>32874</v>
      </c>
      <c r="D1521" s="80">
        <v>2958465</v>
      </c>
    </row>
    <row r="1522" spans="1:4" x14ac:dyDescent="0.2">
      <c r="A1522">
        <v>1799</v>
      </c>
      <c r="B1522" s="81" t="s">
        <v>1552</v>
      </c>
      <c r="C1522" s="80">
        <v>32874</v>
      </c>
      <c r="D1522" s="80">
        <v>2958465</v>
      </c>
    </row>
    <row r="1523" spans="1:4" x14ac:dyDescent="0.2">
      <c r="A1523">
        <v>1800</v>
      </c>
      <c r="B1523" s="81" t="s">
        <v>1552</v>
      </c>
      <c r="C1523" s="80">
        <v>32874</v>
      </c>
      <c r="D1523" s="80">
        <v>2958465</v>
      </c>
    </row>
    <row r="1524" spans="1:4" x14ac:dyDescent="0.2">
      <c r="A1524">
        <v>1801</v>
      </c>
      <c r="B1524" s="81" t="s">
        <v>1552</v>
      </c>
      <c r="C1524" s="80">
        <v>32874</v>
      </c>
      <c r="D1524" s="80">
        <v>2958465</v>
      </c>
    </row>
    <row r="1525" spans="1:4" x14ac:dyDescent="0.2">
      <c r="A1525">
        <v>1802</v>
      </c>
      <c r="B1525" s="81" t="s">
        <v>1552</v>
      </c>
      <c r="C1525" s="80">
        <v>32874</v>
      </c>
      <c r="D1525" s="80">
        <v>2958465</v>
      </c>
    </row>
    <row r="1526" spans="1:4" x14ac:dyDescent="0.2">
      <c r="A1526">
        <v>1803</v>
      </c>
      <c r="B1526" s="81" t="s">
        <v>1552</v>
      </c>
      <c r="C1526" s="80">
        <v>32874</v>
      </c>
      <c r="D1526" s="80">
        <v>2958465</v>
      </c>
    </row>
    <row r="1527" spans="1:4" x14ac:dyDescent="0.2">
      <c r="A1527">
        <v>1804</v>
      </c>
      <c r="B1527" s="81" t="s">
        <v>1552</v>
      </c>
      <c r="C1527" s="80">
        <v>32874</v>
      </c>
      <c r="D1527" s="80">
        <v>2958465</v>
      </c>
    </row>
    <row r="1528" spans="1:4" x14ac:dyDescent="0.2">
      <c r="A1528">
        <v>1805</v>
      </c>
      <c r="B1528" s="81" t="s">
        <v>1552</v>
      </c>
      <c r="C1528" s="80">
        <v>32874</v>
      </c>
      <c r="D1528" s="80">
        <v>2958465</v>
      </c>
    </row>
    <row r="1529" spans="1:4" x14ac:dyDescent="0.2">
      <c r="A1529">
        <v>1806</v>
      </c>
      <c r="B1529" s="81" t="s">
        <v>1552</v>
      </c>
      <c r="C1529" s="80">
        <v>32874</v>
      </c>
      <c r="D1529" s="80">
        <v>2958465</v>
      </c>
    </row>
    <row r="1530" spans="1:4" x14ac:dyDescent="0.2">
      <c r="A1530">
        <v>1807</v>
      </c>
      <c r="B1530" s="81" t="s">
        <v>1552</v>
      </c>
      <c r="C1530" s="80">
        <v>32874</v>
      </c>
      <c r="D1530" s="80">
        <v>2958465</v>
      </c>
    </row>
    <row r="1531" spans="1:4" x14ac:dyDescent="0.2">
      <c r="A1531">
        <v>1808</v>
      </c>
      <c r="B1531" s="81" t="s">
        <v>1552</v>
      </c>
      <c r="C1531" s="80">
        <v>32874</v>
      </c>
      <c r="D1531" s="80">
        <v>2958465</v>
      </c>
    </row>
    <row r="1532" spans="1:4" x14ac:dyDescent="0.2">
      <c r="A1532">
        <v>1809</v>
      </c>
      <c r="B1532" s="81" t="s">
        <v>1552</v>
      </c>
      <c r="C1532" s="80">
        <v>32874</v>
      </c>
      <c r="D1532" s="80">
        <v>2958465</v>
      </c>
    </row>
    <row r="1533" spans="1:4" x14ac:dyDescent="0.2">
      <c r="A1533">
        <v>1810</v>
      </c>
      <c r="B1533" s="81" t="s">
        <v>1552</v>
      </c>
      <c r="C1533" s="80">
        <v>32874</v>
      </c>
      <c r="D1533" s="80">
        <v>2958465</v>
      </c>
    </row>
    <row r="1534" spans="1:4" x14ac:dyDescent="0.2">
      <c r="A1534">
        <v>1811</v>
      </c>
      <c r="B1534" s="81" t="s">
        <v>1552</v>
      </c>
      <c r="C1534" s="80">
        <v>32874</v>
      </c>
      <c r="D1534" s="80">
        <v>2958465</v>
      </c>
    </row>
    <row r="1535" spans="1:4" x14ac:dyDescent="0.2">
      <c r="A1535">
        <v>1812</v>
      </c>
      <c r="B1535" s="81" t="s">
        <v>1552</v>
      </c>
      <c r="C1535" s="80">
        <v>32874</v>
      </c>
      <c r="D1535" s="80">
        <v>2958465</v>
      </c>
    </row>
    <row r="1536" spans="1:4" x14ac:dyDescent="0.2">
      <c r="A1536">
        <v>1813</v>
      </c>
      <c r="B1536" s="81" t="s">
        <v>1552</v>
      </c>
      <c r="C1536" s="80">
        <v>32874</v>
      </c>
      <c r="D1536" s="80">
        <v>2958465</v>
      </c>
    </row>
    <row r="1537" spans="1:4" x14ac:dyDescent="0.2">
      <c r="A1537">
        <v>1814</v>
      </c>
      <c r="B1537" s="81" t="s">
        <v>1552</v>
      </c>
      <c r="C1537" s="80">
        <v>32874</v>
      </c>
      <c r="D1537" s="80">
        <v>2958465</v>
      </c>
    </row>
    <row r="1538" spans="1:4" x14ac:dyDescent="0.2">
      <c r="A1538">
        <v>1815</v>
      </c>
      <c r="B1538" s="81" t="s">
        <v>1552</v>
      </c>
      <c r="C1538" s="80">
        <v>32874</v>
      </c>
      <c r="D1538" s="80">
        <v>2958465</v>
      </c>
    </row>
    <row r="1539" spans="1:4" x14ac:dyDescent="0.2">
      <c r="A1539">
        <v>1816</v>
      </c>
      <c r="B1539" s="81" t="s">
        <v>1552</v>
      </c>
      <c r="C1539" s="80">
        <v>32874</v>
      </c>
      <c r="D1539" s="80">
        <v>2958465</v>
      </c>
    </row>
    <row r="1540" spans="1:4" x14ac:dyDescent="0.2">
      <c r="A1540">
        <v>1817</v>
      </c>
      <c r="B1540" s="81" t="s">
        <v>1552</v>
      </c>
      <c r="C1540" s="80">
        <v>32874</v>
      </c>
      <c r="D1540" s="80">
        <v>2958465</v>
      </c>
    </row>
    <row r="1541" spans="1:4" x14ac:dyDescent="0.2">
      <c r="A1541">
        <v>1818</v>
      </c>
      <c r="B1541" s="81" t="s">
        <v>1552</v>
      </c>
      <c r="C1541" s="80">
        <v>32874</v>
      </c>
      <c r="D1541" s="80">
        <v>2958465</v>
      </c>
    </row>
    <row r="1542" spans="1:4" x14ac:dyDescent="0.2">
      <c r="A1542">
        <v>1819</v>
      </c>
      <c r="B1542" s="81" t="s">
        <v>1552</v>
      </c>
      <c r="C1542" s="80">
        <v>32874</v>
      </c>
      <c r="D1542" s="80">
        <v>2958465</v>
      </c>
    </row>
    <row r="1543" spans="1:4" x14ac:dyDescent="0.2">
      <c r="A1543">
        <v>1820</v>
      </c>
      <c r="B1543" s="81" t="s">
        <v>1552</v>
      </c>
      <c r="C1543" s="80">
        <v>32874</v>
      </c>
      <c r="D1543" s="80">
        <v>2958465</v>
      </c>
    </row>
    <row r="1544" spans="1:4" x14ac:dyDescent="0.2">
      <c r="A1544">
        <v>1821</v>
      </c>
      <c r="B1544" s="81" t="s">
        <v>1552</v>
      </c>
      <c r="C1544" s="80">
        <v>32874</v>
      </c>
      <c r="D1544" s="80">
        <v>2958465</v>
      </c>
    </row>
    <row r="1545" spans="1:4" x14ac:dyDescent="0.2">
      <c r="A1545">
        <v>1822</v>
      </c>
      <c r="B1545" s="81" t="s">
        <v>1552</v>
      </c>
      <c r="C1545" s="80">
        <v>32874</v>
      </c>
      <c r="D1545" s="80">
        <v>2958465</v>
      </c>
    </row>
    <row r="1546" spans="1:4" x14ac:dyDescent="0.2">
      <c r="A1546">
        <v>1823</v>
      </c>
      <c r="B1546" s="81" t="s">
        <v>1552</v>
      </c>
      <c r="C1546" s="80">
        <v>32874</v>
      </c>
      <c r="D1546" s="80">
        <v>2958465</v>
      </c>
    </row>
    <row r="1547" spans="1:4" x14ac:dyDescent="0.2">
      <c r="A1547">
        <v>1824</v>
      </c>
      <c r="B1547" s="81" t="s">
        <v>1552</v>
      </c>
      <c r="C1547" s="80">
        <v>32874</v>
      </c>
      <c r="D1547" s="80">
        <v>2958465</v>
      </c>
    </row>
    <row r="1548" spans="1:4" x14ac:dyDescent="0.2">
      <c r="A1548">
        <v>1825</v>
      </c>
      <c r="B1548" s="81" t="s">
        <v>1552</v>
      </c>
      <c r="C1548" s="80">
        <v>32874</v>
      </c>
      <c r="D1548" s="80">
        <v>2958465</v>
      </c>
    </row>
    <row r="1549" spans="1:4" x14ac:dyDescent="0.2">
      <c r="A1549">
        <v>1826</v>
      </c>
      <c r="B1549" s="81" t="s">
        <v>1552</v>
      </c>
      <c r="C1549" s="80">
        <v>32874</v>
      </c>
      <c r="D1549" s="80">
        <v>2958465</v>
      </c>
    </row>
    <row r="1550" spans="1:4" x14ac:dyDescent="0.2">
      <c r="A1550">
        <v>1827</v>
      </c>
      <c r="B1550" s="81" t="s">
        <v>1552</v>
      </c>
      <c r="C1550" s="80">
        <v>32874</v>
      </c>
      <c r="D1550" s="80">
        <v>2958465</v>
      </c>
    </row>
    <row r="1551" spans="1:4" x14ac:dyDescent="0.2">
      <c r="A1551">
        <v>1828</v>
      </c>
      <c r="B1551" s="81" t="s">
        <v>1552</v>
      </c>
      <c r="C1551" s="80">
        <v>32874</v>
      </c>
      <c r="D1551" s="80">
        <v>2958465</v>
      </c>
    </row>
    <row r="1552" spans="1:4" x14ac:dyDescent="0.2">
      <c r="A1552">
        <v>1829</v>
      </c>
      <c r="B1552" s="81" t="s">
        <v>1552</v>
      </c>
      <c r="C1552" s="80">
        <v>32874</v>
      </c>
      <c r="D1552" s="80">
        <v>2958465</v>
      </c>
    </row>
    <row r="1553" spans="1:4" x14ac:dyDescent="0.2">
      <c r="A1553">
        <v>1830</v>
      </c>
      <c r="B1553" s="81" t="s">
        <v>1552</v>
      </c>
      <c r="C1553" s="80">
        <v>32874</v>
      </c>
      <c r="D1553" s="80">
        <v>2958465</v>
      </c>
    </row>
    <row r="1554" spans="1:4" x14ac:dyDescent="0.2">
      <c r="A1554">
        <v>1831</v>
      </c>
      <c r="B1554" s="81" t="s">
        <v>1552</v>
      </c>
      <c r="C1554" s="80">
        <v>32874</v>
      </c>
      <c r="D1554" s="80">
        <v>2958465</v>
      </c>
    </row>
    <row r="1555" spans="1:4" x14ac:dyDescent="0.2">
      <c r="A1555">
        <v>1832</v>
      </c>
      <c r="B1555" s="81" t="s">
        <v>1552</v>
      </c>
      <c r="C1555" s="80">
        <v>32874</v>
      </c>
      <c r="D1555" s="80">
        <v>2958465</v>
      </c>
    </row>
    <row r="1556" spans="1:4" x14ac:dyDescent="0.2">
      <c r="A1556">
        <v>1833</v>
      </c>
      <c r="B1556" s="81" t="s">
        <v>1552</v>
      </c>
      <c r="C1556" s="80">
        <v>32874</v>
      </c>
      <c r="D1556" s="80">
        <v>2958465</v>
      </c>
    </row>
    <row r="1557" spans="1:4" x14ac:dyDescent="0.2">
      <c r="A1557">
        <v>1834</v>
      </c>
      <c r="B1557" s="81" t="s">
        <v>1552</v>
      </c>
      <c r="C1557" s="80">
        <v>32874</v>
      </c>
      <c r="D1557" s="80">
        <v>2958465</v>
      </c>
    </row>
    <row r="1558" spans="1:4" x14ac:dyDescent="0.2">
      <c r="A1558">
        <v>1835</v>
      </c>
      <c r="B1558" s="81" t="s">
        <v>1552</v>
      </c>
      <c r="C1558" s="80">
        <v>32874</v>
      </c>
      <c r="D1558" s="80">
        <v>2958465</v>
      </c>
    </row>
    <row r="1559" spans="1:4" x14ac:dyDescent="0.2">
      <c r="A1559">
        <v>1836</v>
      </c>
      <c r="B1559" s="81" t="s">
        <v>1552</v>
      </c>
      <c r="C1559" s="80">
        <v>32874</v>
      </c>
      <c r="D1559" s="80">
        <v>2958465</v>
      </c>
    </row>
    <row r="1560" spans="1:4" x14ac:dyDescent="0.2">
      <c r="A1560">
        <v>1837</v>
      </c>
      <c r="B1560" s="81" t="s">
        <v>1552</v>
      </c>
      <c r="C1560" s="80">
        <v>32874</v>
      </c>
      <c r="D1560" s="80">
        <v>2958465</v>
      </c>
    </row>
    <row r="1561" spans="1:4" x14ac:dyDescent="0.2">
      <c r="A1561">
        <v>1838</v>
      </c>
      <c r="B1561" s="81" t="s">
        <v>1552</v>
      </c>
      <c r="C1561" s="80">
        <v>32874</v>
      </c>
      <c r="D1561" s="80">
        <v>2958465</v>
      </c>
    </row>
    <row r="1562" spans="1:4" x14ac:dyDescent="0.2">
      <c r="A1562">
        <v>1839</v>
      </c>
      <c r="B1562" s="81" t="s">
        <v>1552</v>
      </c>
      <c r="C1562" s="80">
        <v>32874</v>
      </c>
      <c r="D1562" s="80">
        <v>2958465</v>
      </c>
    </row>
    <row r="1563" spans="1:4" x14ac:dyDescent="0.2">
      <c r="A1563">
        <v>1840</v>
      </c>
      <c r="B1563" s="81" t="s">
        <v>1552</v>
      </c>
      <c r="C1563" s="80">
        <v>32874</v>
      </c>
      <c r="D1563" s="80">
        <v>2958465</v>
      </c>
    </row>
    <row r="1564" spans="1:4" x14ac:dyDescent="0.2">
      <c r="A1564">
        <v>1841</v>
      </c>
      <c r="B1564" s="81" t="s">
        <v>1552</v>
      </c>
      <c r="C1564" s="80">
        <v>32874</v>
      </c>
      <c r="D1564" s="80">
        <v>2958465</v>
      </c>
    </row>
    <row r="1565" spans="1:4" x14ac:dyDescent="0.2">
      <c r="A1565">
        <v>1842</v>
      </c>
      <c r="B1565" s="81" t="s">
        <v>1552</v>
      </c>
      <c r="C1565" s="80">
        <v>32874</v>
      </c>
      <c r="D1565" s="80">
        <v>2958465</v>
      </c>
    </row>
    <row r="1566" spans="1:4" x14ac:dyDescent="0.2">
      <c r="A1566">
        <v>1843</v>
      </c>
      <c r="B1566" s="81" t="s">
        <v>1552</v>
      </c>
      <c r="C1566" s="80">
        <v>32874</v>
      </c>
      <c r="D1566" s="80">
        <v>2958465</v>
      </c>
    </row>
    <row r="1567" spans="1:4" x14ac:dyDescent="0.2">
      <c r="A1567">
        <v>1844</v>
      </c>
      <c r="B1567" s="81" t="s">
        <v>1552</v>
      </c>
      <c r="C1567" s="80">
        <v>32874</v>
      </c>
      <c r="D1567" s="80">
        <v>2958465</v>
      </c>
    </row>
    <row r="1568" spans="1:4" x14ac:dyDescent="0.2">
      <c r="A1568">
        <v>1845</v>
      </c>
      <c r="B1568" s="81" t="s">
        <v>1552</v>
      </c>
      <c r="C1568" s="80">
        <v>32874</v>
      </c>
      <c r="D1568" s="80">
        <v>2958465</v>
      </c>
    </row>
    <row r="1569" spans="1:4" x14ac:dyDescent="0.2">
      <c r="A1569">
        <v>1846</v>
      </c>
      <c r="B1569" s="81" t="s">
        <v>1552</v>
      </c>
      <c r="C1569" s="80">
        <v>32874</v>
      </c>
      <c r="D1569" s="80">
        <v>2958465</v>
      </c>
    </row>
    <row r="1570" spans="1:4" x14ac:dyDescent="0.2">
      <c r="A1570">
        <v>1847</v>
      </c>
      <c r="B1570" s="81" t="s">
        <v>1552</v>
      </c>
      <c r="C1570" s="80">
        <v>32874</v>
      </c>
      <c r="D1570" s="80">
        <v>2958465</v>
      </c>
    </row>
    <row r="1571" spans="1:4" x14ac:dyDescent="0.2">
      <c r="A1571">
        <v>1848</v>
      </c>
      <c r="B1571" s="81" t="s">
        <v>1552</v>
      </c>
      <c r="C1571" s="80">
        <v>32874</v>
      </c>
      <c r="D1571" s="80">
        <v>2958465</v>
      </c>
    </row>
    <row r="1572" spans="1:4" x14ac:dyDescent="0.2">
      <c r="A1572">
        <v>1849</v>
      </c>
      <c r="B1572" s="81" t="s">
        <v>1552</v>
      </c>
      <c r="C1572" s="80">
        <v>32874</v>
      </c>
      <c r="D1572" s="80">
        <v>2958465</v>
      </c>
    </row>
    <row r="1573" spans="1:4" x14ac:dyDescent="0.2">
      <c r="A1573">
        <v>1850</v>
      </c>
      <c r="B1573" s="81" t="s">
        <v>1552</v>
      </c>
      <c r="C1573" s="80">
        <v>32874</v>
      </c>
      <c r="D1573" s="80">
        <v>2958465</v>
      </c>
    </row>
    <row r="1574" spans="1:4" x14ac:dyDescent="0.2">
      <c r="A1574">
        <v>1851</v>
      </c>
      <c r="B1574" s="81" t="s">
        <v>1552</v>
      </c>
      <c r="C1574" s="80">
        <v>32874</v>
      </c>
      <c r="D1574" s="80">
        <v>2958465</v>
      </c>
    </row>
    <row r="1575" spans="1:4" x14ac:dyDescent="0.2">
      <c r="A1575">
        <v>1852</v>
      </c>
      <c r="B1575" s="81" t="s">
        <v>1552</v>
      </c>
      <c r="C1575" s="80">
        <v>32874</v>
      </c>
      <c r="D1575" s="80">
        <v>2958465</v>
      </c>
    </row>
    <row r="1576" spans="1:4" x14ac:dyDescent="0.2">
      <c r="A1576">
        <v>1853</v>
      </c>
      <c r="B1576" s="81" t="s">
        <v>1552</v>
      </c>
      <c r="C1576" s="80">
        <v>32874</v>
      </c>
      <c r="D1576" s="80">
        <v>2958465</v>
      </c>
    </row>
    <row r="1577" spans="1:4" x14ac:dyDescent="0.2">
      <c r="A1577">
        <v>1854</v>
      </c>
      <c r="B1577" s="81" t="s">
        <v>1552</v>
      </c>
      <c r="C1577" s="80">
        <v>32874</v>
      </c>
      <c r="D1577" s="80">
        <v>2958465</v>
      </c>
    </row>
    <row r="1578" spans="1:4" x14ac:dyDescent="0.2">
      <c r="A1578">
        <v>1855</v>
      </c>
      <c r="B1578" s="81" t="s">
        <v>1552</v>
      </c>
      <c r="C1578" s="80">
        <v>32874</v>
      </c>
      <c r="D1578" s="80">
        <v>2958465</v>
      </c>
    </row>
    <row r="1579" spans="1:4" x14ac:dyDescent="0.2">
      <c r="A1579">
        <v>1856</v>
      </c>
      <c r="B1579" s="81" t="s">
        <v>1552</v>
      </c>
      <c r="C1579" s="80">
        <v>32874</v>
      </c>
      <c r="D1579" s="80">
        <v>2958465</v>
      </c>
    </row>
    <row r="1580" spans="1:4" x14ac:dyDescent="0.2">
      <c r="A1580">
        <v>1857</v>
      </c>
      <c r="B1580" s="81" t="s">
        <v>1552</v>
      </c>
      <c r="C1580" s="80">
        <v>32874</v>
      </c>
      <c r="D1580" s="80">
        <v>2958465</v>
      </c>
    </row>
    <row r="1581" spans="1:4" x14ac:dyDescent="0.2">
      <c r="A1581">
        <v>1858</v>
      </c>
      <c r="B1581" s="81" t="s">
        <v>1552</v>
      </c>
      <c r="C1581" s="80">
        <v>32874</v>
      </c>
      <c r="D1581" s="80">
        <v>2958465</v>
      </c>
    </row>
    <row r="1582" spans="1:4" x14ac:dyDescent="0.2">
      <c r="A1582">
        <v>1859</v>
      </c>
      <c r="B1582" s="81" t="s">
        <v>1552</v>
      </c>
      <c r="C1582" s="80">
        <v>32874</v>
      </c>
      <c r="D1582" s="80">
        <v>2958465</v>
      </c>
    </row>
    <row r="1583" spans="1:4" x14ac:dyDescent="0.2">
      <c r="A1583">
        <v>1860</v>
      </c>
      <c r="B1583" s="81" t="s">
        <v>1552</v>
      </c>
      <c r="C1583" s="80">
        <v>32874</v>
      </c>
      <c r="D1583" s="80">
        <v>2958465</v>
      </c>
    </row>
    <row r="1584" spans="1:4" x14ac:dyDescent="0.2">
      <c r="A1584">
        <v>1861</v>
      </c>
      <c r="B1584" s="81" t="s">
        <v>1552</v>
      </c>
      <c r="C1584" s="80">
        <v>32874</v>
      </c>
      <c r="D1584" s="80">
        <v>2958465</v>
      </c>
    </row>
    <row r="1585" spans="1:4" x14ac:dyDescent="0.2">
      <c r="A1585">
        <v>1862</v>
      </c>
      <c r="B1585" s="81" t="s">
        <v>1552</v>
      </c>
      <c r="C1585" s="80">
        <v>32874</v>
      </c>
      <c r="D1585" s="80">
        <v>2958465</v>
      </c>
    </row>
    <row r="1586" spans="1:4" x14ac:dyDescent="0.2">
      <c r="A1586">
        <v>1863</v>
      </c>
      <c r="B1586" s="81" t="s">
        <v>1552</v>
      </c>
      <c r="C1586" s="80">
        <v>32874</v>
      </c>
      <c r="D1586" s="80">
        <v>2958465</v>
      </c>
    </row>
    <row r="1587" spans="1:4" x14ac:dyDescent="0.2">
      <c r="A1587">
        <v>1864</v>
      </c>
      <c r="B1587" s="81" t="s">
        <v>1552</v>
      </c>
      <c r="C1587" s="80">
        <v>32874</v>
      </c>
      <c r="D1587" s="80">
        <v>2958465</v>
      </c>
    </row>
    <row r="1588" spans="1:4" x14ac:dyDescent="0.2">
      <c r="A1588">
        <v>1865</v>
      </c>
      <c r="B1588" s="81" t="s">
        <v>1552</v>
      </c>
      <c r="C1588" s="80">
        <v>32874</v>
      </c>
      <c r="D1588" s="80">
        <v>2958465</v>
      </c>
    </row>
    <row r="1589" spans="1:4" x14ac:dyDescent="0.2">
      <c r="A1589">
        <v>1866</v>
      </c>
      <c r="B1589" s="81" t="s">
        <v>1552</v>
      </c>
      <c r="C1589" s="80">
        <v>32874</v>
      </c>
      <c r="D1589" s="80">
        <v>2958465</v>
      </c>
    </row>
    <row r="1590" spans="1:4" x14ac:dyDescent="0.2">
      <c r="A1590">
        <v>1867</v>
      </c>
      <c r="B1590" s="81" t="s">
        <v>1552</v>
      </c>
      <c r="C1590" s="80">
        <v>32874</v>
      </c>
      <c r="D1590" s="80">
        <v>2958465</v>
      </c>
    </row>
    <row r="1591" spans="1:4" x14ac:dyDescent="0.2">
      <c r="A1591">
        <v>1868</v>
      </c>
      <c r="B1591" s="81" t="s">
        <v>1552</v>
      </c>
      <c r="C1591" s="80">
        <v>32874</v>
      </c>
      <c r="D1591" s="80">
        <v>2958465</v>
      </c>
    </row>
    <row r="1592" spans="1:4" x14ac:dyDescent="0.2">
      <c r="A1592">
        <v>1869</v>
      </c>
      <c r="B1592" s="81" t="s">
        <v>1552</v>
      </c>
      <c r="C1592" s="80">
        <v>32874</v>
      </c>
      <c r="D1592" s="80">
        <v>2958465</v>
      </c>
    </row>
    <row r="1593" spans="1:4" x14ac:dyDescent="0.2">
      <c r="A1593">
        <v>1870</v>
      </c>
      <c r="B1593" s="81" t="s">
        <v>1552</v>
      </c>
      <c r="C1593" s="80">
        <v>32874</v>
      </c>
      <c r="D1593" s="80">
        <v>2958465</v>
      </c>
    </row>
    <row r="1594" spans="1:4" x14ac:dyDescent="0.2">
      <c r="A1594">
        <v>1871</v>
      </c>
      <c r="B1594" s="81" t="s">
        <v>1552</v>
      </c>
      <c r="C1594" s="80">
        <v>32874</v>
      </c>
      <c r="D1594" s="80">
        <v>2958465</v>
      </c>
    </row>
    <row r="1595" spans="1:4" x14ac:dyDescent="0.2">
      <c r="A1595">
        <v>1872</v>
      </c>
      <c r="B1595" s="81" t="s">
        <v>1552</v>
      </c>
      <c r="C1595" s="80">
        <v>32874</v>
      </c>
      <c r="D1595" s="80">
        <v>2958465</v>
      </c>
    </row>
    <row r="1596" spans="1:4" x14ac:dyDescent="0.2">
      <c r="A1596">
        <v>1873</v>
      </c>
      <c r="B1596" s="81" t="s">
        <v>1552</v>
      </c>
      <c r="C1596" s="80">
        <v>32874</v>
      </c>
      <c r="D1596" s="80">
        <v>2958465</v>
      </c>
    </row>
    <row r="1597" spans="1:4" x14ac:dyDescent="0.2">
      <c r="A1597">
        <v>1874</v>
      </c>
      <c r="B1597" s="81" t="s">
        <v>1552</v>
      </c>
      <c r="C1597" s="80">
        <v>32874</v>
      </c>
      <c r="D1597" s="80">
        <v>2958465</v>
      </c>
    </row>
    <row r="1598" spans="1:4" x14ac:dyDescent="0.2">
      <c r="A1598">
        <v>1875</v>
      </c>
      <c r="B1598" s="81" t="s">
        <v>1552</v>
      </c>
      <c r="C1598" s="80">
        <v>32874</v>
      </c>
      <c r="D1598" s="80">
        <v>2958465</v>
      </c>
    </row>
    <row r="1599" spans="1:4" x14ac:dyDescent="0.2">
      <c r="A1599">
        <v>1876</v>
      </c>
      <c r="B1599" s="81" t="s">
        <v>1552</v>
      </c>
      <c r="C1599" s="80">
        <v>32874</v>
      </c>
      <c r="D1599" s="80">
        <v>2958465</v>
      </c>
    </row>
    <row r="1600" spans="1:4" x14ac:dyDescent="0.2">
      <c r="A1600">
        <v>1877</v>
      </c>
      <c r="B1600" s="81" t="s">
        <v>1552</v>
      </c>
      <c r="C1600" s="80">
        <v>32874</v>
      </c>
      <c r="D1600" s="80">
        <v>2958465</v>
      </c>
    </row>
    <row r="1601" spans="1:4" x14ac:dyDescent="0.2">
      <c r="A1601">
        <v>1878</v>
      </c>
      <c r="B1601" s="81" t="s">
        <v>1552</v>
      </c>
      <c r="C1601" s="80">
        <v>32874</v>
      </c>
      <c r="D1601" s="80">
        <v>2958465</v>
      </c>
    </row>
    <row r="1602" spans="1:4" x14ac:dyDescent="0.2">
      <c r="A1602">
        <v>1879</v>
      </c>
      <c r="B1602" s="81" t="s">
        <v>1552</v>
      </c>
      <c r="C1602" s="80">
        <v>32874</v>
      </c>
      <c r="D1602" s="80">
        <v>2958465</v>
      </c>
    </row>
    <row r="1603" spans="1:4" x14ac:dyDescent="0.2">
      <c r="A1603">
        <v>1880</v>
      </c>
      <c r="B1603" s="81" t="s">
        <v>1552</v>
      </c>
      <c r="C1603" s="80">
        <v>32874</v>
      </c>
      <c r="D1603" s="80">
        <v>2958465</v>
      </c>
    </row>
    <row r="1604" spans="1:4" x14ac:dyDescent="0.2">
      <c r="A1604">
        <v>1881</v>
      </c>
      <c r="B1604" s="81" t="s">
        <v>1552</v>
      </c>
      <c r="C1604" s="80">
        <v>32874</v>
      </c>
      <c r="D1604" s="80">
        <v>2958465</v>
      </c>
    </row>
    <row r="1605" spans="1:4" x14ac:dyDescent="0.2">
      <c r="A1605">
        <v>1882</v>
      </c>
      <c r="B1605" s="81" t="s">
        <v>1552</v>
      </c>
      <c r="C1605" s="80">
        <v>32874</v>
      </c>
      <c r="D1605" s="80">
        <v>2958465</v>
      </c>
    </row>
    <row r="1606" spans="1:4" x14ac:dyDescent="0.2">
      <c r="A1606">
        <v>1883</v>
      </c>
      <c r="B1606" s="81" t="s">
        <v>1552</v>
      </c>
      <c r="C1606" s="80">
        <v>32874</v>
      </c>
      <c r="D1606" s="80">
        <v>2958465</v>
      </c>
    </row>
    <row r="1607" spans="1:4" x14ac:dyDescent="0.2">
      <c r="A1607">
        <v>1884</v>
      </c>
      <c r="B1607" s="81" t="s">
        <v>1552</v>
      </c>
      <c r="C1607" s="80">
        <v>32874</v>
      </c>
      <c r="D1607" s="80">
        <v>2958465</v>
      </c>
    </row>
    <row r="1608" spans="1:4" x14ac:dyDescent="0.2">
      <c r="A1608">
        <v>1885</v>
      </c>
      <c r="B1608" s="81" t="s">
        <v>1552</v>
      </c>
      <c r="C1608" s="80">
        <v>32874</v>
      </c>
      <c r="D1608" s="80">
        <v>2958465</v>
      </c>
    </row>
    <row r="1609" spans="1:4" x14ac:dyDescent="0.2">
      <c r="A1609">
        <v>1886</v>
      </c>
      <c r="B1609" s="81" t="s">
        <v>1552</v>
      </c>
      <c r="C1609" s="80">
        <v>32874</v>
      </c>
      <c r="D1609" s="80">
        <v>2958465</v>
      </c>
    </row>
    <row r="1610" spans="1:4" x14ac:dyDescent="0.2">
      <c r="A1610">
        <v>1887</v>
      </c>
      <c r="B1610" s="81" t="s">
        <v>1552</v>
      </c>
      <c r="C1610" s="80">
        <v>32874</v>
      </c>
      <c r="D1610" s="80">
        <v>2958465</v>
      </c>
    </row>
    <row r="1611" spans="1:4" x14ac:dyDescent="0.2">
      <c r="A1611">
        <v>1889</v>
      </c>
      <c r="B1611" s="81" t="s">
        <v>1552</v>
      </c>
      <c r="C1611" s="80">
        <v>32874</v>
      </c>
      <c r="D1611" s="80">
        <v>2958465</v>
      </c>
    </row>
    <row r="1612" spans="1:4" x14ac:dyDescent="0.2">
      <c r="A1612">
        <v>1890</v>
      </c>
      <c r="B1612" s="81" t="s">
        <v>1552</v>
      </c>
      <c r="C1612" s="80">
        <v>32874</v>
      </c>
      <c r="D1612" s="80">
        <v>2958465</v>
      </c>
    </row>
    <row r="1613" spans="1:4" x14ac:dyDescent="0.2">
      <c r="A1613">
        <v>1891</v>
      </c>
      <c r="B1613" s="81" t="s">
        <v>1552</v>
      </c>
      <c r="C1613" s="80">
        <v>32874</v>
      </c>
      <c r="D1613" s="80">
        <v>2958465</v>
      </c>
    </row>
    <row r="1614" spans="1:4" x14ac:dyDescent="0.2">
      <c r="A1614">
        <v>1892</v>
      </c>
      <c r="B1614" s="81" t="s">
        <v>1552</v>
      </c>
      <c r="C1614" s="80">
        <v>32874</v>
      </c>
      <c r="D1614" s="80">
        <v>2958465</v>
      </c>
    </row>
    <row r="1615" spans="1:4" x14ac:dyDescent="0.2">
      <c r="A1615">
        <v>1893</v>
      </c>
      <c r="B1615" s="81" t="s">
        <v>1552</v>
      </c>
      <c r="C1615" s="80">
        <v>32874</v>
      </c>
      <c r="D1615" s="80">
        <v>2958465</v>
      </c>
    </row>
    <row r="1616" spans="1:4" x14ac:dyDescent="0.2">
      <c r="A1616">
        <v>1894</v>
      </c>
      <c r="B1616" s="81" t="s">
        <v>1552</v>
      </c>
      <c r="C1616" s="80">
        <v>32874</v>
      </c>
      <c r="D1616" s="80">
        <v>2958465</v>
      </c>
    </row>
    <row r="1617" spans="1:4" x14ac:dyDescent="0.2">
      <c r="A1617">
        <v>1895</v>
      </c>
      <c r="B1617" s="81" t="s">
        <v>1552</v>
      </c>
      <c r="C1617" s="80">
        <v>32874</v>
      </c>
      <c r="D1617" s="80">
        <v>2958465</v>
      </c>
    </row>
    <row r="1618" spans="1:4" x14ac:dyDescent="0.2">
      <c r="A1618">
        <v>1896</v>
      </c>
      <c r="B1618" s="81" t="s">
        <v>1552</v>
      </c>
      <c r="C1618" s="80">
        <v>32874</v>
      </c>
      <c r="D1618" s="80">
        <v>2958465</v>
      </c>
    </row>
    <row r="1619" spans="1:4" x14ac:dyDescent="0.2">
      <c r="A1619">
        <v>1897</v>
      </c>
      <c r="B1619" s="81" t="s">
        <v>1552</v>
      </c>
      <c r="C1619" s="80">
        <v>32874</v>
      </c>
      <c r="D1619" s="80">
        <v>2958465</v>
      </c>
    </row>
    <row r="1620" spans="1:4" x14ac:dyDescent="0.2">
      <c r="A1620">
        <v>1898</v>
      </c>
      <c r="B1620" s="81" t="s">
        <v>1552</v>
      </c>
      <c r="C1620" s="80">
        <v>32874</v>
      </c>
      <c r="D1620" s="80">
        <v>2958465</v>
      </c>
    </row>
    <row r="1621" spans="1:4" x14ac:dyDescent="0.2">
      <c r="A1621">
        <v>1899</v>
      </c>
      <c r="B1621" s="81" t="s">
        <v>1552</v>
      </c>
      <c r="C1621" s="80">
        <v>32874</v>
      </c>
      <c r="D1621" s="80">
        <v>2958465</v>
      </c>
    </row>
    <row r="1622" spans="1:4" x14ac:dyDescent="0.2">
      <c r="A1622">
        <v>1900</v>
      </c>
      <c r="B1622" s="81" t="s">
        <v>1552</v>
      </c>
      <c r="C1622" s="80">
        <v>32874</v>
      </c>
      <c r="D1622" s="80">
        <v>2958465</v>
      </c>
    </row>
    <row r="1623" spans="1:4" x14ac:dyDescent="0.2">
      <c r="A1623">
        <v>1901</v>
      </c>
      <c r="B1623" s="81" t="s">
        <v>1552</v>
      </c>
      <c r="C1623" s="80">
        <v>32874</v>
      </c>
      <c r="D1623" s="80">
        <v>2958465</v>
      </c>
    </row>
    <row r="1624" spans="1:4" x14ac:dyDescent="0.2">
      <c r="A1624">
        <v>1902</v>
      </c>
      <c r="B1624" s="81" t="s">
        <v>1552</v>
      </c>
      <c r="C1624" s="80">
        <v>32874</v>
      </c>
      <c r="D1624" s="80">
        <v>2958465</v>
      </c>
    </row>
    <row r="1625" spans="1:4" x14ac:dyDescent="0.2">
      <c r="A1625">
        <v>1903</v>
      </c>
      <c r="B1625" s="81" t="s">
        <v>1552</v>
      </c>
      <c r="C1625" s="80">
        <v>32874</v>
      </c>
      <c r="D1625" s="80">
        <v>2958465</v>
      </c>
    </row>
    <row r="1626" spans="1:4" x14ac:dyDescent="0.2">
      <c r="A1626">
        <v>1904</v>
      </c>
      <c r="B1626" s="81" t="s">
        <v>1552</v>
      </c>
      <c r="C1626" s="80">
        <v>32874</v>
      </c>
      <c r="D1626" s="80">
        <v>2958465</v>
      </c>
    </row>
    <row r="1627" spans="1:4" x14ac:dyDescent="0.2">
      <c r="A1627">
        <v>1905</v>
      </c>
      <c r="B1627" s="81" t="s">
        <v>1552</v>
      </c>
      <c r="C1627" s="80">
        <v>32874</v>
      </c>
      <c r="D1627" s="80">
        <v>2958465</v>
      </c>
    </row>
    <row r="1628" spans="1:4" x14ac:dyDescent="0.2">
      <c r="A1628">
        <v>1906</v>
      </c>
      <c r="B1628" s="81" t="s">
        <v>1552</v>
      </c>
      <c r="C1628" s="80">
        <v>32874</v>
      </c>
      <c r="D1628" s="80">
        <v>2958465</v>
      </c>
    </row>
    <row r="1629" spans="1:4" x14ac:dyDescent="0.2">
      <c r="A1629">
        <v>1907</v>
      </c>
      <c r="B1629" s="81" t="s">
        <v>1552</v>
      </c>
      <c r="C1629" s="80">
        <v>32874</v>
      </c>
      <c r="D1629" s="80">
        <v>2958465</v>
      </c>
    </row>
    <row r="1630" spans="1:4" x14ac:dyDescent="0.2">
      <c r="A1630">
        <v>1908</v>
      </c>
      <c r="B1630" s="81" t="s">
        <v>1552</v>
      </c>
      <c r="C1630" s="80">
        <v>32874</v>
      </c>
      <c r="D1630" s="80">
        <v>2958465</v>
      </c>
    </row>
    <row r="1631" spans="1:4" x14ac:dyDescent="0.2">
      <c r="A1631">
        <v>1909</v>
      </c>
      <c r="B1631" s="81" t="s">
        <v>1552</v>
      </c>
      <c r="C1631" s="80">
        <v>32874</v>
      </c>
      <c r="D1631" s="80">
        <v>2958465</v>
      </c>
    </row>
    <row r="1632" spans="1:4" x14ac:dyDescent="0.2">
      <c r="A1632">
        <v>1910</v>
      </c>
      <c r="B1632" s="81" t="s">
        <v>1552</v>
      </c>
      <c r="C1632" s="80">
        <v>32874</v>
      </c>
      <c r="D1632" s="80">
        <v>2958465</v>
      </c>
    </row>
    <row r="1633" spans="1:4" x14ac:dyDescent="0.2">
      <c r="A1633">
        <v>1911</v>
      </c>
      <c r="B1633" s="81" t="s">
        <v>1552</v>
      </c>
      <c r="C1633" s="80">
        <v>32874</v>
      </c>
      <c r="D1633" s="80">
        <v>2958465</v>
      </c>
    </row>
    <row r="1634" spans="1:4" x14ac:dyDescent="0.2">
      <c r="A1634">
        <v>1912</v>
      </c>
      <c r="B1634" s="81" t="s">
        <v>1552</v>
      </c>
      <c r="C1634" s="80">
        <v>32874</v>
      </c>
      <c r="D1634" s="80">
        <v>2958465</v>
      </c>
    </row>
    <row r="1635" spans="1:4" x14ac:dyDescent="0.2">
      <c r="A1635">
        <v>1913</v>
      </c>
      <c r="B1635" s="81" t="s">
        <v>1552</v>
      </c>
      <c r="C1635" s="80">
        <v>32874</v>
      </c>
      <c r="D1635" s="80">
        <v>2958465</v>
      </c>
    </row>
    <row r="1636" spans="1:4" x14ac:dyDescent="0.2">
      <c r="A1636">
        <v>1914</v>
      </c>
      <c r="B1636" s="81" t="s">
        <v>1552</v>
      </c>
      <c r="C1636" s="80">
        <v>32874</v>
      </c>
      <c r="D1636" s="80">
        <v>2958465</v>
      </c>
    </row>
    <row r="1637" spans="1:4" x14ac:dyDescent="0.2">
      <c r="A1637">
        <v>1915</v>
      </c>
      <c r="B1637" s="81" t="s">
        <v>1552</v>
      </c>
      <c r="C1637" s="80">
        <v>32874</v>
      </c>
      <c r="D1637" s="80">
        <v>2958465</v>
      </c>
    </row>
    <row r="1638" spans="1:4" x14ac:dyDescent="0.2">
      <c r="A1638">
        <v>1916</v>
      </c>
      <c r="B1638" s="81" t="s">
        <v>1552</v>
      </c>
      <c r="C1638" s="80">
        <v>32874</v>
      </c>
      <c r="D1638" s="80">
        <v>2958465</v>
      </c>
    </row>
    <row r="1639" spans="1:4" x14ac:dyDescent="0.2">
      <c r="A1639">
        <v>1917</v>
      </c>
      <c r="B1639" s="81" t="s">
        <v>1552</v>
      </c>
      <c r="C1639" s="80">
        <v>32874</v>
      </c>
      <c r="D1639" s="80">
        <v>2958465</v>
      </c>
    </row>
    <row r="1640" spans="1:4" x14ac:dyDescent="0.2">
      <c r="A1640">
        <v>1918</v>
      </c>
      <c r="B1640" s="81" t="s">
        <v>1552</v>
      </c>
      <c r="C1640" s="80">
        <v>32874</v>
      </c>
      <c r="D1640" s="80">
        <v>2958465</v>
      </c>
    </row>
    <row r="1641" spans="1:4" x14ac:dyDescent="0.2">
      <c r="A1641">
        <v>1919</v>
      </c>
      <c r="B1641" s="81" t="s">
        <v>1552</v>
      </c>
      <c r="C1641" s="80">
        <v>32874</v>
      </c>
      <c r="D1641" s="80">
        <v>2958465</v>
      </c>
    </row>
    <row r="1642" spans="1:4" x14ac:dyDescent="0.2">
      <c r="A1642">
        <v>1920</v>
      </c>
      <c r="B1642" s="81" t="s">
        <v>1552</v>
      </c>
      <c r="C1642" s="80">
        <v>32874</v>
      </c>
      <c r="D1642" s="80">
        <v>2958465</v>
      </c>
    </row>
    <row r="1643" spans="1:4" x14ac:dyDescent="0.2">
      <c r="A1643">
        <v>1921</v>
      </c>
      <c r="B1643" s="81" t="s">
        <v>1552</v>
      </c>
      <c r="C1643" s="80">
        <v>32874</v>
      </c>
      <c r="D1643" s="80">
        <v>2958465</v>
      </c>
    </row>
    <row r="1644" spans="1:4" x14ac:dyDescent="0.2">
      <c r="A1644">
        <v>1922</v>
      </c>
      <c r="B1644" s="81" t="s">
        <v>1552</v>
      </c>
      <c r="C1644" s="80">
        <v>32874</v>
      </c>
      <c r="D1644" s="80">
        <v>2958465</v>
      </c>
    </row>
    <row r="1645" spans="1:4" x14ac:dyDescent="0.2">
      <c r="A1645">
        <v>1923</v>
      </c>
      <c r="B1645" s="81" t="s">
        <v>1552</v>
      </c>
      <c r="C1645" s="80">
        <v>32874</v>
      </c>
      <c r="D1645" s="80">
        <v>2958465</v>
      </c>
    </row>
    <row r="1646" spans="1:4" x14ac:dyDescent="0.2">
      <c r="A1646">
        <v>1924</v>
      </c>
      <c r="B1646" s="81" t="s">
        <v>1552</v>
      </c>
      <c r="C1646" s="80">
        <v>32874</v>
      </c>
      <c r="D1646" s="80">
        <v>2958465</v>
      </c>
    </row>
    <row r="1647" spans="1:4" x14ac:dyDescent="0.2">
      <c r="A1647">
        <v>1925</v>
      </c>
      <c r="B1647" s="81" t="s">
        <v>1552</v>
      </c>
      <c r="C1647" s="80">
        <v>32874</v>
      </c>
      <c r="D1647" s="80">
        <v>2958465</v>
      </c>
    </row>
    <row r="1648" spans="1:4" x14ac:dyDescent="0.2">
      <c r="A1648">
        <v>1926</v>
      </c>
      <c r="B1648" s="81" t="s">
        <v>1552</v>
      </c>
      <c r="C1648" s="80">
        <v>32874</v>
      </c>
      <c r="D1648" s="80">
        <v>2958465</v>
      </c>
    </row>
    <row r="1649" spans="1:4" x14ac:dyDescent="0.2">
      <c r="A1649">
        <v>1927</v>
      </c>
      <c r="B1649" s="81" t="s">
        <v>1552</v>
      </c>
      <c r="C1649" s="80">
        <v>32874</v>
      </c>
      <c r="D1649" s="80">
        <v>2958465</v>
      </c>
    </row>
    <row r="1650" spans="1:4" x14ac:dyDescent="0.2">
      <c r="A1650">
        <v>1928</v>
      </c>
      <c r="B1650" s="81" t="s">
        <v>1552</v>
      </c>
      <c r="C1650" s="80">
        <v>32874</v>
      </c>
      <c r="D1650" s="80">
        <v>2958465</v>
      </c>
    </row>
    <row r="1651" spans="1:4" x14ac:dyDescent="0.2">
      <c r="A1651">
        <v>1929</v>
      </c>
      <c r="B1651" s="81" t="s">
        <v>1552</v>
      </c>
      <c r="C1651" s="80">
        <v>32874</v>
      </c>
      <c r="D1651" s="80">
        <v>2958465</v>
      </c>
    </row>
    <row r="1652" spans="1:4" x14ac:dyDescent="0.2">
      <c r="A1652">
        <v>1930</v>
      </c>
      <c r="B1652" s="81" t="s">
        <v>1552</v>
      </c>
      <c r="C1652" s="80">
        <v>32874</v>
      </c>
      <c r="D1652" s="80">
        <v>2958465</v>
      </c>
    </row>
    <row r="1653" spans="1:4" x14ac:dyDescent="0.2">
      <c r="A1653">
        <v>1931</v>
      </c>
      <c r="B1653" s="81" t="s">
        <v>1552</v>
      </c>
      <c r="C1653" s="80">
        <v>32874</v>
      </c>
      <c r="D1653" s="80">
        <v>2958465</v>
      </c>
    </row>
    <row r="1654" spans="1:4" x14ac:dyDescent="0.2">
      <c r="A1654">
        <v>1932</v>
      </c>
      <c r="B1654" s="81" t="s">
        <v>1552</v>
      </c>
      <c r="C1654" s="80">
        <v>32874</v>
      </c>
      <c r="D1654" s="80">
        <v>2958465</v>
      </c>
    </row>
    <row r="1655" spans="1:4" x14ac:dyDescent="0.2">
      <c r="A1655">
        <v>1933</v>
      </c>
      <c r="B1655" s="81" t="s">
        <v>1552</v>
      </c>
      <c r="C1655" s="80">
        <v>32874</v>
      </c>
      <c r="D1655" s="80">
        <v>2958465</v>
      </c>
    </row>
    <row r="1656" spans="1:4" x14ac:dyDescent="0.2">
      <c r="A1656">
        <v>1934</v>
      </c>
      <c r="B1656" s="81" t="s">
        <v>1552</v>
      </c>
      <c r="C1656" s="80">
        <v>32874</v>
      </c>
      <c r="D1656" s="80">
        <v>2958465</v>
      </c>
    </row>
    <row r="1657" spans="1:4" x14ac:dyDescent="0.2">
      <c r="A1657">
        <v>1935</v>
      </c>
      <c r="B1657" s="81" t="s">
        <v>1552</v>
      </c>
      <c r="C1657" s="80">
        <v>32874</v>
      </c>
      <c r="D1657" s="80">
        <v>2958465</v>
      </c>
    </row>
    <row r="1658" spans="1:4" x14ac:dyDescent="0.2">
      <c r="A1658">
        <v>1936</v>
      </c>
      <c r="B1658" s="81" t="s">
        <v>1552</v>
      </c>
      <c r="C1658" s="80">
        <v>32874</v>
      </c>
      <c r="D1658" s="80">
        <v>2958465</v>
      </c>
    </row>
    <row r="1659" spans="1:4" x14ac:dyDescent="0.2">
      <c r="A1659">
        <v>1937</v>
      </c>
      <c r="B1659" s="81" t="s">
        <v>1552</v>
      </c>
      <c r="C1659" s="80">
        <v>32874</v>
      </c>
      <c r="D1659" s="80">
        <v>2958465</v>
      </c>
    </row>
    <row r="1660" spans="1:4" x14ac:dyDescent="0.2">
      <c r="A1660">
        <v>1938</v>
      </c>
      <c r="B1660" s="81" t="s">
        <v>1552</v>
      </c>
      <c r="C1660" s="80">
        <v>32874</v>
      </c>
      <c r="D1660" s="80">
        <v>2958465</v>
      </c>
    </row>
    <row r="1661" spans="1:4" x14ac:dyDescent="0.2">
      <c r="A1661">
        <v>1939</v>
      </c>
      <c r="B1661" s="81" t="s">
        <v>1552</v>
      </c>
      <c r="C1661" s="80">
        <v>32874</v>
      </c>
      <c r="D1661" s="80">
        <v>2958465</v>
      </c>
    </row>
    <row r="1662" spans="1:4" x14ac:dyDescent="0.2">
      <c r="A1662">
        <v>1940</v>
      </c>
      <c r="B1662" s="81" t="s">
        <v>1552</v>
      </c>
      <c r="C1662" s="80">
        <v>32874</v>
      </c>
      <c r="D1662" s="80">
        <v>2958465</v>
      </c>
    </row>
    <row r="1663" spans="1:4" x14ac:dyDescent="0.2">
      <c r="A1663">
        <v>1941</v>
      </c>
      <c r="B1663" s="81" t="s">
        <v>1552</v>
      </c>
      <c r="C1663" s="80">
        <v>32874</v>
      </c>
      <c r="D1663" s="80">
        <v>2958465</v>
      </c>
    </row>
    <row r="1664" spans="1:4" x14ac:dyDescent="0.2">
      <c r="A1664">
        <v>1942</v>
      </c>
      <c r="B1664" s="81" t="s">
        <v>1552</v>
      </c>
      <c r="C1664" s="80">
        <v>32874</v>
      </c>
      <c r="D1664" s="80">
        <v>2958465</v>
      </c>
    </row>
    <row r="1665" spans="1:4" x14ac:dyDescent="0.2">
      <c r="A1665">
        <v>1943</v>
      </c>
      <c r="B1665" s="81" t="s">
        <v>1552</v>
      </c>
      <c r="C1665" s="80">
        <v>32874</v>
      </c>
      <c r="D1665" s="80">
        <v>2958465</v>
      </c>
    </row>
    <row r="1666" spans="1:4" x14ac:dyDescent="0.2">
      <c r="A1666">
        <v>1944</v>
      </c>
      <c r="B1666" s="81" t="s">
        <v>1552</v>
      </c>
      <c r="C1666" s="80">
        <v>32874</v>
      </c>
      <c r="D1666" s="80">
        <v>2958465</v>
      </c>
    </row>
    <row r="1667" spans="1:4" x14ac:dyDescent="0.2">
      <c r="A1667">
        <v>1945</v>
      </c>
      <c r="B1667" s="81" t="s">
        <v>1552</v>
      </c>
      <c r="C1667" s="80">
        <v>32874</v>
      </c>
      <c r="D1667" s="80">
        <v>2958465</v>
      </c>
    </row>
    <row r="1668" spans="1:4" x14ac:dyDescent="0.2">
      <c r="A1668">
        <v>1946</v>
      </c>
      <c r="B1668" s="81" t="s">
        <v>1552</v>
      </c>
      <c r="C1668" s="80">
        <v>32874</v>
      </c>
      <c r="D1668" s="80">
        <v>2958465</v>
      </c>
    </row>
    <row r="1669" spans="1:4" x14ac:dyDescent="0.2">
      <c r="A1669">
        <v>1947</v>
      </c>
      <c r="B1669" s="81" t="s">
        <v>1552</v>
      </c>
      <c r="C1669" s="80">
        <v>32874</v>
      </c>
      <c r="D1669" s="80">
        <v>2958465</v>
      </c>
    </row>
    <row r="1670" spans="1:4" x14ac:dyDescent="0.2">
      <c r="A1670">
        <v>1948</v>
      </c>
      <c r="B1670" s="81" t="s">
        <v>1552</v>
      </c>
      <c r="C1670" s="80">
        <v>32874</v>
      </c>
      <c r="D1670" s="80">
        <v>2958465</v>
      </c>
    </row>
    <row r="1671" spans="1:4" x14ac:dyDescent="0.2">
      <c r="A1671">
        <v>1949</v>
      </c>
      <c r="B1671" s="81" t="s">
        <v>1552</v>
      </c>
      <c r="C1671" s="80">
        <v>32874</v>
      </c>
      <c r="D1671" s="80">
        <v>2958465</v>
      </c>
    </row>
    <row r="1672" spans="1:4" x14ac:dyDescent="0.2">
      <c r="A1672">
        <v>1950</v>
      </c>
      <c r="B1672" s="81" t="s">
        <v>1552</v>
      </c>
      <c r="C1672" s="80">
        <v>32874</v>
      </c>
      <c r="D1672" s="80">
        <v>2958465</v>
      </c>
    </row>
    <row r="1673" spans="1:4" x14ac:dyDescent="0.2">
      <c r="A1673">
        <v>1951</v>
      </c>
      <c r="B1673" s="81" t="s">
        <v>1552</v>
      </c>
      <c r="C1673" s="80">
        <v>32874</v>
      </c>
      <c r="D1673" s="80">
        <v>2958465</v>
      </c>
    </row>
    <row r="1674" spans="1:4" x14ac:dyDescent="0.2">
      <c r="A1674">
        <v>1952</v>
      </c>
      <c r="B1674" s="81" t="s">
        <v>1552</v>
      </c>
      <c r="C1674" s="80">
        <v>32874</v>
      </c>
      <c r="D1674" s="80">
        <v>2958465</v>
      </c>
    </row>
    <row r="1675" spans="1:4" x14ac:dyDescent="0.2">
      <c r="A1675">
        <v>1953</v>
      </c>
      <c r="B1675" s="81" t="s">
        <v>1552</v>
      </c>
      <c r="C1675" s="80">
        <v>32874</v>
      </c>
      <c r="D1675" s="80">
        <v>2958465</v>
      </c>
    </row>
    <row r="1676" spans="1:4" x14ac:dyDescent="0.2">
      <c r="A1676">
        <v>1954</v>
      </c>
      <c r="B1676" s="81" t="s">
        <v>1552</v>
      </c>
      <c r="C1676" s="80">
        <v>32874</v>
      </c>
      <c r="D1676" s="80">
        <v>2958465</v>
      </c>
    </row>
    <row r="1677" spans="1:4" x14ac:dyDescent="0.2">
      <c r="A1677">
        <v>1955</v>
      </c>
      <c r="B1677" s="81" t="s">
        <v>1552</v>
      </c>
      <c r="C1677" s="80">
        <v>32874</v>
      </c>
      <c r="D1677" s="80">
        <v>2958465</v>
      </c>
    </row>
    <row r="1678" spans="1:4" x14ac:dyDescent="0.2">
      <c r="A1678">
        <v>1956</v>
      </c>
      <c r="B1678" s="81" t="s">
        <v>1552</v>
      </c>
      <c r="C1678" s="80">
        <v>32874</v>
      </c>
      <c r="D1678" s="80">
        <v>2958465</v>
      </c>
    </row>
    <row r="1679" spans="1:4" x14ac:dyDescent="0.2">
      <c r="A1679">
        <v>1957</v>
      </c>
      <c r="B1679" s="81" t="s">
        <v>1552</v>
      </c>
      <c r="C1679" s="80">
        <v>32874</v>
      </c>
      <c r="D1679" s="80">
        <v>2958465</v>
      </c>
    </row>
    <row r="1680" spans="1:4" x14ac:dyDescent="0.2">
      <c r="A1680">
        <v>1958</v>
      </c>
      <c r="B1680" s="81" t="s">
        <v>1552</v>
      </c>
      <c r="C1680" s="80">
        <v>32874</v>
      </c>
      <c r="D1680" s="80">
        <v>2958465</v>
      </c>
    </row>
    <row r="1681" spans="1:4" x14ac:dyDescent="0.2">
      <c r="A1681">
        <v>1959</v>
      </c>
      <c r="B1681" s="81" t="s">
        <v>1552</v>
      </c>
      <c r="C1681" s="80">
        <v>32874</v>
      </c>
      <c r="D1681" s="80">
        <v>2958465</v>
      </c>
    </row>
    <row r="1682" spans="1:4" x14ac:dyDescent="0.2">
      <c r="A1682">
        <v>1960</v>
      </c>
      <c r="B1682" s="81" t="s">
        <v>1552</v>
      </c>
      <c r="C1682" s="80">
        <v>32874</v>
      </c>
      <c r="D1682" s="80">
        <v>2958465</v>
      </c>
    </row>
    <row r="1683" spans="1:4" x14ac:dyDescent="0.2">
      <c r="A1683">
        <v>1962</v>
      </c>
      <c r="B1683" s="81" t="s">
        <v>1552</v>
      </c>
      <c r="C1683" s="80">
        <v>32874</v>
      </c>
      <c r="D1683" s="80">
        <v>2958465</v>
      </c>
    </row>
    <row r="1684" spans="1:4" x14ac:dyDescent="0.2">
      <c r="A1684">
        <v>1963</v>
      </c>
      <c r="B1684" s="81" t="s">
        <v>1552</v>
      </c>
      <c r="C1684" s="80">
        <v>32874</v>
      </c>
      <c r="D1684" s="80">
        <v>2958465</v>
      </c>
    </row>
    <row r="1685" spans="1:4" x14ac:dyDescent="0.2">
      <c r="A1685">
        <v>1964</v>
      </c>
      <c r="B1685" s="81" t="s">
        <v>1552</v>
      </c>
      <c r="C1685" s="80">
        <v>32874</v>
      </c>
      <c r="D1685" s="80">
        <v>2958465</v>
      </c>
    </row>
    <row r="1686" spans="1:4" x14ac:dyDescent="0.2">
      <c r="A1686">
        <v>1965</v>
      </c>
      <c r="B1686" s="81" t="s">
        <v>1552</v>
      </c>
      <c r="C1686" s="80">
        <v>32874</v>
      </c>
      <c r="D1686" s="80">
        <v>2958465</v>
      </c>
    </row>
    <row r="1687" spans="1:4" x14ac:dyDescent="0.2">
      <c r="A1687">
        <v>1966</v>
      </c>
      <c r="B1687" s="81" t="s">
        <v>1552</v>
      </c>
      <c r="C1687" s="80">
        <v>32874</v>
      </c>
      <c r="D1687" s="80">
        <v>2958465</v>
      </c>
    </row>
    <row r="1688" spans="1:4" x14ac:dyDescent="0.2">
      <c r="A1688">
        <v>1967</v>
      </c>
      <c r="B1688" s="81" t="s">
        <v>1552</v>
      </c>
      <c r="C1688" s="80">
        <v>32874</v>
      </c>
      <c r="D1688" s="80">
        <v>2958465</v>
      </c>
    </row>
    <row r="1689" spans="1:4" x14ac:dyDescent="0.2">
      <c r="A1689">
        <v>1968</v>
      </c>
      <c r="B1689" s="81" t="s">
        <v>1552</v>
      </c>
      <c r="C1689" s="80">
        <v>32874</v>
      </c>
      <c r="D1689" s="80">
        <v>2958465</v>
      </c>
    </row>
    <row r="1690" spans="1:4" x14ac:dyDescent="0.2">
      <c r="A1690">
        <v>1969</v>
      </c>
      <c r="B1690" s="81" t="s">
        <v>1552</v>
      </c>
      <c r="C1690" s="80">
        <v>32874</v>
      </c>
      <c r="D1690" s="80">
        <v>2958465</v>
      </c>
    </row>
    <row r="1691" spans="1:4" x14ac:dyDescent="0.2">
      <c r="A1691">
        <v>1970</v>
      </c>
      <c r="B1691" s="81" t="s">
        <v>1552</v>
      </c>
      <c r="C1691" s="80">
        <v>32874</v>
      </c>
      <c r="D1691" s="80">
        <v>2958465</v>
      </c>
    </row>
    <row r="1692" spans="1:4" x14ac:dyDescent="0.2">
      <c r="A1692">
        <v>1971</v>
      </c>
      <c r="B1692" s="81" t="s">
        <v>1552</v>
      </c>
      <c r="C1692" s="80">
        <v>32874</v>
      </c>
      <c r="D1692" s="80">
        <v>2958465</v>
      </c>
    </row>
    <row r="1693" spans="1:4" x14ac:dyDescent="0.2">
      <c r="A1693">
        <v>1972</v>
      </c>
      <c r="B1693" s="81" t="s">
        <v>1552</v>
      </c>
      <c r="C1693" s="80">
        <v>32874</v>
      </c>
      <c r="D1693" s="80">
        <v>2958465</v>
      </c>
    </row>
    <row r="1694" spans="1:4" x14ac:dyDescent="0.2">
      <c r="A1694">
        <v>1973</v>
      </c>
      <c r="B1694" s="81" t="s">
        <v>1552</v>
      </c>
      <c r="C1694" s="80">
        <v>32874</v>
      </c>
      <c r="D1694" s="80">
        <v>2958465</v>
      </c>
    </row>
    <row r="1695" spans="1:4" x14ac:dyDescent="0.2">
      <c r="A1695">
        <v>1974</v>
      </c>
      <c r="B1695" s="81" t="s">
        <v>1552</v>
      </c>
      <c r="C1695" s="80">
        <v>32874</v>
      </c>
      <c r="D1695" s="80">
        <v>2958465</v>
      </c>
    </row>
    <row r="1696" spans="1:4" x14ac:dyDescent="0.2">
      <c r="A1696">
        <v>1975</v>
      </c>
      <c r="B1696" s="81" t="s">
        <v>1552</v>
      </c>
      <c r="C1696" s="80">
        <v>32874</v>
      </c>
      <c r="D1696" s="80">
        <v>2958465</v>
      </c>
    </row>
    <row r="1697" spans="1:4" x14ac:dyDescent="0.2">
      <c r="A1697">
        <v>1976</v>
      </c>
      <c r="B1697" s="81" t="s">
        <v>1552</v>
      </c>
      <c r="C1697" s="80">
        <v>32874</v>
      </c>
      <c r="D1697" s="80">
        <v>2958465</v>
      </c>
    </row>
    <row r="1698" spans="1:4" x14ac:dyDescent="0.2">
      <c r="A1698">
        <v>1977</v>
      </c>
      <c r="B1698" s="81" t="s">
        <v>1552</v>
      </c>
      <c r="C1698" s="80">
        <v>32874</v>
      </c>
      <c r="D1698" s="80">
        <v>2958465</v>
      </c>
    </row>
    <row r="1699" spans="1:4" x14ac:dyDescent="0.2">
      <c r="A1699">
        <v>1978</v>
      </c>
      <c r="B1699" s="81" t="s">
        <v>1552</v>
      </c>
      <c r="C1699" s="80">
        <v>32874</v>
      </c>
      <c r="D1699" s="80">
        <v>2958465</v>
      </c>
    </row>
    <row r="1700" spans="1:4" x14ac:dyDescent="0.2">
      <c r="A1700">
        <v>1979</v>
      </c>
      <c r="B1700" s="81" t="s">
        <v>1552</v>
      </c>
      <c r="C1700" s="80">
        <v>32874</v>
      </c>
      <c r="D1700" s="80">
        <v>2958465</v>
      </c>
    </row>
    <row r="1701" spans="1:4" x14ac:dyDescent="0.2">
      <c r="A1701">
        <v>1980</v>
      </c>
      <c r="B1701" s="81" t="s">
        <v>1552</v>
      </c>
      <c r="C1701" s="80">
        <v>32874</v>
      </c>
      <c r="D1701" s="80">
        <v>2958465</v>
      </c>
    </row>
    <row r="1702" spans="1:4" x14ac:dyDescent="0.2">
      <c r="A1702">
        <v>1981</v>
      </c>
      <c r="B1702" s="81" t="s">
        <v>1552</v>
      </c>
      <c r="C1702" s="80">
        <v>32874</v>
      </c>
      <c r="D1702" s="80">
        <v>2958465</v>
      </c>
    </row>
    <row r="1703" spans="1:4" x14ac:dyDescent="0.2">
      <c r="A1703">
        <v>1982</v>
      </c>
      <c r="B1703" s="81" t="s">
        <v>1552</v>
      </c>
      <c r="C1703" s="80">
        <v>32874</v>
      </c>
      <c r="D1703" s="80">
        <v>2958465</v>
      </c>
    </row>
    <row r="1704" spans="1:4" x14ac:dyDescent="0.2">
      <c r="A1704">
        <v>1983</v>
      </c>
      <c r="B1704" s="81" t="s">
        <v>1552</v>
      </c>
      <c r="C1704" s="80">
        <v>32874</v>
      </c>
      <c r="D1704" s="80">
        <v>2958465</v>
      </c>
    </row>
    <row r="1705" spans="1:4" x14ac:dyDescent="0.2">
      <c r="A1705">
        <v>1984</v>
      </c>
      <c r="B1705" s="81" t="s">
        <v>1552</v>
      </c>
      <c r="C1705" s="80">
        <v>32874</v>
      </c>
      <c r="D1705" s="80">
        <v>2958465</v>
      </c>
    </row>
    <row r="1706" spans="1:4" x14ac:dyDescent="0.2">
      <c r="A1706">
        <v>1985</v>
      </c>
      <c r="B1706" s="81" t="s">
        <v>1552</v>
      </c>
      <c r="C1706" s="80">
        <v>32874</v>
      </c>
      <c r="D1706" s="80">
        <v>2958465</v>
      </c>
    </row>
    <row r="1707" spans="1:4" x14ac:dyDescent="0.2">
      <c r="A1707">
        <v>1986</v>
      </c>
      <c r="B1707" s="81" t="s">
        <v>1552</v>
      </c>
      <c r="C1707" s="80">
        <v>32874</v>
      </c>
      <c r="D1707" s="80">
        <v>2958465</v>
      </c>
    </row>
    <row r="1708" spans="1:4" x14ac:dyDescent="0.2">
      <c r="A1708">
        <v>1987</v>
      </c>
      <c r="B1708" s="81" t="s">
        <v>1552</v>
      </c>
      <c r="C1708" s="80">
        <v>32874</v>
      </c>
      <c r="D1708" s="80">
        <v>2958465</v>
      </c>
    </row>
    <row r="1709" spans="1:4" x14ac:dyDescent="0.2">
      <c r="A1709">
        <v>1988</v>
      </c>
      <c r="B1709" s="81" t="s">
        <v>1552</v>
      </c>
      <c r="C1709" s="80">
        <v>32874</v>
      </c>
      <c r="D1709" s="80">
        <v>2958465</v>
      </c>
    </row>
    <row r="1710" spans="1:4" x14ac:dyDescent="0.2">
      <c r="A1710">
        <v>1989</v>
      </c>
      <c r="B1710" s="81" t="s">
        <v>1552</v>
      </c>
      <c r="C1710" s="80">
        <v>32874</v>
      </c>
      <c r="D1710" s="80">
        <v>2958465</v>
      </c>
    </row>
    <row r="1711" spans="1:4" x14ac:dyDescent="0.2">
      <c r="A1711">
        <v>1990</v>
      </c>
      <c r="B1711" s="81" t="s">
        <v>1552</v>
      </c>
      <c r="C1711" s="80">
        <v>32874</v>
      </c>
      <c r="D1711" s="80">
        <v>2958465</v>
      </c>
    </row>
    <row r="1712" spans="1:4" x14ac:dyDescent="0.2">
      <c r="A1712">
        <v>1991</v>
      </c>
      <c r="B1712" s="81" t="s">
        <v>1552</v>
      </c>
      <c r="C1712" s="80">
        <v>32874</v>
      </c>
      <c r="D1712" s="80">
        <v>2958465</v>
      </c>
    </row>
    <row r="1713" spans="1:4" x14ac:dyDescent="0.2">
      <c r="A1713">
        <v>1992</v>
      </c>
      <c r="B1713" s="81" t="s">
        <v>1552</v>
      </c>
      <c r="C1713" s="80">
        <v>32874</v>
      </c>
      <c r="D1713" s="80">
        <v>2958465</v>
      </c>
    </row>
    <row r="1714" spans="1:4" x14ac:dyDescent="0.2">
      <c r="A1714">
        <v>1993</v>
      </c>
      <c r="B1714" s="81" t="s">
        <v>1552</v>
      </c>
      <c r="C1714" s="80">
        <v>32874</v>
      </c>
      <c r="D1714" s="80">
        <v>2958465</v>
      </c>
    </row>
    <row r="1715" spans="1:4" x14ac:dyDescent="0.2">
      <c r="A1715">
        <v>1994</v>
      </c>
      <c r="B1715" s="81" t="s">
        <v>1552</v>
      </c>
      <c r="C1715" s="80">
        <v>32874</v>
      </c>
      <c r="D1715" s="80">
        <v>2958465</v>
      </c>
    </row>
    <row r="1716" spans="1:4" x14ac:dyDescent="0.2">
      <c r="A1716">
        <v>1995</v>
      </c>
      <c r="B1716" s="81" t="s">
        <v>1552</v>
      </c>
      <c r="C1716" s="80">
        <v>32874</v>
      </c>
      <c r="D1716" s="80">
        <v>2958465</v>
      </c>
    </row>
    <row r="1717" spans="1:4" x14ac:dyDescent="0.2">
      <c r="A1717">
        <v>1996</v>
      </c>
      <c r="B1717" s="81" t="s">
        <v>1552</v>
      </c>
      <c r="C1717" s="80">
        <v>32874</v>
      </c>
      <c r="D1717" s="80">
        <v>2958465</v>
      </c>
    </row>
    <row r="1718" spans="1:4" x14ac:dyDescent="0.2">
      <c r="A1718">
        <v>1997</v>
      </c>
      <c r="B1718" s="81" t="s">
        <v>1552</v>
      </c>
      <c r="C1718" s="80">
        <v>32874</v>
      </c>
      <c r="D1718" s="80">
        <v>2958465</v>
      </c>
    </row>
    <row r="1719" spans="1:4" x14ac:dyDescent="0.2">
      <c r="A1719">
        <v>1998</v>
      </c>
      <c r="B1719" s="81" t="s">
        <v>1552</v>
      </c>
      <c r="C1719" s="80">
        <v>32874</v>
      </c>
      <c r="D1719" s="80">
        <v>2958465</v>
      </c>
    </row>
    <row r="1720" spans="1:4" x14ac:dyDescent="0.2">
      <c r="A1720">
        <v>1999</v>
      </c>
      <c r="B1720" s="81" t="s">
        <v>1552</v>
      </c>
      <c r="C1720" s="80">
        <v>32874</v>
      </c>
      <c r="D1720" s="80">
        <v>2958465</v>
      </c>
    </row>
    <row r="1721" spans="1:4" x14ac:dyDescent="0.2">
      <c r="A1721">
        <v>2000</v>
      </c>
      <c r="B1721" s="81" t="s">
        <v>1552</v>
      </c>
      <c r="C1721" s="80">
        <v>32874</v>
      </c>
      <c r="D1721" s="80">
        <v>2958465</v>
      </c>
    </row>
    <row r="1722" spans="1:4" x14ac:dyDescent="0.2">
      <c r="A1722">
        <v>2001</v>
      </c>
      <c r="B1722" s="81" t="s">
        <v>1552</v>
      </c>
      <c r="C1722" s="80">
        <v>32874</v>
      </c>
      <c r="D1722" s="80">
        <v>2958465</v>
      </c>
    </row>
    <row r="1723" spans="1:4" x14ac:dyDescent="0.2">
      <c r="A1723">
        <v>2002</v>
      </c>
      <c r="B1723" s="81" t="s">
        <v>1552</v>
      </c>
      <c r="C1723" s="80">
        <v>32874</v>
      </c>
      <c r="D1723" s="80">
        <v>2958465</v>
      </c>
    </row>
    <row r="1724" spans="1:4" x14ac:dyDescent="0.2">
      <c r="A1724">
        <v>2003</v>
      </c>
      <c r="B1724" s="81" t="s">
        <v>1552</v>
      </c>
      <c r="C1724" s="80">
        <v>32874</v>
      </c>
      <c r="D1724" s="80">
        <v>2958465</v>
      </c>
    </row>
    <row r="1725" spans="1:4" x14ac:dyDescent="0.2">
      <c r="A1725">
        <v>2004</v>
      </c>
      <c r="B1725" s="81" t="s">
        <v>1552</v>
      </c>
      <c r="C1725" s="80">
        <v>32874</v>
      </c>
      <c r="D1725" s="80">
        <v>2958465</v>
      </c>
    </row>
    <row r="1726" spans="1:4" x14ac:dyDescent="0.2">
      <c r="A1726">
        <v>2005</v>
      </c>
      <c r="B1726" s="81" t="s">
        <v>1552</v>
      </c>
      <c r="C1726" s="80">
        <v>32874</v>
      </c>
      <c r="D1726" s="80">
        <v>2958465</v>
      </c>
    </row>
    <row r="1727" spans="1:4" x14ac:dyDescent="0.2">
      <c r="A1727">
        <v>2006</v>
      </c>
      <c r="B1727" s="81" t="s">
        <v>1552</v>
      </c>
      <c r="C1727" s="80">
        <v>32874</v>
      </c>
      <c r="D1727" s="80">
        <v>2958465</v>
      </c>
    </row>
    <row r="1728" spans="1:4" x14ac:dyDescent="0.2">
      <c r="A1728">
        <v>2007</v>
      </c>
      <c r="B1728" s="81" t="s">
        <v>1552</v>
      </c>
      <c r="C1728" s="80">
        <v>32874</v>
      </c>
      <c r="D1728" s="80">
        <v>2958465</v>
      </c>
    </row>
    <row r="1729" spans="1:4" x14ac:dyDescent="0.2">
      <c r="A1729">
        <v>2008</v>
      </c>
      <c r="B1729" s="81" t="s">
        <v>1552</v>
      </c>
      <c r="C1729" s="80">
        <v>32874</v>
      </c>
      <c r="D1729" s="80">
        <v>2958465</v>
      </c>
    </row>
    <row r="1730" spans="1:4" x14ac:dyDescent="0.2">
      <c r="A1730">
        <v>2009</v>
      </c>
      <c r="B1730" s="81" t="s">
        <v>1552</v>
      </c>
      <c r="C1730" s="80">
        <v>32874</v>
      </c>
      <c r="D1730" s="80">
        <v>2958465</v>
      </c>
    </row>
    <row r="1731" spans="1:4" x14ac:dyDescent="0.2">
      <c r="A1731">
        <v>2011</v>
      </c>
      <c r="B1731" s="81" t="s">
        <v>1552</v>
      </c>
      <c r="C1731" s="80">
        <v>32874</v>
      </c>
      <c r="D1731" s="80">
        <v>2958465</v>
      </c>
    </row>
    <row r="1732" spans="1:4" x14ac:dyDescent="0.2">
      <c r="A1732">
        <v>2012</v>
      </c>
      <c r="B1732" s="81" t="s">
        <v>1552</v>
      </c>
      <c r="C1732" s="80">
        <v>32874</v>
      </c>
      <c r="D1732" s="80">
        <v>2958465</v>
      </c>
    </row>
    <row r="1733" spans="1:4" x14ac:dyDescent="0.2">
      <c r="A1733">
        <v>2013</v>
      </c>
      <c r="B1733" s="81" t="s">
        <v>1552</v>
      </c>
      <c r="C1733" s="80">
        <v>32874</v>
      </c>
      <c r="D1733" s="80">
        <v>2958465</v>
      </c>
    </row>
    <row r="1734" spans="1:4" x14ac:dyDescent="0.2">
      <c r="A1734">
        <v>2014</v>
      </c>
      <c r="B1734" s="81" t="s">
        <v>1552</v>
      </c>
      <c r="C1734" s="80">
        <v>32874</v>
      </c>
      <c r="D1734" s="80">
        <v>2958465</v>
      </c>
    </row>
    <row r="1735" spans="1:4" x14ac:dyDescent="0.2">
      <c r="A1735">
        <v>2015</v>
      </c>
      <c r="B1735" s="81" t="s">
        <v>1552</v>
      </c>
      <c r="C1735" s="80">
        <v>32874</v>
      </c>
      <c r="D1735" s="80">
        <v>2958465</v>
      </c>
    </row>
    <row r="1736" spans="1:4" x14ac:dyDescent="0.2">
      <c r="A1736">
        <v>2016</v>
      </c>
      <c r="B1736" s="81" t="s">
        <v>1552</v>
      </c>
      <c r="C1736" s="80">
        <v>32874</v>
      </c>
      <c r="D1736" s="80">
        <v>2958465</v>
      </c>
    </row>
    <row r="1737" spans="1:4" x14ac:dyDescent="0.2">
      <c r="A1737">
        <v>2017</v>
      </c>
      <c r="B1737" s="81" t="s">
        <v>1552</v>
      </c>
      <c r="C1737" s="80">
        <v>32874</v>
      </c>
      <c r="D1737" s="80">
        <v>2958465</v>
      </c>
    </row>
    <row r="1738" spans="1:4" x14ac:dyDescent="0.2">
      <c r="A1738">
        <v>2018</v>
      </c>
      <c r="B1738" s="81" t="s">
        <v>1552</v>
      </c>
      <c r="C1738" s="80">
        <v>32874</v>
      </c>
      <c r="D1738" s="80">
        <v>2958465</v>
      </c>
    </row>
    <row r="1739" spans="1:4" x14ac:dyDescent="0.2">
      <c r="A1739">
        <v>2019</v>
      </c>
      <c r="B1739" s="81" t="s">
        <v>1552</v>
      </c>
      <c r="C1739" s="80">
        <v>32874</v>
      </c>
      <c r="D1739" s="80">
        <v>2958465</v>
      </c>
    </row>
    <row r="1740" spans="1:4" x14ac:dyDescent="0.2">
      <c r="A1740">
        <v>2020</v>
      </c>
      <c r="B1740" s="81" t="s">
        <v>1552</v>
      </c>
      <c r="C1740" s="80">
        <v>32874</v>
      </c>
      <c r="D1740" s="80">
        <v>2958465</v>
      </c>
    </row>
    <row r="1741" spans="1:4" x14ac:dyDescent="0.2">
      <c r="A1741">
        <v>2021</v>
      </c>
      <c r="B1741" s="81" t="s">
        <v>1552</v>
      </c>
      <c r="C1741" s="80">
        <v>32874</v>
      </c>
      <c r="D1741" s="80">
        <v>2958465</v>
      </c>
    </row>
    <row r="1742" spans="1:4" x14ac:dyDescent="0.2">
      <c r="A1742">
        <v>2022</v>
      </c>
      <c r="B1742" s="81" t="s">
        <v>1552</v>
      </c>
      <c r="C1742" s="80">
        <v>32874</v>
      </c>
      <c r="D1742" s="80">
        <v>2958465</v>
      </c>
    </row>
    <row r="1743" spans="1:4" x14ac:dyDescent="0.2">
      <c r="A1743">
        <v>2023</v>
      </c>
      <c r="B1743" s="81" t="s">
        <v>1552</v>
      </c>
      <c r="C1743" s="80">
        <v>32874</v>
      </c>
      <c r="D1743" s="80">
        <v>2958465</v>
      </c>
    </row>
    <row r="1744" spans="1:4" x14ac:dyDescent="0.2">
      <c r="A1744">
        <v>2024</v>
      </c>
      <c r="B1744" s="81" t="s">
        <v>1552</v>
      </c>
      <c r="C1744" s="80">
        <v>32874</v>
      </c>
      <c r="D1744" s="80">
        <v>2958465</v>
      </c>
    </row>
    <row r="1745" spans="1:4" x14ac:dyDescent="0.2">
      <c r="A1745">
        <v>2025</v>
      </c>
      <c r="B1745" s="81" t="s">
        <v>1552</v>
      </c>
      <c r="C1745" s="80">
        <v>32874</v>
      </c>
      <c r="D1745" s="80">
        <v>2958465</v>
      </c>
    </row>
    <row r="1746" spans="1:4" x14ac:dyDescent="0.2">
      <c r="A1746">
        <v>2026</v>
      </c>
      <c r="B1746" s="81" t="s">
        <v>1552</v>
      </c>
      <c r="C1746" s="80">
        <v>32874</v>
      </c>
      <c r="D1746" s="80">
        <v>2958465</v>
      </c>
    </row>
    <row r="1747" spans="1:4" x14ac:dyDescent="0.2">
      <c r="A1747">
        <v>2027</v>
      </c>
      <c r="B1747" s="81" t="s">
        <v>1552</v>
      </c>
      <c r="C1747" s="80">
        <v>32874</v>
      </c>
      <c r="D1747" s="80">
        <v>2958465</v>
      </c>
    </row>
    <row r="1748" spans="1:4" x14ac:dyDescent="0.2">
      <c r="A1748">
        <v>2028</v>
      </c>
      <c r="B1748" s="81" t="s">
        <v>1552</v>
      </c>
      <c r="C1748" s="80">
        <v>32874</v>
      </c>
      <c r="D1748" s="80">
        <v>2958465</v>
      </c>
    </row>
    <row r="1749" spans="1:4" x14ac:dyDescent="0.2">
      <c r="A1749">
        <v>2029</v>
      </c>
      <c r="B1749" s="81" t="s">
        <v>1552</v>
      </c>
      <c r="C1749" s="80">
        <v>32874</v>
      </c>
      <c r="D1749" s="80">
        <v>2958465</v>
      </c>
    </row>
    <row r="1750" spans="1:4" x14ac:dyDescent="0.2">
      <c r="A1750">
        <v>2030</v>
      </c>
      <c r="B1750" s="81" t="s">
        <v>1552</v>
      </c>
      <c r="C1750" s="80">
        <v>32874</v>
      </c>
      <c r="D1750" s="80">
        <v>2958465</v>
      </c>
    </row>
    <row r="1751" spans="1:4" x14ac:dyDescent="0.2">
      <c r="A1751">
        <v>2031</v>
      </c>
      <c r="B1751" s="81" t="s">
        <v>1552</v>
      </c>
      <c r="C1751" s="80">
        <v>32874</v>
      </c>
      <c r="D1751" s="80">
        <v>2958465</v>
      </c>
    </row>
    <row r="1752" spans="1:4" x14ac:dyDescent="0.2">
      <c r="A1752">
        <v>2032</v>
      </c>
      <c r="B1752" s="81" t="s">
        <v>1552</v>
      </c>
      <c r="C1752" s="80">
        <v>32874</v>
      </c>
      <c r="D1752" s="80">
        <v>2958465</v>
      </c>
    </row>
    <row r="1753" spans="1:4" x14ac:dyDescent="0.2">
      <c r="A1753">
        <v>2033</v>
      </c>
      <c r="B1753" s="81" t="s">
        <v>1552</v>
      </c>
      <c r="C1753" s="80">
        <v>32874</v>
      </c>
      <c r="D1753" s="80">
        <v>2958465</v>
      </c>
    </row>
    <row r="1754" spans="1:4" x14ac:dyDescent="0.2">
      <c r="A1754">
        <v>2034</v>
      </c>
      <c r="B1754" s="81" t="s">
        <v>1552</v>
      </c>
      <c r="C1754" s="80">
        <v>32874</v>
      </c>
      <c r="D1754" s="80">
        <v>2958465</v>
      </c>
    </row>
    <row r="1755" spans="1:4" x14ac:dyDescent="0.2">
      <c r="A1755">
        <v>2035</v>
      </c>
      <c r="B1755" s="81" t="s">
        <v>1552</v>
      </c>
      <c r="C1755" s="80">
        <v>32874</v>
      </c>
      <c r="D1755" s="80">
        <v>2958465</v>
      </c>
    </row>
    <row r="1756" spans="1:4" x14ac:dyDescent="0.2">
      <c r="A1756">
        <v>2036</v>
      </c>
      <c r="B1756" s="81" t="s">
        <v>1552</v>
      </c>
      <c r="C1756" s="80">
        <v>32874</v>
      </c>
      <c r="D1756" s="80">
        <v>2958465</v>
      </c>
    </row>
    <row r="1757" spans="1:4" x14ac:dyDescent="0.2">
      <c r="A1757">
        <v>2037</v>
      </c>
      <c r="B1757" s="81" t="s">
        <v>1552</v>
      </c>
      <c r="C1757" s="80">
        <v>32874</v>
      </c>
      <c r="D1757" s="80">
        <v>2958465</v>
      </c>
    </row>
    <row r="1758" spans="1:4" x14ac:dyDescent="0.2">
      <c r="A1758">
        <v>2038</v>
      </c>
      <c r="B1758" s="81" t="s">
        <v>1552</v>
      </c>
      <c r="C1758" s="80">
        <v>32874</v>
      </c>
      <c r="D1758" s="80">
        <v>2958465</v>
      </c>
    </row>
    <row r="1759" spans="1:4" x14ac:dyDescent="0.2">
      <c r="A1759">
        <v>2039</v>
      </c>
      <c r="B1759" s="81" t="s">
        <v>1552</v>
      </c>
      <c r="C1759" s="80">
        <v>32874</v>
      </c>
      <c r="D1759" s="80">
        <v>2958465</v>
      </c>
    </row>
    <row r="1760" spans="1:4" x14ac:dyDescent="0.2">
      <c r="A1760">
        <v>2040</v>
      </c>
      <c r="B1760" s="81" t="s">
        <v>1552</v>
      </c>
      <c r="C1760" s="80">
        <v>32874</v>
      </c>
      <c r="D1760" s="80">
        <v>2958465</v>
      </c>
    </row>
    <row r="1761" spans="1:4" x14ac:dyDescent="0.2">
      <c r="A1761">
        <v>2041</v>
      </c>
      <c r="B1761" s="81" t="s">
        <v>1552</v>
      </c>
      <c r="C1761" s="80">
        <v>32874</v>
      </c>
      <c r="D1761" s="80">
        <v>2958465</v>
      </c>
    </row>
    <row r="1762" spans="1:4" x14ac:dyDescent="0.2">
      <c r="A1762">
        <v>2042</v>
      </c>
      <c r="B1762" s="81" t="s">
        <v>1552</v>
      </c>
      <c r="C1762" s="80">
        <v>32874</v>
      </c>
      <c r="D1762" s="80">
        <v>2958465</v>
      </c>
    </row>
    <row r="1763" spans="1:4" x14ac:dyDescent="0.2">
      <c r="A1763">
        <v>2043</v>
      </c>
      <c r="B1763" s="81" t="s">
        <v>1552</v>
      </c>
      <c r="C1763" s="80">
        <v>32874</v>
      </c>
      <c r="D1763" s="80">
        <v>2958465</v>
      </c>
    </row>
    <row r="1764" spans="1:4" x14ac:dyDescent="0.2">
      <c r="A1764">
        <v>2044</v>
      </c>
      <c r="B1764" s="81" t="s">
        <v>1552</v>
      </c>
      <c r="C1764" s="80">
        <v>32874</v>
      </c>
      <c r="D1764" s="80">
        <v>2958465</v>
      </c>
    </row>
    <row r="1765" spans="1:4" x14ac:dyDescent="0.2">
      <c r="A1765">
        <v>2045</v>
      </c>
      <c r="B1765" s="81" t="s">
        <v>1552</v>
      </c>
      <c r="C1765" s="80">
        <v>32874</v>
      </c>
      <c r="D1765" s="80">
        <v>2958465</v>
      </c>
    </row>
    <row r="1766" spans="1:4" x14ac:dyDescent="0.2">
      <c r="A1766">
        <v>2046</v>
      </c>
      <c r="B1766" s="81" t="s">
        <v>1552</v>
      </c>
      <c r="C1766" s="80">
        <v>32874</v>
      </c>
      <c r="D1766" s="80">
        <v>2958465</v>
      </c>
    </row>
    <row r="1767" spans="1:4" x14ac:dyDescent="0.2">
      <c r="A1767">
        <v>2047</v>
      </c>
      <c r="B1767" s="81" t="s">
        <v>1552</v>
      </c>
      <c r="C1767" s="80">
        <v>32874</v>
      </c>
      <c r="D1767" s="80">
        <v>2958465</v>
      </c>
    </row>
    <row r="1768" spans="1:4" x14ac:dyDescent="0.2">
      <c r="A1768">
        <v>2048</v>
      </c>
      <c r="B1768" s="81" t="s">
        <v>1552</v>
      </c>
      <c r="C1768" s="80">
        <v>32874</v>
      </c>
      <c r="D1768" s="80">
        <v>2958465</v>
      </c>
    </row>
    <row r="1769" spans="1:4" x14ac:dyDescent="0.2">
      <c r="A1769">
        <v>2049</v>
      </c>
      <c r="B1769" s="81" t="s">
        <v>1552</v>
      </c>
      <c r="C1769" s="80">
        <v>32874</v>
      </c>
      <c r="D1769" s="80">
        <v>2958465</v>
      </c>
    </row>
    <row r="1770" spans="1:4" x14ac:dyDescent="0.2">
      <c r="A1770">
        <v>2050</v>
      </c>
      <c r="B1770" s="81" t="s">
        <v>1552</v>
      </c>
      <c r="C1770" s="80">
        <v>32874</v>
      </c>
      <c r="D1770" s="80">
        <v>2958465</v>
      </c>
    </row>
    <row r="1771" spans="1:4" x14ac:dyDescent="0.2">
      <c r="A1771">
        <v>2051</v>
      </c>
      <c r="B1771" s="81" t="s">
        <v>1552</v>
      </c>
      <c r="C1771" s="80">
        <v>32874</v>
      </c>
      <c r="D1771" s="80">
        <v>2958465</v>
      </c>
    </row>
    <row r="1772" spans="1:4" x14ac:dyDescent="0.2">
      <c r="A1772">
        <v>2052</v>
      </c>
      <c r="B1772" s="81" t="s">
        <v>1552</v>
      </c>
      <c r="C1772" s="80">
        <v>32874</v>
      </c>
      <c r="D1772" s="80">
        <v>2958465</v>
      </c>
    </row>
    <row r="1773" spans="1:4" x14ac:dyDescent="0.2">
      <c r="A1773">
        <v>2053</v>
      </c>
      <c r="B1773" s="81" t="s">
        <v>1552</v>
      </c>
      <c r="C1773" s="80">
        <v>32874</v>
      </c>
      <c r="D1773" s="80">
        <v>2958465</v>
      </c>
    </row>
    <row r="1774" spans="1:4" x14ac:dyDescent="0.2">
      <c r="A1774">
        <v>2054</v>
      </c>
      <c r="B1774" s="81" t="s">
        <v>1552</v>
      </c>
      <c r="C1774" s="80">
        <v>32874</v>
      </c>
      <c r="D1774" s="80">
        <v>2958465</v>
      </c>
    </row>
    <row r="1775" spans="1:4" x14ac:dyDescent="0.2">
      <c r="A1775">
        <v>2055</v>
      </c>
      <c r="B1775" s="81" t="s">
        <v>1552</v>
      </c>
      <c r="C1775" s="80">
        <v>32874</v>
      </c>
      <c r="D1775" s="80">
        <v>2958465</v>
      </c>
    </row>
    <row r="1776" spans="1:4" x14ac:dyDescent="0.2">
      <c r="A1776">
        <v>2056</v>
      </c>
      <c r="B1776" s="81" t="s">
        <v>1552</v>
      </c>
      <c r="C1776" s="80">
        <v>32874</v>
      </c>
      <c r="D1776" s="80">
        <v>2958465</v>
      </c>
    </row>
    <row r="1777" spans="1:4" x14ac:dyDescent="0.2">
      <c r="A1777">
        <v>2057</v>
      </c>
      <c r="B1777" s="81" t="s">
        <v>1552</v>
      </c>
      <c r="C1777" s="80">
        <v>32874</v>
      </c>
      <c r="D1777" s="80">
        <v>2958465</v>
      </c>
    </row>
    <row r="1778" spans="1:4" x14ac:dyDescent="0.2">
      <c r="A1778">
        <v>2058</v>
      </c>
      <c r="B1778" s="81" t="s">
        <v>1552</v>
      </c>
      <c r="C1778" s="80">
        <v>32874</v>
      </c>
      <c r="D1778" s="80">
        <v>2958465</v>
      </c>
    </row>
    <row r="1779" spans="1:4" x14ac:dyDescent="0.2">
      <c r="A1779">
        <v>2059</v>
      </c>
      <c r="B1779" s="81" t="s">
        <v>1552</v>
      </c>
      <c r="C1779" s="80">
        <v>32874</v>
      </c>
      <c r="D1779" s="80">
        <v>2958465</v>
      </c>
    </row>
    <row r="1780" spans="1:4" x14ac:dyDescent="0.2">
      <c r="A1780">
        <v>2060</v>
      </c>
      <c r="B1780" s="81" t="s">
        <v>1552</v>
      </c>
      <c r="C1780" s="80">
        <v>32874</v>
      </c>
      <c r="D1780" s="80">
        <v>2958465</v>
      </c>
    </row>
    <row r="1781" spans="1:4" x14ac:dyDescent="0.2">
      <c r="A1781">
        <v>2061</v>
      </c>
      <c r="B1781" s="81" t="s">
        <v>1552</v>
      </c>
      <c r="C1781" s="80">
        <v>32874</v>
      </c>
      <c r="D1781" s="80">
        <v>2958465</v>
      </c>
    </row>
    <row r="1782" spans="1:4" x14ac:dyDescent="0.2">
      <c r="A1782">
        <v>2062</v>
      </c>
      <c r="B1782" s="81" t="s">
        <v>1552</v>
      </c>
      <c r="C1782" s="80">
        <v>32874</v>
      </c>
      <c r="D1782" s="80">
        <v>2958465</v>
      </c>
    </row>
    <row r="1783" spans="1:4" x14ac:dyDescent="0.2">
      <c r="A1783">
        <v>2063</v>
      </c>
      <c r="B1783" s="81" t="s">
        <v>1552</v>
      </c>
      <c r="C1783" s="80">
        <v>32874</v>
      </c>
      <c r="D1783" s="80">
        <v>2958465</v>
      </c>
    </row>
    <row r="1784" spans="1:4" x14ac:dyDescent="0.2">
      <c r="A1784">
        <v>2064</v>
      </c>
      <c r="B1784" s="81" t="s">
        <v>1552</v>
      </c>
      <c r="C1784" s="80">
        <v>32874</v>
      </c>
      <c r="D1784" s="80">
        <v>2958465</v>
      </c>
    </row>
    <row r="1785" spans="1:4" x14ac:dyDescent="0.2">
      <c r="A1785">
        <v>2065</v>
      </c>
      <c r="B1785" s="81" t="s">
        <v>1552</v>
      </c>
      <c r="C1785" s="80">
        <v>32874</v>
      </c>
      <c r="D1785" s="80">
        <v>2958465</v>
      </c>
    </row>
    <row r="1786" spans="1:4" x14ac:dyDescent="0.2">
      <c r="A1786">
        <v>2066</v>
      </c>
      <c r="B1786" s="81" t="s">
        <v>1552</v>
      </c>
      <c r="C1786" s="80">
        <v>32874</v>
      </c>
      <c r="D1786" s="80">
        <v>2958465</v>
      </c>
    </row>
    <row r="1787" spans="1:4" x14ac:dyDescent="0.2">
      <c r="A1787">
        <v>2067</v>
      </c>
      <c r="B1787" s="81" t="s">
        <v>1552</v>
      </c>
      <c r="C1787" s="80">
        <v>32874</v>
      </c>
      <c r="D1787" s="80">
        <v>2958465</v>
      </c>
    </row>
    <row r="1788" spans="1:4" x14ac:dyDescent="0.2">
      <c r="A1788">
        <v>2068</v>
      </c>
      <c r="B1788" s="81" t="s">
        <v>1552</v>
      </c>
      <c r="C1788" s="80">
        <v>32874</v>
      </c>
      <c r="D1788" s="80">
        <v>2958465</v>
      </c>
    </row>
    <row r="1789" spans="1:4" x14ac:dyDescent="0.2">
      <c r="A1789">
        <v>2069</v>
      </c>
      <c r="B1789" s="81" t="s">
        <v>1552</v>
      </c>
      <c r="C1789" s="80">
        <v>32874</v>
      </c>
      <c r="D1789" s="80">
        <v>2958465</v>
      </c>
    </row>
    <row r="1790" spans="1:4" x14ac:dyDescent="0.2">
      <c r="A1790">
        <v>2070</v>
      </c>
      <c r="B1790" s="81" t="s">
        <v>1552</v>
      </c>
      <c r="C1790" s="80">
        <v>32874</v>
      </c>
      <c r="D1790" s="80">
        <v>2958465</v>
      </c>
    </row>
    <row r="1791" spans="1:4" x14ac:dyDescent="0.2">
      <c r="A1791">
        <v>2071</v>
      </c>
      <c r="B1791" s="81" t="s">
        <v>1552</v>
      </c>
      <c r="C1791" s="80">
        <v>32874</v>
      </c>
      <c r="D1791" s="80">
        <v>2958465</v>
      </c>
    </row>
    <row r="1792" spans="1:4" x14ac:dyDescent="0.2">
      <c r="A1792">
        <v>2072</v>
      </c>
      <c r="B1792" s="81" t="s">
        <v>1552</v>
      </c>
      <c r="C1792" s="80">
        <v>32874</v>
      </c>
      <c r="D1792" s="80">
        <v>2958465</v>
      </c>
    </row>
    <row r="1793" spans="1:4" x14ac:dyDescent="0.2">
      <c r="A1793">
        <v>2073</v>
      </c>
      <c r="B1793" s="81" t="s">
        <v>1552</v>
      </c>
      <c r="C1793" s="80">
        <v>32874</v>
      </c>
      <c r="D1793" s="80">
        <v>2958465</v>
      </c>
    </row>
    <row r="1794" spans="1:4" x14ac:dyDescent="0.2">
      <c r="A1794">
        <v>2074</v>
      </c>
      <c r="B1794" s="81" t="s">
        <v>1552</v>
      </c>
      <c r="C1794" s="80">
        <v>32874</v>
      </c>
      <c r="D1794" s="80">
        <v>2958465</v>
      </c>
    </row>
    <row r="1795" spans="1:4" x14ac:dyDescent="0.2">
      <c r="A1795">
        <v>2075</v>
      </c>
      <c r="B1795" s="81" t="s">
        <v>1552</v>
      </c>
      <c r="C1795" s="80">
        <v>32874</v>
      </c>
      <c r="D1795" s="80">
        <v>2958465</v>
      </c>
    </row>
    <row r="1796" spans="1:4" x14ac:dyDescent="0.2">
      <c r="A1796">
        <v>2076</v>
      </c>
      <c r="B1796" s="81" t="s">
        <v>1552</v>
      </c>
      <c r="C1796" s="80">
        <v>32874</v>
      </c>
      <c r="D1796" s="80">
        <v>2958465</v>
      </c>
    </row>
    <row r="1797" spans="1:4" x14ac:dyDescent="0.2">
      <c r="A1797">
        <v>2077</v>
      </c>
      <c r="B1797" s="81" t="s">
        <v>1552</v>
      </c>
      <c r="C1797" s="80">
        <v>32874</v>
      </c>
      <c r="D1797" s="80">
        <v>2958465</v>
      </c>
    </row>
    <row r="1798" spans="1:4" x14ac:dyDescent="0.2">
      <c r="A1798">
        <v>2078</v>
      </c>
      <c r="B1798" s="81" t="s">
        <v>1552</v>
      </c>
      <c r="C1798" s="80">
        <v>32874</v>
      </c>
      <c r="D1798" s="80">
        <v>2958465</v>
      </c>
    </row>
    <row r="1799" spans="1:4" x14ac:dyDescent="0.2">
      <c r="A1799">
        <v>2079</v>
      </c>
      <c r="B1799" s="81" t="s">
        <v>1552</v>
      </c>
      <c r="C1799" s="80">
        <v>32874</v>
      </c>
      <c r="D1799" s="80">
        <v>2958465</v>
      </c>
    </row>
    <row r="1800" spans="1:4" x14ac:dyDescent="0.2">
      <c r="A1800">
        <v>2080</v>
      </c>
      <c r="B1800" s="81" t="s">
        <v>1552</v>
      </c>
      <c r="C1800" s="80">
        <v>32874</v>
      </c>
      <c r="D1800" s="80">
        <v>2958465</v>
      </c>
    </row>
    <row r="1801" spans="1:4" x14ac:dyDescent="0.2">
      <c r="A1801">
        <v>2081</v>
      </c>
      <c r="B1801" s="81" t="s">
        <v>1552</v>
      </c>
      <c r="C1801" s="80">
        <v>32874</v>
      </c>
      <c r="D1801" s="80">
        <v>2958465</v>
      </c>
    </row>
    <row r="1802" spans="1:4" x14ac:dyDescent="0.2">
      <c r="A1802">
        <v>2082</v>
      </c>
      <c r="B1802" s="81" t="s">
        <v>1552</v>
      </c>
      <c r="C1802" s="80">
        <v>32874</v>
      </c>
      <c r="D1802" s="80">
        <v>2958465</v>
      </c>
    </row>
    <row r="1803" spans="1:4" x14ac:dyDescent="0.2">
      <c r="A1803">
        <v>2083</v>
      </c>
      <c r="B1803" s="81" t="s">
        <v>1552</v>
      </c>
      <c r="C1803" s="80">
        <v>32874</v>
      </c>
      <c r="D1803" s="80">
        <v>2958465</v>
      </c>
    </row>
    <row r="1804" spans="1:4" x14ac:dyDescent="0.2">
      <c r="A1804">
        <v>2084</v>
      </c>
      <c r="B1804" s="81" t="s">
        <v>1552</v>
      </c>
      <c r="C1804" s="80">
        <v>32874</v>
      </c>
      <c r="D1804" s="80">
        <v>2958465</v>
      </c>
    </row>
    <row r="1805" spans="1:4" x14ac:dyDescent="0.2">
      <c r="A1805">
        <v>2085</v>
      </c>
      <c r="B1805" s="81" t="s">
        <v>1552</v>
      </c>
      <c r="C1805" s="80">
        <v>32874</v>
      </c>
      <c r="D1805" s="80">
        <v>2958465</v>
      </c>
    </row>
    <row r="1806" spans="1:4" x14ac:dyDescent="0.2">
      <c r="A1806">
        <v>2086</v>
      </c>
      <c r="B1806" s="81" t="s">
        <v>1552</v>
      </c>
      <c r="C1806" s="80">
        <v>32874</v>
      </c>
      <c r="D1806" s="80">
        <v>2958465</v>
      </c>
    </row>
    <row r="1807" spans="1:4" x14ac:dyDescent="0.2">
      <c r="A1807">
        <v>2087</v>
      </c>
      <c r="B1807" s="81" t="s">
        <v>1552</v>
      </c>
      <c r="C1807" s="80">
        <v>32874</v>
      </c>
      <c r="D1807" s="80">
        <v>2958465</v>
      </c>
    </row>
    <row r="1808" spans="1:4" x14ac:dyDescent="0.2">
      <c r="A1808">
        <v>2088</v>
      </c>
      <c r="B1808" s="81" t="s">
        <v>1552</v>
      </c>
      <c r="C1808" s="80">
        <v>32874</v>
      </c>
      <c r="D1808" s="80">
        <v>2958465</v>
      </c>
    </row>
    <row r="1809" spans="1:4" x14ac:dyDescent="0.2">
      <c r="A1809">
        <v>2089</v>
      </c>
      <c r="B1809" s="81" t="s">
        <v>1552</v>
      </c>
      <c r="C1809" s="80">
        <v>32874</v>
      </c>
      <c r="D1809" s="80">
        <v>2958465</v>
      </c>
    </row>
    <row r="1810" spans="1:4" x14ac:dyDescent="0.2">
      <c r="A1810">
        <v>2090</v>
      </c>
      <c r="B1810" s="81" t="s">
        <v>1552</v>
      </c>
      <c r="C1810" s="80">
        <v>32874</v>
      </c>
      <c r="D1810" s="80">
        <v>2958465</v>
      </c>
    </row>
    <row r="1811" spans="1:4" x14ac:dyDescent="0.2">
      <c r="A1811">
        <v>2091</v>
      </c>
      <c r="B1811" s="81" t="s">
        <v>1552</v>
      </c>
      <c r="C1811" s="80">
        <v>32874</v>
      </c>
      <c r="D1811" s="80">
        <v>2958465</v>
      </c>
    </row>
    <row r="1812" spans="1:4" x14ac:dyDescent="0.2">
      <c r="A1812">
        <v>2092</v>
      </c>
      <c r="B1812" s="81" t="s">
        <v>1552</v>
      </c>
      <c r="C1812" s="80">
        <v>32874</v>
      </c>
      <c r="D1812" s="80">
        <v>2958465</v>
      </c>
    </row>
    <row r="1813" spans="1:4" x14ac:dyDescent="0.2">
      <c r="A1813">
        <v>2093</v>
      </c>
      <c r="B1813" s="81" t="s">
        <v>1552</v>
      </c>
      <c r="C1813" s="80">
        <v>32874</v>
      </c>
      <c r="D1813" s="80">
        <v>2958465</v>
      </c>
    </row>
    <row r="1814" spans="1:4" x14ac:dyDescent="0.2">
      <c r="A1814">
        <v>2094</v>
      </c>
      <c r="B1814" s="81" t="s">
        <v>1552</v>
      </c>
      <c r="C1814" s="80">
        <v>32874</v>
      </c>
      <c r="D1814" s="80">
        <v>2958465</v>
      </c>
    </row>
    <row r="1815" spans="1:4" x14ac:dyDescent="0.2">
      <c r="A1815">
        <v>2095</v>
      </c>
      <c r="B1815" s="81" t="s">
        <v>1552</v>
      </c>
      <c r="C1815" s="80">
        <v>32874</v>
      </c>
      <c r="D1815" s="80">
        <v>2958465</v>
      </c>
    </row>
    <row r="1816" spans="1:4" x14ac:dyDescent="0.2">
      <c r="A1816">
        <v>2096</v>
      </c>
      <c r="B1816" s="81" t="s">
        <v>1552</v>
      </c>
      <c r="C1816" s="80">
        <v>32874</v>
      </c>
      <c r="D1816" s="80">
        <v>2958465</v>
      </c>
    </row>
    <row r="1817" spans="1:4" x14ac:dyDescent="0.2">
      <c r="A1817">
        <v>2097</v>
      </c>
      <c r="B1817" s="81" t="s">
        <v>1552</v>
      </c>
      <c r="C1817" s="80">
        <v>32874</v>
      </c>
      <c r="D1817" s="80">
        <v>2958465</v>
      </c>
    </row>
    <row r="1818" spans="1:4" x14ac:dyDescent="0.2">
      <c r="A1818">
        <v>2098</v>
      </c>
      <c r="B1818" s="81" t="s">
        <v>1552</v>
      </c>
      <c r="C1818" s="80">
        <v>32874</v>
      </c>
      <c r="D1818" s="80">
        <v>2958465</v>
      </c>
    </row>
    <row r="1819" spans="1:4" x14ac:dyDescent="0.2">
      <c r="A1819">
        <v>2099</v>
      </c>
      <c r="B1819" s="81" t="s">
        <v>1552</v>
      </c>
      <c r="C1819" s="80">
        <v>32874</v>
      </c>
      <c r="D1819" s="80">
        <v>2958465</v>
      </c>
    </row>
    <row r="1820" spans="1:4" x14ac:dyDescent="0.2">
      <c r="A1820">
        <v>2100</v>
      </c>
      <c r="B1820" s="81" t="s">
        <v>1552</v>
      </c>
      <c r="C1820" s="80">
        <v>32874</v>
      </c>
      <c r="D1820" s="80">
        <v>2958465</v>
      </c>
    </row>
    <row r="1821" spans="1:4" x14ac:dyDescent="0.2">
      <c r="A1821">
        <v>2101</v>
      </c>
      <c r="B1821" s="81" t="s">
        <v>1552</v>
      </c>
      <c r="C1821" s="80">
        <v>32874</v>
      </c>
      <c r="D1821" s="80">
        <v>2958465</v>
      </c>
    </row>
    <row r="1822" spans="1:4" x14ac:dyDescent="0.2">
      <c r="A1822">
        <v>2102</v>
      </c>
      <c r="B1822" s="81" t="s">
        <v>1552</v>
      </c>
      <c r="C1822" s="80">
        <v>32874</v>
      </c>
      <c r="D1822" s="80">
        <v>2958465</v>
      </c>
    </row>
    <row r="1823" spans="1:4" x14ac:dyDescent="0.2">
      <c r="A1823">
        <v>2103</v>
      </c>
      <c r="B1823" s="81" t="s">
        <v>1552</v>
      </c>
      <c r="C1823" s="80">
        <v>32874</v>
      </c>
      <c r="D1823" s="80">
        <v>2958465</v>
      </c>
    </row>
    <row r="1824" spans="1:4" x14ac:dyDescent="0.2">
      <c r="A1824">
        <v>2104</v>
      </c>
      <c r="B1824" s="81" t="s">
        <v>1552</v>
      </c>
      <c r="C1824" s="80">
        <v>32874</v>
      </c>
      <c r="D1824" s="80">
        <v>2958465</v>
      </c>
    </row>
    <row r="1825" spans="1:4" x14ac:dyDescent="0.2">
      <c r="A1825">
        <v>2105</v>
      </c>
      <c r="B1825" s="81" t="s">
        <v>1552</v>
      </c>
      <c r="C1825" s="80">
        <v>32874</v>
      </c>
      <c r="D1825" s="80">
        <v>2958465</v>
      </c>
    </row>
    <row r="1826" spans="1:4" x14ac:dyDescent="0.2">
      <c r="A1826">
        <v>2106</v>
      </c>
      <c r="B1826" s="81" t="s">
        <v>1552</v>
      </c>
      <c r="C1826" s="80">
        <v>32874</v>
      </c>
      <c r="D1826" s="80">
        <v>2958465</v>
      </c>
    </row>
    <row r="1827" spans="1:4" x14ac:dyDescent="0.2">
      <c r="A1827">
        <v>2107</v>
      </c>
      <c r="B1827" s="81" t="s">
        <v>1552</v>
      </c>
      <c r="C1827" s="80">
        <v>32874</v>
      </c>
      <c r="D1827" s="80">
        <v>2958465</v>
      </c>
    </row>
    <row r="1828" spans="1:4" x14ac:dyDescent="0.2">
      <c r="A1828">
        <v>2108</v>
      </c>
      <c r="B1828" s="81" t="s">
        <v>1552</v>
      </c>
      <c r="C1828" s="80">
        <v>32874</v>
      </c>
      <c r="D1828" s="80">
        <v>2958465</v>
      </c>
    </row>
    <row r="1829" spans="1:4" x14ac:dyDescent="0.2">
      <c r="A1829">
        <v>2109</v>
      </c>
      <c r="B1829" s="81" t="s">
        <v>1552</v>
      </c>
      <c r="C1829" s="80">
        <v>32874</v>
      </c>
      <c r="D1829" s="80">
        <v>2958465</v>
      </c>
    </row>
    <row r="1830" spans="1:4" x14ac:dyDescent="0.2">
      <c r="A1830">
        <v>2110</v>
      </c>
      <c r="B1830" s="81" t="s">
        <v>1552</v>
      </c>
      <c r="C1830" s="80">
        <v>32874</v>
      </c>
      <c r="D1830" s="80">
        <v>2958465</v>
      </c>
    </row>
    <row r="1831" spans="1:4" x14ac:dyDescent="0.2">
      <c r="A1831">
        <v>2111</v>
      </c>
      <c r="B1831" s="81" t="s">
        <v>1552</v>
      </c>
      <c r="C1831" s="80">
        <v>32874</v>
      </c>
      <c r="D1831" s="80">
        <v>2958465</v>
      </c>
    </row>
    <row r="1832" spans="1:4" x14ac:dyDescent="0.2">
      <c r="A1832">
        <v>2112</v>
      </c>
      <c r="B1832" s="81" t="s">
        <v>1552</v>
      </c>
      <c r="C1832" s="80">
        <v>32874</v>
      </c>
      <c r="D1832" s="80">
        <v>2958465</v>
      </c>
    </row>
    <row r="1833" spans="1:4" x14ac:dyDescent="0.2">
      <c r="A1833">
        <v>2113</v>
      </c>
      <c r="B1833" s="81" t="s">
        <v>1552</v>
      </c>
      <c r="C1833" s="80">
        <v>32874</v>
      </c>
      <c r="D1833" s="80">
        <v>2958465</v>
      </c>
    </row>
    <row r="1834" spans="1:4" x14ac:dyDescent="0.2">
      <c r="A1834">
        <v>2114</v>
      </c>
      <c r="B1834" s="81" t="s">
        <v>1552</v>
      </c>
      <c r="C1834" s="80">
        <v>32874</v>
      </c>
      <c r="D1834" s="80">
        <v>2958465</v>
      </c>
    </row>
    <row r="1835" spans="1:4" x14ac:dyDescent="0.2">
      <c r="A1835">
        <v>2115</v>
      </c>
      <c r="B1835" s="81" t="s">
        <v>1552</v>
      </c>
      <c r="C1835" s="80">
        <v>32874</v>
      </c>
      <c r="D1835" s="80">
        <v>2958465</v>
      </c>
    </row>
    <row r="1836" spans="1:4" x14ac:dyDescent="0.2">
      <c r="A1836">
        <v>2116</v>
      </c>
      <c r="B1836" s="81" t="s">
        <v>1552</v>
      </c>
      <c r="C1836" s="80">
        <v>32874</v>
      </c>
      <c r="D1836" s="80">
        <v>2958465</v>
      </c>
    </row>
    <row r="1837" spans="1:4" x14ac:dyDescent="0.2">
      <c r="A1837">
        <v>2117</v>
      </c>
      <c r="B1837" s="81" t="s">
        <v>1552</v>
      </c>
      <c r="C1837" s="80">
        <v>32874</v>
      </c>
      <c r="D1837" s="80">
        <v>2958465</v>
      </c>
    </row>
    <row r="1838" spans="1:4" x14ac:dyDescent="0.2">
      <c r="A1838">
        <v>2118</v>
      </c>
      <c r="B1838" s="81" t="s">
        <v>1552</v>
      </c>
      <c r="C1838" s="80">
        <v>32874</v>
      </c>
      <c r="D1838" s="80">
        <v>2958465</v>
      </c>
    </row>
    <row r="1839" spans="1:4" x14ac:dyDescent="0.2">
      <c r="A1839">
        <v>2119</v>
      </c>
      <c r="B1839" s="81" t="s">
        <v>1552</v>
      </c>
      <c r="C1839" s="80">
        <v>32874</v>
      </c>
      <c r="D1839" s="80">
        <v>2958465</v>
      </c>
    </row>
    <row r="1840" spans="1:4" x14ac:dyDescent="0.2">
      <c r="A1840">
        <v>2120</v>
      </c>
      <c r="B1840" s="81" t="s">
        <v>1552</v>
      </c>
      <c r="C1840" s="80">
        <v>32874</v>
      </c>
      <c r="D1840" s="80">
        <v>2958465</v>
      </c>
    </row>
    <row r="1841" spans="1:4" x14ac:dyDescent="0.2">
      <c r="A1841">
        <v>2121</v>
      </c>
      <c r="B1841" s="81" t="s">
        <v>1552</v>
      </c>
      <c r="C1841" s="80">
        <v>32874</v>
      </c>
      <c r="D1841" s="80">
        <v>2958465</v>
      </c>
    </row>
    <row r="1842" spans="1:4" x14ac:dyDescent="0.2">
      <c r="A1842">
        <v>2122</v>
      </c>
      <c r="B1842" s="81" t="s">
        <v>1552</v>
      </c>
      <c r="C1842" s="80">
        <v>32874</v>
      </c>
      <c r="D1842" s="80">
        <v>2958465</v>
      </c>
    </row>
    <row r="1843" spans="1:4" x14ac:dyDescent="0.2">
      <c r="A1843">
        <v>2123</v>
      </c>
      <c r="B1843" s="81" t="s">
        <v>1552</v>
      </c>
      <c r="C1843" s="80">
        <v>32874</v>
      </c>
      <c r="D1843" s="80">
        <v>2958465</v>
      </c>
    </row>
    <row r="1844" spans="1:4" x14ac:dyDescent="0.2">
      <c r="A1844">
        <v>2124</v>
      </c>
      <c r="B1844" s="81" t="s">
        <v>1552</v>
      </c>
      <c r="C1844" s="80">
        <v>32874</v>
      </c>
      <c r="D1844" s="80">
        <v>2958465</v>
      </c>
    </row>
    <row r="1845" spans="1:4" x14ac:dyDescent="0.2">
      <c r="A1845">
        <v>2125</v>
      </c>
      <c r="B1845" s="81" t="s">
        <v>3166</v>
      </c>
      <c r="C1845" s="80">
        <v>38718</v>
      </c>
      <c r="D1845" s="80">
        <v>2958465</v>
      </c>
    </row>
    <row r="1846" spans="1:4" x14ac:dyDescent="0.2">
      <c r="A1846">
        <v>2126</v>
      </c>
      <c r="B1846" s="81" t="s">
        <v>3167</v>
      </c>
      <c r="C1846" s="80">
        <v>38718</v>
      </c>
      <c r="D1846" s="80">
        <v>2958465</v>
      </c>
    </row>
    <row r="1847" spans="1:4" x14ac:dyDescent="0.2">
      <c r="A1847">
        <v>2127</v>
      </c>
      <c r="B1847" s="81" t="s">
        <v>3168</v>
      </c>
      <c r="C1847" s="80">
        <v>38718</v>
      </c>
      <c r="D1847" s="80">
        <v>2958465</v>
      </c>
    </row>
    <row r="1848" spans="1:4" x14ac:dyDescent="0.2">
      <c r="A1848">
        <v>2128</v>
      </c>
      <c r="B1848" s="81" t="s">
        <v>3169</v>
      </c>
      <c r="C1848" s="80">
        <v>38718</v>
      </c>
      <c r="D1848" s="80">
        <v>2958465</v>
      </c>
    </row>
    <row r="1849" spans="1:4" x14ac:dyDescent="0.2">
      <c r="A1849">
        <v>2129</v>
      </c>
      <c r="B1849" s="81" t="s">
        <v>3170</v>
      </c>
      <c r="C1849" s="80">
        <v>38718</v>
      </c>
      <c r="D1849" s="80">
        <v>2958465</v>
      </c>
    </row>
    <row r="1850" spans="1:4" x14ac:dyDescent="0.2">
      <c r="A1850">
        <v>2130</v>
      </c>
      <c r="B1850" s="81" t="s">
        <v>3171</v>
      </c>
      <c r="C1850" s="80">
        <v>38718</v>
      </c>
      <c r="D1850" s="80">
        <v>2958465</v>
      </c>
    </row>
    <row r="1851" spans="1:4" x14ac:dyDescent="0.2">
      <c r="A1851">
        <v>2131</v>
      </c>
      <c r="B1851" s="81" t="s">
        <v>3172</v>
      </c>
      <c r="C1851" s="80">
        <v>38718</v>
      </c>
      <c r="D1851" s="80">
        <v>2958465</v>
      </c>
    </row>
    <row r="1852" spans="1:4" x14ac:dyDescent="0.2">
      <c r="A1852">
        <v>2132</v>
      </c>
      <c r="B1852" s="81" t="s">
        <v>3173</v>
      </c>
      <c r="C1852" s="80">
        <v>38718</v>
      </c>
      <c r="D1852" s="80">
        <v>2958465</v>
      </c>
    </row>
    <row r="1853" spans="1:4" x14ac:dyDescent="0.2">
      <c r="A1853">
        <v>2133</v>
      </c>
      <c r="B1853" s="81" t="s">
        <v>3174</v>
      </c>
      <c r="C1853" s="80">
        <v>38718</v>
      </c>
      <c r="D1853" s="80">
        <v>2958465</v>
      </c>
    </row>
    <row r="1854" spans="1:4" x14ac:dyDescent="0.2">
      <c r="A1854">
        <v>2134</v>
      </c>
      <c r="B1854" s="81" t="s">
        <v>3175</v>
      </c>
      <c r="C1854" s="80">
        <v>38718</v>
      </c>
      <c r="D1854" s="80">
        <v>2958465</v>
      </c>
    </row>
    <row r="1855" spans="1:4" x14ac:dyDescent="0.2">
      <c r="A1855">
        <v>2135</v>
      </c>
      <c r="B1855" s="81" t="s">
        <v>3176</v>
      </c>
      <c r="C1855" s="80">
        <v>38718</v>
      </c>
      <c r="D1855" s="80">
        <v>2958465</v>
      </c>
    </row>
    <row r="1856" spans="1:4" x14ac:dyDescent="0.2">
      <c r="A1856">
        <v>2136</v>
      </c>
      <c r="B1856" s="81" t="s">
        <v>3177</v>
      </c>
      <c r="C1856" s="80">
        <v>38718</v>
      </c>
      <c r="D1856" s="80">
        <v>2958465</v>
      </c>
    </row>
    <row r="1857" spans="1:4" x14ac:dyDescent="0.2">
      <c r="A1857">
        <v>2137</v>
      </c>
      <c r="B1857" s="81" t="s">
        <v>2770</v>
      </c>
      <c r="C1857" s="80">
        <v>38718</v>
      </c>
      <c r="D1857" s="80">
        <v>2958465</v>
      </c>
    </row>
    <row r="1858" spans="1:4" x14ac:dyDescent="0.2">
      <c r="A1858">
        <v>2141</v>
      </c>
      <c r="B1858" s="81" t="s">
        <v>3178</v>
      </c>
      <c r="C1858" s="80">
        <v>38718</v>
      </c>
      <c r="D1858" s="80">
        <v>2958465</v>
      </c>
    </row>
    <row r="1859" spans="1:4" x14ac:dyDescent="0.2">
      <c r="A1859">
        <v>2142</v>
      </c>
      <c r="B1859" s="81" t="s">
        <v>2907</v>
      </c>
      <c r="C1859" s="80">
        <v>38718</v>
      </c>
      <c r="D1859" s="80">
        <v>2958465</v>
      </c>
    </row>
    <row r="1860" spans="1:4" x14ac:dyDescent="0.2">
      <c r="A1860">
        <v>2143</v>
      </c>
      <c r="B1860" s="81" t="s">
        <v>3179</v>
      </c>
      <c r="C1860" s="80">
        <v>38718</v>
      </c>
      <c r="D1860" s="80">
        <v>2958465</v>
      </c>
    </row>
    <row r="1861" spans="1:4" x14ac:dyDescent="0.2">
      <c r="A1861">
        <v>2144</v>
      </c>
      <c r="B1861" s="81">
        <v>80</v>
      </c>
      <c r="C1861" s="80">
        <v>38718</v>
      </c>
      <c r="D1861" s="80">
        <v>2958465</v>
      </c>
    </row>
    <row r="1862" spans="1:4" x14ac:dyDescent="0.2">
      <c r="A1862">
        <v>2145</v>
      </c>
      <c r="B1862" s="81">
        <v>90</v>
      </c>
      <c r="C1862" s="80">
        <v>38718</v>
      </c>
      <c r="D1862" s="80">
        <v>2958465</v>
      </c>
    </row>
    <row r="1863" spans="1:4" x14ac:dyDescent="0.2">
      <c r="A1863">
        <v>2146</v>
      </c>
      <c r="B1863" s="81">
        <v>100</v>
      </c>
      <c r="C1863" s="80">
        <v>38718</v>
      </c>
      <c r="D1863" s="80">
        <v>2958465</v>
      </c>
    </row>
    <row r="1864" spans="1:4" x14ac:dyDescent="0.2">
      <c r="A1864">
        <v>2147</v>
      </c>
      <c r="B1864" s="81">
        <v>200</v>
      </c>
      <c r="C1864" s="80">
        <v>38718</v>
      </c>
      <c r="D1864" s="80">
        <v>2958465</v>
      </c>
    </row>
    <row r="1865" spans="1:4" x14ac:dyDescent="0.2">
      <c r="A1865">
        <v>2148</v>
      </c>
      <c r="B1865" s="81" t="s">
        <v>3180</v>
      </c>
      <c r="C1865" s="80">
        <v>38718</v>
      </c>
      <c r="D1865" s="80">
        <v>2958465</v>
      </c>
    </row>
    <row r="1866" spans="1:4" x14ac:dyDescent="0.2">
      <c r="A1866">
        <v>2149</v>
      </c>
      <c r="B1866" s="81" t="s">
        <v>3181</v>
      </c>
      <c r="C1866" s="80">
        <v>38718</v>
      </c>
      <c r="D1866" s="80">
        <v>2958465</v>
      </c>
    </row>
    <row r="1867" spans="1:4" x14ac:dyDescent="0.2">
      <c r="A1867">
        <v>2150</v>
      </c>
      <c r="B1867" s="81" t="s">
        <v>3182</v>
      </c>
      <c r="C1867" s="80">
        <v>38718</v>
      </c>
      <c r="D1867" s="80">
        <v>2958465</v>
      </c>
    </row>
    <row r="1868" spans="1:4" x14ac:dyDescent="0.2">
      <c r="A1868">
        <v>2151</v>
      </c>
      <c r="B1868" s="81" t="s">
        <v>3183</v>
      </c>
      <c r="C1868" s="80">
        <v>38718</v>
      </c>
      <c r="D1868" s="80">
        <v>2958465</v>
      </c>
    </row>
    <row r="1869" spans="1:4" x14ac:dyDescent="0.2">
      <c r="A1869">
        <v>2152</v>
      </c>
      <c r="B1869" s="81" t="s">
        <v>3184</v>
      </c>
      <c r="C1869" s="80">
        <v>38718</v>
      </c>
      <c r="D1869" s="80">
        <v>2958465</v>
      </c>
    </row>
    <row r="1870" spans="1:4" x14ac:dyDescent="0.2">
      <c r="A1870">
        <v>2153</v>
      </c>
      <c r="B1870" s="81" t="s">
        <v>3185</v>
      </c>
      <c r="C1870" s="80">
        <v>38718</v>
      </c>
      <c r="D1870" s="80">
        <v>2958465</v>
      </c>
    </row>
    <row r="1871" spans="1:4" x14ac:dyDescent="0.2">
      <c r="A1871">
        <v>2154</v>
      </c>
      <c r="B1871" s="81" t="s">
        <v>3186</v>
      </c>
      <c r="C1871" s="80">
        <v>38718</v>
      </c>
      <c r="D1871" s="80">
        <v>2958465</v>
      </c>
    </row>
    <row r="1872" spans="1:4" x14ac:dyDescent="0.2">
      <c r="A1872">
        <v>2155</v>
      </c>
      <c r="B1872" s="81" t="s">
        <v>3187</v>
      </c>
      <c r="C1872" s="80">
        <v>38718</v>
      </c>
      <c r="D1872" s="80">
        <v>2958465</v>
      </c>
    </row>
    <row r="1873" spans="1:4" x14ac:dyDescent="0.2">
      <c r="A1873">
        <v>2156</v>
      </c>
      <c r="B1873" s="81" t="s">
        <v>3188</v>
      </c>
      <c r="C1873" s="80">
        <v>38718</v>
      </c>
      <c r="D1873" s="80">
        <v>2958465</v>
      </c>
    </row>
    <row r="1874" spans="1:4" x14ac:dyDescent="0.2">
      <c r="A1874">
        <v>2157</v>
      </c>
      <c r="B1874" s="81" t="s">
        <v>3189</v>
      </c>
      <c r="C1874" s="80">
        <v>38718</v>
      </c>
      <c r="D1874" s="80">
        <v>2958465</v>
      </c>
    </row>
    <row r="1875" spans="1:4" x14ac:dyDescent="0.2">
      <c r="A1875">
        <v>2158</v>
      </c>
      <c r="B1875" s="81" t="s">
        <v>3190</v>
      </c>
      <c r="C1875" s="80">
        <v>38718</v>
      </c>
      <c r="D1875" s="80">
        <v>2958465</v>
      </c>
    </row>
    <row r="1876" spans="1:4" x14ac:dyDescent="0.2">
      <c r="A1876">
        <v>2159</v>
      </c>
      <c r="B1876" s="81" t="s">
        <v>1575</v>
      </c>
      <c r="C1876" s="80">
        <v>38718</v>
      </c>
      <c r="D1876" s="80">
        <v>2958465</v>
      </c>
    </row>
    <row r="1877" spans="1:4" x14ac:dyDescent="0.2">
      <c r="A1877">
        <v>2160</v>
      </c>
      <c r="B1877" s="81" t="s">
        <v>1552</v>
      </c>
      <c r="C1877" s="80">
        <v>38718</v>
      </c>
      <c r="D1877" s="80">
        <v>2958465</v>
      </c>
    </row>
    <row r="1878" spans="1:4" x14ac:dyDescent="0.2">
      <c r="A1878">
        <v>2161</v>
      </c>
      <c r="B1878" s="81" t="s">
        <v>1552</v>
      </c>
      <c r="C1878" s="80">
        <v>38718</v>
      </c>
      <c r="D1878" s="80">
        <v>2958465</v>
      </c>
    </row>
    <row r="1879" spans="1:4" x14ac:dyDescent="0.2">
      <c r="A1879">
        <v>2162</v>
      </c>
      <c r="B1879" s="81" t="s">
        <v>3191</v>
      </c>
      <c r="C1879" s="80">
        <v>38718</v>
      </c>
      <c r="D1879" s="80">
        <v>2958465</v>
      </c>
    </row>
    <row r="1880" spans="1:4" x14ac:dyDescent="0.2">
      <c r="A1880">
        <v>2163</v>
      </c>
      <c r="B1880" s="81">
        <v>128</v>
      </c>
      <c r="C1880" s="80">
        <v>38718</v>
      </c>
      <c r="D1880" s="80">
        <v>2958465</v>
      </c>
    </row>
    <row r="1881" spans="1:4" x14ac:dyDescent="0.2">
      <c r="A1881">
        <v>2164</v>
      </c>
      <c r="B1881" s="81">
        <v>135</v>
      </c>
      <c r="C1881" s="80">
        <v>38718</v>
      </c>
      <c r="D1881" s="80">
        <v>2958465</v>
      </c>
    </row>
    <row r="1882" spans="1:4" x14ac:dyDescent="0.2">
      <c r="A1882">
        <v>2165</v>
      </c>
      <c r="B1882" s="81">
        <v>320</v>
      </c>
      <c r="C1882" s="80">
        <v>38718</v>
      </c>
      <c r="D1882" s="80">
        <v>2958465</v>
      </c>
    </row>
    <row r="1883" spans="1:4" x14ac:dyDescent="0.2">
      <c r="A1883">
        <v>2166</v>
      </c>
      <c r="B1883" s="81">
        <v>525</v>
      </c>
      <c r="C1883" s="80">
        <v>38718</v>
      </c>
      <c r="D1883" s="80">
        <v>2958465</v>
      </c>
    </row>
    <row r="1884" spans="1:4" x14ac:dyDescent="0.2">
      <c r="A1884">
        <v>2167</v>
      </c>
      <c r="B1884" s="81">
        <v>633</v>
      </c>
      <c r="C1884" s="80">
        <v>38718</v>
      </c>
      <c r="D1884" s="80">
        <v>2958465</v>
      </c>
    </row>
    <row r="1885" spans="1:4" x14ac:dyDescent="0.2">
      <c r="A1885">
        <v>2168</v>
      </c>
      <c r="B1885" s="81">
        <v>635</v>
      </c>
      <c r="C1885" s="80">
        <v>38718</v>
      </c>
      <c r="D1885" s="80">
        <v>2958465</v>
      </c>
    </row>
    <row r="1886" spans="1:4" x14ac:dyDescent="0.2">
      <c r="A1886">
        <v>2169</v>
      </c>
      <c r="B1886" s="81">
        <v>640</v>
      </c>
      <c r="C1886" s="80">
        <v>38718</v>
      </c>
      <c r="D1886" s="80">
        <v>2958465</v>
      </c>
    </row>
    <row r="1887" spans="1:4" x14ac:dyDescent="0.2">
      <c r="A1887">
        <v>2170</v>
      </c>
      <c r="B1887" s="81">
        <v>645</v>
      </c>
      <c r="C1887" s="80">
        <v>38718</v>
      </c>
      <c r="D1887" s="80">
        <v>2958465</v>
      </c>
    </row>
    <row r="1888" spans="1:4" x14ac:dyDescent="0.2">
      <c r="A1888">
        <v>2171</v>
      </c>
      <c r="B1888" s="81">
        <v>650</v>
      </c>
      <c r="C1888" s="80">
        <v>38718</v>
      </c>
      <c r="D1888" s="80">
        <v>2958465</v>
      </c>
    </row>
    <row r="1889" spans="1:4" x14ac:dyDescent="0.2">
      <c r="A1889">
        <v>2172</v>
      </c>
      <c r="B1889" s="81">
        <v>733</v>
      </c>
      <c r="C1889" s="80">
        <v>38718</v>
      </c>
      <c r="D1889" s="80">
        <v>2958465</v>
      </c>
    </row>
    <row r="1890" spans="1:4" x14ac:dyDescent="0.2">
      <c r="A1890">
        <v>2173</v>
      </c>
      <c r="B1890" s="81" t="s">
        <v>3192</v>
      </c>
      <c r="C1890" s="80">
        <v>38718</v>
      </c>
      <c r="D1890" s="80">
        <v>2958465</v>
      </c>
    </row>
    <row r="1891" spans="1:4" x14ac:dyDescent="0.2">
      <c r="A1891">
        <v>2174</v>
      </c>
      <c r="B1891" s="81" t="s">
        <v>3193</v>
      </c>
      <c r="C1891" s="80">
        <v>38718</v>
      </c>
      <c r="D1891" s="80">
        <v>2958465</v>
      </c>
    </row>
    <row r="1892" spans="1:4" x14ac:dyDescent="0.2">
      <c r="A1892">
        <v>2175</v>
      </c>
      <c r="B1892" s="81" t="s">
        <v>3194</v>
      </c>
      <c r="C1892" s="80">
        <v>38718</v>
      </c>
      <c r="D1892" s="80">
        <v>2958465</v>
      </c>
    </row>
    <row r="1893" spans="1:4" x14ac:dyDescent="0.2">
      <c r="A1893">
        <v>2176</v>
      </c>
      <c r="B1893" s="81" t="s">
        <v>3195</v>
      </c>
      <c r="C1893" s="80">
        <v>38718</v>
      </c>
      <c r="D1893" s="80">
        <v>2958465</v>
      </c>
    </row>
    <row r="1894" spans="1:4" x14ac:dyDescent="0.2">
      <c r="A1894">
        <v>2177</v>
      </c>
      <c r="B1894" s="81" t="s">
        <v>3196</v>
      </c>
      <c r="C1894" s="80">
        <v>38718</v>
      </c>
      <c r="D1894" s="80">
        <v>2958465</v>
      </c>
    </row>
    <row r="1895" spans="1:4" x14ac:dyDescent="0.2">
      <c r="A1895">
        <v>2178</v>
      </c>
      <c r="B1895" s="81" t="s">
        <v>3197</v>
      </c>
      <c r="C1895" s="80">
        <v>38718</v>
      </c>
      <c r="D1895" s="80">
        <v>2958465</v>
      </c>
    </row>
    <row r="1896" spans="1:4" x14ac:dyDescent="0.2">
      <c r="A1896">
        <v>2179</v>
      </c>
      <c r="B1896" s="81" t="s">
        <v>3198</v>
      </c>
      <c r="C1896" s="80">
        <v>38718</v>
      </c>
      <c r="D1896" s="80">
        <v>2958465</v>
      </c>
    </row>
    <row r="1897" spans="1:4" x14ac:dyDescent="0.2">
      <c r="A1897">
        <v>2180</v>
      </c>
      <c r="B1897" s="81" t="s">
        <v>3199</v>
      </c>
      <c r="C1897" s="80">
        <v>38718</v>
      </c>
      <c r="D1897" s="80">
        <v>2958465</v>
      </c>
    </row>
    <row r="1898" spans="1:4" x14ac:dyDescent="0.2">
      <c r="A1898">
        <v>2181</v>
      </c>
      <c r="B1898" s="81" t="s">
        <v>3200</v>
      </c>
      <c r="C1898" s="80">
        <v>38718</v>
      </c>
      <c r="D1898" s="80">
        <v>2958465</v>
      </c>
    </row>
    <row r="1899" spans="1:4" x14ac:dyDescent="0.2">
      <c r="A1899">
        <v>2182</v>
      </c>
      <c r="B1899" s="81" t="s">
        <v>1552</v>
      </c>
      <c r="C1899" s="80">
        <v>38718</v>
      </c>
      <c r="D1899" s="80">
        <v>2958465</v>
      </c>
    </row>
    <row r="1900" spans="1:4" x14ac:dyDescent="0.2">
      <c r="A1900">
        <v>2183</v>
      </c>
      <c r="B1900" s="81" t="s">
        <v>1552</v>
      </c>
      <c r="C1900" s="80">
        <v>38718</v>
      </c>
      <c r="D1900" s="80">
        <v>2958465</v>
      </c>
    </row>
    <row r="1901" spans="1:4" x14ac:dyDescent="0.2">
      <c r="A1901">
        <v>2184</v>
      </c>
      <c r="B1901" s="81" t="s">
        <v>2326</v>
      </c>
      <c r="C1901" s="80">
        <v>38718</v>
      </c>
      <c r="D1901" s="80">
        <v>2958465</v>
      </c>
    </row>
    <row r="1902" spans="1:4" x14ac:dyDescent="0.2">
      <c r="A1902">
        <v>2186</v>
      </c>
      <c r="B1902" s="81" t="s">
        <v>3201</v>
      </c>
      <c r="C1902" s="80">
        <v>38718</v>
      </c>
      <c r="D1902" s="80">
        <v>2958465</v>
      </c>
    </row>
    <row r="1903" spans="1:4" x14ac:dyDescent="0.2">
      <c r="A1903">
        <v>2187</v>
      </c>
      <c r="B1903" s="81" t="s">
        <v>3202</v>
      </c>
      <c r="C1903" s="80">
        <v>38718</v>
      </c>
      <c r="D1903" s="80">
        <v>2958465</v>
      </c>
    </row>
    <row r="1904" spans="1:4" x14ac:dyDescent="0.2">
      <c r="A1904">
        <v>2188</v>
      </c>
      <c r="B1904" s="81" t="s">
        <v>1552</v>
      </c>
      <c r="C1904" s="80">
        <v>38718</v>
      </c>
      <c r="D1904" s="80">
        <v>2958465</v>
      </c>
    </row>
    <row r="1905" spans="1:4" x14ac:dyDescent="0.2">
      <c r="A1905">
        <v>2189</v>
      </c>
      <c r="B1905" s="81">
        <v>60</v>
      </c>
      <c r="C1905" s="80">
        <v>38718</v>
      </c>
      <c r="D1905" s="80">
        <v>2958465</v>
      </c>
    </row>
    <row r="1906" spans="1:4" x14ac:dyDescent="0.2">
      <c r="A1906">
        <v>2190</v>
      </c>
      <c r="B1906" s="81" t="s">
        <v>3203</v>
      </c>
      <c r="C1906" s="80">
        <v>38718</v>
      </c>
      <c r="D1906" s="80">
        <v>2958465</v>
      </c>
    </row>
    <row r="1907" spans="1:4" x14ac:dyDescent="0.2">
      <c r="A1907">
        <v>2191</v>
      </c>
      <c r="B1907" s="81" t="s">
        <v>3204</v>
      </c>
      <c r="C1907" s="80">
        <v>38718</v>
      </c>
      <c r="D1907" s="80">
        <v>2958465</v>
      </c>
    </row>
    <row r="1908" spans="1:4" x14ac:dyDescent="0.2">
      <c r="A1908">
        <v>2192</v>
      </c>
      <c r="B1908" s="81" t="s">
        <v>3205</v>
      </c>
      <c r="C1908" s="80">
        <v>38718</v>
      </c>
      <c r="D1908" s="80">
        <v>2958465</v>
      </c>
    </row>
    <row r="1909" spans="1:4" x14ac:dyDescent="0.2">
      <c r="A1909">
        <v>2195</v>
      </c>
      <c r="B1909" s="81" t="s">
        <v>3206</v>
      </c>
      <c r="C1909" s="80">
        <v>38718</v>
      </c>
      <c r="D1909" s="80">
        <v>2958465</v>
      </c>
    </row>
    <row r="1910" spans="1:4" x14ac:dyDescent="0.2">
      <c r="A1910">
        <v>2196</v>
      </c>
      <c r="B1910" s="81" t="s">
        <v>3207</v>
      </c>
      <c r="C1910" s="80">
        <v>38718</v>
      </c>
      <c r="D1910" s="80">
        <v>2958465</v>
      </c>
    </row>
    <row r="1911" spans="1:4" x14ac:dyDescent="0.2">
      <c r="A1911">
        <v>2197</v>
      </c>
      <c r="B1911" s="81" t="s">
        <v>3208</v>
      </c>
      <c r="C1911" s="80">
        <v>38718</v>
      </c>
      <c r="D1911" s="80">
        <v>2958465</v>
      </c>
    </row>
    <row r="1912" spans="1:4" x14ac:dyDescent="0.2">
      <c r="A1912">
        <v>2198</v>
      </c>
      <c r="B1912" s="81" t="s">
        <v>3209</v>
      </c>
      <c r="C1912" s="80">
        <v>38718</v>
      </c>
      <c r="D1912" s="80">
        <v>2958465</v>
      </c>
    </row>
    <row r="1913" spans="1:4" x14ac:dyDescent="0.2">
      <c r="A1913">
        <v>2199</v>
      </c>
      <c r="B1913" s="81" t="s">
        <v>1552</v>
      </c>
      <c r="C1913" s="80">
        <v>38718</v>
      </c>
      <c r="D1913" s="80">
        <v>2958465</v>
      </c>
    </row>
    <row r="1914" spans="1:4" x14ac:dyDescent="0.2">
      <c r="A1914">
        <v>2200</v>
      </c>
      <c r="B1914" s="81" t="s">
        <v>3210</v>
      </c>
      <c r="C1914" s="80">
        <v>38718</v>
      </c>
      <c r="D1914" s="80">
        <v>2958465</v>
      </c>
    </row>
    <row r="1915" spans="1:4" x14ac:dyDescent="0.2">
      <c r="A1915">
        <v>2201</v>
      </c>
      <c r="B1915" s="81" t="s">
        <v>3211</v>
      </c>
      <c r="C1915" s="80">
        <v>38718</v>
      </c>
      <c r="D1915" s="80">
        <v>2958465</v>
      </c>
    </row>
    <row r="1916" spans="1:4" x14ac:dyDescent="0.2">
      <c r="A1916">
        <v>2202</v>
      </c>
      <c r="B1916" s="81" t="s">
        <v>3212</v>
      </c>
      <c r="C1916" s="80">
        <v>38718</v>
      </c>
      <c r="D1916" s="80">
        <v>2958465</v>
      </c>
    </row>
    <row r="1917" spans="1:4" x14ac:dyDescent="0.2">
      <c r="A1917">
        <v>2203</v>
      </c>
      <c r="B1917" s="81" t="s">
        <v>3213</v>
      </c>
      <c r="C1917" s="80">
        <v>38718</v>
      </c>
      <c r="D1917" s="80">
        <v>2958465</v>
      </c>
    </row>
    <row r="1918" spans="1:4" x14ac:dyDescent="0.2">
      <c r="A1918">
        <v>2204</v>
      </c>
      <c r="B1918" s="81" t="s">
        <v>3214</v>
      </c>
      <c r="C1918" s="80">
        <v>38718</v>
      </c>
      <c r="D1918" s="80">
        <v>2958465</v>
      </c>
    </row>
    <row r="1919" spans="1:4" x14ac:dyDescent="0.2">
      <c r="A1919">
        <v>2205</v>
      </c>
      <c r="B1919" s="81" t="s">
        <v>3215</v>
      </c>
      <c r="C1919" s="80">
        <v>38718</v>
      </c>
      <c r="D1919" s="80">
        <v>2958465</v>
      </c>
    </row>
    <row r="1920" spans="1:4" x14ac:dyDescent="0.2">
      <c r="A1920">
        <v>2206</v>
      </c>
      <c r="B1920" s="81" t="s">
        <v>3216</v>
      </c>
      <c r="C1920" s="80">
        <v>38718</v>
      </c>
      <c r="D1920" s="80">
        <v>2958465</v>
      </c>
    </row>
    <row r="1921" spans="1:4" x14ac:dyDescent="0.2">
      <c r="A1921">
        <v>2207</v>
      </c>
      <c r="B1921" s="81" t="s">
        <v>2751</v>
      </c>
      <c r="C1921" s="80">
        <v>38718</v>
      </c>
      <c r="D1921" s="80">
        <v>2958465</v>
      </c>
    </row>
    <row r="1922" spans="1:4" x14ac:dyDescent="0.2">
      <c r="A1922">
        <v>2208</v>
      </c>
      <c r="B1922" s="81" t="s">
        <v>3217</v>
      </c>
      <c r="C1922" s="80">
        <v>38718</v>
      </c>
      <c r="D1922" s="80">
        <v>2958465</v>
      </c>
    </row>
    <row r="1923" spans="1:4" x14ac:dyDescent="0.2">
      <c r="A1923">
        <v>2209</v>
      </c>
      <c r="B1923" s="81" t="s">
        <v>3218</v>
      </c>
      <c r="C1923" s="80">
        <v>38718</v>
      </c>
      <c r="D1923" s="80">
        <v>2958465</v>
      </c>
    </row>
    <row r="1924" spans="1:4" x14ac:dyDescent="0.2">
      <c r="A1924">
        <v>2210</v>
      </c>
      <c r="B1924" s="81" t="s">
        <v>3219</v>
      </c>
      <c r="C1924" s="80">
        <v>38718</v>
      </c>
      <c r="D1924" s="80">
        <v>2958465</v>
      </c>
    </row>
    <row r="1925" spans="1:4" x14ac:dyDescent="0.2">
      <c r="A1925">
        <v>2211</v>
      </c>
      <c r="B1925" s="81" t="s">
        <v>3220</v>
      </c>
      <c r="C1925" s="80">
        <v>38718</v>
      </c>
      <c r="D1925" s="80">
        <v>2958465</v>
      </c>
    </row>
    <row r="1926" spans="1:4" x14ac:dyDescent="0.2">
      <c r="A1926">
        <v>2212</v>
      </c>
      <c r="B1926" s="81" t="s">
        <v>3221</v>
      </c>
      <c r="C1926" s="80">
        <v>38718</v>
      </c>
      <c r="D1926" s="80">
        <v>2958465</v>
      </c>
    </row>
    <row r="1927" spans="1:4" x14ac:dyDescent="0.2">
      <c r="A1927">
        <v>2213</v>
      </c>
      <c r="B1927" s="81" t="s">
        <v>3222</v>
      </c>
      <c r="C1927" s="80">
        <v>38718</v>
      </c>
      <c r="D1927" s="80">
        <v>2958465</v>
      </c>
    </row>
    <row r="1928" spans="1:4" x14ac:dyDescent="0.2">
      <c r="A1928">
        <v>2214</v>
      </c>
      <c r="B1928" s="81" t="s">
        <v>3223</v>
      </c>
      <c r="C1928" s="80">
        <v>38718</v>
      </c>
      <c r="D1928" s="80">
        <v>2958465</v>
      </c>
    </row>
    <row r="1929" spans="1:4" x14ac:dyDescent="0.2">
      <c r="A1929">
        <v>2215</v>
      </c>
      <c r="B1929" s="81" t="s">
        <v>3224</v>
      </c>
      <c r="C1929" s="80">
        <v>38718</v>
      </c>
      <c r="D1929" s="80">
        <v>2958465</v>
      </c>
    </row>
    <row r="1930" spans="1:4" x14ac:dyDescent="0.2">
      <c r="A1930">
        <v>2216</v>
      </c>
      <c r="B1930" s="81" t="s">
        <v>3225</v>
      </c>
      <c r="C1930" s="80">
        <v>38718</v>
      </c>
      <c r="D1930" s="80">
        <v>2958465</v>
      </c>
    </row>
    <row r="1931" spans="1:4" x14ac:dyDescent="0.2">
      <c r="A1931">
        <v>2217</v>
      </c>
      <c r="B1931" s="81" t="s">
        <v>3226</v>
      </c>
      <c r="C1931" s="80">
        <v>38718</v>
      </c>
      <c r="D1931" s="80">
        <v>2958465</v>
      </c>
    </row>
    <row r="1932" spans="1:4" x14ac:dyDescent="0.2">
      <c r="A1932">
        <v>2218</v>
      </c>
      <c r="B1932" s="81" t="s">
        <v>3227</v>
      </c>
      <c r="C1932" s="80">
        <v>38718</v>
      </c>
      <c r="D1932" s="80">
        <v>2958465</v>
      </c>
    </row>
    <row r="1933" spans="1:4" x14ac:dyDescent="0.2">
      <c r="A1933">
        <v>2219</v>
      </c>
      <c r="B1933" s="81" t="s">
        <v>3228</v>
      </c>
      <c r="C1933" s="80">
        <v>38718</v>
      </c>
      <c r="D1933" s="80">
        <v>2958465</v>
      </c>
    </row>
    <row r="1934" spans="1:4" x14ac:dyDescent="0.2">
      <c r="A1934">
        <v>2220</v>
      </c>
      <c r="B1934" s="81" t="s">
        <v>3229</v>
      </c>
      <c r="C1934" s="80">
        <v>38718</v>
      </c>
      <c r="D1934" s="80">
        <v>2958465</v>
      </c>
    </row>
    <row r="1935" spans="1:4" x14ac:dyDescent="0.2">
      <c r="A1935">
        <v>2221</v>
      </c>
      <c r="B1935" s="81" t="s">
        <v>3230</v>
      </c>
      <c r="C1935" s="80">
        <v>38718</v>
      </c>
      <c r="D1935" s="80">
        <v>2958465</v>
      </c>
    </row>
    <row r="1936" spans="1:4" x14ac:dyDescent="0.2">
      <c r="A1936">
        <v>2222</v>
      </c>
      <c r="B1936" s="81" t="s">
        <v>3231</v>
      </c>
      <c r="C1936" s="80">
        <v>38718</v>
      </c>
      <c r="D1936" s="80">
        <v>2958465</v>
      </c>
    </row>
    <row r="1937" spans="1:4" x14ac:dyDescent="0.2">
      <c r="A1937">
        <v>2223</v>
      </c>
      <c r="B1937" s="81" t="s">
        <v>3232</v>
      </c>
      <c r="C1937" s="80">
        <v>38718</v>
      </c>
      <c r="D1937" s="80">
        <v>2958465</v>
      </c>
    </row>
    <row r="1938" spans="1:4" x14ac:dyDescent="0.2">
      <c r="A1938">
        <v>2224</v>
      </c>
      <c r="B1938" s="81" t="s">
        <v>3233</v>
      </c>
      <c r="C1938" s="80">
        <v>38718</v>
      </c>
      <c r="D1938" s="80">
        <v>2958465</v>
      </c>
    </row>
    <row r="1939" spans="1:4" x14ac:dyDescent="0.2">
      <c r="A1939">
        <v>2225</v>
      </c>
      <c r="B1939" s="81" t="s">
        <v>3234</v>
      </c>
      <c r="C1939" s="80">
        <v>38718</v>
      </c>
      <c r="D1939" s="80">
        <v>2958465</v>
      </c>
    </row>
    <row r="1940" spans="1:4" x14ac:dyDescent="0.2">
      <c r="A1940">
        <v>2226</v>
      </c>
      <c r="B1940" s="81" t="s">
        <v>3235</v>
      </c>
      <c r="C1940" s="80">
        <v>38718</v>
      </c>
      <c r="D1940" s="80">
        <v>2958465</v>
      </c>
    </row>
    <row r="1941" spans="1:4" x14ac:dyDescent="0.2">
      <c r="A1941">
        <v>2227</v>
      </c>
      <c r="B1941" s="81" t="s">
        <v>3236</v>
      </c>
      <c r="C1941" s="80">
        <v>38718</v>
      </c>
      <c r="D1941" s="80">
        <v>2958465</v>
      </c>
    </row>
    <row r="1942" spans="1:4" x14ac:dyDescent="0.2">
      <c r="A1942">
        <v>2228</v>
      </c>
      <c r="B1942" s="81" t="s">
        <v>3237</v>
      </c>
      <c r="C1942" s="80">
        <v>38718</v>
      </c>
      <c r="D1942" s="80">
        <v>2958465</v>
      </c>
    </row>
    <row r="1943" spans="1:4" x14ac:dyDescent="0.2">
      <c r="A1943">
        <v>2229</v>
      </c>
      <c r="B1943" s="81" t="s">
        <v>3238</v>
      </c>
      <c r="C1943" s="80">
        <v>38718</v>
      </c>
      <c r="D1943" s="80">
        <v>2958465</v>
      </c>
    </row>
    <row r="1944" spans="1:4" x14ac:dyDescent="0.2">
      <c r="A1944">
        <v>2230</v>
      </c>
      <c r="B1944" s="81" t="s">
        <v>3239</v>
      </c>
      <c r="C1944" s="80">
        <v>38718</v>
      </c>
      <c r="D1944" s="80">
        <v>2958465</v>
      </c>
    </row>
    <row r="1945" spans="1:4" x14ac:dyDescent="0.2">
      <c r="A1945">
        <v>2231</v>
      </c>
      <c r="B1945" s="81" t="s">
        <v>3240</v>
      </c>
      <c r="C1945" s="80">
        <v>38718</v>
      </c>
      <c r="D1945" s="80">
        <v>2958465</v>
      </c>
    </row>
    <row r="1946" spans="1:4" x14ac:dyDescent="0.2">
      <c r="A1946">
        <v>2232</v>
      </c>
      <c r="B1946" s="81" t="s">
        <v>3241</v>
      </c>
      <c r="C1946" s="80">
        <v>38718</v>
      </c>
      <c r="D1946" s="80">
        <v>2958465</v>
      </c>
    </row>
    <row r="1947" spans="1:4" x14ac:dyDescent="0.2">
      <c r="A1947">
        <v>2233</v>
      </c>
      <c r="B1947" s="81" t="s">
        <v>3242</v>
      </c>
      <c r="C1947" s="80">
        <v>38718</v>
      </c>
      <c r="D1947" s="80">
        <v>2958465</v>
      </c>
    </row>
    <row r="1948" spans="1:4" x14ac:dyDescent="0.2">
      <c r="A1948">
        <v>2234</v>
      </c>
      <c r="B1948" s="81" t="s">
        <v>3243</v>
      </c>
      <c r="C1948" s="80">
        <v>38718</v>
      </c>
      <c r="D1948" s="80">
        <v>2958465</v>
      </c>
    </row>
    <row r="1949" spans="1:4" x14ac:dyDescent="0.2">
      <c r="A1949">
        <v>2235</v>
      </c>
      <c r="B1949" s="81" t="s">
        <v>3244</v>
      </c>
      <c r="C1949" s="80">
        <v>38718</v>
      </c>
      <c r="D1949" s="80">
        <v>2958465</v>
      </c>
    </row>
    <row r="1950" spans="1:4" x14ac:dyDescent="0.2">
      <c r="A1950">
        <v>2236</v>
      </c>
      <c r="B1950" s="81" t="s">
        <v>3245</v>
      </c>
      <c r="C1950" s="80">
        <v>38718</v>
      </c>
      <c r="D1950" s="80">
        <v>2958465</v>
      </c>
    </row>
    <row r="1951" spans="1:4" x14ac:dyDescent="0.2">
      <c r="A1951">
        <v>2237</v>
      </c>
      <c r="B1951" s="81" t="s">
        <v>3246</v>
      </c>
      <c r="C1951" s="80">
        <v>38718</v>
      </c>
      <c r="D1951" s="80">
        <v>2958465</v>
      </c>
    </row>
    <row r="1952" spans="1:4" x14ac:dyDescent="0.2">
      <c r="A1952">
        <v>2238</v>
      </c>
      <c r="B1952" s="81" t="s">
        <v>3247</v>
      </c>
      <c r="C1952" s="80">
        <v>38718</v>
      </c>
      <c r="D1952" s="80">
        <v>2958465</v>
      </c>
    </row>
    <row r="1953" spans="1:4" x14ac:dyDescent="0.2">
      <c r="A1953">
        <v>2239</v>
      </c>
      <c r="B1953" s="81" t="s">
        <v>3248</v>
      </c>
      <c r="C1953" s="80">
        <v>38718</v>
      </c>
      <c r="D1953" s="80">
        <v>2958465</v>
      </c>
    </row>
    <row r="1954" spans="1:4" x14ac:dyDescent="0.2">
      <c r="A1954">
        <v>2240</v>
      </c>
      <c r="B1954" s="81" t="s">
        <v>3249</v>
      </c>
      <c r="C1954" s="80">
        <v>38718</v>
      </c>
      <c r="D1954" s="80">
        <v>2958465</v>
      </c>
    </row>
    <row r="1955" spans="1:4" x14ac:dyDescent="0.2">
      <c r="A1955">
        <v>2241</v>
      </c>
      <c r="B1955" s="81" t="s">
        <v>3250</v>
      </c>
      <c r="C1955" s="80">
        <v>38718</v>
      </c>
      <c r="D1955" s="80">
        <v>2958465</v>
      </c>
    </row>
    <row r="1956" spans="1:4" x14ac:dyDescent="0.2">
      <c r="A1956">
        <v>2242</v>
      </c>
      <c r="B1956" s="81" t="s">
        <v>3251</v>
      </c>
      <c r="C1956" s="80">
        <v>38718</v>
      </c>
      <c r="D1956" s="80">
        <v>2958465</v>
      </c>
    </row>
    <row r="1957" spans="1:4" x14ac:dyDescent="0.2">
      <c r="A1957">
        <v>2243</v>
      </c>
      <c r="B1957" s="81" t="s">
        <v>3252</v>
      </c>
      <c r="C1957" s="80">
        <v>38718</v>
      </c>
      <c r="D1957" s="80">
        <v>2958465</v>
      </c>
    </row>
    <row r="1958" spans="1:4" x14ac:dyDescent="0.2">
      <c r="A1958">
        <v>2244</v>
      </c>
      <c r="B1958" s="81" t="s">
        <v>3253</v>
      </c>
      <c r="C1958" s="80">
        <v>38718</v>
      </c>
      <c r="D1958" s="80">
        <v>2958465</v>
      </c>
    </row>
    <row r="1959" spans="1:4" x14ac:dyDescent="0.2">
      <c r="A1959">
        <v>2245</v>
      </c>
      <c r="B1959" s="81" t="s">
        <v>3254</v>
      </c>
      <c r="C1959" s="80">
        <v>38718</v>
      </c>
      <c r="D1959" s="80">
        <v>2958465</v>
      </c>
    </row>
    <row r="1960" spans="1:4" x14ac:dyDescent="0.2">
      <c r="A1960">
        <v>2246</v>
      </c>
      <c r="B1960" s="81" t="s">
        <v>3255</v>
      </c>
      <c r="C1960" s="80">
        <v>38718</v>
      </c>
      <c r="D1960" s="80">
        <v>2958465</v>
      </c>
    </row>
    <row r="1961" spans="1:4" x14ac:dyDescent="0.2">
      <c r="A1961">
        <v>2247</v>
      </c>
      <c r="B1961" s="81" t="s">
        <v>3256</v>
      </c>
      <c r="C1961" s="80">
        <v>38718</v>
      </c>
      <c r="D1961" s="80">
        <v>2958465</v>
      </c>
    </row>
    <row r="1962" spans="1:4" x14ac:dyDescent="0.2">
      <c r="A1962">
        <v>2248</v>
      </c>
      <c r="B1962" s="81" t="s">
        <v>3257</v>
      </c>
      <c r="C1962" s="80">
        <v>38718</v>
      </c>
      <c r="D1962" s="80">
        <v>2958465</v>
      </c>
    </row>
    <row r="1963" spans="1:4" x14ac:dyDescent="0.2">
      <c r="A1963">
        <v>2249</v>
      </c>
      <c r="B1963" s="81" t="s">
        <v>3258</v>
      </c>
      <c r="C1963" s="80">
        <v>38718</v>
      </c>
      <c r="D1963" s="80">
        <v>2958465</v>
      </c>
    </row>
    <row r="1964" spans="1:4" x14ac:dyDescent="0.2">
      <c r="A1964">
        <v>2250</v>
      </c>
      <c r="B1964" s="81" t="s">
        <v>3259</v>
      </c>
      <c r="C1964" s="80">
        <v>38718</v>
      </c>
      <c r="D1964" s="80">
        <v>2958465</v>
      </c>
    </row>
    <row r="1965" spans="1:4" x14ac:dyDescent="0.2">
      <c r="A1965">
        <v>2251</v>
      </c>
      <c r="B1965" s="81" t="s">
        <v>3260</v>
      </c>
      <c r="C1965" s="80">
        <v>38718</v>
      </c>
      <c r="D1965" s="80">
        <v>2958465</v>
      </c>
    </row>
    <row r="1966" spans="1:4" x14ac:dyDescent="0.2">
      <c r="A1966">
        <v>2252</v>
      </c>
      <c r="B1966" s="81" t="s">
        <v>3261</v>
      </c>
      <c r="C1966" s="80">
        <v>38718</v>
      </c>
      <c r="D1966" s="80">
        <v>2958465</v>
      </c>
    </row>
    <row r="1967" spans="1:4" x14ac:dyDescent="0.2">
      <c r="A1967">
        <v>2253</v>
      </c>
      <c r="B1967" s="81" t="s">
        <v>3262</v>
      </c>
      <c r="C1967" s="80">
        <v>38718</v>
      </c>
      <c r="D1967" s="80">
        <v>2958465</v>
      </c>
    </row>
    <row r="1968" spans="1:4" x14ac:dyDescent="0.2">
      <c r="A1968">
        <v>2254</v>
      </c>
      <c r="B1968" s="81" t="s">
        <v>3263</v>
      </c>
      <c r="C1968" s="80">
        <v>38718</v>
      </c>
      <c r="D1968" s="80">
        <v>2958465</v>
      </c>
    </row>
    <row r="1969" spans="1:4" x14ac:dyDescent="0.2">
      <c r="A1969">
        <v>2255</v>
      </c>
      <c r="B1969" s="81" t="s">
        <v>3264</v>
      </c>
      <c r="C1969" s="80">
        <v>38718</v>
      </c>
      <c r="D1969" s="80">
        <v>2958465</v>
      </c>
    </row>
    <row r="1970" spans="1:4" x14ac:dyDescent="0.2">
      <c r="A1970">
        <v>2256</v>
      </c>
      <c r="B1970" s="81" t="s">
        <v>3265</v>
      </c>
      <c r="C1970" s="80">
        <v>38718</v>
      </c>
      <c r="D1970" s="80">
        <v>2958465</v>
      </c>
    </row>
    <row r="1971" spans="1:4" x14ac:dyDescent="0.2">
      <c r="A1971">
        <v>2257</v>
      </c>
      <c r="B1971" s="81" t="s">
        <v>3266</v>
      </c>
      <c r="C1971" s="80">
        <v>38718</v>
      </c>
      <c r="D1971" s="80">
        <v>2958465</v>
      </c>
    </row>
    <row r="1972" spans="1:4" x14ac:dyDescent="0.2">
      <c r="A1972">
        <v>2258</v>
      </c>
      <c r="B1972" s="81">
        <v>200</v>
      </c>
      <c r="C1972" s="80">
        <v>38718</v>
      </c>
      <c r="D1972" s="80">
        <v>2958465</v>
      </c>
    </row>
    <row r="1973" spans="1:4" x14ac:dyDescent="0.2">
      <c r="A1973">
        <v>2259</v>
      </c>
      <c r="B1973" s="81" t="s">
        <v>3267</v>
      </c>
      <c r="C1973" s="80">
        <v>38718</v>
      </c>
      <c r="D1973" s="80">
        <v>2958465</v>
      </c>
    </row>
    <row r="1974" spans="1:4" x14ac:dyDescent="0.2">
      <c r="A1974">
        <v>2260</v>
      </c>
      <c r="B1974" s="81" t="s">
        <v>3268</v>
      </c>
      <c r="C1974" s="80">
        <v>38718</v>
      </c>
      <c r="D1974" s="80">
        <v>2958465</v>
      </c>
    </row>
    <row r="1975" spans="1:4" x14ac:dyDescent="0.2">
      <c r="A1975">
        <v>2261</v>
      </c>
      <c r="B1975" s="81" t="s">
        <v>3269</v>
      </c>
      <c r="C1975" s="80">
        <v>38718</v>
      </c>
      <c r="D1975" s="80">
        <v>2958465</v>
      </c>
    </row>
    <row r="1976" spans="1:4" x14ac:dyDescent="0.2">
      <c r="A1976">
        <v>2262</v>
      </c>
      <c r="B1976" s="81" t="s">
        <v>3270</v>
      </c>
      <c r="C1976" s="80">
        <v>38718</v>
      </c>
      <c r="D1976" s="80">
        <v>2958465</v>
      </c>
    </row>
    <row r="1977" spans="1:4" x14ac:dyDescent="0.2">
      <c r="A1977">
        <v>2264</v>
      </c>
      <c r="B1977" s="81" t="s">
        <v>3271</v>
      </c>
      <c r="C1977" s="80">
        <v>38718</v>
      </c>
      <c r="D1977" s="80">
        <v>2958465</v>
      </c>
    </row>
    <row r="1978" spans="1:4" x14ac:dyDescent="0.2">
      <c r="A1978">
        <v>2265</v>
      </c>
      <c r="B1978" s="81" t="s">
        <v>1552</v>
      </c>
      <c r="C1978" s="80">
        <v>38718</v>
      </c>
      <c r="D1978" s="80">
        <v>2958465</v>
      </c>
    </row>
    <row r="1979" spans="1:4" x14ac:dyDescent="0.2">
      <c r="A1979">
        <v>2266</v>
      </c>
      <c r="B1979" s="81">
        <v>2000</v>
      </c>
      <c r="C1979" s="80">
        <v>38718</v>
      </c>
      <c r="D1979" s="80">
        <v>2958465</v>
      </c>
    </row>
    <row r="1980" spans="1:4" x14ac:dyDescent="0.2">
      <c r="A1980">
        <v>2267</v>
      </c>
      <c r="B1980" s="81" t="s">
        <v>3272</v>
      </c>
      <c r="C1980" s="80">
        <v>38718</v>
      </c>
      <c r="D1980" s="80">
        <v>2958465</v>
      </c>
    </row>
    <row r="1981" spans="1:4" x14ac:dyDescent="0.2">
      <c r="A1981">
        <v>2268</v>
      </c>
      <c r="B1981" s="81" t="s">
        <v>3273</v>
      </c>
      <c r="C1981" s="80">
        <v>38718</v>
      </c>
      <c r="D1981" s="80">
        <v>2958465</v>
      </c>
    </row>
    <row r="1982" spans="1:4" x14ac:dyDescent="0.2">
      <c r="A1982">
        <v>2269</v>
      </c>
      <c r="B1982" s="81" t="s">
        <v>3274</v>
      </c>
      <c r="C1982" s="80">
        <v>38718</v>
      </c>
      <c r="D1982" s="80">
        <v>2958465</v>
      </c>
    </row>
    <row r="1983" spans="1:4" x14ac:dyDescent="0.2">
      <c r="A1983">
        <v>2270</v>
      </c>
      <c r="B1983" s="81" t="s">
        <v>3275</v>
      </c>
      <c r="C1983" s="80">
        <v>38718</v>
      </c>
      <c r="D1983" s="80">
        <v>2958465</v>
      </c>
    </row>
    <row r="1984" spans="1:4" x14ac:dyDescent="0.2">
      <c r="A1984">
        <v>2271</v>
      </c>
      <c r="B1984" s="81" t="s">
        <v>3276</v>
      </c>
      <c r="C1984" s="80">
        <v>38718</v>
      </c>
      <c r="D1984" s="80">
        <v>2958465</v>
      </c>
    </row>
    <row r="1985" spans="1:4" x14ac:dyDescent="0.2">
      <c r="A1985">
        <v>2272</v>
      </c>
      <c r="B1985" s="81" t="s">
        <v>3277</v>
      </c>
      <c r="C1985" s="80">
        <v>38718</v>
      </c>
      <c r="D1985" s="80">
        <v>2958465</v>
      </c>
    </row>
    <row r="1986" spans="1:4" x14ac:dyDescent="0.2">
      <c r="A1986">
        <v>2273</v>
      </c>
      <c r="B1986" s="81" t="s">
        <v>3278</v>
      </c>
      <c r="C1986" s="80">
        <v>38718</v>
      </c>
      <c r="D1986" s="80">
        <v>2958465</v>
      </c>
    </row>
    <row r="1987" spans="1:4" x14ac:dyDescent="0.2">
      <c r="A1987">
        <v>2275</v>
      </c>
      <c r="B1987" s="81" t="s">
        <v>3279</v>
      </c>
      <c r="C1987" s="80">
        <v>38718</v>
      </c>
      <c r="D1987" s="80">
        <v>2958465</v>
      </c>
    </row>
    <row r="1988" spans="1:4" x14ac:dyDescent="0.2">
      <c r="A1988">
        <v>2276</v>
      </c>
      <c r="B1988" s="81" t="s">
        <v>3280</v>
      </c>
      <c r="C1988" s="80">
        <v>38718</v>
      </c>
      <c r="D1988" s="80">
        <v>2958465</v>
      </c>
    </row>
    <row r="1989" spans="1:4" x14ac:dyDescent="0.2">
      <c r="A1989">
        <v>2277</v>
      </c>
      <c r="B1989" s="81" t="s">
        <v>3281</v>
      </c>
      <c r="C1989" s="80">
        <v>38718</v>
      </c>
      <c r="D1989" s="80">
        <v>2958465</v>
      </c>
    </row>
    <row r="1990" spans="1:4" x14ac:dyDescent="0.2">
      <c r="A1990">
        <v>2278</v>
      </c>
      <c r="B1990" s="81" t="s">
        <v>3282</v>
      </c>
      <c r="C1990" s="80">
        <v>38718</v>
      </c>
      <c r="D1990" s="80">
        <v>2958465</v>
      </c>
    </row>
    <row r="1991" spans="1:4" x14ac:dyDescent="0.2">
      <c r="A1991">
        <v>2279</v>
      </c>
      <c r="B1991" s="81" t="s">
        <v>3283</v>
      </c>
      <c r="C1991" s="80">
        <v>38718</v>
      </c>
      <c r="D1991" s="80">
        <v>2958465</v>
      </c>
    </row>
    <row r="1992" spans="1:4" x14ac:dyDescent="0.2">
      <c r="A1992">
        <v>2280</v>
      </c>
      <c r="B1992" s="81" t="s">
        <v>3284</v>
      </c>
      <c r="C1992" s="80">
        <v>38718</v>
      </c>
      <c r="D1992" s="80">
        <v>2958465</v>
      </c>
    </row>
    <row r="1993" spans="1:4" x14ac:dyDescent="0.2">
      <c r="A1993">
        <v>2281</v>
      </c>
      <c r="B1993" s="81" t="s">
        <v>3285</v>
      </c>
      <c r="C1993" s="80">
        <v>38718</v>
      </c>
      <c r="D1993" s="80">
        <v>2958465</v>
      </c>
    </row>
    <row r="1994" spans="1:4" x14ac:dyDescent="0.2">
      <c r="A1994">
        <v>2282</v>
      </c>
      <c r="B1994" s="81" t="s">
        <v>3286</v>
      </c>
      <c r="C1994" s="80">
        <v>38718</v>
      </c>
      <c r="D1994" s="80">
        <v>2958465</v>
      </c>
    </row>
    <row r="1995" spans="1:4" x14ac:dyDescent="0.2">
      <c r="A1995">
        <v>2283</v>
      </c>
      <c r="B1995" s="81" t="s">
        <v>3287</v>
      </c>
      <c r="C1995" s="80">
        <v>38718</v>
      </c>
      <c r="D1995" s="80">
        <v>2958465</v>
      </c>
    </row>
    <row r="1996" spans="1:4" x14ac:dyDescent="0.2">
      <c r="A1996">
        <v>2284</v>
      </c>
      <c r="B1996" s="81" t="s">
        <v>3288</v>
      </c>
      <c r="C1996" s="80">
        <v>38718</v>
      </c>
      <c r="D1996" s="80">
        <v>2958465</v>
      </c>
    </row>
    <row r="1997" spans="1:4" x14ac:dyDescent="0.2">
      <c r="A1997">
        <v>2285</v>
      </c>
      <c r="B1997" s="81" t="s">
        <v>3289</v>
      </c>
      <c r="C1997" s="80">
        <v>38718</v>
      </c>
      <c r="D1997" s="80">
        <v>2958465</v>
      </c>
    </row>
    <row r="1998" spans="1:4" x14ac:dyDescent="0.2">
      <c r="A1998">
        <v>2286</v>
      </c>
      <c r="B1998" s="81" t="s">
        <v>3290</v>
      </c>
      <c r="C1998" s="80">
        <v>38718</v>
      </c>
      <c r="D1998" s="80">
        <v>2958465</v>
      </c>
    </row>
    <row r="1999" spans="1:4" x14ac:dyDescent="0.2">
      <c r="A1999">
        <v>2287</v>
      </c>
      <c r="B1999" s="81" t="s">
        <v>3291</v>
      </c>
      <c r="C1999" s="80">
        <v>38718</v>
      </c>
      <c r="D1999" s="80">
        <v>2958465</v>
      </c>
    </row>
    <row r="2000" spans="1:4" x14ac:dyDescent="0.2">
      <c r="A2000">
        <v>2288</v>
      </c>
      <c r="B2000" s="81" t="s">
        <v>3292</v>
      </c>
      <c r="C2000" s="80">
        <v>38718</v>
      </c>
      <c r="D2000" s="80">
        <v>2958465</v>
      </c>
    </row>
    <row r="2001" spans="1:4" x14ac:dyDescent="0.2">
      <c r="A2001">
        <v>2289</v>
      </c>
      <c r="B2001" s="81" t="s">
        <v>3293</v>
      </c>
      <c r="C2001" s="80">
        <v>38718</v>
      </c>
      <c r="D2001" s="80">
        <v>2958465</v>
      </c>
    </row>
    <row r="2002" spans="1:4" x14ac:dyDescent="0.2">
      <c r="A2002">
        <v>2290</v>
      </c>
      <c r="B2002" s="81" t="s">
        <v>3294</v>
      </c>
      <c r="C2002" s="80">
        <v>38718</v>
      </c>
      <c r="D2002" s="80">
        <v>2958465</v>
      </c>
    </row>
    <row r="2003" spans="1:4" x14ac:dyDescent="0.2">
      <c r="A2003">
        <v>2291</v>
      </c>
      <c r="B2003" s="81" t="s">
        <v>3295</v>
      </c>
      <c r="C2003" s="80">
        <v>38718</v>
      </c>
      <c r="D2003" s="80">
        <v>2958465</v>
      </c>
    </row>
    <row r="2004" spans="1:4" x14ac:dyDescent="0.2">
      <c r="A2004">
        <v>2292</v>
      </c>
      <c r="B2004" s="81">
        <v>2000</v>
      </c>
      <c r="C2004" s="80">
        <v>38718</v>
      </c>
      <c r="D2004" s="80">
        <v>2958465</v>
      </c>
    </row>
    <row r="2005" spans="1:4" x14ac:dyDescent="0.2">
      <c r="A2005">
        <v>2293</v>
      </c>
      <c r="B2005" s="81" t="s">
        <v>1576</v>
      </c>
      <c r="C2005" s="80">
        <v>38718</v>
      </c>
      <c r="D2005" s="80">
        <v>2958465</v>
      </c>
    </row>
    <row r="2006" spans="1:4" x14ac:dyDescent="0.2">
      <c r="A2006">
        <v>2294</v>
      </c>
      <c r="B2006" s="81">
        <v>458</v>
      </c>
      <c r="C2006" s="80">
        <v>38718</v>
      </c>
      <c r="D2006" s="80">
        <v>2958465</v>
      </c>
    </row>
    <row r="2007" spans="1:4" x14ac:dyDescent="0.2">
      <c r="A2007">
        <v>2295</v>
      </c>
      <c r="B2007" s="81">
        <v>599</v>
      </c>
      <c r="C2007" s="80">
        <v>38718</v>
      </c>
      <c r="D2007" s="80">
        <v>2958465</v>
      </c>
    </row>
    <row r="2008" spans="1:4" x14ac:dyDescent="0.2">
      <c r="A2008">
        <v>2296</v>
      </c>
      <c r="B2008" s="81">
        <v>612</v>
      </c>
      <c r="C2008" s="80">
        <v>38718</v>
      </c>
      <c r="D2008" s="80">
        <v>2958465</v>
      </c>
    </row>
    <row r="2009" spans="1:4" x14ac:dyDescent="0.2">
      <c r="A2009">
        <v>2297</v>
      </c>
      <c r="B2009" s="81" t="s">
        <v>3296</v>
      </c>
      <c r="C2009" s="80">
        <v>38718</v>
      </c>
      <c r="D2009" s="80">
        <v>2958465</v>
      </c>
    </row>
    <row r="2010" spans="1:4" x14ac:dyDescent="0.2">
      <c r="A2010">
        <v>2298</v>
      </c>
      <c r="B2010" s="81" t="s">
        <v>3297</v>
      </c>
      <c r="C2010" s="80">
        <v>38718</v>
      </c>
      <c r="D2010" s="80">
        <v>2958465</v>
      </c>
    </row>
    <row r="2011" spans="1:4" x14ac:dyDescent="0.2">
      <c r="A2011">
        <v>2300</v>
      </c>
      <c r="B2011" s="81" t="s">
        <v>3298</v>
      </c>
      <c r="C2011" s="80">
        <v>38718</v>
      </c>
      <c r="D2011" s="80">
        <v>2958465</v>
      </c>
    </row>
    <row r="2012" spans="1:4" x14ac:dyDescent="0.2">
      <c r="A2012">
        <v>2301</v>
      </c>
      <c r="B2012" s="81" t="s">
        <v>3299</v>
      </c>
      <c r="C2012" s="80">
        <v>38718</v>
      </c>
      <c r="D2012" s="80">
        <v>2958465</v>
      </c>
    </row>
    <row r="2013" spans="1:4" x14ac:dyDescent="0.2">
      <c r="A2013">
        <v>2302</v>
      </c>
      <c r="B2013" s="81" t="s">
        <v>3300</v>
      </c>
      <c r="C2013" s="80">
        <v>38718</v>
      </c>
      <c r="D2013" s="80">
        <v>2958465</v>
      </c>
    </row>
    <row r="2014" spans="1:4" x14ac:dyDescent="0.2">
      <c r="A2014">
        <v>2303</v>
      </c>
      <c r="B2014" s="81" t="s">
        <v>3301</v>
      </c>
      <c r="C2014" s="80">
        <v>38718</v>
      </c>
      <c r="D2014" s="80">
        <v>2958465</v>
      </c>
    </row>
    <row r="2015" spans="1:4" x14ac:dyDescent="0.2">
      <c r="A2015">
        <v>2304</v>
      </c>
      <c r="B2015" s="81" t="s">
        <v>3302</v>
      </c>
      <c r="C2015" s="80">
        <v>38718</v>
      </c>
      <c r="D2015" s="80">
        <v>2958465</v>
      </c>
    </row>
    <row r="2016" spans="1:4" x14ac:dyDescent="0.2">
      <c r="A2016">
        <v>2305</v>
      </c>
      <c r="B2016" s="81" t="s">
        <v>3303</v>
      </c>
      <c r="C2016" s="80">
        <v>38718</v>
      </c>
      <c r="D2016" s="80">
        <v>2958465</v>
      </c>
    </row>
    <row r="2017" spans="1:4" x14ac:dyDescent="0.2">
      <c r="A2017">
        <v>2306</v>
      </c>
      <c r="B2017" s="81" t="s">
        <v>3304</v>
      </c>
      <c r="C2017" s="80">
        <v>38718</v>
      </c>
      <c r="D2017" s="80">
        <v>2958465</v>
      </c>
    </row>
    <row r="2018" spans="1:4" x14ac:dyDescent="0.2">
      <c r="A2018">
        <v>2307</v>
      </c>
      <c r="B2018" s="81" t="s">
        <v>3305</v>
      </c>
      <c r="C2018" s="80">
        <v>38718</v>
      </c>
      <c r="D2018" s="80">
        <v>2958465</v>
      </c>
    </row>
    <row r="2019" spans="1:4" x14ac:dyDescent="0.2">
      <c r="A2019">
        <v>2308</v>
      </c>
      <c r="B2019" s="81" t="s">
        <v>3306</v>
      </c>
      <c r="C2019" s="80">
        <v>38718</v>
      </c>
      <c r="D2019" s="80">
        <v>2958465</v>
      </c>
    </row>
    <row r="2020" spans="1:4" x14ac:dyDescent="0.2">
      <c r="A2020">
        <v>2309</v>
      </c>
      <c r="B2020" s="81" t="s">
        <v>3307</v>
      </c>
      <c r="C2020" s="80">
        <v>38718</v>
      </c>
      <c r="D2020" s="80">
        <v>2958465</v>
      </c>
    </row>
    <row r="2021" spans="1:4" x14ac:dyDescent="0.2">
      <c r="A2021">
        <v>2310</v>
      </c>
      <c r="B2021" s="81" t="s">
        <v>3308</v>
      </c>
      <c r="C2021" s="80">
        <v>38718</v>
      </c>
      <c r="D2021" s="80">
        <v>2958465</v>
      </c>
    </row>
    <row r="2022" spans="1:4" x14ac:dyDescent="0.2">
      <c r="A2022">
        <v>2311</v>
      </c>
      <c r="B2022" s="81" t="s">
        <v>3309</v>
      </c>
      <c r="C2022" s="80">
        <v>38718</v>
      </c>
      <c r="D2022" s="80">
        <v>2958465</v>
      </c>
    </row>
    <row r="2023" spans="1:4" x14ac:dyDescent="0.2">
      <c r="A2023">
        <v>2312</v>
      </c>
      <c r="B2023" s="81" t="s">
        <v>3310</v>
      </c>
      <c r="C2023" s="80">
        <v>38718</v>
      </c>
      <c r="D2023" s="80">
        <v>2958465</v>
      </c>
    </row>
    <row r="2024" spans="1:4" x14ac:dyDescent="0.2">
      <c r="A2024">
        <v>2313</v>
      </c>
      <c r="B2024" s="81" t="s">
        <v>3311</v>
      </c>
      <c r="C2024" s="80">
        <v>38718</v>
      </c>
      <c r="D2024" s="80">
        <v>2958465</v>
      </c>
    </row>
    <row r="2025" spans="1:4" x14ac:dyDescent="0.2">
      <c r="A2025">
        <v>2314</v>
      </c>
      <c r="B2025" s="81" t="s">
        <v>3312</v>
      </c>
      <c r="C2025" s="80">
        <v>38718</v>
      </c>
      <c r="D2025" s="80">
        <v>2958465</v>
      </c>
    </row>
    <row r="2026" spans="1:4" x14ac:dyDescent="0.2">
      <c r="A2026">
        <v>2315</v>
      </c>
      <c r="B2026" s="81" t="s">
        <v>3313</v>
      </c>
      <c r="C2026" s="80">
        <v>38718</v>
      </c>
      <c r="D2026" s="80">
        <v>2958465</v>
      </c>
    </row>
    <row r="2027" spans="1:4" x14ac:dyDescent="0.2">
      <c r="A2027">
        <v>2316</v>
      </c>
      <c r="B2027" s="81" t="s">
        <v>3314</v>
      </c>
      <c r="C2027" s="80">
        <v>38718</v>
      </c>
      <c r="D2027" s="80">
        <v>2958465</v>
      </c>
    </row>
    <row r="2028" spans="1:4" x14ac:dyDescent="0.2">
      <c r="A2028">
        <v>2317</v>
      </c>
      <c r="B2028" s="81" t="s">
        <v>1552</v>
      </c>
      <c r="C2028" s="80">
        <v>38718</v>
      </c>
      <c r="D2028" s="80">
        <v>2958465</v>
      </c>
    </row>
    <row r="2029" spans="1:4" x14ac:dyDescent="0.2">
      <c r="A2029">
        <v>2318</v>
      </c>
      <c r="B2029" s="81" t="s">
        <v>1552</v>
      </c>
      <c r="C2029" s="80">
        <v>38718</v>
      </c>
      <c r="D2029" s="80">
        <v>2958465</v>
      </c>
    </row>
    <row r="2030" spans="1:4" x14ac:dyDescent="0.2">
      <c r="A2030">
        <v>2319</v>
      </c>
      <c r="B2030" s="81" t="s">
        <v>3315</v>
      </c>
      <c r="C2030" s="80">
        <v>38718</v>
      </c>
      <c r="D2030" s="80">
        <v>2958465</v>
      </c>
    </row>
    <row r="2031" spans="1:4" x14ac:dyDescent="0.2">
      <c r="A2031">
        <v>2320</v>
      </c>
      <c r="B2031" s="81" t="s">
        <v>3316</v>
      </c>
      <c r="C2031" s="80">
        <v>38718</v>
      </c>
      <c r="D2031" s="80">
        <v>2958465</v>
      </c>
    </row>
    <row r="2032" spans="1:4" x14ac:dyDescent="0.2">
      <c r="A2032">
        <v>2321</v>
      </c>
      <c r="B2032" s="81" t="s">
        <v>3317</v>
      </c>
      <c r="C2032" s="80">
        <v>38718</v>
      </c>
      <c r="D2032" s="80">
        <v>2958465</v>
      </c>
    </row>
    <row r="2033" spans="1:4" x14ac:dyDescent="0.2">
      <c r="A2033">
        <v>2322</v>
      </c>
      <c r="B2033" s="81" t="s">
        <v>3318</v>
      </c>
      <c r="C2033" s="80">
        <v>38718</v>
      </c>
      <c r="D2033" s="80">
        <v>2958465</v>
      </c>
    </row>
    <row r="2034" spans="1:4" x14ac:dyDescent="0.2">
      <c r="A2034">
        <v>2323</v>
      </c>
      <c r="B2034" s="81" t="s">
        <v>3319</v>
      </c>
      <c r="C2034" s="80">
        <v>38718</v>
      </c>
      <c r="D2034" s="80">
        <v>2958465</v>
      </c>
    </row>
    <row r="2035" spans="1:4" x14ac:dyDescent="0.2">
      <c r="A2035">
        <v>2324</v>
      </c>
      <c r="B2035" s="81" t="s">
        <v>3320</v>
      </c>
      <c r="C2035" s="80">
        <v>38718</v>
      </c>
      <c r="D2035" s="80">
        <v>2958465</v>
      </c>
    </row>
    <row r="2036" spans="1:4" x14ac:dyDescent="0.2">
      <c r="A2036">
        <v>2325</v>
      </c>
      <c r="B2036" s="81" t="s">
        <v>3321</v>
      </c>
      <c r="C2036" s="80">
        <v>38718</v>
      </c>
      <c r="D2036" s="80">
        <v>2958465</v>
      </c>
    </row>
    <row r="2037" spans="1:4" x14ac:dyDescent="0.2">
      <c r="A2037">
        <v>2326</v>
      </c>
      <c r="B2037" s="81" t="s">
        <v>3322</v>
      </c>
      <c r="C2037" s="80">
        <v>38718</v>
      </c>
      <c r="D2037" s="80">
        <v>2958465</v>
      </c>
    </row>
    <row r="2038" spans="1:4" x14ac:dyDescent="0.2">
      <c r="A2038">
        <v>2327</v>
      </c>
      <c r="B2038" s="81" t="s">
        <v>3323</v>
      </c>
      <c r="C2038" s="80">
        <v>38718</v>
      </c>
      <c r="D2038" s="80">
        <v>2958465</v>
      </c>
    </row>
    <row r="2039" spans="1:4" x14ac:dyDescent="0.2">
      <c r="A2039">
        <v>2328</v>
      </c>
      <c r="B2039" s="81" t="s">
        <v>3324</v>
      </c>
      <c r="C2039" s="80">
        <v>38718</v>
      </c>
      <c r="D2039" s="80">
        <v>2958465</v>
      </c>
    </row>
    <row r="2040" spans="1:4" x14ac:dyDescent="0.2">
      <c r="A2040">
        <v>2329</v>
      </c>
      <c r="B2040" s="81" t="s">
        <v>3325</v>
      </c>
      <c r="C2040" s="80">
        <v>38718</v>
      </c>
      <c r="D2040" s="80">
        <v>2958465</v>
      </c>
    </row>
    <row r="2041" spans="1:4" x14ac:dyDescent="0.2">
      <c r="A2041">
        <v>2330</v>
      </c>
      <c r="B2041" s="81" t="s">
        <v>3326</v>
      </c>
      <c r="C2041" s="80">
        <v>38718</v>
      </c>
      <c r="D2041" s="80">
        <v>2958465</v>
      </c>
    </row>
    <row r="2042" spans="1:4" x14ac:dyDescent="0.2">
      <c r="A2042">
        <v>2331</v>
      </c>
      <c r="B2042" s="81" t="s">
        <v>3327</v>
      </c>
      <c r="C2042" s="80">
        <v>38718</v>
      </c>
      <c r="D2042" s="80">
        <v>2958465</v>
      </c>
    </row>
    <row r="2043" spans="1:4" x14ac:dyDescent="0.2">
      <c r="A2043">
        <v>2332</v>
      </c>
      <c r="B2043" s="81">
        <v>825</v>
      </c>
      <c r="C2043" s="80">
        <v>38718</v>
      </c>
      <c r="D2043" s="80">
        <v>2958465</v>
      </c>
    </row>
    <row r="2044" spans="1:4" x14ac:dyDescent="0.2">
      <c r="A2044">
        <v>2333</v>
      </c>
      <c r="B2044" s="81" t="s">
        <v>3328</v>
      </c>
      <c r="C2044" s="80">
        <v>38718</v>
      </c>
      <c r="D2044" s="80">
        <v>2958465</v>
      </c>
    </row>
    <row r="2045" spans="1:4" x14ac:dyDescent="0.2">
      <c r="A2045">
        <v>2334</v>
      </c>
      <c r="B2045" s="81" t="s">
        <v>3329</v>
      </c>
      <c r="C2045" s="80">
        <v>38718</v>
      </c>
      <c r="D2045" s="80">
        <v>2958465</v>
      </c>
    </row>
    <row r="2046" spans="1:4" x14ac:dyDescent="0.2">
      <c r="A2046">
        <v>2335</v>
      </c>
      <c r="B2046" s="81" t="s">
        <v>3330</v>
      </c>
      <c r="C2046" s="80">
        <v>38718</v>
      </c>
      <c r="D2046" s="80">
        <v>2958465</v>
      </c>
    </row>
    <row r="2047" spans="1:4" x14ac:dyDescent="0.2">
      <c r="A2047">
        <v>2336</v>
      </c>
      <c r="B2047" s="81" t="s">
        <v>3166</v>
      </c>
      <c r="C2047" s="80">
        <v>38718</v>
      </c>
      <c r="D2047" s="80">
        <v>2958465</v>
      </c>
    </row>
    <row r="2048" spans="1:4" x14ac:dyDescent="0.2">
      <c r="A2048">
        <v>2337</v>
      </c>
      <c r="B2048" s="81" t="s">
        <v>3331</v>
      </c>
      <c r="C2048" s="80">
        <v>38718</v>
      </c>
      <c r="D2048" s="80">
        <v>2958465</v>
      </c>
    </row>
    <row r="2049" spans="1:4" x14ac:dyDescent="0.2">
      <c r="A2049">
        <v>2338</v>
      </c>
      <c r="B2049" s="81" t="s">
        <v>3332</v>
      </c>
      <c r="C2049" s="80">
        <v>38718</v>
      </c>
      <c r="D2049" s="80">
        <v>2958465</v>
      </c>
    </row>
    <row r="2050" spans="1:4" x14ac:dyDescent="0.2">
      <c r="A2050">
        <v>2339</v>
      </c>
      <c r="B2050" s="81" t="s">
        <v>1552</v>
      </c>
      <c r="C2050" s="80">
        <v>38718</v>
      </c>
      <c r="D2050" s="80">
        <v>2958465</v>
      </c>
    </row>
    <row r="2051" spans="1:4" x14ac:dyDescent="0.2">
      <c r="A2051">
        <v>2340</v>
      </c>
      <c r="B2051" s="81" t="s">
        <v>3212</v>
      </c>
      <c r="C2051" s="80">
        <v>38718</v>
      </c>
      <c r="D2051" s="80">
        <v>2958465</v>
      </c>
    </row>
    <row r="2052" spans="1:4" x14ac:dyDescent="0.2">
      <c r="A2052">
        <v>2341</v>
      </c>
      <c r="B2052" s="81" t="s">
        <v>3215</v>
      </c>
      <c r="C2052" s="80">
        <v>38718</v>
      </c>
      <c r="D2052" s="80">
        <v>2958465</v>
      </c>
    </row>
    <row r="2053" spans="1:4" x14ac:dyDescent="0.2">
      <c r="A2053">
        <v>2342</v>
      </c>
      <c r="B2053" s="81" t="s">
        <v>3333</v>
      </c>
      <c r="C2053" s="80">
        <v>38718</v>
      </c>
      <c r="D2053" s="80">
        <v>2958465</v>
      </c>
    </row>
    <row r="2054" spans="1:4" x14ac:dyDescent="0.2">
      <c r="A2054">
        <v>2343</v>
      </c>
      <c r="B2054" s="81" t="s">
        <v>2415</v>
      </c>
      <c r="C2054" s="80">
        <v>38718</v>
      </c>
      <c r="D2054" s="80">
        <v>2958465</v>
      </c>
    </row>
    <row r="2055" spans="1:4" x14ac:dyDescent="0.2">
      <c r="A2055">
        <v>2344</v>
      </c>
      <c r="B2055" s="81" t="s">
        <v>1565</v>
      </c>
      <c r="C2055" s="80">
        <v>38718</v>
      </c>
      <c r="D2055" s="80">
        <v>2958465</v>
      </c>
    </row>
    <row r="2056" spans="1:4" x14ac:dyDescent="0.2">
      <c r="A2056">
        <v>2345</v>
      </c>
      <c r="B2056" s="81" t="s">
        <v>3223</v>
      </c>
      <c r="C2056" s="80">
        <v>38718</v>
      </c>
      <c r="D2056" s="80">
        <v>2958465</v>
      </c>
    </row>
    <row r="2057" spans="1:4" x14ac:dyDescent="0.2">
      <c r="A2057">
        <v>2346</v>
      </c>
      <c r="B2057" s="81" t="s">
        <v>3334</v>
      </c>
      <c r="C2057" s="80">
        <v>38718</v>
      </c>
      <c r="D2057" s="80">
        <v>2958465</v>
      </c>
    </row>
    <row r="2058" spans="1:4" x14ac:dyDescent="0.2">
      <c r="A2058">
        <v>2347</v>
      </c>
      <c r="B2058" s="81" t="s">
        <v>3224</v>
      </c>
      <c r="C2058" s="80">
        <v>38718</v>
      </c>
      <c r="D2058" s="80">
        <v>2958465</v>
      </c>
    </row>
    <row r="2059" spans="1:4" x14ac:dyDescent="0.2">
      <c r="A2059">
        <v>2348</v>
      </c>
      <c r="B2059" s="81" t="s">
        <v>3226</v>
      </c>
      <c r="C2059" s="80">
        <v>38718</v>
      </c>
      <c r="D2059" s="80">
        <v>2958465</v>
      </c>
    </row>
    <row r="2060" spans="1:4" x14ac:dyDescent="0.2">
      <c r="A2060">
        <v>2349</v>
      </c>
      <c r="B2060" s="81" t="s">
        <v>3227</v>
      </c>
      <c r="C2060" s="80">
        <v>38718</v>
      </c>
      <c r="D2060" s="80">
        <v>2958465</v>
      </c>
    </row>
    <row r="2061" spans="1:4" x14ac:dyDescent="0.2">
      <c r="A2061">
        <v>2350</v>
      </c>
      <c r="B2061" s="81" t="s">
        <v>3229</v>
      </c>
      <c r="C2061" s="80">
        <v>38718</v>
      </c>
      <c r="D2061" s="80">
        <v>2958465</v>
      </c>
    </row>
    <row r="2062" spans="1:4" x14ac:dyDescent="0.2">
      <c r="A2062">
        <v>2351</v>
      </c>
      <c r="B2062" s="81">
        <v>1500</v>
      </c>
      <c r="C2062" s="80">
        <v>38718</v>
      </c>
      <c r="D2062" s="80">
        <v>2958465</v>
      </c>
    </row>
    <row r="2063" spans="1:4" x14ac:dyDescent="0.2">
      <c r="A2063">
        <v>2352</v>
      </c>
      <c r="B2063" s="81" t="s">
        <v>3234</v>
      </c>
      <c r="C2063" s="80">
        <v>38718</v>
      </c>
      <c r="D2063" s="80">
        <v>2958465</v>
      </c>
    </row>
    <row r="2064" spans="1:4" x14ac:dyDescent="0.2">
      <c r="A2064">
        <v>2353</v>
      </c>
      <c r="B2064" s="81">
        <v>2500</v>
      </c>
      <c r="C2064" s="80">
        <v>38718</v>
      </c>
      <c r="D2064" s="80">
        <v>2958465</v>
      </c>
    </row>
    <row r="2065" spans="1:4" x14ac:dyDescent="0.2">
      <c r="A2065">
        <v>2354</v>
      </c>
      <c r="B2065" s="81" t="s">
        <v>3238</v>
      </c>
      <c r="C2065" s="80">
        <v>38718</v>
      </c>
      <c r="D2065" s="80">
        <v>2958465</v>
      </c>
    </row>
    <row r="2066" spans="1:4" x14ac:dyDescent="0.2">
      <c r="A2066">
        <v>2355</v>
      </c>
      <c r="B2066" s="81">
        <v>3500</v>
      </c>
      <c r="C2066" s="80">
        <v>38718</v>
      </c>
      <c r="D2066" s="80">
        <v>2958465</v>
      </c>
    </row>
    <row r="2067" spans="1:4" x14ac:dyDescent="0.2">
      <c r="A2067">
        <v>2356</v>
      </c>
      <c r="B2067" s="81" t="s">
        <v>3335</v>
      </c>
      <c r="C2067" s="80">
        <v>38718</v>
      </c>
      <c r="D2067" s="80">
        <v>2958465</v>
      </c>
    </row>
    <row r="2068" spans="1:4" x14ac:dyDescent="0.2">
      <c r="A2068">
        <v>2357</v>
      </c>
      <c r="B2068" s="81" t="s">
        <v>3336</v>
      </c>
      <c r="C2068" s="80">
        <v>38718</v>
      </c>
      <c r="D2068" s="80">
        <v>2958465</v>
      </c>
    </row>
    <row r="2069" spans="1:4" x14ac:dyDescent="0.2">
      <c r="A2069">
        <v>2358</v>
      </c>
      <c r="B2069" s="81" t="s">
        <v>3337</v>
      </c>
      <c r="C2069" s="80">
        <v>38718</v>
      </c>
      <c r="D2069" s="80">
        <v>2958465</v>
      </c>
    </row>
    <row r="2070" spans="1:4" x14ac:dyDescent="0.2">
      <c r="A2070">
        <v>2359</v>
      </c>
      <c r="B2070" s="81" t="s">
        <v>3338</v>
      </c>
      <c r="C2070" s="80">
        <v>38718</v>
      </c>
      <c r="D2070" s="80">
        <v>2958465</v>
      </c>
    </row>
    <row r="2071" spans="1:4" x14ac:dyDescent="0.2">
      <c r="A2071">
        <v>2360</v>
      </c>
      <c r="B2071" s="81" t="s">
        <v>3339</v>
      </c>
      <c r="C2071" s="80">
        <v>38718</v>
      </c>
      <c r="D2071" s="80">
        <v>2958465</v>
      </c>
    </row>
    <row r="2072" spans="1:4" x14ac:dyDescent="0.2">
      <c r="A2072">
        <v>2361</v>
      </c>
      <c r="B2072" s="81" t="s">
        <v>3340</v>
      </c>
      <c r="C2072" s="80">
        <v>38718</v>
      </c>
      <c r="D2072" s="80">
        <v>2958465</v>
      </c>
    </row>
    <row r="2073" spans="1:4" x14ac:dyDescent="0.2">
      <c r="A2073">
        <v>2362</v>
      </c>
      <c r="B2073" s="81" t="s">
        <v>3341</v>
      </c>
      <c r="C2073" s="80">
        <v>38718</v>
      </c>
      <c r="D2073" s="80">
        <v>2958465</v>
      </c>
    </row>
    <row r="2074" spans="1:4" x14ac:dyDescent="0.2">
      <c r="A2074">
        <v>2364</v>
      </c>
      <c r="B2074" s="81" t="s">
        <v>3342</v>
      </c>
      <c r="C2074" s="80">
        <v>38718</v>
      </c>
      <c r="D2074" s="80">
        <v>2958465</v>
      </c>
    </row>
    <row r="2075" spans="1:4" x14ac:dyDescent="0.2">
      <c r="A2075">
        <v>2365</v>
      </c>
      <c r="B2075" s="81" t="s">
        <v>3343</v>
      </c>
      <c r="C2075" s="80">
        <v>38718</v>
      </c>
      <c r="D2075" s="80">
        <v>2958465</v>
      </c>
    </row>
    <row r="2076" spans="1:4" x14ac:dyDescent="0.2">
      <c r="A2076">
        <v>2366</v>
      </c>
      <c r="B2076" s="81" t="s">
        <v>3265</v>
      </c>
      <c r="C2076" s="80">
        <v>38718</v>
      </c>
      <c r="D2076" s="80">
        <v>2958465</v>
      </c>
    </row>
    <row r="2077" spans="1:4" x14ac:dyDescent="0.2">
      <c r="A2077">
        <v>2367</v>
      </c>
      <c r="B2077" s="81" t="s">
        <v>1552</v>
      </c>
      <c r="C2077" s="80">
        <v>38718</v>
      </c>
      <c r="D2077" s="80">
        <v>2958465</v>
      </c>
    </row>
    <row r="2078" spans="1:4" x14ac:dyDescent="0.2">
      <c r="A2078">
        <v>2368</v>
      </c>
      <c r="B2078" s="81" t="s">
        <v>3344</v>
      </c>
      <c r="C2078" s="80">
        <v>38718</v>
      </c>
      <c r="D2078" s="80">
        <v>2958465</v>
      </c>
    </row>
    <row r="2079" spans="1:4" x14ac:dyDescent="0.2">
      <c r="A2079">
        <v>2369</v>
      </c>
      <c r="B2079" s="81" t="s">
        <v>3345</v>
      </c>
      <c r="C2079" s="80">
        <v>38718</v>
      </c>
      <c r="D2079" s="80">
        <v>2958465</v>
      </c>
    </row>
    <row r="2080" spans="1:4" x14ac:dyDescent="0.2">
      <c r="A2080">
        <v>2370</v>
      </c>
      <c r="B2080" s="81" t="s">
        <v>3346</v>
      </c>
      <c r="C2080" s="80">
        <v>38718</v>
      </c>
      <c r="D2080" s="80">
        <v>2958465</v>
      </c>
    </row>
    <row r="2081" spans="1:4" x14ac:dyDescent="0.2">
      <c r="A2081">
        <v>2372</v>
      </c>
      <c r="B2081" s="81" t="s">
        <v>3347</v>
      </c>
      <c r="C2081" s="80">
        <v>38718</v>
      </c>
      <c r="D2081" s="80">
        <v>2958465</v>
      </c>
    </row>
    <row r="2082" spans="1:4" x14ac:dyDescent="0.2">
      <c r="A2082">
        <v>2373</v>
      </c>
      <c r="B2082" s="81" t="s">
        <v>3348</v>
      </c>
      <c r="C2082" s="80">
        <v>38718</v>
      </c>
      <c r="D2082" s="80">
        <v>2958465</v>
      </c>
    </row>
    <row r="2083" spans="1:4" x14ac:dyDescent="0.2">
      <c r="A2083">
        <v>2374</v>
      </c>
      <c r="B2083" s="81" t="s">
        <v>3349</v>
      </c>
      <c r="C2083" s="80">
        <v>38718</v>
      </c>
      <c r="D2083" s="80">
        <v>2958465</v>
      </c>
    </row>
    <row r="2084" spans="1:4" x14ac:dyDescent="0.2">
      <c r="A2084">
        <v>2375</v>
      </c>
      <c r="B2084" s="81" t="s">
        <v>2917</v>
      </c>
      <c r="C2084" s="80">
        <v>38718</v>
      </c>
      <c r="D2084" s="80">
        <v>2958465</v>
      </c>
    </row>
    <row r="2085" spans="1:4" x14ac:dyDescent="0.2">
      <c r="A2085">
        <v>2376</v>
      </c>
      <c r="B2085" s="81" t="s">
        <v>2918</v>
      </c>
      <c r="C2085" s="80">
        <v>38718</v>
      </c>
      <c r="D2085" s="80">
        <v>2958465</v>
      </c>
    </row>
    <row r="2086" spans="1:4" x14ac:dyDescent="0.2">
      <c r="A2086">
        <v>2377</v>
      </c>
      <c r="B2086" s="81" t="s">
        <v>2939</v>
      </c>
      <c r="C2086" s="80">
        <v>38718</v>
      </c>
      <c r="D2086" s="80">
        <v>2958465</v>
      </c>
    </row>
    <row r="2087" spans="1:4" x14ac:dyDescent="0.2">
      <c r="A2087">
        <v>2378</v>
      </c>
      <c r="B2087" s="81" t="s">
        <v>3350</v>
      </c>
      <c r="C2087" s="80">
        <v>38718</v>
      </c>
      <c r="D2087" s="80">
        <v>2958465</v>
      </c>
    </row>
    <row r="2088" spans="1:4" x14ac:dyDescent="0.2">
      <c r="A2088">
        <v>2379</v>
      </c>
      <c r="B2088" s="81" t="s">
        <v>3351</v>
      </c>
      <c r="C2088" s="80">
        <v>38718</v>
      </c>
      <c r="D2088" s="80">
        <v>2958465</v>
      </c>
    </row>
    <row r="2089" spans="1:4" x14ac:dyDescent="0.2">
      <c r="A2089">
        <v>2380</v>
      </c>
      <c r="B2089" s="81" t="s">
        <v>3352</v>
      </c>
      <c r="C2089" s="80">
        <v>38718</v>
      </c>
      <c r="D2089" s="80">
        <v>2958465</v>
      </c>
    </row>
    <row r="2090" spans="1:4" x14ac:dyDescent="0.2">
      <c r="A2090">
        <v>2381</v>
      </c>
      <c r="B2090" s="81" t="s">
        <v>3353</v>
      </c>
      <c r="C2090" s="80">
        <v>38718</v>
      </c>
      <c r="D2090" s="80">
        <v>2958465</v>
      </c>
    </row>
    <row r="2091" spans="1:4" x14ac:dyDescent="0.2">
      <c r="A2091">
        <v>2382</v>
      </c>
      <c r="B2091" s="81" t="s">
        <v>3354</v>
      </c>
      <c r="C2091" s="80">
        <v>38718</v>
      </c>
      <c r="D2091" s="80">
        <v>2958465</v>
      </c>
    </row>
    <row r="2092" spans="1:4" x14ac:dyDescent="0.2">
      <c r="A2092">
        <v>2385</v>
      </c>
      <c r="B2092" s="81" t="s">
        <v>3355</v>
      </c>
      <c r="C2092" s="80">
        <v>38718</v>
      </c>
      <c r="D2092" s="80">
        <v>2958465</v>
      </c>
    </row>
    <row r="2093" spans="1:4" x14ac:dyDescent="0.2">
      <c r="A2093">
        <v>2386</v>
      </c>
      <c r="B2093" s="81" t="s">
        <v>3356</v>
      </c>
      <c r="C2093" s="80">
        <v>38718</v>
      </c>
      <c r="D2093" s="80">
        <v>2958465</v>
      </c>
    </row>
    <row r="2094" spans="1:4" x14ac:dyDescent="0.2">
      <c r="A2094">
        <v>2387</v>
      </c>
      <c r="B2094" s="81" t="s">
        <v>3357</v>
      </c>
      <c r="C2094" s="80">
        <v>38718</v>
      </c>
      <c r="D2094" s="80">
        <v>2958465</v>
      </c>
    </row>
    <row r="2095" spans="1:4" x14ac:dyDescent="0.2">
      <c r="A2095">
        <v>2388</v>
      </c>
      <c r="B2095" s="81" t="s">
        <v>3358</v>
      </c>
      <c r="C2095" s="80">
        <v>38718</v>
      </c>
      <c r="D2095" s="80">
        <v>2958465</v>
      </c>
    </row>
    <row r="2096" spans="1:4" x14ac:dyDescent="0.2">
      <c r="A2096">
        <v>2389</v>
      </c>
      <c r="B2096" s="81" t="s">
        <v>3359</v>
      </c>
      <c r="C2096" s="80">
        <v>38718</v>
      </c>
      <c r="D2096" s="80">
        <v>2958465</v>
      </c>
    </row>
    <row r="2097" spans="1:4" x14ac:dyDescent="0.2">
      <c r="A2097">
        <v>2390</v>
      </c>
      <c r="B2097" s="81" t="s">
        <v>3360</v>
      </c>
      <c r="C2097" s="80">
        <v>38718</v>
      </c>
      <c r="D2097" s="80">
        <v>2958465</v>
      </c>
    </row>
    <row r="2098" spans="1:4" x14ac:dyDescent="0.2">
      <c r="A2098">
        <v>2391</v>
      </c>
      <c r="B2098" s="81" t="s">
        <v>3361</v>
      </c>
      <c r="C2098" s="80">
        <v>38718</v>
      </c>
      <c r="D2098" s="80">
        <v>2958465</v>
      </c>
    </row>
    <row r="2099" spans="1:4" x14ac:dyDescent="0.2">
      <c r="A2099">
        <v>2392</v>
      </c>
      <c r="B2099" s="81" t="s">
        <v>3362</v>
      </c>
      <c r="C2099" s="80">
        <v>38718</v>
      </c>
      <c r="D2099" s="80">
        <v>2958465</v>
      </c>
    </row>
    <row r="2100" spans="1:4" x14ac:dyDescent="0.2">
      <c r="A2100">
        <v>2393</v>
      </c>
      <c r="B2100" s="81" t="s">
        <v>3363</v>
      </c>
      <c r="C2100" s="80">
        <v>38718</v>
      </c>
      <c r="D2100" s="80">
        <v>2958465</v>
      </c>
    </row>
    <row r="2101" spans="1:4" x14ac:dyDescent="0.2">
      <c r="A2101">
        <v>2394</v>
      </c>
      <c r="B2101" s="81" t="s">
        <v>3364</v>
      </c>
      <c r="C2101" s="80">
        <v>38718</v>
      </c>
      <c r="D2101" s="80">
        <v>2958465</v>
      </c>
    </row>
    <row r="2102" spans="1:4" x14ac:dyDescent="0.2">
      <c r="A2102">
        <v>2396</v>
      </c>
      <c r="B2102" s="81" t="s">
        <v>3365</v>
      </c>
      <c r="C2102" s="80">
        <v>38718</v>
      </c>
      <c r="D2102" s="80">
        <v>2958465</v>
      </c>
    </row>
    <row r="2103" spans="1:4" x14ac:dyDescent="0.2">
      <c r="A2103">
        <v>2397</v>
      </c>
      <c r="B2103" s="81" t="s">
        <v>3366</v>
      </c>
      <c r="C2103" s="80">
        <v>38718</v>
      </c>
      <c r="D2103" s="80">
        <v>2958465</v>
      </c>
    </row>
    <row r="2104" spans="1:4" x14ac:dyDescent="0.2">
      <c r="A2104">
        <v>2398</v>
      </c>
      <c r="B2104" s="81" t="s">
        <v>3367</v>
      </c>
      <c r="C2104" s="80">
        <v>38718</v>
      </c>
      <c r="D2104" s="80">
        <v>2958465</v>
      </c>
    </row>
    <row r="2105" spans="1:4" x14ac:dyDescent="0.2">
      <c r="A2105">
        <v>2399</v>
      </c>
      <c r="B2105" s="81" t="s">
        <v>3368</v>
      </c>
      <c r="C2105" s="80">
        <v>38718</v>
      </c>
      <c r="D2105" s="80">
        <v>2958465</v>
      </c>
    </row>
    <row r="2106" spans="1:4" x14ac:dyDescent="0.2">
      <c r="A2106">
        <v>2400</v>
      </c>
      <c r="B2106" s="81" t="s">
        <v>3369</v>
      </c>
      <c r="C2106" s="80">
        <v>38718</v>
      </c>
      <c r="D2106" s="80">
        <v>2958465</v>
      </c>
    </row>
    <row r="2107" spans="1:4" x14ac:dyDescent="0.2">
      <c r="A2107">
        <v>2401</v>
      </c>
      <c r="B2107" s="81" t="s">
        <v>3370</v>
      </c>
      <c r="C2107" s="80">
        <v>38718</v>
      </c>
      <c r="D2107" s="80">
        <v>2958465</v>
      </c>
    </row>
    <row r="2108" spans="1:4" x14ac:dyDescent="0.2">
      <c r="A2108">
        <v>2402</v>
      </c>
      <c r="B2108" s="81" t="s">
        <v>3371</v>
      </c>
      <c r="C2108" s="80">
        <v>38718</v>
      </c>
      <c r="D2108" s="80">
        <v>2958465</v>
      </c>
    </row>
    <row r="2109" spans="1:4" x14ac:dyDescent="0.2">
      <c r="A2109">
        <v>2403</v>
      </c>
      <c r="B2109" s="81" t="s">
        <v>3372</v>
      </c>
      <c r="C2109" s="80">
        <v>38718</v>
      </c>
      <c r="D2109" s="80">
        <v>2958465</v>
      </c>
    </row>
    <row r="2110" spans="1:4" x14ac:dyDescent="0.2">
      <c r="A2110">
        <v>2404</v>
      </c>
      <c r="B2110" s="81" t="s">
        <v>3373</v>
      </c>
      <c r="C2110" s="80">
        <v>38718</v>
      </c>
      <c r="D2110" s="80">
        <v>2958465</v>
      </c>
    </row>
    <row r="2111" spans="1:4" x14ac:dyDescent="0.2">
      <c r="A2111">
        <v>2405</v>
      </c>
      <c r="B2111" s="81" t="s">
        <v>2842</v>
      </c>
      <c r="C2111" s="80">
        <v>38718</v>
      </c>
      <c r="D2111" s="80">
        <v>2958465</v>
      </c>
    </row>
    <row r="2112" spans="1:4" x14ac:dyDescent="0.2">
      <c r="A2112">
        <v>2406</v>
      </c>
      <c r="B2112" s="81" t="s">
        <v>3374</v>
      </c>
      <c r="C2112" s="80">
        <v>38718</v>
      </c>
      <c r="D2112" s="80">
        <v>2958465</v>
      </c>
    </row>
    <row r="2113" spans="1:4" x14ac:dyDescent="0.2">
      <c r="A2113">
        <v>2407</v>
      </c>
      <c r="B2113" s="81" t="s">
        <v>3375</v>
      </c>
      <c r="C2113" s="80">
        <v>38718</v>
      </c>
      <c r="D2113" s="80">
        <v>2958465</v>
      </c>
    </row>
    <row r="2114" spans="1:4" x14ac:dyDescent="0.2">
      <c r="A2114">
        <v>2408</v>
      </c>
      <c r="B2114" s="81" t="s">
        <v>3376</v>
      </c>
      <c r="C2114" s="80">
        <v>38718</v>
      </c>
      <c r="D2114" s="80">
        <v>2958465</v>
      </c>
    </row>
    <row r="2115" spans="1:4" x14ac:dyDescent="0.2">
      <c r="A2115">
        <v>2409</v>
      </c>
      <c r="B2115" s="81" t="s">
        <v>3377</v>
      </c>
      <c r="C2115" s="80">
        <v>38718</v>
      </c>
      <c r="D2115" s="80">
        <v>2958465</v>
      </c>
    </row>
    <row r="2116" spans="1:4" x14ac:dyDescent="0.2">
      <c r="A2116">
        <v>2410</v>
      </c>
      <c r="B2116" s="81" t="s">
        <v>3378</v>
      </c>
      <c r="C2116" s="80">
        <v>38718</v>
      </c>
      <c r="D2116" s="80">
        <v>2958465</v>
      </c>
    </row>
    <row r="2117" spans="1:4" x14ac:dyDescent="0.2">
      <c r="A2117">
        <v>2411</v>
      </c>
      <c r="B2117" s="81" t="s">
        <v>3379</v>
      </c>
      <c r="C2117" s="80">
        <v>38718</v>
      </c>
      <c r="D2117" s="80">
        <v>2958465</v>
      </c>
    </row>
    <row r="2118" spans="1:4" x14ac:dyDescent="0.2">
      <c r="A2118">
        <v>2412</v>
      </c>
      <c r="B2118" s="81" t="s">
        <v>3380</v>
      </c>
      <c r="C2118" s="80">
        <v>38718</v>
      </c>
      <c r="D2118" s="80">
        <v>2958465</v>
      </c>
    </row>
    <row r="2119" spans="1:4" x14ac:dyDescent="0.2">
      <c r="A2119">
        <v>2413</v>
      </c>
      <c r="B2119" s="81" t="s">
        <v>3381</v>
      </c>
      <c r="C2119" s="80">
        <v>38718</v>
      </c>
      <c r="D2119" s="80">
        <v>2958465</v>
      </c>
    </row>
    <row r="2120" spans="1:4" x14ac:dyDescent="0.2">
      <c r="A2120">
        <v>2414</v>
      </c>
      <c r="B2120" s="81" t="s">
        <v>3382</v>
      </c>
      <c r="C2120" s="80">
        <v>38718</v>
      </c>
      <c r="D2120" s="80">
        <v>2958465</v>
      </c>
    </row>
    <row r="2121" spans="1:4" x14ac:dyDescent="0.2">
      <c r="A2121">
        <v>2415</v>
      </c>
      <c r="B2121" s="81" t="s">
        <v>3383</v>
      </c>
      <c r="C2121" s="80">
        <v>38718</v>
      </c>
      <c r="D2121" s="80">
        <v>2958465</v>
      </c>
    </row>
    <row r="2122" spans="1:4" x14ac:dyDescent="0.2">
      <c r="A2122">
        <v>2416</v>
      </c>
      <c r="B2122" s="81" t="s">
        <v>3384</v>
      </c>
      <c r="C2122" s="80">
        <v>38718</v>
      </c>
      <c r="D2122" s="80">
        <v>2958465</v>
      </c>
    </row>
    <row r="2123" spans="1:4" x14ac:dyDescent="0.2">
      <c r="A2123">
        <v>2417</v>
      </c>
      <c r="B2123" s="81" t="s">
        <v>3385</v>
      </c>
      <c r="C2123" s="80">
        <v>38718</v>
      </c>
      <c r="D2123" s="80">
        <v>2958465</v>
      </c>
    </row>
    <row r="2124" spans="1:4" x14ac:dyDescent="0.2">
      <c r="A2124">
        <v>2418</v>
      </c>
      <c r="B2124" s="81" t="s">
        <v>3386</v>
      </c>
      <c r="C2124" s="80">
        <v>38718</v>
      </c>
      <c r="D2124" s="80">
        <v>2958465</v>
      </c>
    </row>
    <row r="2125" spans="1:4" x14ac:dyDescent="0.2">
      <c r="A2125">
        <v>2419</v>
      </c>
      <c r="B2125" s="81" t="s">
        <v>3387</v>
      </c>
      <c r="C2125" s="80">
        <v>38718</v>
      </c>
      <c r="D2125" s="80">
        <v>2958465</v>
      </c>
    </row>
    <row r="2126" spans="1:4" x14ac:dyDescent="0.2">
      <c r="A2126">
        <v>2420</v>
      </c>
      <c r="B2126" s="81" t="s">
        <v>3388</v>
      </c>
      <c r="C2126" s="80">
        <v>38718</v>
      </c>
      <c r="D2126" s="80">
        <v>2958465</v>
      </c>
    </row>
    <row r="2127" spans="1:4" x14ac:dyDescent="0.2">
      <c r="A2127">
        <v>2421</v>
      </c>
      <c r="B2127" s="81" t="s">
        <v>3389</v>
      </c>
      <c r="C2127" s="80">
        <v>38718</v>
      </c>
      <c r="D2127" s="80">
        <v>2958465</v>
      </c>
    </row>
    <row r="2128" spans="1:4" x14ac:dyDescent="0.2">
      <c r="A2128">
        <v>2422</v>
      </c>
      <c r="B2128" s="81" t="s">
        <v>3390</v>
      </c>
      <c r="C2128" s="80">
        <v>38718</v>
      </c>
      <c r="D2128" s="80">
        <v>2958465</v>
      </c>
    </row>
    <row r="2129" spans="1:4" x14ac:dyDescent="0.2">
      <c r="A2129">
        <v>2423</v>
      </c>
      <c r="B2129" s="81" t="s">
        <v>3391</v>
      </c>
      <c r="C2129" s="80">
        <v>38718</v>
      </c>
      <c r="D2129" s="80">
        <v>2958465</v>
      </c>
    </row>
    <row r="2130" spans="1:4" x14ac:dyDescent="0.2">
      <c r="A2130">
        <v>2424</v>
      </c>
      <c r="B2130" s="81" t="s">
        <v>2929</v>
      </c>
      <c r="C2130" s="80">
        <v>38718</v>
      </c>
      <c r="D2130" s="80">
        <v>2958465</v>
      </c>
    </row>
    <row r="2131" spans="1:4" x14ac:dyDescent="0.2">
      <c r="A2131">
        <v>2425</v>
      </c>
      <c r="B2131" s="81" t="s">
        <v>2931</v>
      </c>
      <c r="C2131" s="80">
        <v>38718</v>
      </c>
      <c r="D2131" s="80">
        <v>2958465</v>
      </c>
    </row>
    <row r="2132" spans="1:4" x14ac:dyDescent="0.2">
      <c r="A2132">
        <v>2426</v>
      </c>
      <c r="B2132" s="81" t="s">
        <v>3392</v>
      </c>
      <c r="C2132" s="80">
        <v>38718</v>
      </c>
      <c r="D2132" s="80">
        <v>2958465</v>
      </c>
    </row>
    <row r="2133" spans="1:4" x14ac:dyDescent="0.2">
      <c r="A2133">
        <v>2427</v>
      </c>
      <c r="B2133" s="81" t="s">
        <v>3393</v>
      </c>
      <c r="C2133" s="80">
        <v>38718</v>
      </c>
      <c r="D2133" s="80">
        <v>2958465</v>
      </c>
    </row>
    <row r="2134" spans="1:4" x14ac:dyDescent="0.2">
      <c r="A2134">
        <v>2428</v>
      </c>
      <c r="B2134" s="81" t="s">
        <v>1552</v>
      </c>
      <c r="C2134" s="80">
        <v>38718</v>
      </c>
      <c r="D2134" s="80">
        <v>2958465</v>
      </c>
    </row>
    <row r="2135" spans="1:4" x14ac:dyDescent="0.2">
      <c r="A2135">
        <v>2429</v>
      </c>
      <c r="B2135" s="81" t="s">
        <v>1829</v>
      </c>
      <c r="C2135" s="80">
        <v>38718</v>
      </c>
      <c r="D2135" s="80">
        <v>2958465</v>
      </c>
    </row>
    <row r="2136" spans="1:4" x14ac:dyDescent="0.2">
      <c r="A2136">
        <v>2430</v>
      </c>
      <c r="B2136" s="81" t="s">
        <v>3394</v>
      </c>
      <c r="C2136" s="80">
        <v>38718</v>
      </c>
      <c r="D2136" s="80">
        <v>2958465</v>
      </c>
    </row>
    <row r="2137" spans="1:4" x14ac:dyDescent="0.2">
      <c r="A2137">
        <v>2433</v>
      </c>
      <c r="B2137" s="81" t="s">
        <v>3395</v>
      </c>
      <c r="C2137" s="80">
        <v>38718</v>
      </c>
      <c r="D2137" s="80">
        <v>2958465</v>
      </c>
    </row>
    <row r="2138" spans="1:4" x14ac:dyDescent="0.2">
      <c r="A2138">
        <v>2434</v>
      </c>
      <c r="B2138" s="81" t="s">
        <v>3396</v>
      </c>
      <c r="C2138" s="80">
        <v>38718</v>
      </c>
      <c r="D2138" s="80">
        <v>2958465</v>
      </c>
    </row>
    <row r="2139" spans="1:4" x14ac:dyDescent="0.2">
      <c r="A2139">
        <v>2435</v>
      </c>
      <c r="B2139" s="81" t="s">
        <v>3397</v>
      </c>
      <c r="C2139" s="80">
        <v>38718</v>
      </c>
      <c r="D2139" s="80">
        <v>2958465</v>
      </c>
    </row>
    <row r="2140" spans="1:4" x14ac:dyDescent="0.2">
      <c r="A2140">
        <v>2436</v>
      </c>
      <c r="B2140" s="81" t="s">
        <v>3398</v>
      </c>
      <c r="C2140" s="80">
        <v>38718</v>
      </c>
      <c r="D2140" s="80">
        <v>2958465</v>
      </c>
    </row>
    <row r="2141" spans="1:4" x14ac:dyDescent="0.2">
      <c r="A2141">
        <v>2437</v>
      </c>
      <c r="B2141" s="81" t="s">
        <v>3331</v>
      </c>
      <c r="C2141" s="80">
        <v>38718</v>
      </c>
      <c r="D2141" s="80">
        <v>2958465</v>
      </c>
    </row>
    <row r="2142" spans="1:4" x14ac:dyDescent="0.2">
      <c r="A2142">
        <v>2438</v>
      </c>
      <c r="B2142" s="81" t="s">
        <v>3399</v>
      </c>
      <c r="C2142" s="80">
        <v>38718</v>
      </c>
      <c r="D2142" s="80">
        <v>2958465</v>
      </c>
    </row>
    <row r="2143" spans="1:4" x14ac:dyDescent="0.2">
      <c r="A2143">
        <v>2439</v>
      </c>
      <c r="B2143" s="81" t="s">
        <v>3400</v>
      </c>
      <c r="C2143" s="80">
        <v>38718</v>
      </c>
      <c r="D2143" s="80">
        <v>2958465</v>
      </c>
    </row>
    <row r="2144" spans="1:4" x14ac:dyDescent="0.2">
      <c r="A2144">
        <v>2440</v>
      </c>
      <c r="B2144" s="81" t="s">
        <v>3401</v>
      </c>
      <c r="C2144" s="80">
        <v>38718</v>
      </c>
      <c r="D2144" s="80">
        <v>2958465</v>
      </c>
    </row>
    <row r="2145" spans="1:4" x14ac:dyDescent="0.2">
      <c r="A2145">
        <v>2441</v>
      </c>
      <c r="B2145" s="81" t="s">
        <v>3402</v>
      </c>
      <c r="C2145" s="80">
        <v>38718</v>
      </c>
      <c r="D2145" s="80">
        <v>2958465</v>
      </c>
    </row>
    <row r="2146" spans="1:4" x14ac:dyDescent="0.2">
      <c r="A2146">
        <v>2442</v>
      </c>
      <c r="B2146" s="81" t="s">
        <v>3403</v>
      </c>
      <c r="C2146" s="80">
        <v>38718</v>
      </c>
      <c r="D2146" s="80">
        <v>2958465</v>
      </c>
    </row>
    <row r="2147" spans="1:4" x14ac:dyDescent="0.2">
      <c r="A2147">
        <v>2443</v>
      </c>
      <c r="B2147" s="81" t="s">
        <v>3404</v>
      </c>
      <c r="C2147" s="80">
        <v>38718</v>
      </c>
      <c r="D2147" s="80">
        <v>2958465</v>
      </c>
    </row>
    <row r="2148" spans="1:4" x14ac:dyDescent="0.2">
      <c r="A2148">
        <v>2444</v>
      </c>
      <c r="B2148" s="81" t="s">
        <v>2565</v>
      </c>
      <c r="C2148" s="80">
        <v>38718</v>
      </c>
      <c r="D2148" s="80">
        <v>2958465</v>
      </c>
    </row>
    <row r="2149" spans="1:4" x14ac:dyDescent="0.2">
      <c r="A2149">
        <v>2445</v>
      </c>
      <c r="B2149" s="81" t="s">
        <v>3405</v>
      </c>
      <c r="C2149" s="80">
        <v>38718</v>
      </c>
      <c r="D2149" s="80">
        <v>2958465</v>
      </c>
    </row>
    <row r="2150" spans="1:4" x14ac:dyDescent="0.2">
      <c r="A2150">
        <v>2446</v>
      </c>
      <c r="B2150" s="81" t="s">
        <v>3406</v>
      </c>
      <c r="C2150" s="80">
        <v>38718</v>
      </c>
      <c r="D2150" s="80">
        <v>2958465</v>
      </c>
    </row>
    <row r="2151" spans="1:4" x14ac:dyDescent="0.2">
      <c r="A2151">
        <v>2447</v>
      </c>
      <c r="B2151" s="81" t="s">
        <v>3060</v>
      </c>
      <c r="C2151" s="80">
        <v>38718</v>
      </c>
      <c r="D2151" s="80">
        <v>2958465</v>
      </c>
    </row>
    <row r="2152" spans="1:4" x14ac:dyDescent="0.2">
      <c r="A2152">
        <v>2448</v>
      </c>
      <c r="B2152" s="81" t="s">
        <v>3407</v>
      </c>
      <c r="C2152" s="80">
        <v>38718</v>
      </c>
      <c r="D2152" s="80">
        <v>2958465</v>
      </c>
    </row>
    <row r="2153" spans="1:4" x14ac:dyDescent="0.2">
      <c r="A2153">
        <v>2449</v>
      </c>
      <c r="B2153" s="81" t="s">
        <v>3408</v>
      </c>
      <c r="C2153" s="80">
        <v>38718</v>
      </c>
      <c r="D2153" s="80">
        <v>2958465</v>
      </c>
    </row>
    <row r="2154" spans="1:4" x14ac:dyDescent="0.2">
      <c r="A2154">
        <v>2450</v>
      </c>
      <c r="B2154" s="81" t="s">
        <v>3409</v>
      </c>
      <c r="C2154" s="80">
        <v>38718</v>
      </c>
      <c r="D2154" s="80">
        <v>2958465</v>
      </c>
    </row>
    <row r="2155" spans="1:4" x14ac:dyDescent="0.2">
      <c r="A2155">
        <v>2451</v>
      </c>
      <c r="B2155" s="81" t="s">
        <v>3410</v>
      </c>
      <c r="C2155" s="80">
        <v>38718</v>
      </c>
      <c r="D2155" s="80">
        <v>2958465</v>
      </c>
    </row>
    <row r="2156" spans="1:4" x14ac:dyDescent="0.2">
      <c r="A2156">
        <v>2452</v>
      </c>
      <c r="B2156" s="81" t="s">
        <v>3411</v>
      </c>
      <c r="C2156" s="80">
        <v>38718</v>
      </c>
      <c r="D2156" s="80">
        <v>2958465</v>
      </c>
    </row>
    <row r="2157" spans="1:4" x14ac:dyDescent="0.2">
      <c r="A2157">
        <v>2453</v>
      </c>
      <c r="B2157" s="81" t="s">
        <v>3412</v>
      </c>
      <c r="C2157" s="80">
        <v>38718</v>
      </c>
      <c r="D2157" s="80">
        <v>2958465</v>
      </c>
    </row>
    <row r="2158" spans="1:4" x14ac:dyDescent="0.2">
      <c r="A2158">
        <v>2454</v>
      </c>
      <c r="B2158" s="81" t="s">
        <v>3413</v>
      </c>
      <c r="C2158" s="80">
        <v>38718</v>
      </c>
      <c r="D2158" s="80">
        <v>2958465</v>
      </c>
    </row>
    <row r="2159" spans="1:4" x14ac:dyDescent="0.2">
      <c r="A2159">
        <v>2455</v>
      </c>
      <c r="B2159" s="81" t="s">
        <v>1552</v>
      </c>
      <c r="C2159" s="80">
        <v>38718</v>
      </c>
      <c r="D2159" s="80">
        <v>2958465</v>
      </c>
    </row>
    <row r="2160" spans="1:4" x14ac:dyDescent="0.2">
      <c r="A2160">
        <v>2456</v>
      </c>
      <c r="B2160" s="81">
        <v>138</v>
      </c>
      <c r="C2160" s="80">
        <v>38718</v>
      </c>
      <c r="D2160" s="80">
        <v>2958465</v>
      </c>
    </row>
    <row r="2161" spans="1:4" x14ac:dyDescent="0.2">
      <c r="A2161">
        <v>2457</v>
      </c>
      <c r="B2161" s="81" t="s">
        <v>3414</v>
      </c>
      <c r="C2161" s="80">
        <v>38718</v>
      </c>
      <c r="D2161" s="80">
        <v>2958465</v>
      </c>
    </row>
    <row r="2162" spans="1:4" x14ac:dyDescent="0.2">
      <c r="A2162">
        <v>2458</v>
      </c>
      <c r="B2162" s="81" t="s">
        <v>3415</v>
      </c>
      <c r="C2162" s="80">
        <v>38718</v>
      </c>
      <c r="D2162" s="80">
        <v>2958465</v>
      </c>
    </row>
    <row r="2163" spans="1:4" x14ac:dyDescent="0.2">
      <c r="A2163">
        <v>2459</v>
      </c>
      <c r="B2163" s="81" t="s">
        <v>3416</v>
      </c>
      <c r="C2163" s="80">
        <v>38718</v>
      </c>
      <c r="D2163" s="80">
        <v>2958465</v>
      </c>
    </row>
    <row r="2164" spans="1:4" x14ac:dyDescent="0.2">
      <c r="A2164">
        <v>2460</v>
      </c>
      <c r="B2164" s="81" t="s">
        <v>3417</v>
      </c>
      <c r="C2164" s="80">
        <v>38718</v>
      </c>
      <c r="D2164" s="80">
        <v>2958465</v>
      </c>
    </row>
    <row r="2165" spans="1:4" x14ac:dyDescent="0.2">
      <c r="A2165">
        <v>2461</v>
      </c>
      <c r="B2165" s="81" t="s">
        <v>3418</v>
      </c>
      <c r="C2165" s="80">
        <v>38718</v>
      </c>
      <c r="D2165" s="80">
        <v>2958465</v>
      </c>
    </row>
    <row r="2166" spans="1:4" x14ac:dyDescent="0.2">
      <c r="A2166">
        <v>2462</v>
      </c>
      <c r="B2166" s="81" t="s">
        <v>3419</v>
      </c>
      <c r="C2166" s="80">
        <v>38718</v>
      </c>
      <c r="D2166" s="80">
        <v>2958465</v>
      </c>
    </row>
    <row r="2167" spans="1:4" x14ac:dyDescent="0.2">
      <c r="A2167">
        <v>2463</v>
      </c>
      <c r="B2167" s="81" t="s">
        <v>3420</v>
      </c>
      <c r="C2167" s="80">
        <v>38718</v>
      </c>
      <c r="D2167" s="80">
        <v>2958465</v>
      </c>
    </row>
    <row r="2168" spans="1:4" x14ac:dyDescent="0.2">
      <c r="A2168">
        <v>2464</v>
      </c>
      <c r="B2168" s="81" t="s">
        <v>3421</v>
      </c>
      <c r="C2168" s="80">
        <v>38718</v>
      </c>
      <c r="D2168" s="80">
        <v>2958465</v>
      </c>
    </row>
    <row r="2169" spans="1:4" x14ac:dyDescent="0.2">
      <c r="A2169">
        <v>2465</v>
      </c>
      <c r="B2169" s="81" t="s">
        <v>3422</v>
      </c>
      <c r="C2169" s="80">
        <v>38718</v>
      </c>
      <c r="D2169" s="80">
        <v>2958465</v>
      </c>
    </row>
    <row r="2170" spans="1:4" x14ac:dyDescent="0.2">
      <c r="A2170">
        <v>2466</v>
      </c>
      <c r="B2170" s="81" t="s">
        <v>3423</v>
      </c>
      <c r="C2170" s="80">
        <v>38718</v>
      </c>
      <c r="D2170" s="80">
        <v>2958465</v>
      </c>
    </row>
    <row r="2171" spans="1:4" x14ac:dyDescent="0.2">
      <c r="A2171">
        <v>2467</v>
      </c>
      <c r="B2171" s="81" t="s">
        <v>3424</v>
      </c>
      <c r="C2171" s="80">
        <v>38718</v>
      </c>
      <c r="D2171" s="80">
        <v>2958465</v>
      </c>
    </row>
    <row r="2172" spans="1:4" x14ac:dyDescent="0.2">
      <c r="A2172">
        <v>2468</v>
      </c>
      <c r="B2172" s="81" t="s">
        <v>3425</v>
      </c>
      <c r="C2172" s="80">
        <v>38718</v>
      </c>
      <c r="D2172" s="80">
        <v>2958465</v>
      </c>
    </row>
    <row r="2173" spans="1:4" x14ac:dyDescent="0.2">
      <c r="A2173">
        <v>2469</v>
      </c>
      <c r="B2173" s="81" t="s">
        <v>3426</v>
      </c>
      <c r="C2173" s="80">
        <v>38718</v>
      </c>
      <c r="D2173" s="80">
        <v>2958465</v>
      </c>
    </row>
    <row r="2174" spans="1:4" x14ac:dyDescent="0.2">
      <c r="A2174">
        <v>2470</v>
      </c>
      <c r="B2174" s="81" t="s">
        <v>3427</v>
      </c>
      <c r="C2174" s="80">
        <v>38718</v>
      </c>
      <c r="D2174" s="80">
        <v>2958465</v>
      </c>
    </row>
    <row r="2175" spans="1:4" x14ac:dyDescent="0.2">
      <c r="A2175">
        <v>2471</v>
      </c>
      <c r="B2175" s="81" t="s">
        <v>3428</v>
      </c>
      <c r="C2175" s="80">
        <v>38718</v>
      </c>
      <c r="D2175" s="80">
        <v>2958465</v>
      </c>
    </row>
    <row r="2176" spans="1:4" x14ac:dyDescent="0.2">
      <c r="A2176">
        <v>2472</v>
      </c>
      <c r="B2176" s="81" t="s">
        <v>3429</v>
      </c>
      <c r="C2176" s="80">
        <v>38718</v>
      </c>
      <c r="D2176" s="80">
        <v>2958465</v>
      </c>
    </row>
    <row r="2177" spans="1:4" x14ac:dyDescent="0.2">
      <c r="A2177">
        <v>2473</v>
      </c>
      <c r="B2177" s="81" t="s">
        <v>3430</v>
      </c>
      <c r="C2177" s="80">
        <v>38718</v>
      </c>
      <c r="D2177" s="80">
        <v>2958465</v>
      </c>
    </row>
    <row r="2178" spans="1:4" x14ac:dyDescent="0.2">
      <c r="A2178">
        <v>2474</v>
      </c>
      <c r="B2178" s="81" t="s">
        <v>3431</v>
      </c>
      <c r="C2178" s="80">
        <v>38718</v>
      </c>
      <c r="D2178" s="80">
        <v>2958465</v>
      </c>
    </row>
    <row r="2179" spans="1:4" x14ac:dyDescent="0.2">
      <c r="A2179">
        <v>2475</v>
      </c>
      <c r="B2179" s="81" t="s">
        <v>3432</v>
      </c>
      <c r="C2179" s="80">
        <v>38718</v>
      </c>
      <c r="D2179" s="80">
        <v>2958465</v>
      </c>
    </row>
    <row r="2180" spans="1:4" x14ac:dyDescent="0.2">
      <c r="A2180">
        <v>2476</v>
      </c>
      <c r="B2180" s="81" t="s">
        <v>3433</v>
      </c>
      <c r="C2180" s="80">
        <v>38718</v>
      </c>
      <c r="D2180" s="80">
        <v>2958465</v>
      </c>
    </row>
    <row r="2181" spans="1:4" x14ac:dyDescent="0.2">
      <c r="A2181">
        <v>2477</v>
      </c>
      <c r="B2181" s="81" t="s">
        <v>3434</v>
      </c>
      <c r="C2181" s="80">
        <v>38718</v>
      </c>
      <c r="D2181" s="80">
        <v>2958465</v>
      </c>
    </row>
    <row r="2182" spans="1:4" x14ac:dyDescent="0.2">
      <c r="A2182">
        <v>2478</v>
      </c>
      <c r="B2182" s="81" t="s">
        <v>3435</v>
      </c>
      <c r="C2182" s="80">
        <v>38718</v>
      </c>
      <c r="D2182" s="80">
        <v>2958465</v>
      </c>
    </row>
    <row r="2183" spans="1:4" x14ac:dyDescent="0.2">
      <c r="A2183">
        <v>2479</v>
      </c>
      <c r="B2183" s="81" t="s">
        <v>3436</v>
      </c>
      <c r="C2183" s="80">
        <v>38718</v>
      </c>
      <c r="D2183" s="80">
        <v>2958465</v>
      </c>
    </row>
    <row r="2184" spans="1:4" x14ac:dyDescent="0.2">
      <c r="A2184">
        <v>2480</v>
      </c>
      <c r="B2184" s="81" t="s">
        <v>3437</v>
      </c>
      <c r="C2184" s="80">
        <v>38718</v>
      </c>
      <c r="D2184" s="80">
        <v>2958465</v>
      </c>
    </row>
    <row r="2185" spans="1:4" x14ac:dyDescent="0.2">
      <c r="A2185">
        <v>2481</v>
      </c>
      <c r="B2185" s="81" t="s">
        <v>3438</v>
      </c>
      <c r="C2185" s="80">
        <v>38718</v>
      </c>
      <c r="D2185" s="80">
        <v>2958465</v>
      </c>
    </row>
    <row r="2186" spans="1:4" x14ac:dyDescent="0.2">
      <c r="A2186">
        <v>2482</v>
      </c>
      <c r="B2186" s="81" t="s">
        <v>3439</v>
      </c>
      <c r="C2186" s="80">
        <v>38718</v>
      </c>
      <c r="D2186" s="80">
        <v>2958465</v>
      </c>
    </row>
    <row r="2187" spans="1:4" x14ac:dyDescent="0.2">
      <c r="A2187">
        <v>2483</v>
      </c>
      <c r="B2187" s="81" t="s">
        <v>3440</v>
      </c>
      <c r="C2187" s="80">
        <v>38718</v>
      </c>
      <c r="D2187" s="80">
        <v>2958465</v>
      </c>
    </row>
    <row r="2188" spans="1:4" x14ac:dyDescent="0.2">
      <c r="A2188">
        <v>2484</v>
      </c>
      <c r="B2188" s="81" t="s">
        <v>1552</v>
      </c>
      <c r="C2188" s="80">
        <v>38718</v>
      </c>
      <c r="D2188" s="80">
        <v>2958465</v>
      </c>
    </row>
    <row r="2189" spans="1:4" x14ac:dyDescent="0.2">
      <c r="A2189">
        <v>2485</v>
      </c>
      <c r="B2189" s="81" t="s">
        <v>3441</v>
      </c>
      <c r="C2189" s="80">
        <v>38718</v>
      </c>
      <c r="D2189" s="80">
        <v>2958465</v>
      </c>
    </row>
    <row r="2190" spans="1:4" x14ac:dyDescent="0.2">
      <c r="A2190">
        <v>2486</v>
      </c>
      <c r="B2190" s="81" t="s">
        <v>3442</v>
      </c>
      <c r="C2190" s="80">
        <v>38718</v>
      </c>
      <c r="D2190" s="80">
        <v>2958465</v>
      </c>
    </row>
    <row r="2191" spans="1:4" x14ac:dyDescent="0.2">
      <c r="A2191">
        <v>2487</v>
      </c>
      <c r="B2191" s="81" t="s">
        <v>3443</v>
      </c>
      <c r="C2191" s="80">
        <v>38718</v>
      </c>
      <c r="D2191" s="80">
        <v>2958465</v>
      </c>
    </row>
    <row r="2192" spans="1:4" x14ac:dyDescent="0.2">
      <c r="A2192">
        <v>2488</v>
      </c>
      <c r="B2192" s="81" t="s">
        <v>3444</v>
      </c>
      <c r="C2192" s="80">
        <v>38718</v>
      </c>
      <c r="D2192" s="80">
        <v>2958465</v>
      </c>
    </row>
    <row r="2193" spans="1:4" x14ac:dyDescent="0.2">
      <c r="A2193">
        <v>2489</v>
      </c>
      <c r="B2193" s="81" t="s">
        <v>3445</v>
      </c>
      <c r="C2193" s="80">
        <v>38718</v>
      </c>
      <c r="D2193" s="80">
        <v>2958465</v>
      </c>
    </row>
    <row r="2194" spans="1:4" x14ac:dyDescent="0.2">
      <c r="A2194">
        <v>2490</v>
      </c>
      <c r="B2194" s="81" t="s">
        <v>3446</v>
      </c>
      <c r="C2194" s="80">
        <v>38718</v>
      </c>
      <c r="D2194" s="80">
        <v>2958465</v>
      </c>
    </row>
    <row r="2195" spans="1:4" x14ac:dyDescent="0.2">
      <c r="A2195">
        <v>2491</v>
      </c>
      <c r="B2195" s="81" t="s">
        <v>3447</v>
      </c>
      <c r="C2195" s="80">
        <v>38718</v>
      </c>
      <c r="D2195" s="80">
        <v>2958465</v>
      </c>
    </row>
    <row r="2196" spans="1:4" x14ac:dyDescent="0.2">
      <c r="A2196">
        <v>2492</v>
      </c>
      <c r="B2196" s="81" t="s">
        <v>3448</v>
      </c>
      <c r="C2196" s="80">
        <v>38718</v>
      </c>
      <c r="D2196" s="80">
        <v>2958465</v>
      </c>
    </row>
    <row r="2197" spans="1:4" x14ac:dyDescent="0.2">
      <c r="A2197">
        <v>2493</v>
      </c>
      <c r="B2197" s="81" t="s">
        <v>3449</v>
      </c>
      <c r="C2197" s="80">
        <v>38718</v>
      </c>
      <c r="D2197" s="80">
        <v>2958465</v>
      </c>
    </row>
    <row r="2198" spans="1:4" x14ac:dyDescent="0.2">
      <c r="A2198">
        <v>2494</v>
      </c>
      <c r="B2198" s="81" t="s">
        <v>3450</v>
      </c>
      <c r="C2198" s="80">
        <v>38718</v>
      </c>
      <c r="D2198" s="80">
        <v>2958465</v>
      </c>
    </row>
    <row r="2199" spans="1:4" x14ac:dyDescent="0.2">
      <c r="A2199">
        <v>2495</v>
      </c>
      <c r="B2199" s="81" t="s">
        <v>3451</v>
      </c>
      <c r="C2199" s="80">
        <v>38718</v>
      </c>
      <c r="D2199" s="80">
        <v>2958465</v>
      </c>
    </row>
    <row r="2200" spans="1:4" x14ac:dyDescent="0.2">
      <c r="A2200">
        <v>2496</v>
      </c>
      <c r="B2200" s="81" t="s">
        <v>3452</v>
      </c>
      <c r="C2200" s="80">
        <v>38718</v>
      </c>
      <c r="D2200" s="80">
        <v>2958465</v>
      </c>
    </row>
    <row r="2201" spans="1:4" x14ac:dyDescent="0.2">
      <c r="A2201">
        <v>2497</v>
      </c>
      <c r="B2201" s="81" t="s">
        <v>3453</v>
      </c>
      <c r="C2201" s="80">
        <v>38718</v>
      </c>
      <c r="D2201" s="80">
        <v>2958465</v>
      </c>
    </row>
    <row r="2202" spans="1:4" x14ac:dyDescent="0.2">
      <c r="A2202">
        <v>2498</v>
      </c>
      <c r="B2202" s="81" t="s">
        <v>3454</v>
      </c>
      <c r="C2202" s="80">
        <v>38718</v>
      </c>
      <c r="D2202" s="80">
        <v>2958465</v>
      </c>
    </row>
    <row r="2203" spans="1:4" x14ac:dyDescent="0.2">
      <c r="A2203">
        <v>2499</v>
      </c>
      <c r="B2203" s="81" t="s">
        <v>3373</v>
      </c>
      <c r="C2203" s="80">
        <v>38718</v>
      </c>
      <c r="D2203" s="80">
        <v>2958465</v>
      </c>
    </row>
    <row r="2204" spans="1:4" x14ac:dyDescent="0.2">
      <c r="A2204">
        <v>2500</v>
      </c>
      <c r="B2204" s="81" t="s">
        <v>1552</v>
      </c>
      <c r="C2204" s="80">
        <v>38718</v>
      </c>
      <c r="D2204" s="80">
        <v>2958465</v>
      </c>
    </row>
    <row r="2205" spans="1:4" x14ac:dyDescent="0.2">
      <c r="A2205">
        <v>2501</v>
      </c>
      <c r="B2205" s="81">
        <v>720</v>
      </c>
      <c r="C2205" s="80">
        <v>38718</v>
      </c>
      <c r="D2205" s="80">
        <v>2958465</v>
      </c>
    </row>
    <row r="2206" spans="1:4" x14ac:dyDescent="0.2">
      <c r="A2206">
        <v>2502</v>
      </c>
      <c r="B2206" s="81" t="s">
        <v>3455</v>
      </c>
      <c r="C2206" s="80">
        <v>38718</v>
      </c>
      <c r="D2206" s="80">
        <v>2958465</v>
      </c>
    </row>
    <row r="2207" spans="1:4" x14ac:dyDescent="0.2">
      <c r="A2207">
        <v>2503</v>
      </c>
      <c r="B2207" s="81" t="s">
        <v>3456</v>
      </c>
      <c r="C2207" s="80">
        <v>38718</v>
      </c>
      <c r="D2207" s="80">
        <v>2958465</v>
      </c>
    </row>
    <row r="2208" spans="1:4" x14ac:dyDescent="0.2">
      <c r="A2208">
        <v>2504</v>
      </c>
      <c r="B2208" s="81" t="s">
        <v>3457</v>
      </c>
      <c r="C2208" s="80">
        <v>38718</v>
      </c>
      <c r="D2208" s="80">
        <v>2958465</v>
      </c>
    </row>
    <row r="2209" spans="1:4" x14ac:dyDescent="0.2">
      <c r="A2209">
        <v>2505</v>
      </c>
      <c r="B2209" s="81" t="s">
        <v>3458</v>
      </c>
      <c r="C2209" s="80">
        <v>38718</v>
      </c>
      <c r="D2209" s="80">
        <v>2958465</v>
      </c>
    </row>
    <row r="2210" spans="1:4" x14ac:dyDescent="0.2">
      <c r="A2210">
        <v>2506</v>
      </c>
      <c r="B2210" s="81" t="s">
        <v>3459</v>
      </c>
      <c r="C2210" s="80">
        <v>38718</v>
      </c>
      <c r="D2210" s="80">
        <v>2958465</v>
      </c>
    </row>
    <row r="2211" spans="1:4" x14ac:dyDescent="0.2">
      <c r="A2211">
        <v>2507</v>
      </c>
      <c r="B2211" s="81" t="s">
        <v>3460</v>
      </c>
      <c r="C2211" s="80">
        <v>38718</v>
      </c>
      <c r="D2211" s="80">
        <v>2958465</v>
      </c>
    </row>
    <row r="2212" spans="1:4" x14ac:dyDescent="0.2">
      <c r="A2212">
        <v>2508</v>
      </c>
      <c r="B2212" s="81" t="s">
        <v>3461</v>
      </c>
      <c r="C2212" s="80">
        <v>38718</v>
      </c>
      <c r="D2212" s="80">
        <v>2958465</v>
      </c>
    </row>
    <row r="2213" spans="1:4" x14ac:dyDescent="0.2">
      <c r="A2213">
        <v>2509</v>
      </c>
      <c r="B2213" s="81" t="s">
        <v>3462</v>
      </c>
      <c r="C2213" s="80">
        <v>38718</v>
      </c>
      <c r="D2213" s="80">
        <v>2958465</v>
      </c>
    </row>
    <row r="2214" spans="1:4" x14ac:dyDescent="0.2">
      <c r="A2214">
        <v>2510</v>
      </c>
      <c r="B2214" s="81" t="s">
        <v>1552</v>
      </c>
      <c r="C2214" s="80">
        <v>38718</v>
      </c>
      <c r="D2214" s="80">
        <v>2958465</v>
      </c>
    </row>
    <row r="2215" spans="1:4" x14ac:dyDescent="0.2">
      <c r="A2215">
        <v>2512</v>
      </c>
      <c r="B2215" s="81" t="s">
        <v>3463</v>
      </c>
      <c r="C2215" s="80">
        <v>38718</v>
      </c>
      <c r="D2215" s="80">
        <v>2958465</v>
      </c>
    </row>
    <row r="2216" spans="1:4" x14ac:dyDescent="0.2">
      <c r="A2216">
        <v>2513</v>
      </c>
      <c r="B2216" s="81" t="s">
        <v>3464</v>
      </c>
      <c r="C2216" s="80">
        <v>38718</v>
      </c>
      <c r="D2216" s="80">
        <v>2958465</v>
      </c>
    </row>
    <row r="2217" spans="1:4" x14ac:dyDescent="0.2">
      <c r="A2217">
        <v>2515</v>
      </c>
      <c r="B2217" s="81" t="s">
        <v>3465</v>
      </c>
      <c r="C2217" s="80">
        <v>38718</v>
      </c>
      <c r="D2217" s="80">
        <v>2958465</v>
      </c>
    </row>
    <row r="2218" spans="1:4" x14ac:dyDescent="0.2">
      <c r="A2218">
        <v>2516</v>
      </c>
      <c r="B2218" s="81" t="s">
        <v>3466</v>
      </c>
      <c r="C2218" s="80">
        <v>38718</v>
      </c>
      <c r="D2218" s="80">
        <v>2958465</v>
      </c>
    </row>
    <row r="2219" spans="1:4" x14ac:dyDescent="0.2">
      <c r="A2219">
        <v>2517</v>
      </c>
      <c r="B2219" s="81" t="s">
        <v>3467</v>
      </c>
      <c r="C2219" s="80">
        <v>38718</v>
      </c>
      <c r="D2219" s="80">
        <v>2958465</v>
      </c>
    </row>
    <row r="2220" spans="1:4" x14ac:dyDescent="0.2">
      <c r="A2220">
        <v>2518</v>
      </c>
      <c r="B2220" s="81" t="s">
        <v>3468</v>
      </c>
      <c r="C2220" s="80">
        <v>38718</v>
      </c>
      <c r="D2220" s="80">
        <v>2958465</v>
      </c>
    </row>
    <row r="2221" spans="1:4" x14ac:dyDescent="0.2">
      <c r="A2221">
        <v>2519</v>
      </c>
      <c r="B2221" s="81" t="s">
        <v>3469</v>
      </c>
      <c r="C2221" s="80">
        <v>38718</v>
      </c>
      <c r="D2221" s="80">
        <v>2958465</v>
      </c>
    </row>
    <row r="2222" spans="1:4" x14ac:dyDescent="0.2">
      <c r="A2222">
        <v>2520</v>
      </c>
      <c r="B2222" s="81" t="s">
        <v>3470</v>
      </c>
      <c r="C2222" s="80">
        <v>38718</v>
      </c>
      <c r="D2222" s="80">
        <v>2958465</v>
      </c>
    </row>
    <row r="2223" spans="1:4" x14ac:dyDescent="0.2">
      <c r="A2223">
        <v>2521</v>
      </c>
      <c r="B2223" s="81" t="s">
        <v>3471</v>
      </c>
      <c r="C2223" s="80">
        <v>38718</v>
      </c>
      <c r="D2223" s="80">
        <v>2958465</v>
      </c>
    </row>
    <row r="2224" spans="1:4" x14ac:dyDescent="0.2">
      <c r="A2224">
        <v>2522</v>
      </c>
      <c r="B2224" s="81" t="s">
        <v>1552</v>
      </c>
      <c r="C2224" s="80">
        <v>38718</v>
      </c>
      <c r="D2224" s="80">
        <v>2958465</v>
      </c>
    </row>
    <row r="2225" spans="1:4" x14ac:dyDescent="0.2">
      <c r="A2225">
        <v>2523</v>
      </c>
      <c r="B2225" s="81" t="s">
        <v>3472</v>
      </c>
      <c r="C2225" s="80">
        <v>38718</v>
      </c>
      <c r="D2225" s="80">
        <v>2958465</v>
      </c>
    </row>
    <row r="2226" spans="1:4" x14ac:dyDescent="0.2">
      <c r="A2226">
        <v>2524</v>
      </c>
      <c r="B2226" s="81" t="s">
        <v>3473</v>
      </c>
      <c r="C2226" s="80">
        <v>38718</v>
      </c>
      <c r="D2226" s="80">
        <v>2958465</v>
      </c>
    </row>
    <row r="2227" spans="1:4" x14ac:dyDescent="0.2">
      <c r="A2227">
        <v>2525</v>
      </c>
      <c r="B2227" s="81" t="s">
        <v>3474</v>
      </c>
      <c r="C2227" s="80">
        <v>38718</v>
      </c>
      <c r="D2227" s="80">
        <v>2958465</v>
      </c>
    </row>
    <row r="2228" spans="1:4" x14ac:dyDescent="0.2">
      <c r="A2228">
        <v>2526</v>
      </c>
      <c r="B2228" s="81" t="s">
        <v>3475</v>
      </c>
      <c r="C2228" s="80">
        <v>38718</v>
      </c>
      <c r="D2228" s="80">
        <v>2958465</v>
      </c>
    </row>
    <row r="2229" spans="1:4" x14ac:dyDescent="0.2">
      <c r="A2229">
        <v>2527</v>
      </c>
      <c r="B2229" s="81" t="s">
        <v>3476</v>
      </c>
      <c r="C2229" s="80">
        <v>38718</v>
      </c>
      <c r="D2229" s="80">
        <v>2958465</v>
      </c>
    </row>
    <row r="2230" spans="1:4" x14ac:dyDescent="0.2">
      <c r="A2230">
        <v>2528</v>
      </c>
      <c r="B2230" s="81" t="s">
        <v>3477</v>
      </c>
      <c r="C2230" s="80">
        <v>38718</v>
      </c>
      <c r="D2230" s="80">
        <v>2958465</v>
      </c>
    </row>
    <row r="2231" spans="1:4" x14ac:dyDescent="0.2">
      <c r="A2231">
        <v>2529</v>
      </c>
      <c r="B2231" s="81" t="s">
        <v>3478</v>
      </c>
      <c r="C2231" s="80">
        <v>38718</v>
      </c>
      <c r="D2231" s="80">
        <v>2958465</v>
      </c>
    </row>
    <row r="2232" spans="1:4" x14ac:dyDescent="0.2">
      <c r="A2232">
        <v>2530</v>
      </c>
      <c r="B2232" s="81" t="s">
        <v>3201</v>
      </c>
      <c r="C2232" s="80">
        <v>38718</v>
      </c>
      <c r="D2232" s="80">
        <v>2958465</v>
      </c>
    </row>
    <row r="2233" spans="1:4" x14ac:dyDescent="0.2">
      <c r="A2233">
        <v>2531</v>
      </c>
      <c r="B2233" s="81" t="s">
        <v>3479</v>
      </c>
      <c r="C2233" s="80">
        <v>38718</v>
      </c>
      <c r="D2233" s="80">
        <v>2958465</v>
      </c>
    </row>
    <row r="2234" spans="1:4" x14ac:dyDescent="0.2">
      <c r="A2234">
        <v>2532</v>
      </c>
      <c r="B2234" s="81" t="s">
        <v>3480</v>
      </c>
      <c r="C2234" s="80">
        <v>38718</v>
      </c>
      <c r="D2234" s="80">
        <v>2958465</v>
      </c>
    </row>
    <row r="2235" spans="1:4" x14ac:dyDescent="0.2">
      <c r="A2235">
        <v>2535</v>
      </c>
      <c r="B2235" s="81" t="s">
        <v>3481</v>
      </c>
      <c r="C2235" s="80">
        <v>38718</v>
      </c>
      <c r="D2235" s="80">
        <v>2958465</v>
      </c>
    </row>
    <row r="2236" spans="1:4" x14ac:dyDescent="0.2">
      <c r="A2236">
        <v>2536</v>
      </c>
      <c r="B2236" s="81" t="s">
        <v>3482</v>
      </c>
      <c r="C2236" s="80">
        <v>38718</v>
      </c>
      <c r="D2236" s="80">
        <v>2958465</v>
      </c>
    </row>
    <row r="2237" spans="1:4" x14ac:dyDescent="0.2">
      <c r="A2237">
        <v>2537</v>
      </c>
      <c r="B2237" s="81" t="s">
        <v>3483</v>
      </c>
      <c r="C2237" s="80">
        <v>38718</v>
      </c>
      <c r="D2237" s="80">
        <v>2958465</v>
      </c>
    </row>
    <row r="2238" spans="1:4" x14ac:dyDescent="0.2">
      <c r="A2238">
        <v>2538</v>
      </c>
      <c r="B2238" s="81" t="s">
        <v>3484</v>
      </c>
      <c r="C2238" s="80">
        <v>38718</v>
      </c>
      <c r="D2238" s="80">
        <v>2958465</v>
      </c>
    </row>
    <row r="2239" spans="1:4" x14ac:dyDescent="0.2">
      <c r="A2239">
        <v>2539</v>
      </c>
      <c r="B2239" s="81" t="s">
        <v>3485</v>
      </c>
      <c r="C2239" s="80">
        <v>38718</v>
      </c>
      <c r="D2239" s="80">
        <v>2958465</v>
      </c>
    </row>
    <row r="2240" spans="1:4" x14ac:dyDescent="0.2">
      <c r="A2240">
        <v>2540</v>
      </c>
      <c r="B2240" s="81" t="s">
        <v>3486</v>
      </c>
      <c r="C2240" s="80">
        <v>38718</v>
      </c>
      <c r="D2240" s="80">
        <v>2958465</v>
      </c>
    </row>
    <row r="2241" spans="1:4" x14ac:dyDescent="0.2">
      <c r="A2241">
        <v>2541</v>
      </c>
      <c r="B2241" s="81" t="s">
        <v>3487</v>
      </c>
      <c r="C2241" s="80">
        <v>38718</v>
      </c>
      <c r="D2241" s="80">
        <v>2958465</v>
      </c>
    </row>
    <row r="2242" spans="1:4" x14ac:dyDescent="0.2">
      <c r="A2242">
        <v>2542</v>
      </c>
      <c r="B2242" s="81" t="s">
        <v>3488</v>
      </c>
      <c r="C2242" s="80">
        <v>38718</v>
      </c>
      <c r="D2242" s="80">
        <v>2958465</v>
      </c>
    </row>
    <row r="2243" spans="1:4" x14ac:dyDescent="0.2">
      <c r="A2243">
        <v>2543</v>
      </c>
      <c r="B2243" s="81" t="s">
        <v>1944</v>
      </c>
      <c r="C2243" s="80">
        <v>38718</v>
      </c>
      <c r="D2243" s="80">
        <v>2958465</v>
      </c>
    </row>
    <row r="2244" spans="1:4" x14ac:dyDescent="0.2">
      <c r="A2244">
        <v>2544</v>
      </c>
      <c r="B2244" s="81" t="s">
        <v>3489</v>
      </c>
      <c r="C2244" s="80">
        <v>38718</v>
      </c>
      <c r="D2244" s="80">
        <v>2958465</v>
      </c>
    </row>
    <row r="2245" spans="1:4" x14ac:dyDescent="0.2">
      <c r="A2245">
        <v>2545</v>
      </c>
      <c r="B2245" s="81">
        <v>900</v>
      </c>
      <c r="C2245" s="80">
        <v>38718</v>
      </c>
      <c r="D2245" s="80">
        <v>2958465</v>
      </c>
    </row>
    <row r="2246" spans="1:4" x14ac:dyDescent="0.2">
      <c r="A2246">
        <v>2546</v>
      </c>
      <c r="B2246" s="81">
        <v>9000</v>
      </c>
      <c r="C2246" s="80">
        <v>38718</v>
      </c>
      <c r="D2246" s="80">
        <v>2958465</v>
      </c>
    </row>
    <row r="2247" spans="1:4" x14ac:dyDescent="0.2">
      <c r="A2247">
        <v>2547</v>
      </c>
      <c r="B2247" s="81" t="s">
        <v>1552</v>
      </c>
      <c r="C2247" s="80">
        <v>38718</v>
      </c>
      <c r="D2247" s="80">
        <v>2958465</v>
      </c>
    </row>
    <row r="2248" spans="1:4" x14ac:dyDescent="0.2">
      <c r="A2248">
        <v>2548</v>
      </c>
      <c r="B2248" s="81">
        <v>825</v>
      </c>
      <c r="C2248" s="80">
        <v>38718</v>
      </c>
      <c r="D2248" s="80">
        <v>2958465</v>
      </c>
    </row>
    <row r="2249" spans="1:4" x14ac:dyDescent="0.2">
      <c r="A2249">
        <v>2549</v>
      </c>
      <c r="B2249" s="81">
        <v>827</v>
      </c>
      <c r="C2249" s="80">
        <v>38718</v>
      </c>
      <c r="D2249" s="80">
        <v>2958465</v>
      </c>
    </row>
    <row r="2250" spans="1:4" x14ac:dyDescent="0.2">
      <c r="A2250">
        <v>2550</v>
      </c>
      <c r="B2250" s="81" t="s">
        <v>3490</v>
      </c>
      <c r="C2250" s="80">
        <v>38718</v>
      </c>
      <c r="D2250" s="80">
        <v>2958465</v>
      </c>
    </row>
    <row r="2251" spans="1:4" x14ac:dyDescent="0.2">
      <c r="A2251">
        <v>2551</v>
      </c>
      <c r="B2251" s="81" t="s">
        <v>3491</v>
      </c>
      <c r="C2251" s="80">
        <v>38718</v>
      </c>
      <c r="D2251" s="80">
        <v>2958465</v>
      </c>
    </row>
    <row r="2252" spans="1:4" x14ac:dyDescent="0.2">
      <c r="A2252">
        <v>2553</v>
      </c>
      <c r="B2252" s="81" t="s">
        <v>3492</v>
      </c>
      <c r="C2252" s="80">
        <v>38718</v>
      </c>
      <c r="D2252" s="80">
        <v>2958465</v>
      </c>
    </row>
    <row r="2253" spans="1:4" x14ac:dyDescent="0.2">
      <c r="A2253">
        <v>2554</v>
      </c>
      <c r="B2253" s="81" t="s">
        <v>3493</v>
      </c>
      <c r="C2253" s="80">
        <v>38718</v>
      </c>
      <c r="D2253" s="80">
        <v>2958465</v>
      </c>
    </row>
    <row r="2254" spans="1:4" x14ac:dyDescent="0.2">
      <c r="A2254">
        <v>2555</v>
      </c>
      <c r="B2254" s="81" t="s">
        <v>3494</v>
      </c>
      <c r="C2254" s="80">
        <v>38718</v>
      </c>
      <c r="D2254" s="80">
        <v>2958465</v>
      </c>
    </row>
    <row r="2255" spans="1:4" x14ac:dyDescent="0.2">
      <c r="A2255">
        <v>2556</v>
      </c>
      <c r="B2255" s="81" t="s">
        <v>3495</v>
      </c>
      <c r="C2255" s="80">
        <v>38718</v>
      </c>
      <c r="D2255" s="80">
        <v>2958465</v>
      </c>
    </row>
    <row r="2256" spans="1:4" x14ac:dyDescent="0.2">
      <c r="A2256">
        <v>2557</v>
      </c>
      <c r="B2256" s="81" t="s">
        <v>3496</v>
      </c>
      <c r="C2256" s="80">
        <v>38718</v>
      </c>
      <c r="D2256" s="80">
        <v>2958465</v>
      </c>
    </row>
    <row r="2257" spans="1:4" x14ac:dyDescent="0.2">
      <c r="A2257">
        <v>2559</v>
      </c>
      <c r="B2257" s="81" t="s">
        <v>3497</v>
      </c>
      <c r="C2257" s="80">
        <v>38718</v>
      </c>
      <c r="D2257" s="80">
        <v>2958465</v>
      </c>
    </row>
    <row r="2258" spans="1:4" x14ac:dyDescent="0.2">
      <c r="A2258">
        <v>2560</v>
      </c>
      <c r="B2258" s="81" t="s">
        <v>3498</v>
      </c>
      <c r="C2258" s="80">
        <v>38718</v>
      </c>
      <c r="D2258" s="80">
        <v>2958465</v>
      </c>
    </row>
    <row r="2259" spans="1:4" x14ac:dyDescent="0.2">
      <c r="A2259">
        <v>2561</v>
      </c>
      <c r="B2259" s="81" t="s">
        <v>1552</v>
      </c>
      <c r="C2259" s="80">
        <v>38718</v>
      </c>
      <c r="D2259" s="80">
        <v>2958465</v>
      </c>
    </row>
    <row r="2260" spans="1:4" x14ac:dyDescent="0.2">
      <c r="A2260">
        <v>2562</v>
      </c>
      <c r="B2260" s="81" t="s">
        <v>3499</v>
      </c>
      <c r="C2260" s="80">
        <v>38718</v>
      </c>
      <c r="D2260" s="80">
        <v>2958465</v>
      </c>
    </row>
    <row r="2261" spans="1:4" x14ac:dyDescent="0.2">
      <c r="A2261">
        <v>2563</v>
      </c>
      <c r="B2261" s="81" t="s">
        <v>3500</v>
      </c>
      <c r="C2261" s="80">
        <v>38718</v>
      </c>
      <c r="D2261" s="80">
        <v>2958465</v>
      </c>
    </row>
    <row r="2262" spans="1:4" x14ac:dyDescent="0.2">
      <c r="A2262">
        <v>2565</v>
      </c>
      <c r="B2262" s="81" t="s">
        <v>3501</v>
      </c>
      <c r="C2262" s="80">
        <v>38718</v>
      </c>
      <c r="D2262" s="80">
        <v>2958465</v>
      </c>
    </row>
    <row r="2263" spans="1:4" x14ac:dyDescent="0.2">
      <c r="A2263">
        <v>2566</v>
      </c>
      <c r="B2263" s="81" t="s">
        <v>3502</v>
      </c>
      <c r="C2263" s="80">
        <v>38718</v>
      </c>
      <c r="D2263" s="80">
        <v>2958465</v>
      </c>
    </row>
    <row r="2264" spans="1:4" x14ac:dyDescent="0.2">
      <c r="A2264">
        <v>2567</v>
      </c>
      <c r="B2264" s="81" t="s">
        <v>3503</v>
      </c>
      <c r="C2264" s="80">
        <v>38718</v>
      </c>
      <c r="D2264" s="80">
        <v>2958465</v>
      </c>
    </row>
    <row r="2265" spans="1:4" x14ac:dyDescent="0.2">
      <c r="A2265">
        <v>2569</v>
      </c>
      <c r="B2265" s="81" t="s">
        <v>3372</v>
      </c>
      <c r="C2265" s="80">
        <v>38718</v>
      </c>
      <c r="D2265" s="80">
        <v>2958465</v>
      </c>
    </row>
    <row r="2266" spans="1:4" x14ac:dyDescent="0.2">
      <c r="A2266">
        <v>2570</v>
      </c>
      <c r="B2266" s="81" t="s">
        <v>3504</v>
      </c>
      <c r="C2266" s="80">
        <v>38718</v>
      </c>
      <c r="D2266" s="80">
        <v>2958465</v>
      </c>
    </row>
    <row r="2267" spans="1:4" x14ac:dyDescent="0.2">
      <c r="A2267">
        <v>2571</v>
      </c>
      <c r="B2267" s="81" t="s">
        <v>3505</v>
      </c>
      <c r="C2267" s="80">
        <v>38718</v>
      </c>
      <c r="D2267" s="80">
        <v>2958465</v>
      </c>
    </row>
    <row r="2268" spans="1:4" x14ac:dyDescent="0.2">
      <c r="A2268">
        <v>2572</v>
      </c>
      <c r="B2268" s="81" t="s">
        <v>3506</v>
      </c>
      <c r="C2268" s="80">
        <v>38718</v>
      </c>
      <c r="D2268" s="80">
        <v>2958465</v>
      </c>
    </row>
    <row r="2269" spans="1:4" x14ac:dyDescent="0.2">
      <c r="A2269">
        <v>2573</v>
      </c>
      <c r="B2269" s="81" t="s">
        <v>3507</v>
      </c>
      <c r="C2269" s="80">
        <v>38718</v>
      </c>
      <c r="D2269" s="80">
        <v>2958465</v>
      </c>
    </row>
    <row r="2270" spans="1:4" x14ac:dyDescent="0.2">
      <c r="A2270">
        <v>2574</v>
      </c>
      <c r="B2270" s="81" t="s">
        <v>3508</v>
      </c>
      <c r="C2270" s="80">
        <v>38718</v>
      </c>
      <c r="D2270" s="80">
        <v>2958465</v>
      </c>
    </row>
    <row r="2271" spans="1:4" x14ac:dyDescent="0.2">
      <c r="A2271">
        <v>2575</v>
      </c>
      <c r="B2271" s="81" t="s">
        <v>3509</v>
      </c>
      <c r="C2271" s="80">
        <v>38718</v>
      </c>
      <c r="D2271" s="80">
        <v>2958465</v>
      </c>
    </row>
    <row r="2272" spans="1:4" x14ac:dyDescent="0.2">
      <c r="A2272">
        <v>2576</v>
      </c>
      <c r="B2272" s="81" t="s">
        <v>3510</v>
      </c>
      <c r="C2272" s="80">
        <v>38718</v>
      </c>
      <c r="D2272" s="80">
        <v>2958465</v>
      </c>
    </row>
    <row r="2273" spans="1:4" x14ac:dyDescent="0.2">
      <c r="A2273">
        <v>2577</v>
      </c>
      <c r="B2273" s="81" t="s">
        <v>3511</v>
      </c>
      <c r="C2273" s="80">
        <v>38718</v>
      </c>
      <c r="D2273" s="80">
        <v>2958465</v>
      </c>
    </row>
    <row r="2274" spans="1:4" x14ac:dyDescent="0.2">
      <c r="A2274">
        <v>2578</v>
      </c>
      <c r="B2274" s="81" t="s">
        <v>3512</v>
      </c>
      <c r="C2274" s="80">
        <v>38718</v>
      </c>
      <c r="D2274" s="80">
        <v>2958465</v>
      </c>
    </row>
    <row r="2275" spans="1:4" x14ac:dyDescent="0.2">
      <c r="A2275">
        <v>2579</v>
      </c>
      <c r="B2275" s="81" t="s">
        <v>3513</v>
      </c>
      <c r="C2275" s="80">
        <v>38718</v>
      </c>
      <c r="D2275" s="80">
        <v>2958465</v>
      </c>
    </row>
    <row r="2276" spans="1:4" x14ac:dyDescent="0.2">
      <c r="A2276">
        <v>2580</v>
      </c>
      <c r="B2276" s="81">
        <v>450</v>
      </c>
      <c r="C2276" s="80">
        <v>38718</v>
      </c>
      <c r="D2276" s="80">
        <v>2958465</v>
      </c>
    </row>
    <row r="2277" spans="1:4" x14ac:dyDescent="0.2">
      <c r="A2277">
        <v>2581</v>
      </c>
      <c r="B2277" s="81" t="s">
        <v>3514</v>
      </c>
      <c r="C2277" s="80">
        <v>38718</v>
      </c>
      <c r="D2277" s="80">
        <v>2958465</v>
      </c>
    </row>
    <row r="2278" spans="1:4" x14ac:dyDescent="0.2">
      <c r="A2278">
        <v>2582</v>
      </c>
      <c r="B2278" s="81" t="s">
        <v>2013</v>
      </c>
      <c r="C2278" s="80">
        <v>38718</v>
      </c>
      <c r="D2278" s="80">
        <v>2958465</v>
      </c>
    </row>
    <row r="2279" spans="1:4" x14ac:dyDescent="0.2">
      <c r="A2279">
        <v>2583</v>
      </c>
      <c r="B2279" s="81" t="s">
        <v>3515</v>
      </c>
      <c r="C2279" s="80">
        <v>38718</v>
      </c>
      <c r="D2279" s="80">
        <v>2958465</v>
      </c>
    </row>
    <row r="2280" spans="1:4" x14ac:dyDescent="0.2">
      <c r="A2280">
        <v>2584</v>
      </c>
      <c r="B2280" s="81" t="s">
        <v>3516</v>
      </c>
      <c r="C2280" s="80">
        <v>38718</v>
      </c>
      <c r="D2280" s="80">
        <v>2958465</v>
      </c>
    </row>
    <row r="2281" spans="1:4" x14ac:dyDescent="0.2">
      <c r="A2281">
        <v>2585</v>
      </c>
      <c r="B2281" s="81" t="s">
        <v>3517</v>
      </c>
      <c r="C2281" s="80">
        <v>38718</v>
      </c>
      <c r="D2281" s="80">
        <v>2958465</v>
      </c>
    </row>
    <row r="2282" spans="1:4" x14ac:dyDescent="0.2">
      <c r="A2282">
        <v>2586</v>
      </c>
      <c r="B2282" s="81" t="s">
        <v>3518</v>
      </c>
      <c r="C2282" s="80">
        <v>38718</v>
      </c>
      <c r="D2282" s="80">
        <v>2958465</v>
      </c>
    </row>
    <row r="2283" spans="1:4" x14ac:dyDescent="0.2">
      <c r="A2283">
        <v>2587</v>
      </c>
      <c r="B2283" s="81" t="s">
        <v>3519</v>
      </c>
      <c r="C2283" s="80">
        <v>38718</v>
      </c>
      <c r="D2283" s="80">
        <v>2958465</v>
      </c>
    </row>
    <row r="2284" spans="1:4" x14ac:dyDescent="0.2">
      <c r="A2284">
        <v>2588</v>
      </c>
      <c r="B2284" s="81">
        <v>242</v>
      </c>
      <c r="C2284" s="80">
        <v>38718</v>
      </c>
      <c r="D2284" s="80">
        <v>2958465</v>
      </c>
    </row>
    <row r="2285" spans="1:4" x14ac:dyDescent="0.2">
      <c r="A2285">
        <v>2589</v>
      </c>
      <c r="B2285" s="81">
        <v>244</v>
      </c>
      <c r="C2285" s="80">
        <v>38718</v>
      </c>
      <c r="D2285" s="80">
        <v>2958465</v>
      </c>
    </row>
    <row r="2286" spans="1:4" x14ac:dyDescent="0.2">
      <c r="A2286">
        <v>2590</v>
      </c>
      <c r="B2286" s="81">
        <v>245</v>
      </c>
      <c r="C2286" s="80">
        <v>38718</v>
      </c>
      <c r="D2286" s="80">
        <v>2958465</v>
      </c>
    </row>
    <row r="2287" spans="1:4" x14ac:dyDescent="0.2">
      <c r="A2287">
        <v>2591</v>
      </c>
      <c r="B2287" s="81">
        <v>262</v>
      </c>
      <c r="C2287" s="80">
        <v>38718</v>
      </c>
      <c r="D2287" s="80">
        <v>2958465</v>
      </c>
    </row>
    <row r="2288" spans="1:4" x14ac:dyDescent="0.2">
      <c r="A2288">
        <v>2592</v>
      </c>
      <c r="B2288" s="81">
        <v>264</v>
      </c>
      <c r="C2288" s="80">
        <v>38718</v>
      </c>
      <c r="D2288" s="80">
        <v>2958465</v>
      </c>
    </row>
    <row r="2289" spans="1:4" x14ac:dyDescent="0.2">
      <c r="A2289">
        <v>2593</v>
      </c>
      <c r="B2289" s="81">
        <v>265</v>
      </c>
      <c r="C2289" s="80">
        <v>38718</v>
      </c>
      <c r="D2289" s="80">
        <v>2958465</v>
      </c>
    </row>
    <row r="2290" spans="1:4" x14ac:dyDescent="0.2">
      <c r="A2290">
        <v>2594</v>
      </c>
      <c r="B2290" s="81">
        <v>745</v>
      </c>
      <c r="C2290" s="80">
        <v>38718</v>
      </c>
      <c r="D2290" s="80">
        <v>2958465</v>
      </c>
    </row>
    <row r="2291" spans="1:4" x14ac:dyDescent="0.2">
      <c r="A2291">
        <v>2595</v>
      </c>
      <c r="B2291" s="81">
        <v>765</v>
      </c>
      <c r="C2291" s="80">
        <v>38718</v>
      </c>
      <c r="D2291" s="80">
        <v>2958465</v>
      </c>
    </row>
    <row r="2292" spans="1:4" x14ac:dyDescent="0.2">
      <c r="A2292">
        <v>2596</v>
      </c>
      <c r="B2292" s="81">
        <v>850</v>
      </c>
      <c r="C2292" s="80">
        <v>38718</v>
      </c>
      <c r="D2292" s="80">
        <v>2958465</v>
      </c>
    </row>
    <row r="2293" spans="1:4" x14ac:dyDescent="0.2">
      <c r="A2293">
        <v>2597</v>
      </c>
      <c r="B2293" s="81" t="s">
        <v>1552</v>
      </c>
      <c r="C2293" s="80">
        <v>38718</v>
      </c>
      <c r="D2293" s="80">
        <v>2958465</v>
      </c>
    </row>
    <row r="2294" spans="1:4" x14ac:dyDescent="0.2">
      <c r="A2294">
        <v>2598</v>
      </c>
      <c r="B2294" s="81" t="s">
        <v>3520</v>
      </c>
      <c r="C2294" s="80">
        <v>38718</v>
      </c>
      <c r="D2294" s="80">
        <v>2958465</v>
      </c>
    </row>
    <row r="2295" spans="1:4" x14ac:dyDescent="0.2">
      <c r="A2295">
        <v>2599</v>
      </c>
      <c r="B2295" s="81" t="s">
        <v>3521</v>
      </c>
      <c r="C2295" s="80">
        <v>38718</v>
      </c>
      <c r="D2295" s="80">
        <v>2958465</v>
      </c>
    </row>
    <row r="2296" spans="1:4" x14ac:dyDescent="0.2">
      <c r="A2296">
        <v>2600</v>
      </c>
      <c r="B2296" s="81" t="s">
        <v>3522</v>
      </c>
      <c r="C2296" s="80">
        <v>38718</v>
      </c>
      <c r="D2296" s="80">
        <v>2958465</v>
      </c>
    </row>
    <row r="2297" spans="1:4" x14ac:dyDescent="0.2">
      <c r="A2297">
        <v>2601</v>
      </c>
      <c r="B2297" s="81" t="s">
        <v>3523</v>
      </c>
      <c r="C2297" s="80">
        <v>38718</v>
      </c>
      <c r="D2297" s="80">
        <v>2958465</v>
      </c>
    </row>
    <row r="2298" spans="1:4" x14ac:dyDescent="0.2">
      <c r="A2298">
        <v>2602</v>
      </c>
      <c r="B2298" s="81" t="s">
        <v>3524</v>
      </c>
      <c r="C2298" s="80">
        <v>38718</v>
      </c>
      <c r="D2298" s="80">
        <v>2958465</v>
      </c>
    </row>
    <row r="2299" spans="1:4" x14ac:dyDescent="0.2">
      <c r="A2299">
        <v>9994</v>
      </c>
      <c r="B2299" s="81" t="s">
        <v>2089</v>
      </c>
      <c r="C2299" s="80">
        <v>40179</v>
      </c>
      <c r="D2299" s="80">
        <v>2958465</v>
      </c>
    </row>
    <row r="2300" spans="1:4" x14ac:dyDescent="0.2">
      <c r="A2300">
        <v>9998</v>
      </c>
      <c r="B2300" s="81" t="s">
        <v>1590</v>
      </c>
      <c r="C2300" s="80">
        <v>32874</v>
      </c>
      <c r="D2300" s="80">
        <v>2958465</v>
      </c>
    </row>
    <row r="2301" spans="1:4" x14ac:dyDescent="0.2">
      <c r="A2301">
        <v>9999</v>
      </c>
      <c r="B2301" s="81" t="s">
        <v>2090</v>
      </c>
      <c r="C2301" s="80">
        <v>40179</v>
      </c>
      <c r="D2301" s="80">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W108"/>
  <sheetViews>
    <sheetView zoomScaleNormal="100" workbookViewId="0">
      <selection activeCell="A3" sqref="A3"/>
    </sheetView>
  </sheetViews>
  <sheetFormatPr baseColWidth="10" defaultColWidth="8.7109375" defaultRowHeight="16" x14ac:dyDescent="0.2"/>
  <cols>
    <col min="1" max="257" width="9.28515625" style="32" customWidth="1"/>
    <col min="258" max="1025" width="9" customWidth="1"/>
  </cols>
  <sheetData>
    <row r="1" spans="1:4" x14ac:dyDescent="0.2">
      <c r="A1" s="32" t="s">
        <v>3525</v>
      </c>
      <c r="B1" s="32" t="s">
        <v>3526</v>
      </c>
      <c r="C1" s="32" t="s">
        <v>1484</v>
      </c>
      <c r="D1" s="32" t="s">
        <v>1485</v>
      </c>
    </row>
    <row r="2" spans="1:4" x14ac:dyDescent="0.2">
      <c r="A2" s="32">
        <v>0</v>
      </c>
      <c r="B2" s="32" t="s">
        <v>3527</v>
      </c>
    </row>
    <row r="3" spans="1:4" x14ac:dyDescent="0.2">
      <c r="A3" s="32">
        <v>1902</v>
      </c>
      <c r="B3" s="32">
        <v>1902</v>
      </c>
    </row>
    <row r="4" spans="1:4" x14ac:dyDescent="0.2">
      <c r="A4" s="32">
        <v>1903</v>
      </c>
      <c r="B4" s="32">
        <v>1903</v>
      </c>
    </row>
    <row r="5" spans="1:4" x14ac:dyDescent="0.2">
      <c r="A5" s="32">
        <v>1904</v>
      </c>
      <c r="B5" s="32">
        <v>1904</v>
      </c>
    </row>
    <row r="6" spans="1:4" x14ac:dyDescent="0.2">
      <c r="A6" s="32">
        <v>1905</v>
      </c>
      <c r="B6" s="32">
        <v>1905</v>
      </c>
    </row>
    <row r="7" spans="1:4" x14ac:dyDescent="0.2">
      <c r="A7" s="32">
        <v>1906</v>
      </c>
      <c r="B7" s="32">
        <v>1906</v>
      </c>
    </row>
    <row r="8" spans="1:4" x14ac:dyDescent="0.2">
      <c r="A8" s="32">
        <v>1907</v>
      </c>
      <c r="B8" s="32">
        <v>1907</v>
      </c>
    </row>
    <row r="9" spans="1:4" x14ac:dyDescent="0.2">
      <c r="A9" s="32">
        <v>1908</v>
      </c>
      <c r="B9" s="32">
        <v>1908</v>
      </c>
    </row>
    <row r="10" spans="1:4" x14ac:dyDescent="0.2">
      <c r="A10" s="32">
        <v>1909</v>
      </c>
      <c r="B10" s="32">
        <v>1909</v>
      </c>
    </row>
    <row r="11" spans="1:4" x14ac:dyDescent="0.2">
      <c r="A11" s="32">
        <v>1910</v>
      </c>
      <c r="B11" s="32">
        <v>1910</v>
      </c>
    </row>
    <row r="12" spans="1:4" x14ac:dyDescent="0.2">
      <c r="A12" s="32">
        <v>1911</v>
      </c>
      <c r="B12" s="32">
        <v>1911</v>
      </c>
    </row>
    <row r="13" spans="1:4" x14ac:dyDescent="0.2">
      <c r="A13" s="32">
        <v>1912</v>
      </c>
      <c r="B13" s="32">
        <v>1912</v>
      </c>
    </row>
    <row r="14" spans="1:4" x14ac:dyDescent="0.2">
      <c r="A14" s="32">
        <v>1913</v>
      </c>
      <c r="B14" s="32">
        <v>1913</v>
      </c>
    </row>
    <row r="15" spans="1:4" x14ac:dyDescent="0.2">
      <c r="A15" s="32">
        <v>1914</v>
      </c>
      <c r="B15" s="32">
        <v>1914</v>
      </c>
    </row>
    <row r="16" spans="1:4" x14ac:dyDescent="0.2">
      <c r="A16" s="32">
        <v>1915</v>
      </c>
      <c r="B16" s="32">
        <v>1915</v>
      </c>
    </row>
    <row r="17" spans="1:2" x14ac:dyDescent="0.2">
      <c r="A17" s="32">
        <v>1916</v>
      </c>
      <c r="B17" s="32">
        <v>1916</v>
      </c>
    </row>
    <row r="18" spans="1:2" x14ac:dyDescent="0.2">
      <c r="A18" s="32">
        <v>1917</v>
      </c>
      <c r="B18" s="32">
        <v>1917</v>
      </c>
    </row>
    <row r="19" spans="1:2" x14ac:dyDescent="0.2">
      <c r="A19" s="32">
        <v>1918</v>
      </c>
      <c r="B19" s="32">
        <v>1918</v>
      </c>
    </row>
    <row r="20" spans="1:2" x14ac:dyDescent="0.2">
      <c r="A20" s="32">
        <v>1919</v>
      </c>
      <c r="B20" s="32">
        <v>1919</v>
      </c>
    </row>
    <row r="21" spans="1:2" x14ac:dyDescent="0.2">
      <c r="A21" s="32">
        <v>1920</v>
      </c>
      <c r="B21" s="32">
        <v>1920</v>
      </c>
    </row>
    <row r="22" spans="1:2" x14ac:dyDescent="0.2">
      <c r="A22" s="32">
        <v>1921</v>
      </c>
      <c r="B22" s="32">
        <v>1921</v>
      </c>
    </row>
    <row r="23" spans="1:2" x14ac:dyDescent="0.2">
      <c r="A23" s="32">
        <v>1922</v>
      </c>
      <c r="B23" s="32">
        <v>1922</v>
      </c>
    </row>
    <row r="24" spans="1:2" x14ac:dyDescent="0.2">
      <c r="A24" s="32">
        <v>1923</v>
      </c>
      <c r="B24" s="32">
        <v>1923</v>
      </c>
    </row>
    <row r="25" spans="1:2" x14ac:dyDescent="0.2">
      <c r="A25" s="32">
        <v>1924</v>
      </c>
      <c r="B25" s="32">
        <v>1924</v>
      </c>
    </row>
    <row r="26" spans="1:2" x14ac:dyDescent="0.2">
      <c r="A26" s="32">
        <v>1925</v>
      </c>
      <c r="B26" s="32">
        <v>1925</v>
      </c>
    </row>
    <row r="27" spans="1:2" x14ac:dyDescent="0.2">
      <c r="A27" s="32">
        <v>1926</v>
      </c>
      <c r="B27" s="32">
        <v>1926</v>
      </c>
    </row>
    <row r="28" spans="1:2" x14ac:dyDescent="0.2">
      <c r="A28" s="32">
        <v>1927</v>
      </c>
      <c r="B28" s="32">
        <v>1927</v>
      </c>
    </row>
    <row r="29" spans="1:2" x14ac:dyDescent="0.2">
      <c r="A29" s="32">
        <v>1928</v>
      </c>
      <c r="B29" s="32">
        <v>1928</v>
      </c>
    </row>
    <row r="30" spans="1:2" x14ac:dyDescent="0.2">
      <c r="A30" s="32">
        <v>1929</v>
      </c>
      <c r="B30" s="32">
        <v>1929</v>
      </c>
    </row>
    <row r="31" spans="1:2" x14ac:dyDescent="0.2">
      <c r="A31" s="32">
        <v>1930</v>
      </c>
      <c r="B31" s="32">
        <v>1930</v>
      </c>
    </row>
    <row r="32" spans="1:2" x14ac:dyDescent="0.2">
      <c r="A32" s="32">
        <v>1931</v>
      </c>
      <c r="B32" s="32">
        <v>1931</v>
      </c>
    </row>
    <row r="33" spans="1:2" x14ac:dyDescent="0.2">
      <c r="A33" s="32">
        <v>1932</v>
      </c>
      <c r="B33" s="32">
        <v>1932</v>
      </c>
    </row>
    <row r="34" spans="1:2" x14ac:dyDescent="0.2">
      <c r="A34" s="32">
        <v>1933</v>
      </c>
      <c r="B34" s="32">
        <v>1933</v>
      </c>
    </row>
    <row r="35" spans="1:2" x14ac:dyDescent="0.2">
      <c r="A35" s="32">
        <v>1934</v>
      </c>
      <c r="B35" s="32">
        <v>1934</v>
      </c>
    </row>
    <row r="36" spans="1:2" x14ac:dyDescent="0.2">
      <c r="A36" s="32">
        <v>1935</v>
      </c>
      <c r="B36" s="32">
        <v>1935</v>
      </c>
    </row>
    <row r="37" spans="1:2" x14ac:dyDescent="0.2">
      <c r="A37" s="32">
        <v>1936</v>
      </c>
      <c r="B37" s="32">
        <v>1936</v>
      </c>
    </row>
    <row r="38" spans="1:2" x14ac:dyDescent="0.2">
      <c r="A38" s="32">
        <v>1937</v>
      </c>
      <c r="B38" s="32">
        <v>1937</v>
      </c>
    </row>
    <row r="39" spans="1:2" x14ac:dyDescent="0.2">
      <c r="A39" s="32">
        <v>1938</v>
      </c>
      <c r="B39" s="32">
        <v>1938</v>
      </c>
    </row>
    <row r="40" spans="1:2" x14ac:dyDescent="0.2">
      <c r="A40" s="32">
        <v>1939</v>
      </c>
      <c r="B40" s="32">
        <v>1939</v>
      </c>
    </row>
    <row r="41" spans="1:2" x14ac:dyDescent="0.2">
      <c r="A41" s="32">
        <v>1940</v>
      </c>
      <c r="B41" s="32">
        <v>1940</v>
      </c>
    </row>
    <row r="42" spans="1:2" x14ac:dyDescent="0.2">
      <c r="A42" s="32">
        <v>1941</v>
      </c>
      <c r="B42" s="32">
        <v>1941</v>
      </c>
    </row>
    <row r="43" spans="1:2" x14ac:dyDescent="0.2">
      <c r="A43" s="32">
        <v>1942</v>
      </c>
      <c r="B43" s="32">
        <v>1942</v>
      </c>
    </row>
    <row r="44" spans="1:2" x14ac:dyDescent="0.2">
      <c r="A44" s="32">
        <v>1943</v>
      </c>
      <c r="B44" s="32">
        <v>1943</v>
      </c>
    </row>
    <row r="45" spans="1:2" x14ac:dyDescent="0.2">
      <c r="A45" s="32">
        <v>1944</v>
      </c>
      <c r="B45" s="32">
        <v>1944</v>
      </c>
    </row>
    <row r="46" spans="1:2" x14ac:dyDescent="0.2">
      <c r="A46" s="32">
        <v>1945</v>
      </c>
      <c r="B46" s="32">
        <v>1945</v>
      </c>
    </row>
    <row r="47" spans="1:2" x14ac:dyDescent="0.2">
      <c r="A47" s="32">
        <v>1946</v>
      </c>
      <c r="B47" s="32">
        <v>1946</v>
      </c>
    </row>
    <row r="48" spans="1:2" x14ac:dyDescent="0.2">
      <c r="A48" s="32">
        <v>1947</v>
      </c>
      <c r="B48" s="32">
        <v>1947</v>
      </c>
    </row>
    <row r="49" spans="1:2" x14ac:dyDescent="0.2">
      <c r="A49" s="32">
        <v>1948</v>
      </c>
      <c r="B49" s="32">
        <v>1948</v>
      </c>
    </row>
    <row r="50" spans="1:2" x14ac:dyDescent="0.2">
      <c r="A50" s="32">
        <v>1949</v>
      </c>
      <c r="B50" s="32">
        <v>1949</v>
      </c>
    </row>
    <row r="51" spans="1:2" x14ac:dyDescent="0.2">
      <c r="A51" s="32">
        <v>1950</v>
      </c>
      <c r="B51" s="32">
        <v>1950</v>
      </c>
    </row>
    <row r="52" spans="1:2" x14ac:dyDescent="0.2">
      <c r="A52" s="32">
        <v>1951</v>
      </c>
      <c r="B52" s="32">
        <v>1951</v>
      </c>
    </row>
    <row r="53" spans="1:2" x14ac:dyDescent="0.2">
      <c r="A53" s="32">
        <v>1952</v>
      </c>
      <c r="B53" s="32">
        <v>1952</v>
      </c>
    </row>
    <row r="54" spans="1:2" x14ac:dyDescent="0.2">
      <c r="A54" s="32">
        <v>1953</v>
      </c>
      <c r="B54" s="32">
        <v>1953</v>
      </c>
    </row>
    <row r="55" spans="1:2" x14ac:dyDescent="0.2">
      <c r="A55" s="32">
        <v>1954</v>
      </c>
      <c r="B55" s="32">
        <v>1954</v>
      </c>
    </row>
    <row r="56" spans="1:2" x14ac:dyDescent="0.2">
      <c r="A56" s="32">
        <v>1955</v>
      </c>
      <c r="B56" s="32">
        <v>1955</v>
      </c>
    </row>
    <row r="57" spans="1:2" x14ac:dyDescent="0.2">
      <c r="A57" s="32">
        <v>1956</v>
      </c>
      <c r="B57" s="32">
        <v>1956</v>
      </c>
    </row>
    <row r="58" spans="1:2" x14ac:dyDescent="0.2">
      <c r="A58" s="32">
        <v>1957</v>
      </c>
      <c r="B58" s="32">
        <v>1957</v>
      </c>
    </row>
    <row r="59" spans="1:2" x14ac:dyDescent="0.2">
      <c r="A59" s="32">
        <v>1958</v>
      </c>
      <c r="B59" s="32">
        <v>1958</v>
      </c>
    </row>
    <row r="60" spans="1:2" x14ac:dyDescent="0.2">
      <c r="A60" s="32">
        <v>1959</v>
      </c>
      <c r="B60" s="32">
        <v>1959</v>
      </c>
    </row>
    <row r="61" spans="1:2" x14ac:dyDescent="0.2">
      <c r="A61" s="32">
        <v>1960</v>
      </c>
      <c r="B61" s="32">
        <v>1960</v>
      </c>
    </row>
    <row r="62" spans="1:2" x14ac:dyDescent="0.2">
      <c r="A62" s="32">
        <v>1961</v>
      </c>
      <c r="B62" s="32">
        <v>1961</v>
      </c>
    </row>
    <row r="63" spans="1:2" x14ac:dyDescent="0.2">
      <c r="A63" s="32">
        <v>1962</v>
      </c>
      <c r="B63" s="32">
        <v>1962</v>
      </c>
    </row>
    <row r="64" spans="1:2" x14ac:dyDescent="0.2">
      <c r="A64" s="32">
        <v>1963</v>
      </c>
      <c r="B64" s="32">
        <v>1963</v>
      </c>
    </row>
    <row r="65" spans="1:2" x14ac:dyDescent="0.2">
      <c r="A65" s="32">
        <v>1964</v>
      </c>
      <c r="B65" s="32">
        <v>1964</v>
      </c>
    </row>
    <row r="66" spans="1:2" x14ac:dyDescent="0.2">
      <c r="A66" s="32">
        <v>1965</v>
      </c>
      <c r="B66" s="32">
        <v>1965</v>
      </c>
    </row>
    <row r="67" spans="1:2" x14ac:dyDescent="0.2">
      <c r="A67" s="32">
        <v>1966</v>
      </c>
      <c r="B67" s="32">
        <v>1966</v>
      </c>
    </row>
    <row r="68" spans="1:2" x14ac:dyDescent="0.2">
      <c r="A68" s="32">
        <v>1967</v>
      </c>
      <c r="B68" s="32">
        <v>1967</v>
      </c>
    </row>
    <row r="69" spans="1:2" x14ac:dyDescent="0.2">
      <c r="A69" s="32">
        <v>1968</v>
      </c>
      <c r="B69" s="32">
        <v>1968</v>
      </c>
    </row>
    <row r="70" spans="1:2" x14ac:dyDescent="0.2">
      <c r="A70" s="32">
        <v>1969</v>
      </c>
      <c r="B70" s="32">
        <v>1969</v>
      </c>
    </row>
    <row r="71" spans="1:2" x14ac:dyDescent="0.2">
      <c r="A71" s="32">
        <v>1970</v>
      </c>
      <c r="B71" s="32">
        <v>1970</v>
      </c>
    </row>
    <row r="72" spans="1:2" x14ac:dyDescent="0.2">
      <c r="A72" s="32">
        <v>1971</v>
      </c>
      <c r="B72" s="32">
        <v>1971</v>
      </c>
    </row>
    <row r="73" spans="1:2" x14ac:dyDescent="0.2">
      <c r="A73" s="32">
        <v>1972</v>
      </c>
      <c r="B73" s="32">
        <v>1972</v>
      </c>
    </row>
    <row r="74" spans="1:2" x14ac:dyDescent="0.2">
      <c r="A74" s="32">
        <v>1973</v>
      </c>
      <c r="B74" s="32">
        <v>1973</v>
      </c>
    </row>
    <row r="75" spans="1:2" x14ac:dyDescent="0.2">
      <c r="A75" s="32">
        <v>1974</v>
      </c>
      <c r="B75" s="32">
        <v>1974</v>
      </c>
    </row>
    <row r="76" spans="1:2" x14ac:dyDescent="0.2">
      <c r="A76" s="32">
        <v>1975</v>
      </c>
      <c r="B76" s="32">
        <v>1975</v>
      </c>
    </row>
    <row r="77" spans="1:2" x14ac:dyDescent="0.2">
      <c r="A77" s="32">
        <v>1976</v>
      </c>
      <c r="B77" s="32">
        <v>1976</v>
      </c>
    </row>
    <row r="78" spans="1:2" x14ac:dyDescent="0.2">
      <c r="A78" s="32">
        <v>1977</v>
      </c>
      <c r="B78" s="32">
        <v>1977</v>
      </c>
    </row>
    <row r="79" spans="1:2" x14ac:dyDescent="0.2">
      <c r="A79" s="32">
        <v>1978</v>
      </c>
      <c r="B79" s="32">
        <v>1978</v>
      </c>
    </row>
    <row r="80" spans="1:2" x14ac:dyDescent="0.2">
      <c r="A80" s="32">
        <v>1979</v>
      </c>
      <c r="B80" s="32">
        <v>1979</v>
      </c>
    </row>
    <row r="81" spans="1:2" x14ac:dyDescent="0.2">
      <c r="A81" s="32">
        <v>1980</v>
      </c>
      <c r="B81" s="32">
        <v>1980</v>
      </c>
    </row>
    <row r="82" spans="1:2" x14ac:dyDescent="0.2">
      <c r="A82" s="32">
        <v>1981</v>
      </c>
      <c r="B82" s="32">
        <v>1981</v>
      </c>
    </row>
    <row r="83" spans="1:2" x14ac:dyDescent="0.2">
      <c r="A83" s="32">
        <v>1982</v>
      </c>
      <c r="B83" s="32">
        <v>1982</v>
      </c>
    </row>
    <row r="84" spans="1:2" x14ac:dyDescent="0.2">
      <c r="A84" s="32">
        <v>1983</v>
      </c>
      <c r="B84" s="32">
        <v>1983</v>
      </c>
    </row>
    <row r="85" spans="1:2" x14ac:dyDescent="0.2">
      <c r="A85" s="32">
        <v>1984</v>
      </c>
      <c r="B85" s="32">
        <v>1984</v>
      </c>
    </row>
    <row r="86" spans="1:2" x14ac:dyDescent="0.2">
      <c r="A86" s="32">
        <v>1985</v>
      </c>
      <c r="B86" s="32">
        <v>1985</v>
      </c>
    </row>
    <row r="87" spans="1:2" x14ac:dyDescent="0.2">
      <c r="A87" s="32">
        <v>1986</v>
      </c>
      <c r="B87" s="32">
        <v>1986</v>
      </c>
    </row>
    <row r="88" spans="1:2" x14ac:dyDescent="0.2">
      <c r="A88" s="32">
        <v>1987</v>
      </c>
      <c r="B88" s="32">
        <v>1987</v>
      </c>
    </row>
    <row r="89" spans="1:2" x14ac:dyDescent="0.2">
      <c r="A89" s="32">
        <v>1988</v>
      </c>
      <c r="B89" s="32">
        <v>1988</v>
      </c>
    </row>
    <row r="90" spans="1:2" x14ac:dyDescent="0.2">
      <c r="A90" s="32">
        <v>1989</v>
      </c>
      <c r="B90" s="32">
        <v>1989</v>
      </c>
    </row>
    <row r="91" spans="1:2" x14ac:dyDescent="0.2">
      <c r="A91" s="32">
        <v>1990</v>
      </c>
      <c r="B91" s="32">
        <v>1990</v>
      </c>
    </row>
    <row r="92" spans="1:2" x14ac:dyDescent="0.2">
      <c r="A92" s="32">
        <v>1991</v>
      </c>
      <c r="B92" s="32">
        <v>1991</v>
      </c>
    </row>
    <row r="93" spans="1:2" x14ac:dyDescent="0.2">
      <c r="A93" s="32">
        <v>1992</v>
      </c>
      <c r="B93" s="32">
        <v>1992</v>
      </c>
    </row>
    <row r="94" spans="1:2" x14ac:dyDescent="0.2">
      <c r="A94" s="32">
        <v>1993</v>
      </c>
      <c r="B94" s="32">
        <v>1993</v>
      </c>
    </row>
    <row r="95" spans="1:2" x14ac:dyDescent="0.2">
      <c r="A95" s="32">
        <v>1994</v>
      </c>
      <c r="B95" s="32">
        <v>1994</v>
      </c>
    </row>
    <row r="96" spans="1:2" x14ac:dyDescent="0.2">
      <c r="A96" s="32">
        <v>1995</v>
      </c>
      <c r="B96" s="32">
        <v>1995</v>
      </c>
    </row>
    <row r="97" spans="1:2" x14ac:dyDescent="0.2">
      <c r="A97" s="32">
        <v>1996</v>
      </c>
      <c r="B97" s="32">
        <v>1996</v>
      </c>
    </row>
    <row r="98" spans="1:2" x14ac:dyDescent="0.2">
      <c r="A98" s="32">
        <v>1997</v>
      </c>
      <c r="B98" s="32">
        <v>1997</v>
      </c>
    </row>
    <row r="99" spans="1:2" x14ac:dyDescent="0.2">
      <c r="A99" s="32">
        <v>1998</v>
      </c>
      <c r="B99" s="32">
        <v>1998</v>
      </c>
    </row>
    <row r="100" spans="1:2" x14ac:dyDescent="0.2">
      <c r="A100" s="32">
        <v>1999</v>
      </c>
      <c r="B100" s="32">
        <v>1999</v>
      </c>
    </row>
    <row r="101" spans="1:2" x14ac:dyDescent="0.2">
      <c r="A101" s="32">
        <v>2000</v>
      </c>
      <c r="B101" s="32">
        <v>2000</v>
      </c>
    </row>
    <row r="102" spans="1:2" x14ac:dyDescent="0.2">
      <c r="A102" s="32">
        <v>2001</v>
      </c>
      <c r="B102" s="32">
        <v>2001</v>
      </c>
    </row>
    <row r="103" spans="1:2" x14ac:dyDescent="0.2">
      <c r="A103" s="32">
        <v>2002</v>
      </c>
      <c r="B103" s="32">
        <v>2002</v>
      </c>
    </row>
    <row r="104" spans="1:2" x14ac:dyDescent="0.2">
      <c r="A104" s="32">
        <v>2003</v>
      </c>
      <c r="B104" s="32">
        <v>2003</v>
      </c>
    </row>
    <row r="105" spans="1:2" x14ac:dyDescent="0.2">
      <c r="A105" s="32">
        <v>2004</v>
      </c>
      <c r="B105" s="32">
        <v>2004</v>
      </c>
    </row>
    <row r="106" spans="1:2" x14ac:dyDescent="0.2">
      <c r="A106" s="32">
        <v>2005</v>
      </c>
      <c r="B106" s="32">
        <v>2005</v>
      </c>
    </row>
    <row r="107" spans="1:2" x14ac:dyDescent="0.2">
      <c r="A107" s="32">
        <v>2006</v>
      </c>
      <c r="B107" s="32">
        <v>2006</v>
      </c>
    </row>
    <row r="108" spans="1:2" x14ac:dyDescent="0.2">
      <c r="A108" s="32">
        <v>2007</v>
      </c>
      <c r="B108" s="32">
        <v>2007</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W11"/>
  <sheetViews>
    <sheetView zoomScaleNormal="100" workbookViewId="0">
      <selection activeCell="A3" sqref="A3"/>
    </sheetView>
  </sheetViews>
  <sheetFormatPr baseColWidth="10" defaultColWidth="8.7109375" defaultRowHeight="16" x14ac:dyDescent="0.2"/>
  <cols>
    <col min="1" max="1" width="20.85546875" style="32" customWidth="1"/>
    <col min="2" max="2" width="46"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3528</v>
      </c>
      <c r="B1" s="32" t="s">
        <v>3529</v>
      </c>
      <c r="C1" s="32" t="s">
        <v>1484</v>
      </c>
      <c r="D1" s="32" t="s">
        <v>1485</v>
      </c>
    </row>
    <row r="2" spans="1:4" x14ac:dyDescent="0.2">
      <c r="A2" s="32">
        <v>1</v>
      </c>
      <c r="B2" s="32" t="s">
        <v>3530</v>
      </c>
      <c r="C2" s="82" t="s">
        <v>3531</v>
      </c>
      <c r="D2" s="82" t="s">
        <v>3532</v>
      </c>
    </row>
    <row r="3" spans="1:4" x14ac:dyDescent="0.2">
      <c r="A3" s="32">
        <v>2</v>
      </c>
      <c r="B3" s="32" t="s">
        <v>3533</v>
      </c>
      <c r="C3" s="82" t="s">
        <v>3531</v>
      </c>
      <c r="D3" s="82" t="s">
        <v>3532</v>
      </c>
    </row>
    <row r="4" spans="1:4" x14ac:dyDescent="0.2">
      <c r="A4" s="32">
        <v>3</v>
      </c>
      <c r="B4" s="32" t="s">
        <v>3534</v>
      </c>
      <c r="C4" s="82" t="s">
        <v>3531</v>
      </c>
      <c r="D4" s="82" t="s">
        <v>3532</v>
      </c>
    </row>
    <row r="5" spans="1:4" x14ac:dyDescent="0.2">
      <c r="A5" s="32">
        <v>4</v>
      </c>
      <c r="B5" s="32" t="s">
        <v>3535</v>
      </c>
      <c r="C5" s="82" t="s">
        <v>3531</v>
      </c>
      <c r="D5" s="82" t="s">
        <v>3532</v>
      </c>
    </row>
    <row r="6" spans="1:4" x14ac:dyDescent="0.2">
      <c r="A6" s="32">
        <v>5</v>
      </c>
      <c r="B6" s="32" t="s">
        <v>3536</v>
      </c>
      <c r="C6" s="82" t="s">
        <v>3531</v>
      </c>
      <c r="D6" s="82" t="s">
        <v>3532</v>
      </c>
    </row>
    <row r="7" spans="1:4" x14ac:dyDescent="0.2">
      <c r="A7" s="32">
        <v>6</v>
      </c>
      <c r="B7" s="32" t="s">
        <v>3537</v>
      </c>
      <c r="C7" s="82" t="s">
        <v>3531</v>
      </c>
      <c r="D7" s="82" t="s">
        <v>3532</v>
      </c>
    </row>
    <row r="8" spans="1:4" x14ac:dyDescent="0.2">
      <c r="A8" s="32">
        <v>7</v>
      </c>
      <c r="B8" s="32" t="s">
        <v>3538</v>
      </c>
      <c r="C8" s="82" t="s">
        <v>3531</v>
      </c>
      <c r="D8" s="82" t="s">
        <v>3532</v>
      </c>
    </row>
    <row r="9" spans="1:4" x14ac:dyDescent="0.2">
      <c r="A9" s="32">
        <v>8</v>
      </c>
      <c r="B9" s="32" t="s">
        <v>3539</v>
      </c>
      <c r="C9" s="82" t="s">
        <v>3531</v>
      </c>
      <c r="D9" s="82" t="s">
        <v>3532</v>
      </c>
    </row>
    <row r="10" spans="1:4" x14ac:dyDescent="0.2">
      <c r="A10" s="32">
        <v>9</v>
      </c>
      <c r="B10" s="32" t="s">
        <v>3540</v>
      </c>
      <c r="C10" s="82" t="s">
        <v>3541</v>
      </c>
      <c r="D10" s="82" t="s">
        <v>3532</v>
      </c>
    </row>
    <row r="11" spans="1:4" x14ac:dyDescent="0.2">
      <c r="A11" s="32">
        <v>94</v>
      </c>
      <c r="B11" s="32" t="s">
        <v>2089</v>
      </c>
      <c r="C11" s="82" t="s">
        <v>3541</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T22"/>
  <sheetViews>
    <sheetView zoomScaleNormal="100" workbookViewId="0">
      <selection activeCell="A3" sqref="A3"/>
    </sheetView>
  </sheetViews>
  <sheetFormatPr baseColWidth="10" defaultColWidth="8.7109375" defaultRowHeight="16" x14ac:dyDescent="0.2"/>
  <cols>
    <col min="1" max="1" width="19.85546875" style="32" customWidth="1"/>
    <col min="2" max="2" width="67.28515625" style="32" customWidth="1"/>
    <col min="3" max="3" width="16" style="17" customWidth="1"/>
    <col min="4" max="4" width="16" style="32" customWidth="1"/>
    <col min="5" max="254" width="9.28515625" style="32" customWidth="1"/>
    <col min="255" max="1025" width="9" customWidth="1"/>
  </cols>
  <sheetData>
    <row r="1" spans="1:4" x14ac:dyDescent="0.2">
      <c r="A1" s="32" t="s">
        <v>3542</v>
      </c>
      <c r="B1" s="32" t="s">
        <v>3543</v>
      </c>
      <c r="C1" s="17" t="s">
        <v>1484</v>
      </c>
      <c r="D1" s="32" t="s">
        <v>1485</v>
      </c>
    </row>
    <row r="2" spans="1:4" x14ac:dyDescent="0.2">
      <c r="A2" s="32">
        <v>0</v>
      </c>
      <c r="B2" s="82" t="s">
        <v>3544</v>
      </c>
      <c r="C2" s="83" t="s">
        <v>3541</v>
      </c>
      <c r="D2" s="84">
        <v>2958465</v>
      </c>
    </row>
    <row r="3" spans="1:4" x14ac:dyDescent="0.2">
      <c r="A3" s="32">
        <v>9</v>
      </c>
      <c r="B3" s="82" t="s">
        <v>3545</v>
      </c>
      <c r="C3" s="83" t="s">
        <v>3546</v>
      </c>
      <c r="D3" s="84">
        <v>2958465</v>
      </c>
    </row>
    <row r="4" spans="1:4" x14ac:dyDescent="0.2">
      <c r="A4" s="32">
        <v>23</v>
      </c>
      <c r="B4" s="82" t="s">
        <v>3547</v>
      </c>
      <c r="C4" s="83" t="s">
        <v>3546</v>
      </c>
      <c r="D4" s="84">
        <v>2958465</v>
      </c>
    </row>
    <row r="5" spans="1:4" x14ac:dyDescent="0.2">
      <c r="A5" s="32">
        <v>30</v>
      </c>
      <c r="B5" s="32" t="s">
        <v>3548</v>
      </c>
      <c r="C5" s="85">
        <v>32874</v>
      </c>
      <c r="D5" s="84">
        <v>2958465</v>
      </c>
    </row>
    <row r="6" spans="1:4" x14ac:dyDescent="0.2">
      <c r="A6" s="32">
        <v>47</v>
      </c>
      <c r="B6" s="32" t="s">
        <v>3549</v>
      </c>
      <c r="C6" s="85">
        <v>32874</v>
      </c>
      <c r="D6" s="84">
        <v>2958465</v>
      </c>
    </row>
    <row r="7" spans="1:4" x14ac:dyDescent="0.2">
      <c r="A7" s="32">
        <v>69</v>
      </c>
      <c r="B7" s="32" t="s">
        <v>3550</v>
      </c>
      <c r="C7" s="85">
        <v>40179</v>
      </c>
      <c r="D7" s="84">
        <v>2958465</v>
      </c>
    </row>
    <row r="8" spans="1:4" x14ac:dyDescent="0.2">
      <c r="A8" s="32">
        <v>71</v>
      </c>
      <c r="B8" s="32" t="s">
        <v>3551</v>
      </c>
      <c r="C8" s="85">
        <v>32874</v>
      </c>
      <c r="D8" s="84">
        <v>2958465</v>
      </c>
    </row>
    <row r="9" spans="1:4" x14ac:dyDescent="0.2">
      <c r="A9" s="32">
        <v>87</v>
      </c>
      <c r="B9" s="32" t="s">
        <v>3552</v>
      </c>
      <c r="C9" s="85">
        <v>40179</v>
      </c>
      <c r="D9" s="84">
        <v>2958465</v>
      </c>
    </row>
    <row r="10" spans="1:4" x14ac:dyDescent="0.2">
      <c r="A10" s="32">
        <v>90</v>
      </c>
      <c r="B10" s="32" t="s">
        <v>3553</v>
      </c>
      <c r="C10" s="85">
        <v>40179</v>
      </c>
      <c r="D10" s="84">
        <v>2958465</v>
      </c>
    </row>
    <row r="11" spans="1:4" x14ac:dyDescent="0.2">
      <c r="A11" s="32">
        <v>92</v>
      </c>
      <c r="B11" s="32" t="s">
        <v>3554</v>
      </c>
      <c r="C11" s="85">
        <v>40179</v>
      </c>
      <c r="D11" s="84">
        <v>2958465</v>
      </c>
    </row>
    <row r="12" spans="1:4" x14ac:dyDescent="0.2">
      <c r="A12" s="32">
        <v>94</v>
      </c>
      <c r="B12" s="32" t="s">
        <v>3555</v>
      </c>
      <c r="C12" s="85">
        <v>40179</v>
      </c>
      <c r="D12" s="84">
        <v>2958465</v>
      </c>
    </row>
    <row r="13" spans="1:4" x14ac:dyDescent="0.2">
      <c r="A13" s="32">
        <v>95</v>
      </c>
      <c r="B13" s="32" t="s">
        <v>3556</v>
      </c>
      <c r="C13" s="85">
        <v>40179</v>
      </c>
      <c r="D13" s="84">
        <v>2958465</v>
      </c>
    </row>
    <row r="14" spans="1:4" x14ac:dyDescent="0.2">
      <c r="A14" s="32">
        <v>100</v>
      </c>
      <c r="B14" s="32" t="s">
        <v>3557</v>
      </c>
      <c r="C14" s="85">
        <v>40179</v>
      </c>
      <c r="D14" s="84">
        <v>2958465</v>
      </c>
    </row>
    <row r="15" spans="1:4" x14ac:dyDescent="0.2">
      <c r="A15" s="32">
        <v>101</v>
      </c>
      <c r="B15" s="32" t="s">
        <v>3558</v>
      </c>
      <c r="C15" s="85">
        <v>40179</v>
      </c>
      <c r="D15" s="84">
        <v>2958465</v>
      </c>
    </row>
    <row r="16" spans="1:4" x14ac:dyDescent="0.2">
      <c r="A16" s="32">
        <v>102</v>
      </c>
      <c r="B16" s="32" t="s">
        <v>3559</v>
      </c>
      <c r="C16" s="85">
        <v>40179</v>
      </c>
      <c r="D16" s="84">
        <v>2958465</v>
      </c>
    </row>
    <row r="17" spans="1:4" x14ac:dyDescent="0.2">
      <c r="A17" s="32">
        <v>103</v>
      </c>
      <c r="B17" s="32" t="s">
        <v>3560</v>
      </c>
      <c r="C17" s="85">
        <v>40179</v>
      </c>
      <c r="D17" s="84">
        <v>2958465</v>
      </c>
    </row>
    <row r="18" spans="1:4" x14ac:dyDescent="0.2">
      <c r="A18" s="32">
        <v>104</v>
      </c>
      <c r="B18" s="32" t="s">
        <v>3561</v>
      </c>
      <c r="C18" s="85">
        <v>40179</v>
      </c>
      <c r="D18" s="84">
        <v>2958465</v>
      </c>
    </row>
    <row r="19" spans="1:4" x14ac:dyDescent="0.2">
      <c r="A19" s="32">
        <v>105</v>
      </c>
      <c r="B19" s="32" t="s">
        <v>3562</v>
      </c>
      <c r="C19" s="85">
        <v>40179</v>
      </c>
      <c r="D19" s="84">
        <v>2958465</v>
      </c>
    </row>
    <row r="20" spans="1:4" x14ac:dyDescent="0.2">
      <c r="A20" s="32">
        <v>106</v>
      </c>
      <c r="B20" s="32" t="s">
        <v>3563</v>
      </c>
      <c r="C20" s="85">
        <v>40179</v>
      </c>
      <c r="D20" s="84">
        <v>2958465</v>
      </c>
    </row>
    <row r="21" spans="1:4" x14ac:dyDescent="0.2">
      <c r="A21" s="32">
        <v>107</v>
      </c>
      <c r="B21" s="32" t="s">
        <v>3564</v>
      </c>
      <c r="C21" s="85">
        <v>40179</v>
      </c>
      <c r="D21" s="84">
        <v>2958465</v>
      </c>
    </row>
    <row r="22" spans="1:4" x14ac:dyDescent="0.2">
      <c r="A22" s="32">
        <v>108</v>
      </c>
      <c r="B22" s="32" t="s">
        <v>3565</v>
      </c>
      <c r="C22" s="85">
        <v>40179</v>
      </c>
      <c r="D22" s="84">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W10"/>
  <sheetViews>
    <sheetView zoomScaleNormal="100" workbookViewId="0">
      <selection activeCell="A3" sqref="A3"/>
    </sheetView>
  </sheetViews>
  <sheetFormatPr baseColWidth="10" defaultColWidth="8.7109375" defaultRowHeight="16" x14ac:dyDescent="0.2"/>
  <cols>
    <col min="1" max="1" width="21.140625" style="32" customWidth="1"/>
    <col min="2" max="2" width="32.28515625" style="32" customWidth="1"/>
    <col min="3" max="3" width="26"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3566</v>
      </c>
      <c r="B1" s="32" t="s">
        <v>3567</v>
      </c>
      <c r="C1" s="32" t="s">
        <v>3568</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t="s">
        <v>3571</v>
      </c>
      <c r="C4" s="32" t="s">
        <v>238</v>
      </c>
      <c r="D4" s="82" t="s">
        <v>3531</v>
      </c>
      <c r="E4" s="82" t="s">
        <v>3532</v>
      </c>
    </row>
    <row r="5" spans="1:5" x14ac:dyDescent="0.2">
      <c r="A5" s="32">
        <v>2</v>
      </c>
      <c r="B5" s="32" t="s">
        <v>3572</v>
      </c>
      <c r="C5" s="32" t="s">
        <v>3573</v>
      </c>
      <c r="D5" s="82" t="s">
        <v>3531</v>
      </c>
      <c r="E5" s="82" t="s">
        <v>3532</v>
      </c>
    </row>
    <row r="6" spans="1:5" x14ac:dyDescent="0.2">
      <c r="A6" s="32">
        <v>3</v>
      </c>
      <c r="B6" s="32" t="s">
        <v>3574</v>
      </c>
      <c r="C6" s="32" t="s">
        <v>3540</v>
      </c>
      <c r="D6" s="82" t="s">
        <v>3531</v>
      </c>
      <c r="E6" s="82" t="s">
        <v>3532</v>
      </c>
    </row>
    <row r="7" spans="1:5" x14ac:dyDescent="0.2">
      <c r="A7" s="32">
        <v>4</v>
      </c>
      <c r="B7" s="32" t="s">
        <v>3575</v>
      </c>
      <c r="C7" s="32" t="s">
        <v>3576</v>
      </c>
      <c r="D7" s="82" t="s">
        <v>3531</v>
      </c>
      <c r="E7" s="82" t="s">
        <v>3532</v>
      </c>
    </row>
    <row r="8" spans="1:5" x14ac:dyDescent="0.2">
      <c r="A8" s="32">
        <v>93</v>
      </c>
      <c r="B8" s="32" t="s">
        <v>3577</v>
      </c>
      <c r="C8" s="32" t="s">
        <v>3578</v>
      </c>
      <c r="D8" s="82" t="s">
        <v>3541</v>
      </c>
      <c r="E8" s="82" t="s">
        <v>3532</v>
      </c>
    </row>
    <row r="9" spans="1:5" x14ac:dyDescent="0.2">
      <c r="A9" s="32">
        <v>94</v>
      </c>
      <c r="B9" s="32" t="s">
        <v>3579</v>
      </c>
      <c r="C9" s="32" t="s">
        <v>2089</v>
      </c>
      <c r="D9" s="82" t="s">
        <v>3541</v>
      </c>
      <c r="E9" s="82" t="s">
        <v>3532</v>
      </c>
    </row>
    <row r="10" spans="1:5" x14ac:dyDescent="0.2">
      <c r="A10" s="32">
        <v>99</v>
      </c>
      <c r="B10" s="32" t="s">
        <v>3580</v>
      </c>
      <c r="C10" s="32" t="s">
        <v>1552</v>
      </c>
      <c r="D10" s="82" t="s">
        <v>3531</v>
      </c>
      <c r="E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W71"/>
  <sheetViews>
    <sheetView zoomScaleNormal="100" workbookViewId="0">
      <selection activeCell="A3" sqref="A3"/>
    </sheetView>
  </sheetViews>
  <sheetFormatPr baseColWidth="10" defaultColWidth="8.7109375" defaultRowHeight="16" x14ac:dyDescent="0.2"/>
  <cols>
    <col min="1" max="1" width="10.7109375" style="32" customWidth="1"/>
    <col min="2" max="2" width="22.28515625" style="32" customWidth="1"/>
    <col min="3" max="3" width="25.710937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3581</v>
      </c>
      <c r="B1" s="32" t="s">
        <v>3582</v>
      </c>
      <c r="C1" s="32" t="s">
        <v>3583</v>
      </c>
      <c r="D1" s="32" t="s">
        <v>1484</v>
      </c>
      <c r="E1" s="32" t="s">
        <v>1485</v>
      </c>
    </row>
    <row r="2" spans="1:5" x14ac:dyDescent="0.2">
      <c r="A2" s="32">
        <v>1</v>
      </c>
      <c r="B2" s="32" t="s">
        <v>3584</v>
      </c>
      <c r="C2" s="32" t="s">
        <v>3585</v>
      </c>
      <c r="D2" s="82" t="s">
        <v>3546</v>
      </c>
      <c r="E2" s="82" t="s">
        <v>3532</v>
      </c>
    </row>
    <row r="3" spans="1:5" x14ac:dyDescent="0.2">
      <c r="A3" s="32">
        <v>2</v>
      </c>
      <c r="B3" s="32" t="s">
        <v>3586</v>
      </c>
      <c r="C3" s="32" t="s">
        <v>3587</v>
      </c>
      <c r="D3" s="82" t="s">
        <v>3546</v>
      </c>
      <c r="E3" s="82" t="s">
        <v>3532</v>
      </c>
    </row>
    <row r="4" spans="1:5" x14ac:dyDescent="0.2">
      <c r="A4" s="32">
        <v>3</v>
      </c>
      <c r="B4" s="32" t="s">
        <v>3588</v>
      </c>
      <c r="C4" s="32" t="s">
        <v>3589</v>
      </c>
      <c r="D4" s="82" t="s">
        <v>3546</v>
      </c>
      <c r="E4" s="82" t="s">
        <v>3532</v>
      </c>
    </row>
    <row r="5" spans="1:5" x14ac:dyDescent="0.2">
      <c r="A5" s="32">
        <v>4</v>
      </c>
      <c r="B5" s="32" t="s">
        <v>3590</v>
      </c>
      <c r="C5" s="32" t="s">
        <v>3591</v>
      </c>
      <c r="D5" s="82" t="s">
        <v>3546</v>
      </c>
      <c r="E5" s="82" t="s">
        <v>3532</v>
      </c>
    </row>
    <row r="6" spans="1:5" x14ac:dyDescent="0.2">
      <c r="A6" s="32">
        <v>5</v>
      </c>
      <c r="B6" s="32" t="s">
        <v>3592</v>
      </c>
      <c r="C6" s="32" t="s">
        <v>3593</v>
      </c>
      <c r="D6" s="82" t="s">
        <v>3546</v>
      </c>
      <c r="E6" s="82" t="s">
        <v>3532</v>
      </c>
    </row>
    <row r="7" spans="1:5" x14ac:dyDescent="0.2">
      <c r="A7" s="32">
        <v>6</v>
      </c>
      <c r="B7" s="32" t="s">
        <v>3594</v>
      </c>
      <c r="C7" s="32" t="s">
        <v>3595</v>
      </c>
      <c r="D7" s="82" t="s">
        <v>3546</v>
      </c>
      <c r="E7" s="82" t="s">
        <v>3532</v>
      </c>
    </row>
    <row r="8" spans="1:5" x14ac:dyDescent="0.2">
      <c r="A8" s="32">
        <v>7</v>
      </c>
      <c r="B8" s="32" t="s">
        <v>3398</v>
      </c>
      <c r="C8" s="32" t="s">
        <v>3596</v>
      </c>
      <c r="D8" s="82" t="s">
        <v>3546</v>
      </c>
      <c r="E8" s="82" t="s">
        <v>3532</v>
      </c>
    </row>
    <row r="9" spans="1:5" x14ac:dyDescent="0.2">
      <c r="A9" s="32">
        <v>8</v>
      </c>
      <c r="B9" s="32" t="s">
        <v>3597</v>
      </c>
      <c r="C9" s="32" t="s">
        <v>3598</v>
      </c>
      <c r="D9" s="82" t="s">
        <v>3546</v>
      </c>
      <c r="E9" s="82" t="s">
        <v>3532</v>
      </c>
    </row>
    <row r="10" spans="1:5" x14ac:dyDescent="0.2">
      <c r="A10" s="32">
        <v>9</v>
      </c>
      <c r="B10" s="32" t="s">
        <v>3599</v>
      </c>
      <c r="C10" s="32" t="s">
        <v>3600</v>
      </c>
      <c r="D10" s="82" t="s">
        <v>3546</v>
      </c>
      <c r="E10" s="82" t="s">
        <v>3532</v>
      </c>
    </row>
    <row r="11" spans="1:5" x14ac:dyDescent="0.2">
      <c r="A11" s="32">
        <v>10</v>
      </c>
      <c r="B11" s="32" t="s">
        <v>3601</v>
      </c>
      <c r="C11" s="32" t="s">
        <v>3602</v>
      </c>
      <c r="D11" s="82" t="s">
        <v>3546</v>
      </c>
      <c r="E11" s="82" t="s">
        <v>3532</v>
      </c>
    </row>
    <row r="12" spans="1:5" x14ac:dyDescent="0.2">
      <c r="A12" s="32">
        <v>11</v>
      </c>
      <c r="B12" s="32" t="s">
        <v>3603</v>
      </c>
      <c r="C12" s="32" t="s">
        <v>3604</v>
      </c>
      <c r="D12" s="82" t="s">
        <v>3546</v>
      </c>
      <c r="E12" s="82" t="s">
        <v>3532</v>
      </c>
    </row>
    <row r="13" spans="1:5" x14ac:dyDescent="0.2">
      <c r="A13" s="32">
        <v>12</v>
      </c>
      <c r="B13" s="32" t="s">
        <v>1477</v>
      </c>
      <c r="C13" s="32" t="s">
        <v>3605</v>
      </c>
      <c r="D13" s="82" t="s">
        <v>3546</v>
      </c>
      <c r="E13" s="82" t="s">
        <v>3532</v>
      </c>
    </row>
    <row r="14" spans="1:5" x14ac:dyDescent="0.2">
      <c r="A14" s="32">
        <v>13</v>
      </c>
      <c r="B14" s="32" t="s">
        <v>3606</v>
      </c>
      <c r="C14" s="32" t="s">
        <v>3607</v>
      </c>
      <c r="D14" s="82" t="s">
        <v>3546</v>
      </c>
      <c r="E14" s="82" t="s">
        <v>3532</v>
      </c>
    </row>
    <row r="15" spans="1:5" x14ac:dyDescent="0.2">
      <c r="A15" s="32">
        <v>14</v>
      </c>
      <c r="B15" s="32" t="s">
        <v>3608</v>
      </c>
      <c r="C15" s="32" t="s">
        <v>3609</v>
      </c>
      <c r="D15" s="82" t="s">
        <v>3546</v>
      </c>
      <c r="E15" s="82" t="s">
        <v>3532</v>
      </c>
    </row>
    <row r="16" spans="1:5" x14ac:dyDescent="0.2">
      <c r="A16" s="32">
        <v>15</v>
      </c>
      <c r="B16" s="32" t="s">
        <v>3610</v>
      </c>
      <c r="C16" s="32" t="s">
        <v>3611</v>
      </c>
      <c r="D16" s="82" t="s">
        <v>3546</v>
      </c>
      <c r="E16" s="82" t="s">
        <v>3532</v>
      </c>
    </row>
    <row r="17" spans="1:5" x14ac:dyDescent="0.2">
      <c r="A17" s="32">
        <v>16</v>
      </c>
      <c r="B17" s="32" t="s">
        <v>3612</v>
      </c>
      <c r="C17" s="32" t="s">
        <v>3613</v>
      </c>
      <c r="D17" s="82" t="s">
        <v>3546</v>
      </c>
      <c r="E17" s="82" t="s">
        <v>3532</v>
      </c>
    </row>
    <row r="18" spans="1:5" x14ac:dyDescent="0.2">
      <c r="A18" s="32">
        <v>17</v>
      </c>
      <c r="B18" s="32" t="s">
        <v>3614</v>
      </c>
      <c r="C18" s="32" t="s">
        <v>3615</v>
      </c>
      <c r="D18" s="82" t="s">
        <v>3546</v>
      </c>
      <c r="E18" s="82" t="s">
        <v>3532</v>
      </c>
    </row>
    <row r="19" spans="1:5" x14ac:dyDescent="0.2">
      <c r="A19" s="32">
        <v>18</v>
      </c>
      <c r="B19" s="32" t="s">
        <v>3616</v>
      </c>
      <c r="C19" s="32" t="s">
        <v>3617</v>
      </c>
      <c r="D19" s="82" t="s">
        <v>3546</v>
      </c>
      <c r="E19" s="82" t="s">
        <v>3532</v>
      </c>
    </row>
    <row r="20" spans="1:5" x14ac:dyDescent="0.2">
      <c r="A20" s="32">
        <v>19</v>
      </c>
      <c r="B20" s="32" t="s">
        <v>3618</v>
      </c>
      <c r="C20" s="32" t="s">
        <v>3619</v>
      </c>
      <c r="D20" s="82" t="s">
        <v>3546</v>
      </c>
      <c r="E20" s="82" t="s">
        <v>3532</v>
      </c>
    </row>
    <row r="21" spans="1:5" x14ac:dyDescent="0.2">
      <c r="A21" s="32">
        <v>20</v>
      </c>
      <c r="B21" s="32" t="s">
        <v>3620</v>
      </c>
      <c r="C21" s="32" t="s">
        <v>3621</v>
      </c>
      <c r="D21" s="82" t="s">
        <v>3546</v>
      </c>
      <c r="E21" s="82" t="s">
        <v>3532</v>
      </c>
    </row>
    <row r="22" spans="1:5" x14ac:dyDescent="0.2">
      <c r="A22" s="32">
        <v>21</v>
      </c>
      <c r="B22" s="32" t="s">
        <v>3622</v>
      </c>
      <c r="C22" s="32" t="s">
        <v>3623</v>
      </c>
      <c r="D22" s="82" t="s">
        <v>3546</v>
      </c>
      <c r="E22" s="82" t="s">
        <v>3532</v>
      </c>
    </row>
    <row r="23" spans="1:5" x14ac:dyDescent="0.2">
      <c r="A23" s="32">
        <v>22</v>
      </c>
      <c r="B23" s="32" t="s">
        <v>3624</v>
      </c>
      <c r="C23" s="32" t="s">
        <v>3625</v>
      </c>
      <c r="D23" s="82" t="s">
        <v>3546</v>
      </c>
      <c r="E23" s="82" t="s">
        <v>3532</v>
      </c>
    </row>
    <row r="24" spans="1:5" x14ac:dyDescent="0.2">
      <c r="A24" s="32">
        <v>23</v>
      </c>
      <c r="B24" s="32" t="s">
        <v>3626</v>
      </c>
      <c r="C24" s="32" t="s">
        <v>3627</v>
      </c>
      <c r="D24" s="82" t="s">
        <v>3546</v>
      </c>
      <c r="E24" s="82" t="s">
        <v>3532</v>
      </c>
    </row>
    <row r="25" spans="1:5" x14ac:dyDescent="0.2">
      <c r="A25" s="32">
        <v>24</v>
      </c>
      <c r="B25" s="32" t="s">
        <v>3628</v>
      </c>
      <c r="C25" s="32" t="s">
        <v>3629</v>
      </c>
      <c r="D25" s="82" t="s">
        <v>3546</v>
      </c>
      <c r="E25" s="82" t="s">
        <v>3532</v>
      </c>
    </row>
    <row r="26" spans="1:5" x14ac:dyDescent="0.2">
      <c r="A26" s="32">
        <v>25</v>
      </c>
      <c r="B26" s="32" t="s">
        <v>3630</v>
      </c>
      <c r="C26" s="32" t="s">
        <v>3631</v>
      </c>
      <c r="D26" s="82" t="s">
        <v>3546</v>
      </c>
      <c r="E26" s="82" t="s">
        <v>3532</v>
      </c>
    </row>
    <row r="27" spans="1:5" x14ac:dyDescent="0.2">
      <c r="A27" s="32">
        <v>26</v>
      </c>
      <c r="B27" s="32" t="s">
        <v>3632</v>
      </c>
      <c r="C27" s="32" t="s">
        <v>3633</v>
      </c>
      <c r="D27" s="82" t="s">
        <v>3546</v>
      </c>
      <c r="E27" s="82" t="s">
        <v>3532</v>
      </c>
    </row>
    <row r="28" spans="1:5" x14ac:dyDescent="0.2">
      <c r="A28" s="32">
        <v>27</v>
      </c>
      <c r="B28" s="32" t="s">
        <v>3634</v>
      </c>
      <c r="C28" s="32" t="s">
        <v>3635</v>
      </c>
      <c r="D28" s="82" t="s">
        <v>3546</v>
      </c>
      <c r="E28" s="82" t="s">
        <v>3532</v>
      </c>
    </row>
    <row r="29" spans="1:5" x14ac:dyDescent="0.2">
      <c r="A29" s="32">
        <v>28</v>
      </c>
      <c r="B29" s="32" t="s">
        <v>3636</v>
      </c>
      <c r="C29" s="32" t="s">
        <v>3637</v>
      </c>
      <c r="D29" s="82" t="s">
        <v>3546</v>
      </c>
      <c r="E29" s="82" t="s">
        <v>3532</v>
      </c>
    </row>
    <row r="30" spans="1:5" x14ac:dyDescent="0.2">
      <c r="A30" s="32">
        <v>29</v>
      </c>
      <c r="B30" s="32" t="s">
        <v>3638</v>
      </c>
      <c r="C30" s="32" t="s">
        <v>3639</v>
      </c>
      <c r="D30" s="82" t="s">
        <v>3546</v>
      </c>
      <c r="E30" s="82" t="s">
        <v>3532</v>
      </c>
    </row>
    <row r="31" spans="1:5" x14ac:dyDescent="0.2">
      <c r="A31" s="32">
        <v>30</v>
      </c>
      <c r="B31" s="32" t="s">
        <v>3640</v>
      </c>
      <c r="C31" s="32" t="s">
        <v>3641</v>
      </c>
      <c r="D31" s="82" t="s">
        <v>3546</v>
      </c>
      <c r="E31" s="82" t="s">
        <v>3532</v>
      </c>
    </row>
    <row r="32" spans="1:5" x14ac:dyDescent="0.2">
      <c r="A32" s="32">
        <v>31</v>
      </c>
      <c r="B32" s="32" t="s">
        <v>3642</v>
      </c>
      <c r="C32" s="32" t="s">
        <v>3643</v>
      </c>
      <c r="D32" s="82" t="s">
        <v>3546</v>
      </c>
      <c r="E32" s="82" t="s">
        <v>3532</v>
      </c>
    </row>
    <row r="33" spans="1:5" x14ac:dyDescent="0.2">
      <c r="A33" s="32">
        <v>32</v>
      </c>
      <c r="B33" s="32" t="s">
        <v>3644</v>
      </c>
      <c r="C33" s="32" t="s">
        <v>3645</v>
      </c>
      <c r="D33" s="82" t="s">
        <v>3546</v>
      </c>
      <c r="E33" s="82" t="s">
        <v>3532</v>
      </c>
    </row>
    <row r="34" spans="1:5" x14ac:dyDescent="0.2">
      <c r="A34" s="32">
        <v>33</v>
      </c>
      <c r="B34" s="32" t="s">
        <v>3575</v>
      </c>
      <c r="C34" s="32" t="s">
        <v>3646</v>
      </c>
      <c r="D34" s="82" t="s">
        <v>3546</v>
      </c>
      <c r="E34" s="82" t="s">
        <v>3532</v>
      </c>
    </row>
    <row r="35" spans="1:5" x14ac:dyDescent="0.2">
      <c r="A35" s="32">
        <v>34</v>
      </c>
      <c r="B35" s="32" t="s">
        <v>3647</v>
      </c>
      <c r="C35" s="32" t="s">
        <v>3648</v>
      </c>
      <c r="D35" s="82" t="s">
        <v>3546</v>
      </c>
      <c r="E35" s="82" t="s">
        <v>3532</v>
      </c>
    </row>
    <row r="36" spans="1:5" x14ac:dyDescent="0.2">
      <c r="A36" s="32">
        <v>35</v>
      </c>
      <c r="B36" s="32" t="s">
        <v>3649</v>
      </c>
      <c r="C36" s="32" t="s">
        <v>3650</v>
      </c>
      <c r="D36" s="82" t="s">
        <v>3546</v>
      </c>
      <c r="E36" s="82" t="s">
        <v>3532</v>
      </c>
    </row>
    <row r="37" spans="1:5" x14ac:dyDescent="0.2">
      <c r="A37" s="32">
        <v>36</v>
      </c>
      <c r="B37" s="32" t="s">
        <v>3651</v>
      </c>
      <c r="C37" s="32" t="s">
        <v>3652</v>
      </c>
      <c r="D37" s="82" t="s">
        <v>3546</v>
      </c>
      <c r="E37" s="82" t="s">
        <v>3532</v>
      </c>
    </row>
    <row r="38" spans="1:5" x14ac:dyDescent="0.2">
      <c r="A38" s="32">
        <v>37</v>
      </c>
      <c r="B38" s="32" t="s">
        <v>3653</v>
      </c>
      <c r="C38" s="32" t="s">
        <v>3654</v>
      </c>
      <c r="D38" s="82" t="s">
        <v>3546</v>
      </c>
      <c r="E38" s="82" t="s">
        <v>3532</v>
      </c>
    </row>
    <row r="39" spans="1:5" x14ac:dyDescent="0.2">
      <c r="A39" s="32">
        <v>38</v>
      </c>
      <c r="B39" s="32" t="s">
        <v>3655</v>
      </c>
      <c r="C39" s="32" t="s">
        <v>3656</v>
      </c>
      <c r="D39" s="82" t="s">
        <v>3546</v>
      </c>
      <c r="E39" s="82" t="s">
        <v>3532</v>
      </c>
    </row>
    <row r="40" spans="1:5" x14ac:dyDescent="0.2">
      <c r="A40" s="32">
        <v>39</v>
      </c>
      <c r="B40" s="32" t="s">
        <v>3579</v>
      </c>
      <c r="C40" s="32" t="s">
        <v>3657</v>
      </c>
      <c r="D40" s="82" t="s">
        <v>3546</v>
      </c>
      <c r="E40" s="82" t="s">
        <v>3532</v>
      </c>
    </row>
    <row r="41" spans="1:5" x14ac:dyDescent="0.2">
      <c r="A41" s="32">
        <v>40</v>
      </c>
      <c r="B41" s="32" t="s">
        <v>3060</v>
      </c>
      <c r="C41" s="32" t="s">
        <v>3658</v>
      </c>
      <c r="D41" s="82" t="s">
        <v>3546</v>
      </c>
      <c r="E41" s="82" t="s">
        <v>3532</v>
      </c>
    </row>
    <row r="42" spans="1:5" x14ac:dyDescent="0.2">
      <c r="A42" s="32">
        <v>41</v>
      </c>
      <c r="B42" s="32" t="s">
        <v>3659</v>
      </c>
      <c r="C42" s="32" t="s">
        <v>3660</v>
      </c>
      <c r="D42" s="82" t="s">
        <v>3546</v>
      </c>
      <c r="E42" s="82" t="s">
        <v>3532</v>
      </c>
    </row>
    <row r="43" spans="1:5" x14ac:dyDescent="0.2">
      <c r="A43" s="32">
        <v>42</v>
      </c>
      <c r="B43" s="32" t="s">
        <v>3661</v>
      </c>
      <c r="C43" s="32" t="s">
        <v>3662</v>
      </c>
      <c r="D43" s="82" t="s">
        <v>3546</v>
      </c>
      <c r="E43" s="82" t="s">
        <v>3532</v>
      </c>
    </row>
    <row r="44" spans="1:5" x14ac:dyDescent="0.2">
      <c r="A44" s="32">
        <v>43</v>
      </c>
      <c r="B44" s="32" t="s">
        <v>3663</v>
      </c>
      <c r="C44" s="32" t="s">
        <v>3664</v>
      </c>
      <c r="D44" s="82" t="s">
        <v>3546</v>
      </c>
      <c r="E44" s="82" t="s">
        <v>3532</v>
      </c>
    </row>
    <row r="45" spans="1:5" x14ac:dyDescent="0.2">
      <c r="A45" s="32">
        <v>44</v>
      </c>
      <c r="B45" s="32" t="s">
        <v>3665</v>
      </c>
      <c r="C45" s="32" t="s">
        <v>3666</v>
      </c>
      <c r="D45" s="82" t="s">
        <v>3546</v>
      </c>
      <c r="E45" s="82" t="s">
        <v>3532</v>
      </c>
    </row>
    <row r="46" spans="1:5" x14ac:dyDescent="0.2">
      <c r="A46" s="32">
        <v>45</v>
      </c>
      <c r="B46" s="32" t="s">
        <v>3667</v>
      </c>
      <c r="C46" s="32" t="s">
        <v>3668</v>
      </c>
      <c r="D46" s="82" t="s">
        <v>3546</v>
      </c>
      <c r="E46" s="82" t="s">
        <v>3532</v>
      </c>
    </row>
    <row r="47" spans="1:5" x14ac:dyDescent="0.2">
      <c r="A47" s="32">
        <v>46</v>
      </c>
      <c r="B47" s="32" t="s">
        <v>3669</v>
      </c>
      <c r="C47" s="32" t="s">
        <v>3670</v>
      </c>
      <c r="D47" s="82" t="s">
        <v>3546</v>
      </c>
      <c r="E47" s="82" t="s">
        <v>3532</v>
      </c>
    </row>
    <row r="48" spans="1:5" x14ac:dyDescent="0.2">
      <c r="A48" s="32">
        <v>47</v>
      </c>
      <c r="B48" s="32" t="s">
        <v>3671</v>
      </c>
      <c r="C48" s="32" t="s">
        <v>3672</v>
      </c>
      <c r="D48" s="82" t="s">
        <v>3546</v>
      </c>
      <c r="E48" s="82" t="s">
        <v>3532</v>
      </c>
    </row>
    <row r="49" spans="1:5" x14ac:dyDescent="0.2">
      <c r="A49" s="32">
        <v>48</v>
      </c>
      <c r="B49" s="32" t="s">
        <v>3673</v>
      </c>
      <c r="C49" s="32" t="s">
        <v>3674</v>
      </c>
      <c r="D49" s="82" t="s">
        <v>3546</v>
      </c>
      <c r="E49" s="82" t="s">
        <v>3532</v>
      </c>
    </row>
    <row r="50" spans="1:5" x14ac:dyDescent="0.2">
      <c r="A50" s="32">
        <v>49</v>
      </c>
      <c r="B50" s="32" t="s">
        <v>3675</v>
      </c>
      <c r="C50" s="32" t="s">
        <v>3676</v>
      </c>
      <c r="D50" s="82" t="s">
        <v>3546</v>
      </c>
      <c r="E50" s="82" t="s">
        <v>3532</v>
      </c>
    </row>
    <row r="51" spans="1:5" x14ac:dyDescent="0.2">
      <c r="A51" s="32">
        <v>50</v>
      </c>
      <c r="B51" s="32" t="s">
        <v>3677</v>
      </c>
      <c r="C51" s="32" t="s">
        <v>3678</v>
      </c>
      <c r="D51" s="82" t="s">
        <v>3546</v>
      </c>
      <c r="E51" s="82" t="s">
        <v>3532</v>
      </c>
    </row>
    <row r="52" spans="1:5" x14ac:dyDescent="0.2">
      <c r="A52" s="32">
        <v>51</v>
      </c>
      <c r="B52" s="32" t="s">
        <v>3679</v>
      </c>
      <c r="C52" s="32" t="s">
        <v>3680</v>
      </c>
      <c r="D52" s="82" t="s">
        <v>3546</v>
      </c>
      <c r="E52" s="82" t="s">
        <v>3532</v>
      </c>
    </row>
    <row r="53" spans="1:5" x14ac:dyDescent="0.2">
      <c r="A53" s="32">
        <v>54</v>
      </c>
      <c r="B53" s="32" t="s">
        <v>3681</v>
      </c>
      <c r="C53" s="32" t="s">
        <v>3682</v>
      </c>
      <c r="D53" s="82" t="s">
        <v>3541</v>
      </c>
      <c r="E53" s="82" t="s">
        <v>3532</v>
      </c>
    </row>
    <row r="54" spans="1:5" x14ac:dyDescent="0.2">
      <c r="A54" s="32">
        <v>59</v>
      </c>
      <c r="B54" s="32" t="s">
        <v>3683</v>
      </c>
      <c r="C54" s="32" t="s">
        <v>3684</v>
      </c>
      <c r="D54" s="82" t="s">
        <v>3546</v>
      </c>
      <c r="E54" s="82" t="s">
        <v>3532</v>
      </c>
    </row>
    <row r="55" spans="1:5" x14ac:dyDescent="0.2">
      <c r="A55" s="32">
        <v>60</v>
      </c>
      <c r="B55" s="32" t="s">
        <v>3685</v>
      </c>
      <c r="C55" s="32" t="s">
        <v>3686</v>
      </c>
      <c r="D55" s="82" t="s">
        <v>3546</v>
      </c>
      <c r="E55" s="82" t="s">
        <v>3532</v>
      </c>
    </row>
    <row r="56" spans="1:5" x14ac:dyDescent="0.2">
      <c r="A56" s="32">
        <v>67</v>
      </c>
      <c r="B56" s="32" t="s">
        <v>3687</v>
      </c>
      <c r="C56" s="32" t="s">
        <v>3688</v>
      </c>
      <c r="D56" s="82" t="s">
        <v>3546</v>
      </c>
      <c r="E56" s="82" t="s">
        <v>3532</v>
      </c>
    </row>
    <row r="57" spans="1:5" x14ac:dyDescent="0.2">
      <c r="A57" s="32">
        <v>73</v>
      </c>
      <c r="B57" s="32" t="s">
        <v>3689</v>
      </c>
      <c r="C57" s="32" t="s">
        <v>3690</v>
      </c>
      <c r="D57" s="82" t="s">
        <v>3546</v>
      </c>
      <c r="E57" s="82" t="s">
        <v>3532</v>
      </c>
    </row>
    <row r="58" spans="1:5" x14ac:dyDescent="0.2">
      <c r="A58" s="32">
        <v>75</v>
      </c>
      <c r="B58" s="32" t="s">
        <v>3691</v>
      </c>
      <c r="C58" s="32" t="s">
        <v>3692</v>
      </c>
      <c r="D58" s="82" t="s">
        <v>3546</v>
      </c>
      <c r="E58" s="82" t="s">
        <v>3532</v>
      </c>
    </row>
    <row r="59" spans="1:5" x14ac:dyDescent="0.2">
      <c r="A59" s="32">
        <v>76</v>
      </c>
      <c r="B59" s="32" t="s">
        <v>3693</v>
      </c>
      <c r="C59" s="32" t="s">
        <v>3694</v>
      </c>
      <c r="D59" s="82" t="s">
        <v>3546</v>
      </c>
      <c r="E59" s="82" t="s">
        <v>3532</v>
      </c>
    </row>
    <row r="60" spans="1:5" x14ac:dyDescent="0.2">
      <c r="A60" s="32">
        <v>87</v>
      </c>
      <c r="B60" s="32">
        <v>98</v>
      </c>
      <c r="C60" s="32" t="s">
        <v>3695</v>
      </c>
      <c r="D60" s="82" t="s">
        <v>3541</v>
      </c>
      <c r="E60" s="82" t="s">
        <v>3532</v>
      </c>
    </row>
    <row r="61" spans="1:5" x14ac:dyDescent="0.2">
      <c r="A61" s="32">
        <v>88</v>
      </c>
      <c r="B61" s="32" t="s">
        <v>3696</v>
      </c>
      <c r="C61" s="32" t="s">
        <v>3697</v>
      </c>
      <c r="D61" s="82" t="s">
        <v>3546</v>
      </c>
      <c r="E61" s="82" t="s">
        <v>3532</v>
      </c>
    </row>
    <row r="62" spans="1:5" x14ac:dyDescent="0.2">
      <c r="A62" s="32">
        <v>91</v>
      </c>
      <c r="B62" s="32" t="s">
        <v>3698</v>
      </c>
      <c r="C62" s="32" t="s">
        <v>3699</v>
      </c>
      <c r="D62" s="82" t="s">
        <v>3546</v>
      </c>
      <c r="E62" s="82" t="s">
        <v>3532</v>
      </c>
    </row>
    <row r="63" spans="1:5" x14ac:dyDescent="0.2">
      <c r="A63" s="32">
        <v>102</v>
      </c>
      <c r="B63" s="32" t="s">
        <v>3700</v>
      </c>
      <c r="C63" s="32" t="s">
        <v>3701</v>
      </c>
      <c r="D63" s="82" t="s">
        <v>3546</v>
      </c>
      <c r="E63" s="82" t="s">
        <v>3532</v>
      </c>
    </row>
    <row r="64" spans="1:5" x14ac:dyDescent="0.2">
      <c r="A64" s="32">
        <v>103</v>
      </c>
      <c r="B64" s="32" t="s">
        <v>3702</v>
      </c>
      <c r="C64" s="32" t="s">
        <v>3703</v>
      </c>
      <c r="D64" s="82" t="s">
        <v>3546</v>
      </c>
      <c r="E64" s="82" t="s">
        <v>3532</v>
      </c>
    </row>
    <row r="65" spans="1:5" x14ac:dyDescent="0.2">
      <c r="A65" s="32">
        <v>105</v>
      </c>
      <c r="B65" s="32" t="s">
        <v>3704</v>
      </c>
      <c r="C65" s="32" t="s">
        <v>3705</v>
      </c>
      <c r="D65" s="82" t="s">
        <v>3546</v>
      </c>
      <c r="E65" s="82" t="s">
        <v>3532</v>
      </c>
    </row>
    <row r="66" spans="1:5" x14ac:dyDescent="0.2">
      <c r="A66" s="32">
        <v>110</v>
      </c>
      <c r="B66" s="32" t="s">
        <v>3706</v>
      </c>
      <c r="C66" s="32" t="s">
        <v>3707</v>
      </c>
      <c r="D66" s="82" t="s">
        <v>3541</v>
      </c>
      <c r="E66" s="82" t="s">
        <v>3532</v>
      </c>
    </row>
    <row r="67" spans="1:5" x14ac:dyDescent="0.2">
      <c r="A67" s="32">
        <v>111</v>
      </c>
      <c r="B67" s="32" t="s">
        <v>3708</v>
      </c>
      <c r="C67" s="32" t="s">
        <v>3709</v>
      </c>
      <c r="D67" s="82" t="s">
        <v>3541</v>
      </c>
      <c r="E67" s="82" t="s">
        <v>3532</v>
      </c>
    </row>
    <row r="68" spans="1:5" x14ac:dyDescent="0.2">
      <c r="A68" s="32">
        <v>112</v>
      </c>
      <c r="B68" s="32" t="s">
        <v>3710</v>
      </c>
      <c r="C68" s="32" t="s">
        <v>3711</v>
      </c>
      <c r="D68" s="82" t="s">
        <v>3541</v>
      </c>
      <c r="E68" s="82" t="s">
        <v>3532</v>
      </c>
    </row>
    <row r="69" spans="1:5" x14ac:dyDescent="0.2">
      <c r="A69" s="32">
        <v>113</v>
      </c>
      <c r="B69" s="32" t="s">
        <v>3712</v>
      </c>
      <c r="C69" s="32" t="s">
        <v>3527</v>
      </c>
      <c r="D69" s="82" t="s">
        <v>3541</v>
      </c>
      <c r="E69" s="82" t="s">
        <v>3532</v>
      </c>
    </row>
    <row r="70" spans="1:5" x14ac:dyDescent="0.2">
      <c r="A70" s="32">
        <v>9994</v>
      </c>
      <c r="B70" s="32">
        <v>94</v>
      </c>
      <c r="C70" s="32" t="s">
        <v>2089</v>
      </c>
      <c r="D70" s="82" t="s">
        <v>3541</v>
      </c>
      <c r="E70" s="82" t="s">
        <v>3532</v>
      </c>
    </row>
    <row r="71" spans="1:5" x14ac:dyDescent="0.2">
      <c r="A71" s="32">
        <v>9995</v>
      </c>
      <c r="B71" s="32">
        <v>95</v>
      </c>
      <c r="C71" s="32" t="s">
        <v>3540</v>
      </c>
      <c r="D71" s="82" t="s">
        <v>3541</v>
      </c>
      <c r="E7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W10"/>
  <sheetViews>
    <sheetView zoomScaleNormal="100" workbookViewId="0">
      <selection activeCell="D5" sqref="D5"/>
    </sheetView>
  </sheetViews>
  <sheetFormatPr baseColWidth="10" defaultColWidth="8.7109375" defaultRowHeight="16" x14ac:dyDescent="0.2"/>
  <cols>
    <col min="1" max="1" width="15.28515625" style="32" customWidth="1"/>
    <col min="2" max="2" width="31.28515625" style="32" customWidth="1"/>
    <col min="3" max="4" width="16.140625" style="32" customWidth="1"/>
    <col min="5" max="257" width="10.28515625" style="32" customWidth="1"/>
    <col min="258" max="1025" width="10.28515625" customWidth="1"/>
  </cols>
  <sheetData>
    <row r="1" spans="1:4" x14ac:dyDescent="0.2">
      <c r="A1" s="32" t="s">
        <v>3713</v>
      </c>
      <c r="B1" s="32" t="s">
        <v>3714</v>
      </c>
      <c r="C1" s="32" t="s">
        <v>1484</v>
      </c>
      <c r="D1" s="32" t="s">
        <v>1485</v>
      </c>
    </row>
    <row r="2" spans="1:4" x14ac:dyDescent="0.2">
      <c r="A2" s="32">
        <v>0</v>
      </c>
      <c r="B2" s="32" t="s">
        <v>1552</v>
      </c>
      <c r="C2" s="84">
        <v>40179</v>
      </c>
      <c r="D2" s="84">
        <v>2958465</v>
      </c>
    </row>
    <row r="3" spans="1:4" x14ac:dyDescent="0.2">
      <c r="A3" s="32">
        <v>1</v>
      </c>
      <c r="B3" s="32" t="s">
        <v>3715</v>
      </c>
      <c r="C3" s="84">
        <v>43101</v>
      </c>
      <c r="D3" s="84">
        <v>2958465</v>
      </c>
    </row>
    <row r="4" spans="1:4" x14ac:dyDescent="0.2">
      <c r="A4" s="32">
        <v>1</v>
      </c>
      <c r="B4" s="32" t="s">
        <v>3716</v>
      </c>
      <c r="C4" s="84">
        <v>32874</v>
      </c>
      <c r="D4" s="84">
        <v>43100</v>
      </c>
    </row>
    <row r="5" spans="1:4" x14ac:dyDescent="0.2">
      <c r="A5" s="32">
        <v>2</v>
      </c>
      <c r="B5" s="32" t="s">
        <v>3717</v>
      </c>
      <c r="C5" s="84">
        <v>32874</v>
      </c>
      <c r="D5" s="84">
        <v>2958465</v>
      </c>
    </row>
    <row r="6" spans="1:4" x14ac:dyDescent="0.2">
      <c r="A6" s="32">
        <v>3</v>
      </c>
      <c r="B6" s="32" t="s">
        <v>3718</v>
      </c>
      <c r="C6" s="84">
        <v>32874</v>
      </c>
      <c r="D6" s="84">
        <v>2958465</v>
      </c>
    </row>
    <row r="7" spans="1:4" x14ac:dyDescent="0.2">
      <c r="A7" s="32">
        <v>4</v>
      </c>
      <c r="B7" s="32" t="s">
        <v>3719</v>
      </c>
      <c r="C7" s="84">
        <v>32874</v>
      </c>
      <c r="D7" s="84">
        <v>2958465</v>
      </c>
    </row>
    <row r="8" spans="1:4" x14ac:dyDescent="0.2">
      <c r="A8" s="32">
        <v>5</v>
      </c>
      <c r="B8" s="32" t="s">
        <v>3720</v>
      </c>
      <c r="C8" s="84">
        <v>32874</v>
      </c>
      <c r="D8" s="84">
        <v>2958465</v>
      </c>
    </row>
    <row r="9" spans="1:4" x14ac:dyDescent="0.2">
      <c r="A9" s="32">
        <v>94</v>
      </c>
      <c r="B9" s="32" t="s">
        <v>2089</v>
      </c>
      <c r="C9" s="84">
        <v>40179</v>
      </c>
      <c r="D9" s="84">
        <v>2958465</v>
      </c>
    </row>
    <row r="10" spans="1:4" x14ac:dyDescent="0.2">
      <c r="A10" s="32">
        <v>95</v>
      </c>
      <c r="B10" s="32" t="s">
        <v>3540</v>
      </c>
      <c r="C10" s="84">
        <v>40179</v>
      </c>
      <c r="D10" s="84">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W10"/>
  <sheetViews>
    <sheetView zoomScaleNormal="100" workbookViewId="0">
      <selection activeCell="A3" sqref="A3"/>
    </sheetView>
  </sheetViews>
  <sheetFormatPr baseColWidth="10" defaultColWidth="8.7109375" defaultRowHeight="16" x14ac:dyDescent="0.2"/>
  <cols>
    <col min="1" max="1" width="20.5703125" style="32" customWidth="1"/>
    <col min="2" max="2" width="27.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3721</v>
      </c>
      <c r="B1" s="32" t="s">
        <v>3722</v>
      </c>
      <c r="C1" s="32" t="s">
        <v>1484</v>
      </c>
      <c r="D1" s="32" t="s">
        <v>1485</v>
      </c>
    </row>
    <row r="2" spans="1:4" x14ac:dyDescent="0.2">
      <c r="A2" s="32">
        <v>0</v>
      </c>
      <c r="B2" s="32" t="s">
        <v>1552</v>
      </c>
      <c r="C2" s="82" t="s">
        <v>3541</v>
      </c>
      <c r="D2" s="82" t="s">
        <v>3532</v>
      </c>
    </row>
    <row r="3" spans="1:4" x14ac:dyDescent="0.2">
      <c r="A3" s="32">
        <v>1</v>
      </c>
      <c r="B3" s="32" t="s">
        <v>1556</v>
      </c>
      <c r="C3" s="82" t="s">
        <v>3541</v>
      </c>
      <c r="D3" s="82" t="s">
        <v>3532</v>
      </c>
    </row>
    <row r="4" spans="1:4" x14ac:dyDescent="0.2">
      <c r="A4" s="32">
        <v>2</v>
      </c>
      <c r="B4" s="32" t="s">
        <v>3723</v>
      </c>
      <c r="C4" s="82" t="s">
        <v>3541</v>
      </c>
      <c r="D4" s="82" t="s">
        <v>3532</v>
      </c>
    </row>
    <row r="5" spans="1:4" x14ac:dyDescent="0.2">
      <c r="A5" s="32">
        <v>3</v>
      </c>
      <c r="B5" s="32" t="s">
        <v>3724</v>
      </c>
      <c r="C5" s="82" t="s">
        <v>3541</v>
      </c>
      <c r="D5" s="82" t="s">
        <v>3532</v>
      </c>
    </row>
    <row r="6" spans="1:4" x14ac:dyDescent="0.2">
      <c r="A6" s="32">
        <v>4</v>
      </c>
      <c r="B6" s="32" t="s">
        <v>3725</v>
      </c>
      <c r="C6" s="82" t="s">
        <v>3541</v>
      </c>
      <c r="D6" s="82" t="s">
        <v>3532</v>
      </c>
    </row>
    <row r="7" spans="1:4" x14ac:dyDescent="0.2">
      <c r="A7" s="32">
        <v>5</v>
      </c>
      <c r="B7" s="32" t="s">
        <v>3002</v>
      </c>
      <c r="C7" s="82" t="s">
        <v>3541</v>
      </c>
      <c r="D7" s="82" t="s">
        <v>3532</v>
      </c>
    </row>
    <row r="8" spans="1:4" x14ac:dyDescent="0.2">
      <c r="A8" s="32">
        <v>6</v>
      </c>
      <c r="B8" s="32" t="s">
        <v>3726</v>
      </c>
      <c r="C8" s="82" t="s">
        <v>3541</v>
      </c>
      <c r="D8" s="82" t="s">
        <v>3532</v>
      </c>
    </row>
    <row r="9" spans="1:4" x14ac:dyDescent="0.2">
      <c r="A9" s="32">
        <v>94</v>
      </c>
      <c r="B9" s="32" t="s">
        <v>2089</v>
      </c>
      <c r="C9" s="82" t="s">
        <v>3541</v>
      </c>
      <c r="D9" s="82" t="s">
        <v>3532</v>
      </c>
    </row>
    <row r="10" spans="1:4" x14ac:dyDescent="0.2">
      <c r="A10" s="32">
        <v>95</v>
      </c>
      <c r="B10" s="32" t="s">
        <v>3540</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W5"/>
  <sheetViews>
    <sheetView zoomScaleNormal="100" workbookViewId="0">
      <selection activeCell="A3" sqref="A3"/>
    </sheetView>
  </sheetViews>
  <sheetFormatPr baseColWidth="10" defaultColWidth="8.7109375" defaultRowHeight="16" x14ac:dyDescent="0.2"/>
  <cols>
    <col min="1" max="1" width="10.28515625" style="32" customWidth="1"/>
    <col min="2" max="2" width="30.28515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3727</v>
      </c>
      <c r="B1" s="32" t="s">
        <v>3728</v>
      </c>
      <c r="C1" s="32" t="s">
        <v>1484</v>
      </c>
      <c r="D1" s="32" t="s">
        <v>1485</v>
      </c>
    </row>
    <row r="2" spans="1:4" x14ac:dyDescent="0.2">
      <c r="A2" s="32">
        <v>1</v>
      </c>
      <c r="B2" s="32" t="s">
        <v>3729</v>
      </c>
      <c r="C2" s="82" t="s">
        <v>3546</v>
      </c>
      <c r="D2" s="82" t="s">
        <v>3532</v>
      </c>
    </row>
    <row r="3" spans="1:4" x14ac:dyDescent="0.2">
      <c r="A3" s="32">
        <v>2</v>
      </c>
      <c r="B3" s="32" t="s">
        <v>3730</v>
      </c>
      <c r="C3" s="82" t="s">
        <v>3546</v>
      </c>
      <c r="D3" s="82" t="s">
        <v>3532</v>
      </c>
    </row>
    <row r="4" spans="1:4" x14ac:dyDescent="0.2">
      <c r="A4" s="32">
        <v>0</v>
      </c>
      <c r="B4" s="32" t="s">
        <v>1552</v>
      </c>
      <c r="C4" s="82" t="s">
        <v>3541</v>
      </c>
      <c r="D4" s="82" t="s">
        <v>3532</v>
      </c>
    </row>
    <row r="5" spans="1:4" x14ac:dyDescent="0.2">
      <c r="A5" s="32">
        <v>95</v>
      </c>
      <c r="B5" s="32" t="s">
        <v>3540</v>
      </c>
      <c r="C5" s="82" t="s">
        <v>3541</v>
      </c>
      <c r="D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W8"/>
  <sheetViews>
    <sheetView zoomScaleNormal="100" workbookViewId="0">
      <selection activeCell="A3" sqref="A3"/>
    </sheetView>
  </sheetViews>
  <sheetFormatPr baseColWidth="10" defaultColWidth="8.7109375" defaultRowHeight="16" x14ac:dyDescent="0.2"/>
  <cols>
    <col min="1" max="1" width="17.7109375" style="32" customWidth="1"/>
    <col min="2" max="2" width="36.5703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3731</v>
      </c>
      <c r="B1" s="32" t="s">
        <v>3732</v>
      </c>
      <c r="C1" s="32" t="s">
        <v>1484</v>
      </c>
      <c r="D1" s="32" t="s">
        <v>1485</v>
      </c>
    </row>
    <row r="2" spans="1:4" x14ac:dyDescent="0.2">
      <c r="A2" s="32">
        <v>1</v>
      </c>
      <c r="B2" s="32" t="s">
        <v>3573</v>
      </c>
      <c r="C2" s="82" t="s">
        <v>3733</v>
      </c>
      <c r="D2" s="82" t="s">
        <v>3532</v>
      </c>
    </row>
    <row r="3" spans="1:4" x14ac:dyDescent="0.2">
      <c r="A3" s="32">
        <v>2</v>
      </c>
      <c r="B3" s="32" t="s">
        <v>238</v>
      </c>
      <c r="C3" s="82" t="s">
        <v>3733</v>
      </c>
      <c r="D3" s="82" t="s">
        <v>3532</v>
      </c>
    </row>
    <row r="4" spans="1:4" x14ac:dyDescent="0.2">
      <c r="A4" s="32">
        <v>3</v>
      </c>
      <c r="B4" s="32" t="s">
        <v>3734</v>
      </c>
      <c r="C4" s="82" t="s">
        <v>3733</v>
      </c>
      <c r="D4" s="82" t="s">
        <v>3532</v>
      </c>
    </row>
    <row r="5" spans="1:4" x14ac:dyDescent="0.2">
      <c r="A5" s="32">
        <v>4</v>
      </c>
      <c r="B5" s="32" t="s">
        <v>3735</v>
      </c>
      <c r="C5" s="82" t="s">
        <v>3541</v>
      </c>
      <c r="D5" s="82" t="s">
        <v>3532</v>
      </c>
    </row>
    <row r="6" spans="1:4" x14ac:dyDescent="0.2">
      <c r="A6" s="32">
        <v>5</v>
      </c>
      <c r="B6" s="32" t="s">
        <v>1552</v>
      </c>
      <c r="C6" s="82" t="s">
        <v>3541</v>
      </c>
      <c r="D6" s="82" t="s">
        <v>3532</v>
      </c>
    </row>
    <row r="7" spans="1:4" x14ac:dyDescent="0.2">
      <c r="A7" s="32">
        <v>94</v>
      </c>
      <c r="B7" s="32" t="s">
        <v>2089</v>
      </c>
      <c r="C7" s="82" t="s">
        <v>3541</v>
      </c>
      <c r="D7" s="82" t="s">
        <v>3532</v>
      </c>
    </row>
    <row r="8" spans="1:4" x14ac:dyDescent="0.2">
      <c r="A8" s="32">
        <v>95</v>
      </c>
      <c r="B8" s="32" t="s">
        <v>3540</v>
      </c>
      <c r="C8" s="82" t="s">
        <v>3541</v>
      </c>
      <c r="D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W14"/>
  <sheetViews>
    <sheetView zoomScaleNormal="100" workbookViewId="0">
      <selection activeCell="A3" sqref="A3"/>
    </sheetView>
  </sheetViews>
  <sheetFormatPr baseColWidth="10" defaultColWidth="8.7109375" defaultRowHeight="16" x14ac:dyDescent="0.2"/>
  <cols>
    <col min="1" max="1" width="10.28515625" style="32" customWidth="1"/>
    <col min="2" max="2" width="38.140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3736</v>
      </c>
      <c r="B1" s="32" t="s">
        <v>3737</v>
      </c>
      <c r="C1" s="32" t="s">
        <v>1484</v>
      </c>
      <c r="D1" s="32" t="s">
        <v>1485</v>
      </c>
    </row>
    <row r="2" spans="1:4" x14ac:dyDescent="0.2">
      <c r="A2" s="32">
        <v>1</v>
      </c>
      <c r="B2" s="32" t="s">
        <v>3738</v>
      </c>
      <c r="C2" s="82" t="s">
        <v>3733</v>
      </c>
      <c r="D2" s="82" t="s">
        <v>3532</v>
      </c>
    </row>
    <row r="3" spans="1:4" x14ac:dyDescent="0.2">
      <c r="A3" s="32">
        <v>2</v>
      </c>
      <c r="B3" s="32" t="s">
        <v>3739</v>
      </c>
      <c r="C3" s="82" t="s">
        <v>3733</v>
      </c>
      <c r="D3" s="82" t="s">
        <v>3532</v>
      </c>
    </row>
    <row r="4" spans="1:4" x14ac:dyDescent="0.2">
      <c r="A4" s="32">
        <v>3</v>
      </c>
      <c r="B4" s="32" t="s">
        <v>3740</v>
      </c>
      <c r="C4" s="82" t="s">
        <v>3733</v>
      </c>
      <c r="D4" s="82" t="s">
        <v>3532</v>
      </c>
    </row>
    <row r="5" spans="1:4" x14ac:dyDescent="0.2">
      <c r="A5" s="32">
        <v>4</v>
      </c>
      <c r="B5" s="32" t="s">
        <v>3741</v>
      </c>
      <c r="C5" s="82" t="s">
        <v>3733</v>
      </c>
      <c r="D5" s="82" t="s">
        <v>3532</v>
      </c>
    </row>
    <row r="6" spans="1:4" x14ac:dyDescent="0.2">
      <c r="A6" s="32">
        <v>5</v>
      </c>
      <c r="B6" s="32" t="s">
        <v>3742</v>
      </c>
      <c r="C6" s="82" t="s">
        <v>3733</v>
      </c>
      <c r="D6" s="82" t="s">
        <v>3532</v>
      </c>
    </row>
    <row r="7" spans="1:4" x14ac:dyDescent="0.2">
      <c r="A7" s="32">
        <v>6</v>
      </c>
      <c r="B7" s="32" t="s">
        <v>3743</v>
      </c>
      <c r="C7" s="82" t="s">
        <v>3733</v>
      </c>
      <c r="D7" s="82" t="s">
        <v>3532</v>
      </c>
    </row>
    <row r="8" spans="1:4" x14ac:dyDescent="0.2">
      <c r="A8" s="32">
        <v>7</v>
      </c>
      <c r="B8" s="32" t="s">
        <v>3744</v>
      </c>
      <c r="C8" s="82" t="s">
        <v>3733</v>
      </c>
      <c r="D8" s="82" t="s">
        <v>3532</v>
      </c>
    </row>
    <row r="9" spans="1:4" x14ac:dyDescent="0.2">
      <c r="A9" s="32">
        <v>8</v>
      </c>
      <c r="B9" s="32" t="s">
        <v>3745</v>
      </c>
      <c r="C9" s="82" t="s">
        <v>3541</v>
      </c>
      <c r="D9" s="82" t="s">
        <v>3532</v>
      </c>
    </row>
    <row r="10" spans="1:4" x14ac:dyDescent="0.2">
      <c r="A10" s="32">
        <v>9</v>
      </c>
      <c r="B10" s="32" t="s">
        <v>1590</v>
      </c>
      <c r="C10" s="82" t="s">
        <v>3541</v>
      </c>
      <c r="D10" s="82" t="s">
        <v>3532</v>
      </c>
    </row>
    <row r="11" spans="1:4" x14ac:dyDescent="0.2">
      <c r="A11" s="32">
        <v>10</v>
      </c>
      <c r="B11" s="32" t="s">
        <v>1552</v>
      </c>
      <c r="C11" s="82" t="s">
        <v>3541</v>
      </c>
      <c r="D11" s="82" t="s">
        <v>3532</v>
      </c>
    </row>
    <row r="12" spans="1:4" x14ac:dyDescent="0.2">
      <c r="A12" s="32">
        <v>11</v>
      </c>
      <c r="B12" s="32" t="s">
        <v>3735</v>
      </c>
      <c r="C12" s="82" t="s">
        <v>3541</v>
      </c>
      <c r="D12" s="82" t="s">
        <v>3532</v>
      </c>
    </row>
    <row r="13" spans="1:4" x14ac:dyDescent="0.2">
      <c r="A13" s="32">
        <v>12</v>
      </c>
      <c r="B13" s="32" t="s">
        <v>3540</v>
      </c>
      <c r="C13" s="82" t="s">
        <v>3733</v>
      </c>
      <c r="D13" s="82" t="s">
        <v>3532</v>
      </c>
    </row>
    <row r="14" spans="1:4" x14ac:dyDescent="0.2">
      <c r="A14" s="32">
        <v>94</v>
      </c>
      <c r="B14" s="32" t="s">
        <v>2089</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W10"/>
  <sheetViews>
    <sheetView zoomScaleNormal="100" workbookViewId="0">
      <selection activeCell="A3" sqref="A3"/>
    </sheetView>
  </sheetViews>
  <sheetFormatPr baseColWidth="10" defaultColWidth="8.7109375" defaultRowHeight="16" x14ac:dyDescent="0.2"/>
  <cols>
    <col min="1" max="1" width="11.85546875" style="32" customWidth="1"/>
    <col min="2" max="2" width="33.140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3746</v>
      </c>
      <c r="B1" s="32" t="s">
        <v>3747</v>
      </c>
      <c r="C1" s="32" t="s">
        <v>1484</v>
      </c>
      <c r="D1" s="32" t="s">
        <v>1485</v>
      </c>
    </row>
    <row r="2" spans="1:4" x14ac:dyDescent="0.2">
      <c r="A2" s="32">
        <v>0</v>
      </c>
      <c r="B2" s="32" t="s">
        <v>1552</v>
      </c>
      <c r="C2" s="82" t="s">
        <v>3541</v>
      </c>
      <c r="D2" s="82" t="s">
        <v>3532</v>
      </c>
    </row>
    <row r="3" spans="1:4" x14ac:dyDescent="0.2">
      <c r="A3" s="32">
        <v>1</v>
      </c>
      <c r="B3" s="32" t="s">
        <v>3735</v>
      </c>
      <c r="C3" s="82" t="s">
        <v>3541</v>
      </c>
      <c r="D3" s="82" t="s">
        <v>3532</v>
      </c>
    </row>
    <row r="4" spans="1:4" x14ac:dyDescent="0.2">
      <c r="A4" s="32">
        <v>2</v>
      </c>
      <c r="B4" s="32" t="s">
        <v>3748</v>
      </c>
      <c r="C4" s="82" t="s">
        <v>3541</v>
      </c>
      <c r="D4" s="82" t="s">
        <v>3532</v>
      </c>
    </row>
    <row r="5" spans="1:4" x14ac:dyDescent="0.2">
      <c r="A5" s="32">
        <v>3</v>
      </c>
      <c r="B5" s="32" t="s">
        <v>3749</v>
      </c>
      <c r="C5" s="82" t="s">
        <v>3541</v>
      </c>
      <c r="D5" s="82" t="s">
        <v>3532</v>
      </c>
    </row>
    <row r="6" spans="1:4" x14ac:dyDescent="0.2">
      <c r="A6" s="32">
        <v>4</v>
      </c>
      <c r="B6" s="32" t="s">
        <v>3750</v>
      </c>
      <c r="C6" s="82" t="s">
        <v>3541</v>
      </c>
      <c r="D6" s="82" t="s">
        <v>3532</v>
      </c>
    </row>
    <row r="7" spans="1:4" x14ac:dyDescent="0.2">
      <c r="A7" s="32">
        <v>7</v>
      </c>
      <c r="B7" s="32" t="s">
        <v>3751</v>
      </c>
      <c r="C7" s="82" t="s">
        <v>3541</v>
      </c>
      <c r="D7" s="82" t="s">
        <v>3532</v>
      </c>
    </row>
    <row r="8" spans="1:4" x14ac:dyDescent="0.2">
      <c r="A8" s="32">
        <v>8</v>
      </c>
      <c r="B8" s="32" t="s">
        <v>3752</v>
      </c>
      <c r="C8" s="82" t="s">
        <v>3541</v>
      </c>
      <c r="D8" s="82" t="s">
        <v>3532</v>
      </c>
    </row>
    <row r="9" spans="1:4" x14ac:dyDescent="0.2">
      <c r="A9" s="32">
        <v>94</v>
      </c>
      <c r="B9" s="32" t="s">
        <v>2089</v>
      </c>
      <c r="C9" s="82" t="s">
        <v>3541</v>
      </c>
      <c r="D9" s="82" t="s">
        <v>3532</v>
      </c>
    </row>
    <row r="10" spans="1:4" x14ac:dyDescent="0.2">
      <c r="A10" s="32">
        <v>95</v>
      </c>
      <c r="B10" s="32" t="s">
        <v>3540</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W9"/>
  <sheetViews>
    <sheetView zoomScaleNormal="100" workbookViewId="0">
      <selection activeCell="A3" sqref="A3"/>
    </sheetView>
  </sheetViews>
  <sheetFormatPr baseColWidth="10" defaultColWidth="8.7109375" defaultRowHeight="16" x14ac:dyDescent="0.2"/>
  <cols>
    <col min="1" max="1" width="12.5703125" style="32" customWidth="1"/>
    <col min="2" max="2" width="33.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3753</v>
      </c>
      <c r="B1" s="32" t="s">
        <v>3754</v>
      </c>
      <c r="C1" s="32" t="s">
        <v>1484</v>
      </c>
      <c r="D1" s="32" t="s">
        <v>1485</v>
      </c>
    </row>
    <row r="2" spans="1:4" x14ac:dyDescent="0.2">
      <c r="A2" s="32">
        <v>1</v>
      </c>
      <c r="B2" s="32" t="s">
        <v>3755</v>
      </c>
      <c r="C2" s="82" t="s">
        <v>3541</v>
      </c>
      <c r="D2" s="82" t="s">
        <v>3532</v>
      </c>
    </row>
    <row r="3" spans="1:4" x14ac:dyDescent="0.2">
      <c r="A3" s="32">
        <v>2</v>
      </c>
      <c r="B3" s="32" t="s">
        <v>3756</v>
      </c>
      <c r="C3" s="82" t="s">
        <v>3541</v>
      </c>
      <c r="D3" s="82" t="s">
        <v>3532</v>
      </c>
    </row>
    <row r="4" spans="1:4" x14ac:dyDescent="0.2">
      <c r="A4" s="32">
        <v>3</v>
      </c>
      <c r="B4" s="32" t="s">
        <v>3757</v>
      </c>
      <c r="C4" s="82" t="s">
        <v>3541</v>
      </c>
      <c r="D4" s="82" t="s">
        <v>3532</v>
      </c>
    </row>
    <row r="5" spans="1:4" x14ac:dyDescent="0.2">
      <c r="A5" s="32">
        <v>4</v>
      </c>
      <c r="B5" s="32" t="s">
        <v>3758</v>
      </c>
      <c r="C5" s="82" t="s">
        <v>3541</v>
      </c>
      <c r="D5" s="82" t="s">
        <v>3532</v>
      </c>
    </row>
    <row r="6" spans="1:4" x14ac:dyDescent="0.2">
      <c r="A6" s="32">
        <v>5</v>
      </c>
      <c r="B6" s="32" t="s">
        <v>3759</v>
      </c>
      <c r="C6" s="82" t="s">
        <v>3541</v>
      </c>
      <c r="D6" s="82" t="s">
        <v>3532</v>
      </c>
    </row>
    <row r="7" spans="1:4" x14ac:dyDescent="0.2">
      <c r="A7" s="32">
        <v>94</v>
      </c>
      <c r="B7" s="32" t="s">
        <v>2089</v>
      </c>
      <c r="C7" s="82" t="s">
        <v>3541</v>
      </c>
      <c r="D7" s="82" t="s">
        <v>3532</v>
      </c>
    </row>
    <row r="8" spans="1:4" x14ac:dyDescent="0.2">
      <c r="A8" s="32">
        <v>95</v>
      </c>
      <c r="B8" s="32" t="s">
        <v>3540</v>
      </c>
      <c r="C8" s="82" t="s">
        <v>3541</v>
      </c>
      <c r="D8" s="82" t="s">
        <v>3532</v>
      </c>
    </row>
    <row r="9" spans="1:4" x14ac:dyDescent="0.2">
      <c r="A9" s="32">
        <v>97</v>
      </c>
      <c r="B9" s="32" t="s">
        <v>3735</v>
      </c>
      <c r="C9" s="82" t="s">
        <v>3733</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W9"/>
  <sheetViews>
    <sheetView zoomScaleNormal="100" workbookViewId="0">
      <selection activeCell="A3" sqref="A3"/>
    </sheetView>
  </sheetViews>
  <sheetFormatPr baseColWidth="10" defaultColWidth="8.7109375" defaultRowHeight="16" x14ac:dyDescent="0.2"/>
  <cols>
    <col min="1" max="1" width="20.85546875" style="32" customWidth="1"/>
    <col min="2" max="2" width="37.85546875" style="32" customWidth="1"/>
    <col min="3" max="3" width="16.42578125" style="32" customWidth="1"/>
    <col min="4" max="4" width="16.5703125" style="32" customWidth="1"/>
    <col min="5" max="257" width="10.28515625" style="32" customWidth="1"/>
    <col min="258" max="1025" width="10.28515625" customWidth="1"/>
  </cols>
  <sheetData>
    <row r="1" spans="1:4" x14ac:dyDescent="0.2">
      <c r="A1" s="32" t="s">
        <v>3760</v>
      </c>
      <c r="B1" s="32" t="s">
        <v>3761</v>
      </c>
      <c r="C1" s="32" t="s">
        <v>1484</v>
      </c>
      <c r="D1" s="32" t="s">
        <v>1485</v>
      </c>
    </row>
    <row r="2" spans="1:4" x14ac:dyDescent="0.2">
      <c r="A2" s="32">
        <v>1</v>
      </c>
      <c r="B2" s="32" t="s">
        <v>3762</v>
      </c>
      <c r="C2" s="82" t="s">
        <v>3733</v>
      </c>
      <c r="D2" s="82" t="s">
        <v>3532</v>
      </c>
    </row>
    <row r="3" spans="1:4" x14ac:dyDescent="0.2">
      <c r="A3" s="32">
        <v>2</v>
      </c>
      <c r="B3" s="32" t="s">
        <v>3763</v>
      </c>
      <c r="C3" s="82" t="s">
        <v>3541</v>
      </c>
      <c r="D3" s="82" t="s">
        <v>3532</v>
      </c>
    </row>
    <row r="4" spans="1:4" x14ac:dyDescent="0.2">
      <c r="A4" s="32">
        <v>3</v>
      </c>
      <c r="B4" s="32" t="s">
        <v>3764</v>
      </c>
      <c r="C4" s="82" t="s">
        <v>3541</v>
      </c>
      <c r="D4" s="82" t="s">
        <v>3532</v>
      </c>
    </row>
    <row r="5" spans="1:4" x14ac:dyDescent="0.2">
      <c r="A5" s="32">
        <v>4</v>
      </c>
      <c r="B5" s="32" t="s">
        <v>3745</v>
      </c>
      <c r="C5" s="82" t="s">
        <v>3541</v>
      </c>
      <c r="D5" s="82" t="s">
        <v>3532</v>
      </c>
    </row>
    <row r="6" spans="1:4" x14ac:dyDescent="0.2">
      <c r="A6" s="32">
        <v>5</v>
      </c>
      <c r="B6" s="32" t="s">
        <v>3765</v>
      </c>
      <c r="C6" s="82" t="s">
        <v>3541</v>
      </c>
      <c r="D6" s="82" t="s">
        <v>3532</v>
      </c>
    </row>
    <row r="7" spans="1:4" x14ac:dyDescent="0.2">
      <c r="A7" s="32">
        <v>6</v>
      </c>
      <c r="B7" s="32" t="s">
        <v>1590</v>
      </c>
      <c r="C7" s="82" t="s">
        <v>3541</v>
      </c>
      <c r="D7" s="82" t="s">
        <v>3532</v>
      </c>
    </row>
    <row r="8" spans="1:4" x14ac:dyDescent="0.2">
      <c r="A8" s="32">
        <v>94</v>
      </c>
      <c r="B8" s="32" t="s">
        <v>2089</v>
      </c>
      <c r="C8" s="82" t="s">
        <v>3541</v>
      </c>
      <c r="D8" s="82" t="s">
        <v>3532</v>
      </c>
    </row>
    <row r="9" spans="1:4" x14ac:dyDescent="0.2">
      <c r="A9" s="32">
        <v>95</v>
      </c>
      <c r="B9" s="32" t="s">
        <v>3540</v>
      </c>
      <c r="C9" s="82" t="s">
        <v>3541</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W7"/>
  <sheetViews>
    <sheetView zoomScaleNormal="100" workbookViewId="0">
      <selection activeCell="A3" sqref="A3"/>
    </sheetView>
  </sheetViews>
  <sheetFormatPr baseColWidth="10" defaultColWidth="8.7109375" defaultRowHeight="16" x14ac:dyDescent="0.2"/>
  <cols>
    <col min="1" max="1" width="31.28515625" style="32" customWidth="1"/>
    <col min="2" max="2" width="39.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3766</v>
      </c>
      <c r="B1" s="32" t="s">
        <v>3767</v>
      </c>
      <c r="C1" s="32" t="s">
        <v>1484</v>
      </c>
      <c r="D1" s="32" t="s">
        <v>1485</v>
      </c>
    </row>
    <row r="2" spans="1:4" x14ac:dyDescent="0.2">
      <c r="A2" s="32">
        <v>0</v>
      </c>
      <c r="B2" s="32" t="s">
        <v>3527</v>
      </c>
      <c r="C2" s="82" t="s">
        <v>3541</v>
      </c>
      <c r="D2" s="82" t="s">
        <v>3532</v>
      </c>
    </row>
    <row r="3" spans="1:4" x14ac:dyDescent="0.2">
      <c r="A3" s="32">
        <v>1</v>
      </c>
      <c r="B3" s="32" t="s">
        <v>3768</v>
      </c>
      <c r="C3" s="82" t="s">
        <v>3546</v>
      </c>
      <c r="D3" s="82" t="s">
        <v>3532</v>
      </c>
    </row>
    <row r="4" spans="1:4" x14ac:dyDescent="0.2">
      <c r="A4" s="32">
        <v>2</v>
      </c>
      <c r="B4" s="32" t="s">
        <v>3769</v>
      </c>
      <c r="C4" s="82" t="s">
        <v>3546</v>
      </c>
      <c r="D4" s="82" t="s">
        <v>3532</v>
      </c>
    </row>
    <row r="5" spans="1:4" x14ac:dyDescent="0.2">
      <c r="A5" s="32">
        <v>94</v>
      </c>
      <c r="B5" s="32" t="s">
        <v>2089</v>
      </c>
      <c r="C5" s="82" t="s">
        <v>3541</v>
      </c>
      <c r="D5" s="82" t="s">
        <v>3532</v>
      </c>
    </row>
    <row r="6" spans="1:4" x14ac:dyDescent="0.2">
      <c r="A6" s="32">
        <v>95</v>
      </c>
      <c r="B6" s="32" t="s">
        <v>3540</v>
      </c>
      <c r="C6" s="82" t="s">
        <v>3541</v>
      </c>
      <c r="D6" s="82" t="s">
        <v>3532</v>
      </c>
    </row>
    <row r="7" spans="1:4" x14ac:dyDescent="0.2">
      <c r="A7" s="32">
        <v>97</v>
      </c>
      <c r="B7" s="32" t="s">
        <v>3770</v>
      </c>
      <c r="C7" s="82" t="s">
        <v>3733</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W14"/>
  <sheetViews>
    <sheetView zoomScaleNormal="100" workbookViewId="0">
      <selection activeCell="A3" sqref="A3"/>
    </sheetView>
  </sheetViews>
  <sheetFormatPr baseColWidth="10" defaultColWidth="8.7109375" defaultRowHeight="16" x14ac:dyDescent="0.2"/>
  <cols>
    <col min="1" max="1" width="30" style="32" customWidth="1"/>
    <col min="2" max="2" width="33.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3771</v>
      </c>
      <c r="B1" s="32" t="s">
        <v>3772</v>
      </c>
      <c r="C1" s="32" t="s">
        <v>1484</v>
      </c>
      <c r="D1" s="32" t="s">
        <v>1485</v>
      </c>
    </row>
    <row r="2" spans="1:4" x14ac:dyDescent="0.2">
      <c r="A2" s="32">
        <v>2</v>
      </c>
      <c r="B2" s="32" t="s">
        <v>3773</v>
      </c>
      <c r="C2" s="82" t="s">
        <v>3774</v>
      </c>
      <c r="D2" s="82" t="s">
        <v>3532</v>
      </c>
    </row>
    <row r="3" spans="1:4" x14ac:dyDescent="0.2">
      <c r="A3" s="32">
        <v>3</v>
      </c>
      <c r="B3" s="32" t="s">
        <v>3775</v>
      </c>
      <c r="C3" s="82" t="s">
        <v>3774</v>
      </c>
      <c r="D3" s="82" t="s">
        <v>3532</v>
      </c>
    </row>
    <row r="4" spans="1:4" x14ac:dyDescent="0.2">
      <c r="A4" s="32">
        <v>4</v>
      </c>
      <c r="B4" s="32" t="s">
        <v>3776</v>
      </c>
      <c r="C4" s="82" t="s">
        <v>3774</v>
      </c>
      <c r="D4" s="82" t="s">
        <v>3532</v>
      </c>
    </row>
    <row r="5" spans="1:4" x14ac:dyDescent="0.2">
      <c r="A5" s="32">
        <v>6</v>
      </c>
      <c r="B5" s="32" t="s">
        <v>3777</v>
      </c>
      <c r="C5" s="82" t="s">
        <v>3774</v>
      </c>
      <c r="D5" s="82" t="s">
        <v>3532</v>
      </c>
    </row>
    <row r="6" spans="1:4" x14ac:dyDescent="0.2">
      <c r="A6" s="32">
        <v>7</v>
      </c>
      <c r="B6" s="32" t="s">
        <v>3778</v>
      </c>
      <c r="C6" s="82" t="s">
        <v>3774</v>
      </c>
      <c r="D6" s="82" t="s">
        <v>3532</v>
      </c>
    </row>
    <row r="7" spans="1:4" x14ac:dyDescent="0.2">
      <c r="A7" s="32">
        <v>8</v>
      </c>
      <c r="B7" s="32" t="s">
        <v>3779</v>
      </c>
      <c r="C7" s="82" t="s">
        <v>3774</v>
      </c>
      <c r="D7" s="82" t="s">
        <v>3532</v>
      </c>
    </row>
    <row r="8" spans="1:4" x14ac:dyDescent="0.2">
      <c r="A8" s="32">
        <v>10</v>
      </c>
      <c r="B8" s="32" t="s">
        <v>3780</v>
      </c>
      <c r="C8" s="82" t="s">
        <v>3781</v>
      </c>
      <c r="D8" s="82" t="s">
        <v>3532</v>
      </c>
    </row>
    <row r="9" spans="1:4" x14ac:dyDescent="0.2">
      <c r="A9" s="32">
        <v>11</v>
      </c>
      <c r="B9" s="32" t="s">
        <v>3782</v>
      </c>
      <c r="C9" s="82" t="s">
        <v>3541</v>
      </c>
      <c r="D9" s="82" t="s">
        <v>3532</v>
      </c>
    </row>
    <row r="10" spans="1:4" x14ac:dyDescent="0.2">
      <c r="A10" s="32">
        <v>12</v>
      </c>
      <c r="B10" s="32" t="s">
        <v>3783</v>
      </c>
      <c r="C10" s="82" t="s">
        <v>3541</v>
      </c>
      <c r="D10" s="82" t="s">
        <v>3532</v>
      </c>
    </row>
    <row r="11" spans="1:4" x14ac:dyDescent="0.2">
      <c r="A11" s="32">
        <v>94</v>
      </c>
      <c r="B11" s="32" t="s">
        <v>2089</v>
      </c>
      <c r="C11" s="82" t="s">
        <v>3541</v>
      </c>
      <c r="D11" s="82" t="s">
        <v>3532</v>
      </c>
    </row>
    <row r="12" spans="1:4" x14ac:dyDescent="0.2">
      <c r="A12" s="32">
        <v>95</v>
      </c>
      <c r="B12" s="32" t="s">
        <v>3540</v>
      </c>
      <c r="C12" s="82" t="s">
        <v>3541</v>
      </c>
      <c r="D12" s="82" t="s">
        <v>3532</v>
      </c>
    </row>
    <row r="13" spans="1:4" x14ac:dyDescent="0.2">
      <c r="A13" s="32">
        <v>97</v>
      </c>
      <c r="B13" s="32" t="s">
        <v>3735</v>
      </c>
      <c r="C13" s="82" t="s">
        <v>3733</v>
      </c>
      <c r="D13" s="82" t="s">
        <v>3532</v>
      </c>
    </row>
    <row r="14" spans="1:4" x14ac:dyDescent="0.2">
      <c r="A14" s="32">
        <v>99</v>
      </c>
      <c r="B14" s="32" t="s">
        <v>1552</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W9"/>
  <sheetViews>
    <sheetView zoomScaleNormal="100" workbookViewId="0">
      <selection activeCell="A3" sqref="A3"/>
    </sheetView>
  </sheetViews>
  <sheetFormatPr baseColWidth="10" defaultColWidth="8.7109375" defaultRowHeight="16" x14ac:dyDescent="0.2"/>
  <cols>
    <col min="1" max="1" width="24.140625" style="32" customWidth="1"/>
    <col min="2" max="3" width="27.425781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3784</v>
      </c>
      <c r="B1" s="32" t="s">
        <v>3785</v>
      </c>
      <c r="C1" s="32" t="s">
        <v>3786</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v>1</v>
      </c>
      <c r="C4" s="32" t="s">
        <v>238</v>
      </c>
      <c r="D4" s="82" t="s">
        <v>3531</v>
      </c>
      <c r="E4" s="82" t="s">
        <v>3532</v>
      </c>
    </row>
    <row r="5" spans="1:5" x14ac:dyDescent="0.2">
      <c r="A5" s="32">
        <v>2</v>
      </c>
      <c r="B5" s="32">
        <v>2</v>
      </c>
      <c r="C5" s="32" t="s">
        <v>3573</v>
      </c>
      <c r="D5" s="82" t="s">
        <v>3531</v>
      </c>
      <c r="E5" s="82" t="s">
        <v>3532</v>
      </c>
    </row>
    <row r="6" spans="1:5" x14ac:dyDescent="0.2">
      <c r="A6" s="32">
        <v>3</v>
      </c>
      <c r="B6" s="32">
        <v>3</v>
      </c>
      <c r="C6" s="32" t="s">
        <v>3787</v>
      </c>
      <c r="D6" s="82" t="s">
        <v>3531</v>
      </c>
      <c r="E6" s="82" t="s">
        <v>3532</v>
      </c>
    </row>
    <row r="7" spans="1:5" x14ac:dyDescent="0.2">
      <c r="A7" s="32">
        <v>4</v>
      </c>
      <c r="B7" s="32">
        <v>4</v>
      </c>
      <c r="C7" s="32" t="s">
        <v>3788</v>
      </c>
      <c r="D7" s="82" t="s">
        <v>3541</v>
      </c>
      <c r="E7" s="82" t="s">
        <v>3532</v>
      </c>
    </row>
    <row r="8" spans="1:5" x14ac:dyDescent="0.2">
      <c r="A8" s="32">
        <v>94</v>
      </c>
      <c r="B8" s="32" t="s">
        <v>3579</v>
      </c>
      <c r="C8" s="32" t="s">
        <v>2089</v>
      </c>
      <c r="D8" s="82" t="s">
        <v>3541</v>
      </c>
      <c r="E8" s="82" t="s">
        <v>3532</v>
      </c>
    </row>
    <row r="9" spans="1:5" x14ac:dyDescent="0.2">
      <c r="A9" s="32">
        <v>95</v>
      </c>
      <c r="B9" s="32" t="s">
        <v>3574</v>
      </c>
      <c r="C9" s="32" t="s">
        <v>3540</v>
      </c>
      <c r="D9" s="82" t="s">
        <v>3541</v>
      </c>
      <c r="E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W69"/>
  <sheetViews>
    <sheetView zoomScaleNormal="100" workbookViewId="0">
      <selection activeCell="C3" sqref="C3"/>
    </sheetView>
  </sheetViews>
  <sheetFormatPr baseColWidth="10" defaultColWidth="8.7109375" defaultRowHeight="16" x14ac:dyDescent="0.2"/>
  <cols>
    <col min="1" max="1" width="20.85546875" style="32" customWidth="1"/>
    <col min="2" max="2" width="62.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3789</v>
      </c>
      <c r="B1" s="32" t="s">
        <v>3790</v>
      </c>
      <c r="C1" s="32" t="s">
        <v>1484</v>
      </c>
      <c r="D1" s="32" t="s">
        <v>1485</v>
      </c>
    </row>
    <row r="2" spans="1:4" x14ac:dyDescent="0.2">
      <c r="A2" s="32">
        <v>0</v>
      </c>
      <c r="B2" s="32" t="s">
        <v>3745</v>
      </c>
      <c r="C2" s="84">
        <v>40179</v>
      </c>
      <c r="D2" s="84" t="s">
        <v>3532</v>
      </c>
    </row>
    <row r="3" spans="1:4" x14ac:dyDescent="0.2">
      <c r="A3" s="32">
        <v>1</v>
      </c>
      <c r="B3" s="32" t="s">
        <v>3791</v>
      </c>
      <c r="C3" s="82" t="s">
        <v>3546</v>
      </c>
      <c r="D3" s="82" t="s">
        <v>3532</v>
      </c>
    </row>
    <row r="4" spans="1:4" x14ac:dyDescent="0.2">
      <c r="A4" s="32">
        <v>2</v>
      </c>
      <c r="B4" s="32" t="s">
        <v>3792</v>
      </c>
      <c r="C4" s="82" t="s">
        <v>3546</v>
      </c>
      <c r="D4" s="82" t="s">
        <v>3532</v>
      </c>
    </row>
    <row r="5" spans="1:4" x14ac:dyDescent="0.2">
      <c r="A5" s="32">
        <v>3</v>
      </c>
      <c r="B5" s="32" t="s">
        <v>3793</v>
      </c>
      <c r="C5" s="82" t="s">
        <v>3546</v>
      </c>
      <c r="D5" s="82" t="s">
        <v>3532</v>
      </c>
    </row>
    <row r="6" spans="1:4" x14ac:dyDescent="0.2">
      <c r="A6" s="32">
        <v>4</v>
      </c>
      <c r="B6" s="32" t="s">
        <v>3794</v>
      </c>
      <c r="C6" s="82" t="s">
        <v>3546</v>
      </c>
      <c r="D6" s="82" t="s">
        <v>3532</v>
      </c>
    </row>
    <row r="7" spans="1:4" x14ac:dyDescent="0.2">
      <c r="A7" s="32">
        <v>14</v>
      </c>
      <c r="B7" s="32" t="s">
        <v>3795</v>
      </c>
      <c r="C7" s="82" t="s">
        <v>3546</v>
      </c>
      <c r="D7" s="82" t="s">
        <v>3532</v>
      </c>
    </row>
    <row r="8" spans="1:4" x14ac:dyDescent="0.2">
      <c r="A8" s="32">
        <v>15</v>
      </c>
      <c r="B8" s="32" t="s">
        <v>3796</v>
      </c>
      <c r="C8" s="82" t="s">
        <v>3546</v>
      </c>
      <c r="D8" s="82" t="s">
        <v>3532</v>
      </c>
    </row>
    <row r="9" spans="1:4" x14ac:dyDescent="0.2">
      <c r="A9" s="32">
        <v>16</v>
      </c>
      <c r="B9" s="32" t="s">
        <v>3797</v>
      </c>
      <c r="C9" s="82" t="s">
        <v>3546</v>
      </c>
      <c r="D9" s="82" t="s">
        <v>3532</v>
      </c>
    </row>
    <row r="10" spans="1:4" x14ac:dyDescent="0.2">
      <c r="A10" s="32">
        <v>17</v>
      </c>
      <c r="B10" s="32" t="s">
        <v>3798</v>
      </c>
      <c r="C10" s="82" t="s">
        <v>3546</v>
      </c>
      <c r="D10" s="82" t="s">
        <v>3532</v>
      </c>
    </row>
    <row r="11" spans="1:4" x14ac:dyDescent="0.2">
      <c r="A11" s="32">
        <v>18</v>
      </c>
      <c r="B11" s="32" t="s">
        <v>3799</v>
      </c>
      <c r="C11" s="82" t="s">
        <v>3546</v>
      </c>
      <c r="D11" s="82" t="s">
        <v>3532</v>
      </c>
    </row>
    <row r="12" spans="1:4" x14ac:dyDescent="0.2">
      <c r="A12" s="32">
        <v>19</v>
      </c>
      <c r="B12" s="32" t="s">
        <v>3800</v>
      </c>
      <c r="C12" s="82" t="s">
        <v>3546</v>
      </c>
      <c r="D12" s="82" t="s">
        <v>3532</v>
      </c>
    </row>
    <row r="13" spans="1:4" x14ac:dyDescent="0.2">
      <c r="A13" s="32">
        <v>20</v>
      </c>
      <c r="B13" s="32" t="s">
        <v>3801</v>
      </c>
      <c r="C13" s="82" t="s">
        <v>3546</v>
      </c>
      <c r="D13" s="82" t="s">
        <v>3532</v>
      </c>
    </row>
    <row r="14" spans="1:4" x14ac:dyDescent="0.2">
      <c r="A14" s="32">
        <v>21</v>
      </c>
      <c r="B14" s="32" t="s">
        <v>3802</v>
      </c>
      <c r="C14" s="82" t="s">
        <v>3546</v>
      </c>
      <c r="D14" s="82" t="s">
        <v>3532</v>
      </c>
    </row>
    <row r="15" spans="1:4" x14ac:dyDescent="0.2">
      <c r="A15" s="32">
        <v>22</v>
      </c>
      <c r="B15" s="32" t="s">
        <v>3803</v>
      </c>
      <c r="C15" s="82" t="s">
        <v>3546</v>
      </c>
      <c r="D15" s="82" t="s">
        <v>3532</v>
      </c>
    </row>
    <row r="16" spans="1:4" x14ac:dyDescent="0.2">
      <c r="A16" s="32">
        <v>23</v>
      </c>
      <c r="B16" s="32" t="s">
        <v>3804</v>
      </c>
      <c r="C16" s="82" t="s">
        <v>3546</v>
      </c>
      <c r="D16" s="82" t="s">
        <v>3532</v>
      </c>
    </row>
    <row r="17" spans="1:4" x14ac:dyDescent="0.2">
      <c r="A17" s="32">
        <v>24</v>
      </c>
      <c r="B17" s="32" t="s">
        <v>3805</v>
      </c>
      <c r="C17" s="82" t="s">
        <v>3546</v>
      </c>
      <c r="D17" s="82" t="s">
        <v>3532</v>
      </c>
    </row>
    <row r="18" spans="1:4" x14ac:dyDescent="0.2">
      <c r="A18" s="32">
        <v>25</v>
      </c>
      <c r="B18" s="32" t="s">
        <v>3806</v>
      </c>
      <c r="C18" s="82" t="s">
        <v>3546</v>
      </c>
      <c r="D18" s="82" t="s">
        <v>3532</v>
      </c>
    </row>
    <row r="19" spans="1:4" x14ac:dyDescent="0.2">
      <c r="A19" s="32">
        <v>26</v>
      </c>
      <c r="B19" s="32" t="s">
        <v>3807</v>
      </c>
      <c r="C19" s="82" t="s">
        <v>3546</v>
      </c>
      <c r="D19" s="82" t="s">
        <v>3532</v>
      </c>
    </row>
    <row r="20" spans="1:4" x14ac:dyDescent="0.2">
      <c r="A20" s="32">
        <v>27</v>
      </c>
      <c r="B20" s="32" t="s">
        <v>3808</v>
      </c>
      <c r="C20" s="82" t="s">
        <v>3546</v>
      </c>
      <c r="D20" s="82" t="s">
        <v>3532</v>
      </c>
    </row>
    <row r="21" spans="1:4" x14ac:dyDescent="0.2">
      <c r="A21" s="32">
        <v>28</v>
      </c>
      <c r="B21" s="32" t="s">
        <v>3809</v>
      </c>
      <c r="C21" s="82" t="s">
        <v>3546</v>
      </c>
      <c r="D21" s="82" t="s">
        <v>3532</v>
      </c>
    </row>
    <row r="22" spans="1:4" x14ac:dyDescent="0.2">
      <c r="A22" s="32">
        <v>29</v>
      </c>
      <c r="B22" s="32" t="s">
        <v>3810</v>
      </c>
      <c r="C22" s="82" t="s">
        <v>3546</v>
      </c>
      <c r="D22" s="82" t="s">
        <v>3532</v>
      </c>
    </row>
    <row r="23" spans="1:4" x14ac:dyDescent="0.2">
      <c r="A23" s="32">
        <v>30</v>
      </c>
      <c r="B23" s="32" t="s">
        <v>3811</v>
      </c>
      <c r="C23" s="82" t="s">
        <v>3546</v>
      </c>
      <c r="D23" s="82" t="s">
        <v>3532</v>
      </c>
    </row>
    <row r="24" spans="1:4" x14ac:dyDescent="0.2">
      <c r="A24" s="32">
        <v>31</v>
      </c>
      <c r="B24" s="32" t="s">
        <v>3812</v>
      </c>
      <c r="C24" s="82" t="s">
        <v>3546</v>
      </c>
      <c r="D24" s="82" t="s">
        <v>3532</v>
      </c>
    </row>
    <row r="25" spans="1:4" x14ac:dyDescent="0.2">
      <c r="A25" s="32">
        <v>32</v>
      </c>
      <c r="B25" s="32" t="s">
        <v>3813</v>
      </c>
      <c r="C25" s="82" t="s">
        <v>3546</v>
      </c>
      <c r="D25" s="82" t="s">
        <v>3532</v>
      </c>
    </row>
    <row r="26" spans="1:4" x14ac:dyDescent="0.2">
      <c r="A26" s="32">
        <v>33</v>
      </c>
      <c r="B26" s="32" t="s">
        <v>3814</v>
      </c>
      <c r="C26" s="82" t="s">
        <v>3546</v>
      </c>
      <c r="D26" s="82" t="s">
        <v>3532</v>
      </c>
    </row>
    <row r="27" spans="1:4" x14ac:dyDescent="0.2">
      <c r="A27" s="32">
        <v>34</v>
      </c>
      <c r="B27" s="32" t="s">
        <v>3815</v>
      </c>
      <c r="C27" s="82" t="s">
        <v>3546</v>
      </c>
      <c r="D27" s="82" t="s">
        <v>3532</v>
      </c>
    </row>
    <row r="28" spans="1:4" x14ac:dyDescent="0.2">
      <c r="A28" s="32">
        <v>35</v>
      </c>
      <c r="B28" s="32" t="s">
        <v>3816</v>
      </c>
      <c r="C28" s="82" t="s">
        <v>3546</v>
      </c>
      <c r="D28" s="82" t="s">
        <v>3532</v>
      </c>
    </row>
    <row r="29" spans="1:4" x14ac:dyDescent="0.2">
      <c r="A29" s="32">
        <v>36</v>
      </c>
      <c r="B29" s="32" t="s">
        <v>3817</v>
      </c>
      <c r="C29" s="82" t="s">
        <v>3546</v>
      </c>
      <c r="D29" s="82" t="s">
        <v>3532</v>
      </c>
    </row>
    <row r="30" spans="1:4" x14ac:dyDescent="0.2">
      <c r="A30" s="32">
        <v>37</v>
      </c>
      <c r="B30" s="32" t="s">
        <v>3818</v>
      </c>
      <c r="C30" s="82" t="s">
        <v>3546</v>
      </c>
      <c r="D30" s="82" t="s">
        <v>3532</v>
      </c>
    </row>
    <row r="31" spans="1:4" x14ac:dyDescent="0.2">
      <c r="A31" s="32">
        <v>38</v>
      </c>
      <c r="B31" s="32" t="s">
        <v>3819</v>
      </c>
      <c r="C31" s="82" t="s">
        <v>3546</v>
      </c>
      <c r="D31" s="82" t="s">
        <v>3532</v>
      </c>
    </row>
    <row r="32" spans="1:4" x14ac:dyDescent="0.2">
      <c r="A32" s="32">
        <v>39</v>
      </c>
      <c r="B32" s="32" t="s">
        <v>3820</v>
      </c>
      <c r="C32" s="82" t="s">
        <v>3546</v>
      </c>
      <c r="D32" s="82" t="s">
        <v>3532</v>
      </c>
    </row>
    <row r="33" spans="1:4" x14ac:dyDescent="0.2">
      <c r="A33" s="32">
        <v>40</v>
      </c>
      <c r="B33" s="32" t="s">
        <v>3821</v>
      </c>
      <c r="C33" s="82" t="s">
        <v>3546</v>
      </c>
      <c r="D33" s="82" t="s">
        <v>3532</v>
      </c>
    </row>
    <row r="34" spans="1:4" x14ac:dyDescent="0.2">
      <c r="A34" s="32">
        <v>41</v>
      </c>
      <c r="B34" s="32" t="s">
        <v>3822</v>
      </c>
      <c r="C34" s="82" t="s">
        <v>3546</v>
      </c>
      <c r="D34" s="82" t="s">
        <v>3532</v>
      </c>
    </row>
    <row r="35" spans="1:4" x14ac:dyDescent="0.2">
      <c r="A35" s="32">
        <v>42</v>
      </c>
      <c r="B35" s="32" t="s">
        <v>3823</v>
      </c>
      <c r="C35" s="82" t="s">
        <v>3546</v>
      </c>
      <c r="D35" s="82" t="s">
        <v>3532</v>
      </c>
    </row>
    <row r="36" spans="1:4" x14ac:dyDescent="0.2">
      <c r="A36" s="32">
        <v>43</v>
      </c>
      <c r="B36" s="32" t="s">
        <v>3824</v>
      </c>
      <c r="C36" s="82" t="s">
        <v>3546</v>
      </c>
      <c r="D36" s="82" t="s">
        <v>3532</v>
      </c>
    </row>
    <row r="37" spans="1:4" x14ac:dyDescent="0.2">
      <c r="A37" s="32">
        <v>44</v>
      </c>
      <c r="B37" s="32" t="s">
        <v>3825</v>
      </c>
      <c r="C37" s="82" t="s">
        <v>3546</v>
      </c>
      <c r="D37" s="82" t="s">
        <v>3532</v>
      </c>
    </row>
    <row r="38" spans="1:4" x14ac:dyDescent="0.2">
      <c r="A38" s="32">
        <v>45</v>
      </c>
      <c r="B38" s="32" t="s">
        <v>3826</v>
      </c>
      <c r="C38" s="82" t="s">
        <v>3546</v>
      </c>
      <c r="D38" s="82" t="s">
        <v>3532</v>
      </c>
    </row>
    <row r="39" spans="1:4" x14ac:dyDescent="0.2">
      <c r="A39" s="32">
        <v>46</v>
      </c>
      <c r="B39" s="32" t="s">
        <v>3827</v>
      </c>
      <c r="C39" s="82" t="s">
        <v>3546</v>
      </c>
      <c r="D39" s="82" t="s">
        <v>3532</v>
      </c>
    </row>
    <row r="40" spans="1:4" x14ac:dyDescent="0.2">
      <c r="A40" s="32">
        <v>47</v>
      </c>
      <c r="B40" s="32" t="s">
        <v>3828</v>
      </c>
      <c r="C40" s="82" t="s">
        <v>3546</v>
      </c>
      <c r="D40" s="82" t="s">
        <v>3532</v>
      </c>
    </row>
    <row r="41" spans="1:4" x14ac:dyDescent="0.2">
      <c r="A41" s="32">
        <v>48</v>
      </c>
      <c r="B41" s="32" t="s">
        <v>3829</v>
      </c>
      <c r="C41" s="82" t="s">
        <v>3546</v>
      </c>
      <c r="D41" s="82" t="s">
        <v>3532</v>
      </c>
    </row>
    <row r="42" spans="1:4" x14ac:dyDescent="0.2">
      <c r="A42" s="32">
        <v>49</v>
      </c>
      <c r="B42" s="32" t="s">
        <v>3830</v>
      </c>
      <c r="C42" s="82" t="s">
        <v>3546</v>
      </c>
      <c r="D42" s="82" t="s">
        <v>3532</v>
      </c>
    </row>
    <row r="43" spans="1:4" x14ac:dyDescent="0.2">
      <c r="A43" s="32">
        <v>50</v>
      </c>
      <c r="B43" s="32" t="s">
        <v>3831</v>
      </c>
      <c r="C43" s="82" t="s">
        <v>3546</v>
      </c>
      <c r="D43" s="82" t="s">
        <v>3532</v>
      </c>
    </row>
    <row r="44" spans="1:4" x14ac:dyDescent="0.2">
      <c r="A44" s="32">
        <v>51</v>
      </c>
      <c r="B44" s="32" t="s">
        <v>3832</v>
      </c>
      <c r="C44" s="82" t="s">
        <v>3546</v>
      </c>
      <c r="D44" s="82" t="s">
        <v>3532</v>
      </c>
    </row>
    <row r="45" spans="1:4" x14ac:dyDescent="0.2">
      <c r="A45" s="32">
        <v>52</v>
      </c>
      <c r="B45" s="32" t="s">
        <v>3833</v>
      </c>
      <c r="C45" s="82" t="s">
        <v>3546</v>
      </c>
      <c r="D45" s="82" t="s">
        <v>3532</v>
      </c>
    </row>
    <row r="46" spans="1:4" x14ac:dyDescent="0.2">
      <c r="A46" s="32">
        <v>53</v>
      </c>
      <c r="B46" s="32" t="s">
        <v>3834</v>
      </c>
      <c r="C46" s="82" t="s">
        <v>3546</v>
      </c>
      <c r="D46" s="82" t="s">
        <v>3532</v>
      </c>
    </row>
    <row r="47" spans="1:4" x14ac:dyDescent="0.2">
      <c r="A47" s="32">
        <v>54</v>
      </c>
      <c r="B47" s="32" t="s">
        <v>3835</v>
      </c>
      <c r="C47" s="82" t="s">
        <v>3546</v>
      </c>
      <c r="D47" s="82" t="s">
        <v>3532</v>
      </c>
    </row>
    <row r="48" spans="1:4" x14ac:dyDescent="0.2">
      <c r="A48" s="32">
        <v>55</v>
      </c>
      <c r="B48" s="32" t="s">
        <v>3836</v>
      </c>
      <c r="C48" s="82" t="s">
        <v>3546</v>
      </c>
      <c r="D48" s="82" t="s">
        <v>3532</v>
      </c>
    </row>
    <row r="49" spans="1:4" x14ac:dyDescent="0.2">
      <c r="A49" s="32">
        <v>56</v>
      </c>
      <c r="B49" s="32" t="s">
        <v>3837</v>
      </c>
      <c r="C49" s="82" t="s">
        <v>3546</v>
      </c>
      <c r="D49" s="82" t="s">
        <v>3532</v>
      </c>
    </row>
    <row r="50" spans="1:4" x14ac:dyDescent="0.2">
      <c r="A50" s="32">
        <v>57</v>
      </c>
      <c r="B50" s="32" t="s">
        <v>3838</v>
      </c>
      <c r="C50" s="82" t="s">
        <v>3546</v>
      </c>
      <c r="D50" s="82" t="s">
        <v>3532</v>
      </c>
    </row>
    <row r="51" spans="1:4" x14ac:dyDescent="0.2">
      <c r="A51" s="32">
        <v>58</v>
      </c>
      <c r="B51" s="32" t="s">
        <v>3839</v>
      </c>
      <c r="C51" s="82" t="s">
        <v>3546</v>
      </c>
      <c r="D51" s="82" t="s">
        <v>3532</v>
      </c>
    </row>
    <row r="52" spans="1:4" x14ac:dyDescent="0.2">
      <c r="A52" s="32">
        <v>59</v>
      </c>
      <c r="B52" s="32" t="s">
        <v>3840</v>
      </c>
      <c r="C52" s="82" t="s">
        <v>3541</v>
      </c>
      <c r="D52" s="82" t="s">
        <v>3532</v>
      </c>
    </row>
    <row r="53" spans="1:4" x14ac:dyDescent="0.2">
      <c r="A53" s="32">
        <v>60</v>
      </c>
      <c r="B53" s="32" t="s">
        <v>3841</v>
      </c>
      <c r="C53" s="82" t="s">
        <v>3541</v>
      </c>
      <c r="D53" s="82" t="s">
        <v>3532</v>
      </c>
    </row>
    <row r="54" spans="1:4" x14ac:dyDescent="0.2">
      <c r="A54" s="32">
        <v>61</v>
      </c>
      <c r="B54" s="32" t="s">
        <v>3842</v>
      </c>
      <c r="C54" s="82" t="s">
        <v>3546</v>
      </c>
      <c r="D54" s="82" t="s">
        <v>3532</v>
      </c>
    </row>
    <row r="55" spans="1:4" x14ac:dyDescent="0.2">
      <c r="A55" s="32">
        <v>62</v>
      </c>
      <c r="B55" s="32" t="s">
        <v>3843</v>
      </c>
      <c r="C55" s="82" t="s">
        <v>3546</v>
      </c>
      <c r="D55" s="82" t="s">
        <v>3532</v>
      </c>
    </row>
    <row r="56" spans="1:4" x14ac:dyDescent="0.2">
      <c r="A56" s="32">
        <v>63</v>
      </c>
      <c r="B56" s="32" t="s">
        <v>3844</v>
      </c>
      <c r="C56" s="82" t="s">
        <v>3546</v>
      </c>
      <c r="D56" s="82" t="s">
        <v>3532</v>
      </c>
    </row>
    <row r="57" spans="1:4" x14ac:dyDescent="0.2">
      <c r="A57" s="32">
        <v>64</v>
      </c>
      <c r="B57" s="32" t="s">
        <v>3845</v>
      </c>
      <c r="C57" s="82" t="s">
        <v>3546</v>
      </c>
      <c r="D57" s="82" t="s">
        <v>3532</v>
      </c>
    </row>
    <row r="58" spans="1:4" x14ac:dyDescent="0.2">
      <c r="A58" s="32">
        <v>65</v>
      </c>
      <c r="B58" s="32" t="s">
        <v>3846</v>
      </c>
      <c r="C58" s="82" t="s">
        <v>3546</v>
      </c>
      <c r="D58" s="82" t="s">
        <v>3532</v>
      </c>
    </row>
    <row r="59" spans="1:4" x14ac:dyDescent="0.2">
      <c r="A59" s="32">
        <v>66</v>
      </c>
      <c r="B59" s="32" t="s">
        <v>3847</v>
      </c>
      <c r="C59" s="82" t="s">
        <v>3546</v>
      </c>
      <c r="D59" s="82" t="s">
        <v>3532</v>
      </c>
    </row>
    <row r="60" spans="1:4" x14ac:dyDescent="0.2">
      <c r="A60" s="32">
        <v>67</v>
      </c>
      <c r="B60" s="32" t="s">
        <v>3848</v>
      </c>
      <c r="C60" s="82" t="s">
        <v>3546</v>
      </c>
      <c r="D60" s="82" t="s">
        <v>3532</v>
      </c>
    </row>
    <row r="61" spans="1:4" x14ac:dyDescent="0.2">
      <c r="A61" s="32">
        <v>68</v>
      </c>
      <c r="B61" s="32" t="s">
        <v>3849</v>
      </c>
      <c r="C61" s="82" t="s">
        <v>3546</v>
      </c>
      <c r="D61" s="82" t="s">
        <v>3532</v>
      </c>
    </row>
    <row r="62" spans="1:4" x14ac:dyDescent="0.2">
      <c r="A62" s="32">
        <v>69</v>
      </c>
      <c r="B62" s="32" t="s">
        <v>3850</v>
      </c>
      <c r="C62" s="82" t="s">
        <v>3541</v>
      </c>
      <c r="D62" s="82" t="s">
        <v>3532</v>
      </c>
    </row>
    <row r="63" spans="1:4" x14ac:dyDescent="0.2">
      <c r="A63" s="32">
        <v>70</v>
      </c>
      <c r="B63" s="32" t="s">
        <v>3851</v>
      </c>
      <c r="C63" s="82" t="s">
        <v>3546</v>
      </c>
      <c r="D63" s="82" t="s">
        <v>3532</v>
      </c>
    </row>
    <row r="64" spans="1:4" x14ac:dyDescent="0.2">
      <c r="A64" s="32">
        <v>71</v>
      </c>
      <c r="B64" s="32" t="s">
        <v>3852</v>
      </c>
      <c r="C64" s="82" t="s">
        <v>3546</v>
      </c>
      <c r="D64" s="82" t="s">
        <v>3532</v>
      </c>
    </row>
    <row r="65" spans="1:4" x14ac:dyDescent="0.2">
      <c r="A65" s="32">
        <v>72</v>
      </c>
      <c r="B65" s="32" t="s">
        <v>3853</v>
      </c>
      <c r="C65" s="82" t="s">
        <v>3733</v>
      </c>
      <c r="D65" s="82" t="s">
        <v>3532</v>
      </c>
    </row>
    <row r="66" spans="1:4" x14ac:dyDescent="0.2">
      <c r="A66" s="32">
        <v>73</v>
      </c>
      <c r="B66" s="32" t="s">
        <v>3854</v>
      </c>
      <c r="C66" s="82" t="s">
        <v>3855</v>
      </c>
      <c r="D66" s="82" t="s">
        <v>3532</v>
      </c>
    </row>
    <row r="67" spans="1:4" x14ac:dyDescent="0.2">
      <c r="A67" s="32">
        <v>74</v>
      </c>
      <c r="B67" s="32" t="s">
        <v>1590</v>
      </c>
      <c r="C67" s="82" t="s">
        <v>3541</v>
      </c>
      <c r="D67" s="82" t="s">
        <v>3532</v>
      </c>
    </row>
    <row r="68" spans="1:4" x14ac:dyDescent="0.2">
      <c r="A68" s="32">
        <v>94</v>
      </c>
      <c r="B68" s="32" t="s">
        <v>2089</v>
      </c>
      <c r="C68" s="82" t="s">
        <v>3541</v>
      </c>
      <c r="D68" s="82" t="s">
        <v>3532</v>
      </c>
    </row>
    <row r="69" spans="1:4" x14ac:dyDescent="0.2">
      <c r="A69" s="32">
        <v>95</v>
      </c>
      <c r="B69" s="32" t="s">
        <v>3540</v>
      </c>
      <c r="C69" s="82" t="s">
        <v>3541</v>
      </c>
      <c r="D6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W13"/>
  <sheetViews>
    <sheetView zoomScaleNormal="100" workbookViewId="0">
      <selection activeCell="A3" sqref="A3"/>
    </sheetView>
  </sheetViews>
  <sheetFormatPr baseColWidth="10" defaultColWidth="8.7109375" defaultRowHeight="16" x14ac:dyDescent="0.2"/>
  <cols>
    <col min="1" max="1" width="15.140625" style="32" customWidth="1"/>
    <col min="2" max="2" width="54.140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3856</v>
      </c>
      <c r="B1" s="32" t="s">
        <v>3857</v>
      </c>
      <c r="C1" s="32" t="s">
        <v>1484</v>
      </c>
      <c r="D1" s="32" t="s">
        <v>1485</v>
      </c>
    </row>
    <row r="2" spans="1:4" x14ac:dyDescent="0.2">
      <c r="A2" s="32">
        <v>1</v>
      </c>
      <c r="B2" s="32" t="s">
        <v>3858</v>
      </c>
      <c r="C2" s="82" t="s">
        <v>3546</v>
      </c>
      <c r="D2" s="82" t="s">
        <v>3532</v>
      </c>
    </row>
    <row r="3" spans="1:4" x14ac:dyDescent="0.2">
      <c r="A3" s="32">
        <v>2</v>
      </c>
      <c r="B3" s="32" t="s">
        <v>3859</v>
      </c>
      <c r="C3" s="82" t="s">
        <v>3546</v>
      </c>
      <c r="D3" s="82" t="s">
        <v>3532</v>
      </c>
    </row>
    <row r="4" spans="1:4" x14ac:dyDescent="0.2">
      <c r="A4" s="32">
        <v>3</v>
      </c>
      <c r="B4" s="32" t="s">
        <v>3860</v>
      </c>
      <c r="C4" s="82" t="s">
        <v>3546</v>
      </c>
      <c r="D4" s="82" t="s">
        <v>3532</v>
      </c>
    </row>
    <row r="5" spans="1:4" x14ac:dyDescent="0.2">
      <c r="A5" s="32">
        <v>4</v>
      </c>
      <c r="B5" s="32" t="s">
        <v>3861</v>
      </c>
      <c r="C5" s="82" t="s">
        <v>3546</v>
      </c>
      <c r="D5" s="82" t="s">
        <v>3532</v>
      </c>
    </row>
    <row r="6" spans="1:4" x14ac:dyDescent="0.2">
      <c r="A6" s="32">
        <v>5</v>
      </c>
      <c r="B6" s="32" t="s">
        <v>3862</v>
      </c>
      <c r="C6" s="82" t="s">
        <v>3546</v>
      </c>
      <c r="D6" s="82" t="s">
        <v>3532</v>
      </c>
    </row>
    <row r="7" spans="1:4" x14ac:dyDescent="0.2">
      <c r="A7" s="32">
        <v>6</v>
      </c>
      <c r="B7" s="32" t="s">
        <v>3863</v>
      </c>
      <c r="C7" s="82" t="s">
        <v>3546</v>
      </c>
      <c r="D7" s="82" t="s">
        <v>3532</v>
      </c>
    </row>
    <row r="8" spans="1:4" x14ac:dyDescent="0.2">
      <c r="A8" s="32">
        <v>7</v>
      </c>
      <c r="B8" s="32" t="s">
        <v>3864</v>
      </c>
      <c r="C8" s="82" t="s">
        <v>3546</v>
      </c>
      <c r="D8" s="82" t="s">
        <v>3532</v>
      </c>
    </row>
    <row r="9" spans="1:4" x14ac:dyDescent="0.2">
      <c r="A9" s="32">
        <v>8</v>
      </c>
      <c r="B9" s="32" t="s">
        <v>3865</v>
      </c>
      <c r="C9" s="82" t="s">
        <v>3546</v>
      </c>
      <c r="D9" s="82" t="s">
        <v>3532</v>
      </c>
    </row>
    <row r="10" spans="1:4" x14ac:dyDescent="0.2">
      <c r="A10" s="32">
        <v>9</v>
      </c>
      <c r="B10" s="32" t="s">
        <v>3866</v>
      </c>
      <c r="C10" s="82" t="s">
        <v>3546</v>
      </c>
      <c r="D10" s="82" t="s">
        <v>3532</v>
      </c>
    </row>
    <row r="11" spans="1:4" x14ac:dyDescent="0.2">
      <c r="A11" s="32">
        <v>12</v>
      </c>
      <c r="B11" s="32" t="s">
        <v>3539</v>
      </c>
      <c r="C11" s="82" t="s">
        <v>3541</v>
      </c>
      <c r="D11" s="82" t="s">
        <v>3532</v>
      </c>
    </row>
    <row r="12" spans="1:4" x14ac:dyDescent="0.2">
      <c r="A12" s="32">
        <v>94</v>
      </c>
      <c r="B12" s="32" t="s">
        <v>2089</v>
      </c>
      <c r="C12" s="82" t="s">
        <v>3541</v>
      </c>
      <c r="D12" s="82" t="s">
        <v>3532</v>
      </c>
    </row>
    <row r="13" spans="1:4" x14ac:dyDescent="0.2">
      <c r="A13" s="32">
        <v>95</v>
      </c>
      <c r="B13" s="32" t="s">
        <v>3540</v>
      </c>
      <c r="C13" s="82" t="s">
        <v>3541</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W12"/>
  <sheetViews>
    <sheetView zoomScaleNormal="100" workbookViewId="0">
      <selection activeCell="A3" sqref="A3"/>
    </sheetView>
  </sheetViews>
  <sheetFormatPr baseColWidth="10" defaultColWidth="8.7109375" defaultRowHeight="16" x14ac:dyDescent="0.2"/>
  <cols>
    <col min="1" max="1" width="14.140625" style="32" customWidth="1"/>
    <col min="2" max="2" width="35.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3867</v>
      </c>
      <c r="B1" s="32" t="s">
        <v>3868</v>
      </c>
      <c r="C1" s="32" t="s">
        <v>1484</v>
      </c>
      <c r="D1" s="32" t="s">
        <v>1485</v>
      </c>
    </row>
    <row r="2" spans="1:4" x14ac:dyDescent="0.2">
      <c r="A2" s="32">
        <v>1</v>
      </c>
      <c r="B2" s="32" t="s">
        <v>3869</v>
      </c>
      <c r="C2" s="82" t="s">
        <v>3774</v>
      </c>
      <c r="D2" s="82" t="s">
        <v>3532</v>
      </c>
    </row>
    <row r="3" spans="1:4" x14ac:dyDescent="0.2">
      <c r="A3" s="32">
        <v>2</v>
      </c>
      <c r="B3" s="32" t="s">
        <v>3870</v>
      </c>
      <c r="C3" s="82" t="s">
        <v>3774</v>
      </c>
      <c r="D3" s="82" t="s">
        <v>3532</v>
      </c>
    </row>
    <row r="4" spans="1:4" x14ac:dyDescent="0.2">
      <c r="A4" s="32">
        <v>3</v>
      </c>
      <c r="B4" s="32" t="s">
        <v>3871</v>
      </c>
      <c r="C4" s="82" t="s">
        <v>3774</v>
      </c>
      <c r="D4" s="82" t="s">
        <v>3532</v>
      </c>
    </row>
    <row r="5" spans="1:4" x14ac:dyDescent="0.2">
      <c r="A5" s="32">
        <v>4</v>
      </c>
      <c r="B5" s="32" t="s">
        <v>3872</v>
      </c>
      <c r="C5" s="82" t="s">
        <v>3774</v>
      </c>
      <c r="D5" s="82" t="s">
        <v>3532</v>
      </c>
    </row>
    <row r="6" spans="1:4" x14ac:dyDescent="0.2">
      <c r="A6" s="32">
        <v>5</v>
      </c>
      <c r="B6" s="32" t="s">
        <v>3873</v>
      </c>
      <c r="C6" s="82" t="s">
        <v>3774</v>
      </c>
      <c r="D6" s="82" t="s">
        <v>3532</v>
      </c>
    </row>
    <row r="7" spans="1:4" x14ac:dyDescent="0.2">
      <c r="A7" s="32">
        <v>6</v>
      </c>
      <c r="B7" s="32" t="s">
        <v>3874</v>
      </c>
      <c r="C7" s="82" t="s">
        <v>3774</v>
      </c>
      <c r="D7" s="82" t="s">
        <v>3532</v>
      </c>
    </row>
    <row r="8" spans="1:4" x14ac:dyDescent="0.2">
      <c r="A8" s="32">
        <v>7</v>
      </c>
      <c r="B8" s="32" t="s">
        <v>3875</v>
      </c>
      <c r="C8" s="82" t="s">
        <v>3774</v>
      </c>
      <c r="D8" s="82" t="s">
        <v>3532</v>
      </c>
    </row>
    <row r="9" spans="1:4" x14ac:dyDescent="0.2">
      <c r="A9" s="32">
        <v>8</v>
      </c>
      <c r="B9" s="32" t="s">
        <v>3876</v>
      </c>
      <c r="C9" s="82" t="s">
        <v>3774</v>
      </c>
      <c r="D9" s="82" t="s">
        <v>3532</v>
      </c>
    </row>
    <row r="10" spans="1:4" x14ac:dyDescent="0.2">
      <c r="A10" s="32">
        <v>9</v>
      </c>
      <c r="B10" s="32" t="s">
        <v>3735</v>
      </c>
      <c r="C10" s="82" t="s">
        <v>3541</v>
      </c>
      <c r="D10" s="82" t="s">
        <v>3532</v>
      </c>
    </row>
    <row r="11" spans="1:4" x14ac:dyDescent="0.2">
      <c r="A11" s="32">
        <v>10</v>
      </c>
      <c r="B11" s="32" t="s">
        <v>3540</v>
      </c>
      <c r="C11" s="82" t="s">
        <v>3541</v>
      </c>
      <c r="D11" s="82" t="s">
        <v>3532</v>
      </c>
    </row>
    <row r="12" spans="1:4" x14ac:dyDescent="0.2">
      <c r="A12" s="32">
        <v>11</v>
      </c>
      <c r="B12" s="32" t="s">
        <v>1552</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W19"/>
  <sheetViews>
    <sheetView zoomScaleNormal="100" workbookViewId="0">
      <selection activeCell="A3" sqref="A3"/>
    </sheetView>
  </sheetViews>
  <sheetFormatPr baseColWidth="10" defaultColWidth="8.7109375" defaultRowHeight="16" x14ac:dyDescent="0.2"/>
  <cols>
    <col min="1" max="1" width="18.140625" style="32" customWidth="1"/>
    <col min="2" max="2" width="59" style="32" customWidth="1"/>
    <col min="3" max="3" width="16.7109375" style="32" customWidth="1"/>
    <col min="4" max="4" width="17" style="32" customWidth="1"/>
    <col min="5" max="257" width="10.28515625" style="32" customWidth="1"/>
    <col min="258" max="1025" width="10.28515625" customWidth="1"/>
  </cols>
  <sheetData>
    <row r="1" spans="1:4" x14ac:dyDescent="0.2">
      <c r="A1" s="32" t="s">
        <v>3877</v>
      </c>
      <c r="B1" s="32" t="s">
        <v>3878</v>
      </c>
      <c r="C1" s="32" t="s">
        <v>1484</v>
      </c>
      <c r="D1" s="32" t="s">
        <v>1485</v>
      </c>
    </row>
    <row r="2" spans="1:4" x14ac:dyDescent="0.2">
      <c r="A2" s="32">
        <v>1</v>
      </c>
      <c r="B2" s="32" t="s">
        <v>3879</v>
      </c>
      <c r="C2" s="82" t="s">
        <v>3546</v>
      </c>
      <c r="D2" s="82" t="s">
        <v>3532</v>
      </c>
    </row>
    <row r="3" spans="1:4" x14ac:dyDescent="0.2">
      <c r="A3" s="32">
        <v>2</v>
      </c>
      <c r="B3" s="32" t="s">
        <v>3880</v>
      </c>
      <c r="C3" s="82" t="s">
        <v>3546</v>
      </c>
      <c r="D3" s="82" t="s">
        <v>3532</v>
      </c>
    </row>
    <row r="4" spans="1:4" x14ac:dyDescent="0.2">
      <c r="A4" s="32">
        <v>3</v>
      </c>
      <c r="B4" s="32" t="s">
        <v>3881</v>
      </c>
      <c r="C4" s="82" t="s">
        <v>3546</v>
      </c>
      <c r="D4" s="82" t="s">
        <v>3532</v>
      </c>
    </row>
    <row r="5" spans="1:4" x14ac:dyDescent="0.2">
      <c r="A5" s="32">
        <v>4</v>
      </c>
      <c r="B5" s="32" t="s">
        <v>3882</v>
      </c>
      <c r="C5" s="82" t="s">
        <v>3546</v>
      </c>
      <c r="D5" s="82" t="s">
        <v>3532</v>
      </c>
    </row>
    <row r="6" spans="1:4" x14ac:dyDescent="0.2">
      <c r="A6" s="32">
        <v>5</v>
      </c>
      <c r="B6" s="32" t="s">
        <v>3883</v>
      </c>
      <c r="C6" s="82" t="s">
        <v>3546</v>
      </c>
      <c r="D6" s="82" t="s">
        <v>3532</v>
      </c>
    </row>
    <row r="7" spans="1:4" x14ac:dyDescent="0.2">
      <c r="A7" s="32">
        <v>6</v>
      </c>
      <c r="B7" s="32" t="s">
        <v>3884</v>
      </c>
      <c r="C7" s="82" t="s">
        <v>3546</v>
      </c>
      <c r="D7" s="82" t="s">
        <v>3532</v>
      </c>
    </row>
    <row r="8" spans="1:4" x14ac:dyDescent="0.2">
      <c r="A8" s="32">
        <v>7</v>
      </c>
      <c r="B8" s="32" t="s">
        <v>3885</v>
      </c>
      <c r="C8" s="82" t="s">
        <v>3546</v>
      </c>
      <c r="D8" s="82" t="s">
        <v>3532</v>
      </c>
    </row>
    <row r="9" spans="1:4" x14ac:dyDescent="0.2">
      <c r="A9" s="32">
        <v>8</v>
      </c>
      <c r="B9" s="32" t="s">
        <v>3886</v>
      </c>
      <c r="C9" s="82" t="s">
        <v>3546</v>
      </c>
      <c r="D9" s="82" t="s">
        <v>3532</v>
      </c>
    </row>
    <row r="10" spans="1:4" x14ac:dyDescent="0.2">
      <c r="A10" s="32">
        <v>9</v>
      </c>
      <c r="B10" s="32" t="s">
        <v>3887</v>
      </c>
      <c r="C10" s="82" t="s">
        <v>3546</v>
      </c>
      <c r="D10" s="82" t="s">
        <v>3532</v>
      </c>
    </row>
    <row r="11" spans="1:4" x14ac:dyDescent="0.2">
      <c r="A11" s="32">
        <v>10</v>
      </c>
      <c r="B11" s="32" t="s">
        <v>3888</v>
      </c>
      <c r="C11" s="82" t="s">
        <v>3546</v>
      </c>
      <c r="D11" s="82" t="s">
        <v>3532</v>
      </c>
    </row>
    <row r="12" spans="1:4" x14ac:dyDescent="0.2">
      <c r="A12" s="32">
        <v>11</v>
      </c>
      <c r="B12" s="32" t="s">
        <v>3889</v>
      </c>
      <c r="C12" s="82" t="s">
        <v>3546</v>
      </c>
      <c r="D12" s="82" t="s">
        <v>3532</v>
      </c>
    </row>
    <row r="13" spans="1:4" x14ac:dyDescent="0.2">
      <c r="A13" s="32">
        <v>12</v>
      </c>
      <c r="B13" s="32" t="s">
        <v>1552</v>
      </c>
      <c r="C13" s="82" t="s">
        <v>3541</v>
      </c>
      <c r="D13" s="82" t="s">
        <v>3532</v>
      </c>
    </row>
    <row r="14" spans="1:4" x14ac:dyDescent="0.2">
      <c r="A14" s="32">
        <v>13</v>
      </c>
      <c r="B14" s="32" t="s">
        <v>3890</v>
      </c>
      <c r="C14" s="82" t="s">
        <v>3546</v>
      </c>
      <c r="D14" s="82" t="s">
        <v>3532</v>
      </c>
    </row>
    <row r="15" spans="1:4" x14ac:dyDescent="0.2">
      <c r="A15" s="32">
        <v>14</v>
      </c>
      <c r="B15" s="32" t="s">
        <v>3891</v>
      </c>
      <c r="C15" s="82" t="s">
        <v>3546</v>
      </c>
      <c r="D15" s="82" t="s">
        <v>3532</v>
      </c>
    </row>
    <row r="16" spans="1:4" x14ac:dyDescent="0.2">
      <c r="A16" s="32">
        <v>16</v>
      </c>
      <c r="B16" s="32" t="s">
        <v>3892</v>
      </c>
      <c r="C16" s="82" t="s">
        <v>3733</v>
      </c>
      <c r="D16" s="82" t="s">
        <v>3532</v>
      </c>
    </row>
    <row r="17" spans="1:4" x14ac:dyDescent="0.2">
      <c r="A17" s="32">
        <v>94</v>
      </c>
      <c r="B17" s="32" t="s">
        <v>2089</v>
      </c>
      <c r="C17" s="82" t="s">
        <v>3541</v>
      </c>
      <c r="D17" s="82" t="s">
        <v>3532</v>
      </c>
    </row>
    <row r="18" spans="1:4" x14ac:dyDescent="0.2">
      <c r="A18" s="32">
        <v>95</v>
      </c>
      <c r="B18" s="32" t="s">
        <v>3540</v>
      </c>
      <c r="C18" s="82" t="s">
        <v>3541</v>
      </c>
      <c r="D18" s="82" t="s">
        <v>3532</v>
      </c>
    </row>
    <row r="19" spans="1:4" x14ac:dyDescent="0.2">
      <c r="A19" s="32">
        <v>98</v>
      </c>
      <c r="B19" s="32" t="s">
        <v>3539</v>
      </c>
      <c r="C19" s="82" t="s">
        <v>3541</v>
      </c>
      <c r="D1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W255"/>
  <sheetViews>
    <sheetView zoomScaleNormal="100" workbookViewId="0">
      <selection activeCell="A3" sqref="A3"/>
    </sheetView>
  </sheetViews>
  <sheetFormatPr baseColWidth="10" defaultColWidth="8.7109375" defaultRowHeight="16" x14ac:dyDescent="0.2"/>
  <cols>
    <col min="1" max="1" width="15.7109375" style="32" customWidth="1"/>
    <col min="2" max="2" width="19.5703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3893</v>
      </c>
      <c r="B1" s="32" t="s">
        <v>3894</v>
      </c>
      <c r="C1" s="32" t="s">
        <v>1484</v>
      </c>
      <c r="D1" s="32" t="s">
        <v>1485</v>
      </c>
    </row>
    <row r="2" spans="1:4" x14ac:dyDescent="0.2">
      <c r="A2" s="32">
        <v>1</v>
      </c>
      <c r="B2" s="32" t="s">
        <v>3895</v>
      </c>
      <c r="C2" s="82" t="s">
        <v>3531</v>
      </c>
      <c r="D2" s="82" t="s">
        <v>3532</v>
      </c>
    </row>
    <row r="3" spans="1:4" x14ac:dyDescent="0.2">
      <c r="A3" s="32">
        <v>2</v>
      </c>
      <c r="B3" s="32" t="s">
        <v>3896</v>
      </c>
      <c r="C3" s="82" t="s">
        <v>3531</v>
      </c>
      <c r="D3" s="82" t="s">
        <v>3532</v>
      </c>
    </row>
    <row r="4" spans="1:4" x14ac:dyDescent="0.2">
      <c r="A4" s="32">
        <v>3</v>
      </c>
      <c r="B4" s="32" t="s">
        <v>3897</v>
      </c>
      <c r="C4" s="82" t="s">
        <v>3531</v>
      </c>
      <c r="D4" s="82" t="s">
        <v>3532</v>
      </c>
    </row>
    <row r="5" spans="1:4" x14ac:dyDescent="0.2">
      <c r="A5" s="32">
        <v>4</v>
      </c>
      <c r="B5" s="32" t="s">
        <v>3898</v>
      </c>
      <c r="C5" s="82" t="s">
        <v>3531</v>
      </c>
      <c r="D5" s="82" t="s">
        <v>3532</v>
      </c>
    </row>
    <row r="6" spans="1:4" x14ac:dyDescent="0.2">
      <c r="A6" s="32">
        <v>5</v>
      </c>
      <c r="B6" s="32" t="s">
        <v>3899</v>
      </c>
      <c r="C6" s="82" t="s">
        <v>3531</v>
      </c>
      <c r="D6" s="82" t="s">
        <v>3532</v>
      </c>
    </row>
    <row r="7" spans="1:4" x14ac:dyDescent="0.2">
      <c r="A7" s="32">
        <v>6</v>
      </c>
      <c r="B7" s="32" t="s">
        <v>3900</v>
      </c>
      <c r="C7" s="82" t="s">
        <v>3531</v>
      </c>
      <c r="D7" s="82" t="s">
        <v>3532</v>
      </c>
    </row>
    <row r="8" spans="1:4" x14ac:dyDescent="0.2">
      <c r="A8" s="32">
        <v>7</v>
      </c>
      <c r="B8" s="32" t="s">
        <v>3901</v>
      </c>
      <c r="C8" s="82" t="s">
        <v>3531</v>
      </c>
      <c r="D8" s="82" t="s">
        <v>3532</v>
      </c>
    </row>
    <row r="9" spans="1:4" x14ac:dyDescent="0.2">
      <c r="A9" s="32">
        <v>8</v>
      </c>
      <c r="B9" s="32" t="s">
        <v>3902</v>
      </c>
      <c r="C9" s="82" t="s">
        <v>3531</v>
      </c>
      <c r="D9" s="82" t="s">
        <v>3532</v>
      </c>
    </row>
    <row r="10" spans="1:4" x14ac:dyDescent="0.2">
      <c r="A10" s="32">
        <v>9</v>
      </c>
      <c r="B10" s="32" t="s">
        <v>3903</v>
      </c>
      <c r="C10" s="82" t="s">
        <v>3531</v>
      </c>
      <c r="D10" s="82" t="s">
        <v>3532</v>
      </c>
    </row>
    <row r="11" spans="1:4" x14ac:dyDescent="0.2">
      <c r="A11" s="32">
        <v>10</v>
      </c>
      <c r="B11" s="32" t="s">
        <v>3904</v>
      </c>
      <c r="C11" s="82" t="s">
        <v>3531</v>
      </c>
      <c r="D11" s="82" t="s">
        <v>3532</v>
      </c>
    </row>
    <row r="12" spans="1:4" x14ac:dyDescent="0.2">
      <c r="A12" s="32">
        <v>11</v>
      </c>
      <c r="B12" s="32" t="s">
        <v>3905</v>
      </c>
      <c r="C12" s="82" t="s">
        <v>3531</v>
      </c>
      <c r="D12" s="82" t="s">
        <v>3532</v>
      </c>
    </row>
    <row r="13" spans="1:4" x14ac:dyDescent="0.2">
      <c r="A13" s="32">
        <v>12</v>
      </c>
      <c r="B13" s="32" t="s">
        <v>3906</v>
      </c>
      <c r="C13" s="82" t="s">
        <v>3531</v>
      </c>
      <c r="D13" s="82" t="s">
        <v>3532</v>
      </c>
    </row>
    <row r="14" spans="1:4" x14ac:dyDescent="0.2">
      <c r="A14" s="32">
        <v>13</v>
      </c>
      <c r="B14" s="32" t="s">
        <v>3907</v>
      </c>
      <c r="C14" s="82" t="s">
        <v>3531</v>
      </c>
      <c r="D14" s="82" t="s">
        <v>3532</v>
      </c>
    </row>
    <row r="15" spans="1:4" x14ac:dyDescent="0.2">
      <c r="A15" s="32">
        <v>14</v>
      </c>
      <c r="B15" s="32" t="s">
        <v>3908</v>
      </c>
      <c r="C15" s="82" t="s">
        <v>3531</v>
      </c>
      <c r="D15" s="82" t="s">
        <v>3532</v>
      </c>
    </row>
    <row r="16" spans="1:4" x14ac:dyDescent="0.2">
      <c r="A16" s="32">
        <v>15</v>
      </c>
      <c r="B16" s="32" t="s">
        <v>3909</v>
      </c>
      <c r="C16" s="82" t="s">
        <v>3531</v>
      </c>
      <c r="D16" s="82" t="s">
        <v>3532</v>
      </c>
    </row>
    <row r="17" spans="1:4" x14ac:dyDescent="0.2">
      <c r="A17" s="32">
        <v>16</v>
      </c>
      <c r="B17" s="32" t="s">
        <v>3910</v>
      </c>
      <c r="C17" s="82" t="s">
        <v>3531</v>
      </c>
      <c r="D17" s="82" t="s">
        <v>3532</v>
      </c>
    </row>
    <row r="18" spans="1:4" x14ac:dyDescent="0.2">
      <c r="A18" s="32">
        <v>17</v>
      </c>
      <c r="B18" s="32" t="s">
        <v>3911</v>
      </c>
      <c r="C18" s="82" t="s">
        <v>3531</v>
      </c>
      <c r="D18" s="82" t="s">
        <v>3532</v>
      </c>
    </row>
    <row r="19" spans="1:4" x14ac:dyDescent="0.2">
      <c r="A19" s="32">
        <v>18</v>
      </c>
      <c r="B19" s="32" t="s">
        <v>3912</v>
      </c>
      <c r="C19" s="82" t="s">
        <v>3531</v>
      </c>
      <c r="D19" s="82" t="s">
        <v>3532</v>
      </c>
    </row>
    <row r="20" spans="1:4" x14ac:dyDescent="0.2">
      <c r="A20" s="32">
        <v>19</v>
      </c>
      <c r="B20" s="32" t="s">
        <v>3913</v>
      </c>
      <c r="C20" s="82" t="s">
        <v>3531</v>
      </c>
      <c r="D20" s="82" t="s">
        <v>3532</v>
      </c>
    </row>
    <row r="21" spans="1:4" x14ac:dyDescent="0.2">
      <c r="A21" s="32">
        <v>20</v>
      </c>
      <c r="B21" s="32" t="s">
        <v>3914</v>
      </c>
      <c r="C21" s="82" t="s">
        <v>3531</v>
      </c>
      <c r="D21" s="82" t="s">
        <v>3532</v>
      </c>
    </row>
    <row r="22" spans="1:4" x14ac:dyDescent="0.2">
      <c r="A22" s="32">
        <v>21</v>
      </c>
      <c r="B22" s="32" t="s">
        <v>3915</v>
      </c>
      <c r="C22" s="82" t="s">
        <v>3531</v>
      </c>
      <c r="D22" s="82" t="s">
        <v>3532</v>
      </c>
    </row>
    <row r="23" spans="1:4" x14ac:dyDescent="0.2">
      <c r="A23" s="32">
        <v>22</v>
      </c>
      <c r="B23" s="32" t="s">
        <v>3916</v>
      </c>
      <c r="C23" s="82" t="s">
        <v>3531</v>
      </c>
      <c r="D23" s="82" t="s">
        <v>3532</v>
      </c>
    </row>
    <row r="24" spans="1:4" x14ac:dyDescent="0.2">
      <c r="A24" s="32">
        <v>23</v>
      </c>
      <c r="B24" s="32" t="s">
        <v>3917</v>
      </c>
      <c r="C24" s="82" t="s">
        <v>3531</v>
      </c>
      <c r="D24" s="82" t="s">
        <v>3532</v>
      </c>
    </row>
    <row r="25" spans="1:4" x14ac:dyDescent="0.2">
      <c r="A25" s="32">
        <v>24</v>
      </c>
      <c r="B25" s="32" t="s">
        <v>3918</v>
      </c>
      <c r="C25" s="82" t="s">
        <v>3531</v>
      </c>
      <c r="D25" s="82" t="s">
        <v>3532</v>
      </c>
    </row>
    <row r="26" spans="1:4" x14ac:dyDescent="0.2">
      <c r="A26" s="32">
        <v>25</v>
      </c>
      <c r="B26" s="32" t="s">
        <v>3919</v>
      </c>
      <c r="C26" s="82" t="s">
        <v>3531</v>
      </c>
      <c r="D26" s="82" t="s">
        <v>3532</v>
      </c>
    </row>
    <row r="27" spans="1:4" x14ac:dyDescent="0.2">
      <c r="A27" s="32">
        <v>26</v>
      </c>
      <c r="B27" s="32" t="s">
        <v>3920</v>
      </c>
      <c r="C27" s="82" t="s">
        <v>3531</v>
      </c>
      <c r="D27" s="82" t="s">
        <v>3532</v>
      </c>
    </row>
    <row r="28" spans="1:4" x14ac:dyDescent="0.2">
      <c r="A28" s="32">
        <v>27</v>
      </c>
      <c r="B28" s="32" t="s">
        <v>3921</v>
      </c>
      <c r="C28" s="82" t="s">
        <v>3531</v>
      </c>
      <c r="D28" s="82" t="s">
        <v>3532</v>
      </c>
    </row>
    <row r="29" spans="1:4" x14ac:dyDescent="0.2">
      <c r="A29" s="32">
        <v>28</v>
      </c>
      <c r="B29" s="32" t="s">
        <v>3922</v>
      </c>
      <c r="C29" s="82" t="s">
        <v>3531</v>
      </c>
      <c r="D29" s="82" t="s">
        <v>3532</v>
      </c>
    </row>
    <row r="30" spans="1:4" x14ac:dyDescent="0.2">
      <c r="A30" s="32">
        <v>29</v>
      </c>
      <c r="B30" s="32" t="s">
        <v>3923</v>
      </c>
      <c r="C30" s="82" t="s">
        <v>3531</v>
      </c>
      <c r="D30" s="82" t="s">
        <v>3532</v>
      </c>
    </row>
    <row r="31" spans="1:4" x14ac:dyDescent="0.2">
      <c r="A31" s="32">
        <v>30</v>
      </c>
      <c r="B31" s="32" t="s">
        <v>3924</v>
      </c>
      <c r="C31" s="82" t="s">
        <v>3531</v>
      </c>
      <c r="D31" s="82" t="s">
        <v>3532</v>
      </c>
    </row>
    <row r="32" spans="1:4" x14ac:dyDescent="0.2">
      <c r="A32" s="32">
        <v>31</v>
      </c>
      <c r="B32" s="32" t="s">
        <v>3925</v>
      </c>
      <c r="C32" s="82" t="s">
        <v>3531</v>
      </c>
      <c r="D32" s="82" t="s">
        <v>3532</v>
      </c>
    </row>
    <row r="33" spans="1:4" x14ac:dyDescent="0.2">
      <c r="A33" s="32">
        <v>32</v>
      </c>
      <c r="B33" s="32" t="s">
        <v>3926</v>
      </c>
      <c r="C33" s="82" t="s">
        <v>3531</v>
      </c>
      <c r="D33" s="82" t="s">
        <v>3532</v>
      </c>
    </row>
    <row r="34" spans="1:4" x14ac:dyDescent="0.2">
      <c r="A34" s="32">
        <v>33</v>
      </c>
      <c r="B34" s="32" t="s">
        <v>3927</v>
      </c>
      <c r="C34" s="82" t="s">
        <v>3531</v>
      </c>
      <c r="D34" s="82" t="s">
        <v>3532</v>
      </c>
    </row>
    <row r="35" spans="1:4" x14ac:dyDescent="0.2">
      <c r="A35" s="32">
        <v>34</v>
      </c>
      <c r="B35" s="32" t="s">
        <v>3928</v>
      </c>
      <c r="C35" s="82" t="s">
        <v>3531</v>
      </c>
      <c r="D35" s="82" t="s">
        <v>3532</v>
      </c>
    </row>
    <row r="36" spans="1:4" x14ac:dyDescent="0.2">
      <c r="A36" s="32">
        <v>35</v>
      </c>
      <c r="B36" s="32" t="s">
        <v>3929</v>
      </c>
      <c r="C36" s="82" t="s">
        <v>3531</v>
      </c>
      <c r="D36" s="82" t="s">
        <v>3532</v>
      </c>
    </row>
    <row r="37" spans="1:4" x14ac:dyDescent="0.2">
      <c r="A37" s="32">
        <v>36</v>
      </c>
      <c r="B37" s="32" t="s">
        <v>3930</v>
      </c>
      <c r="C37" s="82" t="s">
        <v>3531</v>
      </c>
      <c r="D37" s="82" t="s">
        <v>3532</v>
      </c>
    </row>
    <row r="38" spans="1:4" x14ac:dyDescent="0.2">
      <c r="A38" s="32">
        <v>37</v>
      </c>
      <c r="B38" s="32" t="s">
        <v>3931</v>
      </c>
      <c r="C38" s="82" t="s">
        <v>3531</v>
      </c>
      <c r="D38" s="82" t="s">
        <v>3532</v>
      </c>
    </row>
    <row r="39" spans="1:4" x14ac:dyDescent="0.2">
      <c r="A39" s="32">
        <v>38</v>
      </c>
      <c r="B39" s="32" t="s">
        <v>3932</v>
      </c>
      <c r="C39" s="82" t="s">
        <v>3531</v>
      </c>
      <c r="D39" s="82" t="s">
        <v>3532</v>
      </c>
    </row>
    <row r="40" spans="1:4" x14ac:dyDescent="0.2">
      <c r="A40" s="32">
        <v>39</v>
      </c>
      <c r="B40" s="32" t="s">
        <v>3933</v>
      </c>
      <c r="C40" s="82" t="s">
        <v>3531</v>
      </c>
      <c r="D40" s="82" t="s">
        <v>3532</v>
      </c>
    </row>
    <row r="41" spans="1:4" x14ac:dyDescent="0.2">
      <c r="A41" s="32">
        <v>40</v>
      </c>
      <c r="B41" s="32" t="s">
        <v>3934</v>
      </c>
      <c r="C41" s="82" t="s">
        <v>3531</v>
      </c>
      <c r="D41" s="82" t="s">
        <v>3532</v>
      </c>
    </row>
    <row r="42" spans="1:4" x14ac:dyDescent="0.2">
      <c r="A42" s="32">
        <v>41</v>
      </c>
      <c r="B42" s="32" t="s">
        <v>3935</v>
      </c>
      <c r="C42" s="82" t="s">
        <v>3531</v>
      </c>
      <c r="D42" s="82" t="s">
        <v>3532</v>
      </c>
    </row>
    <row r="43" spans="1:4" x14ac:dyDescent="0.2">
      <c r="A43" s="32">
        <v>42</v>
      </c>
      <c r="B43" s="32" t="s">
        <v>3936</v>
      </c>
      <c r="C43" s="82" t="s">
        <v>3531</v>
      </c>
      <c r="D43" s="82" t="s">
        <v>3532</v>
      </c>
    </row>
    <row r="44" spans="1:4" x14ac:dyDescent="0.2">
      <c r="A44" s="32">
        <v>43</v>
      </c>
      <c r="B44" s="32" t="s">
        <v>3937</v>
      </c>
      <c r="C44" s="82" t="s">
        <v>3531</v>
      </c>
      <c r="D44" s="82" t="s">
        <v>3532</v>
      </c>
    </row>
    <row r="45" spans="1:4" x14ac:dyDescent="0.2">
      <c r="A45" s="32">
        <v>44</v>
      </c>
      <c r="B45" s="32" t="s">
        <v>3938</v>
      </c>
      <c r="C45" s="82" t="s">
        <v>3531</v>
      </c>
      <c r="D45" s="82" t="s">
        <v>3532</v>
      </c>
    </row>
    <row r="46" spans="1:4" x14ac:dyDescent="0.2">
      <c r="A46" s="32">
        <v>45</v>
      </c>
      <c r="B46" s="32" t="s">
        <v>3595</v>
      </c>
      <c r="C46" s="82" t="s">
        <v>3531</v>
      </c>
      <c r="D46" s="82" t="s">
        <v>3532</v>
      </c>
    </row>
    <row r="47" spans="1:4" x14ac:dyDescent="0.2">
      <c r="A47" s="32">
        <v>46</v>
      </c>
      <c r="B47" s="32" t="s">
        <v>3939</v>
      </c>
      <c r="C47" s="82" t="s">
        <v>3531</v>
      </c>
      <c r="D47" s="82" t="s">
        <v>3532</v>
      </c>
    </row>
    <row r="48" spans="1:4" x14ac:dyDescent="0.2">
      <c r="A48" s="32">
        <v>47</v>
      </c>
      <c r="B48" s="32" t="s">
        <v>3940</v>
      </c>
      <c r="C48" s="82" t="s">
        <v>3531</v>
      </c>
      <c r="D48" s="82" t="s">
        <v>3532</v>
      </c>
    </row>
    <row r="49" spans="1:4" x14ac:dyDescent="0.2">
      <c r="A49" s="32">
        <v>48</v>
      </c>
      <c r="B49" s="32" t="s">
        <v>3941</v>
      </c>
      <c r="C49" s="82" t="s">
        <v>3531</v>
      </c>
      <c r="D49" s="82" t="s">
        <v>3532</v>
      </c>
    </row>
    <row r="50" spans="1:4" x14ac:dyDescent="0.2">
      <c r="A50" s="32">
        <v>49</v>
      </c>
      <c r="B50" s="32" t="s">
        <v>3942</v>
      </c>
      <c r="C50" s="82" t="s">
        <v>3531</v>
      </c>
      <c r="D50" s="82" t="s">
        <v>3532</v>
      </c>
    </row>
    <row r="51" spans="1:4" x14ac:dyDescent="0.2">
      <c r="A51" s="32">
        <v>50</v>
      </c>
      <c r="B51" s="32" t="s">
        <v>3943</v>
      </c>
      <c r="C51" s="82" t="s">
        <v>3531</v>
      </c>
      <c r="D51" s="82" t="s">
        <v>3532</v>
      </c>
    </row>
    <row r="52" spans="1:4" x14ac:dyDescent="0.2">
      <c r="A52" s="32">
        <v>51</v>
      </c>
      <c r="B52" s="32" t="s">
        <v>3944</v>
      </c>
      <c r="C52" s="82" t="s">
        <v>3531</v>
      </c>
      <c r="D52" s="82" t="s">
        <v>3532</v>
      </c>
    </row>
    <row r="53" spans="1:4" x14ac:dyDescent="0.2">
      <c r="A53" s="32">
        <v>52</v>
      </c>
      <c r="B53" s="32" t="s">
        <v>3945</v>
      </c>
      <c r="C53" s="82" t="s">
        <v>3531</v>
      </c>
      <c r="D53" s="82" t="s">
        <v>3532</v>
      </c>
    </row>
    <row r="54" spans="1:4" x14ac:dyDescent="0.2">
      <c r="A54" s="32">
        <v>53</v>
      </c>
      <c r="B54" s="32" t="s">
        <v>3946</v>
      </c>
      <c r="C54" s="82" t="s">
        <v>3531</v>
      </c>
      <c r="D54" s="82" t="s">
        <v>3532</v>
      </c>
    </row>
    <row r="55" spans="1:4" x14ac:dyDescent="0.2">
      <c r="A55" s="32">
        <v>54</v>
      </c>
      <c r="B55" s="32" t="s">
        <v>3947</v>
      </c>
      <c r="C55" s="82" t="s">
        <v>3531</v>
      </c>
      <c r="D55" s="82" t="s">
        <v>3532</v>
      </c>
    </row>
    <row r="56" spans="1:4" x14ac:dyDescent="0.2">
      <c r="A56" s="32">
        <v>55</v>
      </c>
      <c r="B56" s="32" t="s">
        <v>3948</v>
      </c>
      <c r="C56" s="82" t="s">
        <v>3531</v>
      </c>
      <c r="D56" s="82" t="s">
        <v>3532</v>
      </c>
    </row>
    <row r="57" spans="1:4" x14ac:dyDescent="0.2">
      <c r="A57" s="32">
        <v>56</v>
      </c>
      <c r="B57" s="32" t="s">
        <v>3949</v>
      </c>
      <c r="C57" s="82" t="s">
        <v>3531</v>
      </c>
      <c r="D57" s="82" t="s">
        <v>3532</v>
      </c>
    </row>
    <row r="58" spans="1:4" x14ac:dyDescent="0.2">
      <c r="A58" s="32">
        <v>57</v>
      </c>
      <c r="B58" s="32" t="s">
        <v>3950</v>
      </c>
      <c r="C58" s="82" t="s">
        <v>3531</v>
      </c>
      <c r="D58" s="82" t="s">
        <v>3532</v>
      </c>
    </row>
    <row r="59" spans="1:4" x14ac:dyDescent="0.2">
      <c r="A59" s="32">
        <v>58</v>
      </c>
      <c r="B59" s="32" t="s">
        <v>3951</v>
      </c>
      <c r="C59" s="82" t="s">
        <v>3531</v>
      </c>
      <c r="D59" s="82" t="s">
        <v>3532</v>
      </c>
    </row>
    <row r="60" spans="1:4" x14ac:dyDescent="0.2">
      <c r="A60" s="32">
        <v>59</v>
      </c>
      <c r="B60" s="32" t="s">
        <v>3952</v>
      </c>
      <c r="C60" s="82" t="s">
        <v>3531</v>
      </c>
      <c r="D60" s="82" t="s">
        <v>3532</v>
      </c>
    </row>
    <row r="61" spans="1:4" x14ac:dyDescent="0.2">
      <c r="A61" s="32">
        <v>60</v>
      </c>
      <c r="B61" s="32" t="s">
        <v>3953</v>
      </c>
      <c r="C61" s="82" t="s">
        <v>3531</v>
      </c>
      <c r="D61" s="82" t="s">
        <v>3532</v>
      </c>
    </row>
    <row r="62" spans="1:4" x14ac:dyDescent="0.2">
      <c r="A62" s="32">
        <v>61</v>
      </c>
      <c r="B62" s="32" t="s">
        <v>3954</v>
      </c>
      <c r="C62" s="82" t="s">
        <v>3531</v>
      </c>
      <c r="D62" s="82" t="s">
        <v>3532</v>
      </c>
    </row>
    <row r="63" spans="1:4" x14ac:dyDescent="0.2">
      <c r="A63" s="32">
        <v>62</v>
      </c>
      <c r="B63" s="32" t="s">
        <v>3955</v>
      </c>
      <c r="C63" s="82" t="s">
        <v>3531</v>
      </c>
      <c r="D63" s="82" t="s">
        <v>3532</v>
      </c>
    </row>
    <row r="64" spans="1:4" x14ac:dyDescent="0.2">
      <c r="A64" s="32">
        <v>63</v>
      </c>
      <c r="B64" s="32" t="s">
        <v>3956</v>
      </c>
      <c r="C64" s="82" t="s">
        <v>3531</v>
      </c>
      <c r="D64" s="82" t="s">
        <v>3532</v>
      </c>
    </row>
    <row r="65" spans="1:4" x14ac:dyDescent="0.2">
      <c r="A65" s="32">
        <v>64</v>
      </c>
      <c r="B65" s="32" t="s">
        <v>3957</v>
      </c>
      <c r="C65" s="82" t="s">
        <v>3531</v>
      </c>
      <c r="D65" s="82" t="s">
        <v>3532</v>
      </c>
    </row>
    <row r="66" spans="1:4" x14ac:dyDescent="0.2">
      <c r="A66" s="32">
        <v>65</v>
      </c>
      <c r="B66" s="32" t="s">
        <v>3958</v>
      </c>
      <c r="C66" s="82" t="s">
        <v>3531</v>
      </c>
      <c r="D66" s="82" t="s">
        <v>3532</v>
      </c>
    </row>
    <row r="67" spans="1:4" x14ac:dyDescent="0.2">
      <c r="A67" s="32">
        <v>66</v>
      </c>
      <c r="B67" s="32" t="s">
        <v>3959</v>
      </c>
      <c r="C67" s="82" t="s">
        <v>3531</v>
      </c>
      <c r="D67" s="82" t="s">
        <v>3532</v>
      </c>
    </row>
    <row r="68" spans="1:4" x14ac:dyDescent="0.2">
      <c r="A68" s="32">
        <v>67</v>
      </c>
      <c r="B68" s="32" t="s">
        <v>3960</v>
      </c>
      <c r="C68" s="82" t="s">
        <v>3531</v>
      </c>
      <c r="D68" s="82" t="s">
        <v>3532</v>
      </c>
    </row>
    <row r="69" spans="1:4" x14ac:dyDescent="0.2">
      <c r="A69" s="32">
        <v>68</v>
      </c>
      <c r="B69" s="32" t="s">
        <v>3961</v>
      </c>
      <c r="C69" s="82" t="s">
        <v>3531</v>
      </c>
      <c r="D69" s="82" t="s">
        <v>3532</v>
      </c>
    </row>
    <row r="70" spans="1:4" x14ac:dyDescent="0.2">
      <c r="A70" s="32">
        <v>69</v>
      </c>
      <c r="B70" s="32" t="s">
        <v>3962</v>
      </c>
      <c r="C70" s="82" t="s">
        <v>3531</v>
      </c>
      <c r="D70" s="82" t="s">
        <v>3532</v>
      </c>
    </row>
    <row r="71" spans="1:4" x14ac:dyDescent="0.2">
      <c r="A71" s="32">
        <v>70</v>
      </c>
      <c r="B71" s="32" t="s">
        <v>3963</v>
      </c>
      <c r="C71" s="82" t="s">
        <v>3531</v>
      </c>
      <c r="D71" s="82" t="s">
        <v>3532</v>
      </c>
    </row>
    <row r="72" spans="1:4" x14ac:dyDescent="0.2">
      <c r="A72" s="32">
        <v>71</v>
      </c>
      <c r="B72" s="32" t="s">
        <v>3964</v>
      </c>
      <c r="C72" s="82" t="s">
        <v>3531</v>
      </c>
      <c r="D72" s="82" t="s">
        <v>3532</v>
      </c>
    </row>
    <row r="73" spans="1:4" x14ac:dyDescent="0.2">
      <c r="A73" s="32">
        <v>72</v>
      </c>
      <c r="B73" s="32" t="s">
        <v>3965</v>
      </c>
      <c r="C73" s="82" t="s">
        <v>3531</v>
      </c>
      <c r="D73" s="82" t="s">
        <v>3532</v>
      </c>
    </row>
    <row r="74" spans="1:4" x14ac:dyDescent="0.2">
      <c r="A74" s="32">
        <v>73</v>
      </c>
      <c r="B74" s="32" t="s">
        <v>3966</v>
      </c>
      <c r="C74" s="82" t="s">
        <v>3531</v>
      </c>
      <c r="D74" s="82" t="s">
        <v>3532</v>
      </c>
    </row>
    <row r="75" spans="1:4" x14ac:dyDescent="0.2">
      <c r="A75" s="32">
        <v>74</v>
      </c>
      <c r="B75" s="32" t="s">
        <v>3967</v>
      </c>
      <c r="C75" s="82" t="s">
        <v>3531</v>
      </c>
      <c r="D75" s="82" t="s">
        <v>3532</v>
      </c>
    </row>
    <row r="76" spans="1:4" x14ac:dyDescent="0.2">
      <c r="A76" s="32">
        <v>75</v>
      </c>
      <c r="B76" s="32" t="s">
        <v>3968</v>
      </c>
      <c r="C76" s="82" t="s">
        <v>3531</v>
      </c>
      <c r="D76" s="82" t="s">
        <v>3532</v>
      </c>
    </row>
    <row r="77" spans="1:4" x14ac:dyDescent="0.2">
      <c r="A77" s="32">
        <v>76</v>
      </c>
      <c r="B77" s="32" t="s">
        <v>3969</v>
      </c>
      <c r="C77" s="82" t="s">
        <v>3531</v>
      </c>
      <c r="D77" s="82" t="s">
        <v>3532</v>
      </c>
    </row>
    <row r="78" spans="1:4" x14ac:dyDescent="0.2">
      <c r="A78" s="32">
        <v>77</v>
      </c>
      <c r="B78" s="32" t="s">
        <v>3970</v>
      </c>
      <c r="C78" s="82" t="s">
        <v>3531</v>
      </c>
      <c r="D78" s="82" t="s">
        <v>3532</v>
      </c>
    </row>
    <row r="79" spans="1:4" x14ac:dyDescent="0.2">
      <c r="A79" s="32">
        <v>78</v>
      </c>
      <c r="B79" s="32" t="s">
        <v>3971</v>
      </c>
      <c r="C79" s="82" t="s">
        <v>3531</v>
      </c>
      <c r="D79" s="82" t="s">
        <v>3532</v>
      </c>
    </row>
    <row r="80" spans="1:4" x14ac:dyDescent="0.2">
      <c r="A80" s="32">
        <v>79</v>
      </c>
      <c r="B80" s="32" t="s">
        <v>3972</v>
      </c>
      <c r="C80" s="82" t="s">
        <v>3531</v>
      </c>
      <c r="D80" s="82" t="s">
        <v>3532</v>
      </c>
    </row>
    <row r="81" spans="1:4" x14ac:dyDescent="0.2">
      <c r="A81" s="32">
        <v>80</v>
      </c>
      <c r="B81" s="32" t="s">
        <v>3973</v>
      </c>
      <c r="C81" s="82" t="s">
        <v>3531</v>
      </c>
      <c r="D81" s="82" t="s">
        <v>3532</v>
      </c>
    </row>
    <row r="82" spans="1:4" x14ac:dyDescent="0.2">
      <c r="A82" s="32">
        <v>81</v>
      </c>
      <c r="B82" s="32" t="s">
        <v>3974</v>
      </c>
      <c r="C82" s="82" t="s">
        <v>3531</v>
      </c>
      <c r="D82" s="82" t="s">
        <v>3532</v>
      </c>
    </row>
    <row r="83" spans="1:4" x14ac:dyDescent="0.2">
      <c r="A83" s="32">
        <v>82</v>
      </c>
      <c r="B83" s="32" t="s">
        <v>3975</v>
      </c>
      <c r="C83" s="82" t="s">
        <v>3531</v>
      </c>
      <c r="D83" s="82" t="s">
        <v>3532</v>
      </c>
    </row>
    <row r="84" spans="1:4" x14ac:dyDescent="0.2">
      <c r="A84" s="32">
        <v>83</v>
      </c>
      <c r="B84" s="32" t="s">
        <v>3976</v>
      </c>
      <c r="C84" s="82" t="s">
        <v>3531</v>
      </c>
      <c r="D84" s="82" t="s">
        <v>3532</v>
      </c>
    </row>
    <row r="85" spans="1:4" x14ac:dyDescent="0.2">
      <c r="A85" s="32">
        <v>84</v>
      </c>
      <c r="B85" s="32" t="s">
        <v>3977</v>
      </c>
      <c r="C85" s="82" t="s">
        <v>3531</v>
      </c>
      <c r="D85" s="82" t="s">
        <v>3532</v>
      </c>
    </row>
    <row r="86" spans="1:4" x14ac:dyDescent="0.2">
      <c r="A86" s="32">
        <v>85</v>
      </c>
      <c r="B86" s="32" t="s">
        <v>3978</v>
      </c>
      <c r="C86" s="82" t="s">
        <v>3531</v>
      </c>
      <c r="D86" s="82" t="s">
        <v>3532</v>
      </c>
    </row>
    <row r="87" spans="1:4" x14ac:dyDescent="0.2">
      <c r="A87" s="32">
        <v>86</v>
      </c>
      <c r="B87" s="32" t="s">
        <v>3979</v>
      </c>
      <c r="C87" s="82" t="s">
        <v>3531</v>
      </c>
      <c r="D87" s="82" t="s">
        <v>3532</v>
      </c>
    </row>
    <row r="88" spans="1:4" x14ac:dyDescent="0.2">
      <c r="A88" s="32">
        <v>87</v>
      </c>
      <c r="B88" s="32" t="s">
        <v>3980</v>
      </c>
      <c r="C88" s="82" t="s">
        <v>3531</v>
      </c>
      <c r="D88" s="82" t="s">
        <v>3532</v>
      </c>
    </row>
    <row r="89" spans="1:4" x14ac:dyDescent="0.2">
      <c r="A89" s="32">
        <v>88</v>
      </c>
      <c r="B89" s="32" t="s">
        <v>3981</v>
      </c>
      <c r="C89" s="82" t="s">
        <v>3531</v>
      </c>
      <c r="D89" s="82" t="s">
        <v>3532</v>
      </c>
    </row>
    <row r="90" spans="1:4" x14ac:dyDescent="0.2">
      <c r="A90" s="32">
        <v>89</v>
      </c>
      <c r="B90" s="32" t="s">
        <v>3982</v>
      </c>
      <c r="C90" s="82" t="s">
        <v>3531</v>
      </c>
      <c r="D90" s="82" t="s">
        <v>3532</v>
      </c>
    </row>
    <row r="91" spans="1:4" x14ac:dyDescent="0.2">
      <c r="A91" s="32">
        <v>90</v>
      </c>
      <c r="B91" s="32" t="s">
        <v>3983</v>
      </c>
      <c r="C91" s="82" t="s">
        <v>3531</v>
      </c>
      <c r="D91" s="82" t="s">
        <v>3532</v>
      </c>
    </row>
    <row r="92" spans="1:4" x14ac:dyDescent="0.2">
      <c r="A92" s="32">
        <v>91</v>
      </c>
      <c r="B92" s="32" t="s">
        <v>3984</v>
      </c>
      <c r="C92" s="82" t="s">
        <v>3531</v>
      </c>
      <c r="D92" s="82" t="s">
        <v>3532</v>
      </c>
    </row>
    <row r="93" spans="1:4" x14ac:dyDescent="0.2">
      <c r="A93" s="32">
        <v>92</v>
      </c>
      <c r="B93" s="32" t="s">
        <v>3985</v>
      </c>
      <c r="C93" s="82" t="s">
        <v>3531</v>
      </c>
      <c r="D93" s="82" t="s">
        <v>3532</v>
      </c>
    </row>
    <row r="94" spans="1:4" x14ac:dyDescent="0.2">
      <c r="A94" s="32">
        <v>93</v>
      </c>
      <c r="B94" s="32" t="s">
        <v>3986</v>
      </c>
      <c r="C94" s="82" t="s">
        <v>3531</v>
      </c>
      <c r="D94" s="82" t="s">
        <v>3532</v>
      </c>
    </row>
    <row r="95" spans="1:4" x14ac:dyDescent="0.2">
      <c r="A95" s="32">
        <v>94</v>
      </c>
      <c r="B95" s="32" t="s">
        <v>3987</v>
      </c>
      <c r="C95" s="82" t="s">
        <v>3531</v>
      </c>
      <c r="D95" s="82" t="s">
        <v>3532</v>
      </c>
    </row>
    <row r="96" spans="1:4" x14ac:dyDescent="0.2">
      <c r="A96" s="32">
        <v>95</v>
      </c>
      <c r="B96" s="32" t="s">
        <v>3988</v>
      </c>
      <c r="C96" s="82" t="s">
        <v>3531</v>
      </c>
      <c r="D96" s="82" t="s">
        <v>3532</v>
      </c>
    </row>
    <row r="97" spans="1:4" x14ac:dyDescent="0.2">
      <c r="A97" s="32">
        <v>96</v>
      </c>
      <c r="B97" s="32" t="s">
        <v>3989</v>
      </c>
      <c r="C97" s="82" t="s">
        <v>3531</v>
      </c>
      <c r="D97" s="82" t="s">
        <v>3532</v>
      </c>
    </row>
    <row r="98" spans="1:4" x14ac:dyDescent="0.2">
      <c r="A98" s="32">
        <v>97</v>
      </c>
      <c r="B98" s="32" t="s">
        <v>3990</v>
      </c>
      <c r="C98" s="82" t="s">
        <v>3531</v>
      </c>
      <c r="D98" s="82" t="s">
        <v>3532</v>
      </c>
    </row>
    <row r="99" spans="1:4" x14ac:dyDescent="0.2">
      <c r="A99" s="32">
        <v>98</v>
      </c>
      <c r="B99" s="32" t="s">
        <v>3991</v>
      </c>
      <c r="C99" s="82" t="s">
        <v>3531</v>
      </c>
      <c r="D99" s="82" t="s">
        <v>3532</v>
      </c>
    </row>
    <row r="100" spans="1:4" x14ac:dyDescent="0.2">
      <c r="A100" s="32">
        <v>99</v>
      </c>
      <c r="B100" s="32" t="s">
        <v>3992</v>
      </c>
      <c r="C100" s="82" t="s">
        <v>3531</v>
      </c>
      <c r="D100" s="82" t="s">
        <v>3532</v>
      </c>
    </row>
    <row r="101" spans="1:4" x14ac:dyDescent="0.2">
      <c r="A101" s="32">
        <v>100</v>
      </c>
      <c r="B101" s="32" t="s">
        <v>3993</v>
      </c>
      <c r="C101" s="82" t="s">
        <v>3531</v>
      </c>
      <c r="D101" s="82" t="s">
        <v>3532</v>
      </c>
    </row>
    <row r="102" spans="1:4" x14ac:dyDescent="0.2">
      <c r="A102" s="32">
        <v>101</v>
      </c>
      <c r="B102" s="32" t="s">
        <v>3994</v>
      </c>
      <c r="C102" s="82" t="s">
        <v>3531</v>
      </c>
      <c r="D102" s="82" t="s">
        <v>3532</v>
      </c>
    </row>
    <row r="103" spans="1:4" x14ac:dyDescent="0.2">
      <c r="A103" s="32">
        <v>102</v>
      </c>
      <c r="B103" s="32" t="s">
        <v>3995</v>
      </c>
      <c r="C103" s="82" t="s">
        <v>3531</v>
      </c>
      <c r="D103" s="82" t="s">
        <v>3532</v>
      </c>
    </row>
    <row r="104" spans="1:4" x14ac:dyDescent="0.2">
      <c r="A104" s="32">
        <v>103</v>
      </c>
      <c r="B104" s="32" t="s">
        <v>3996</v>
      </c>
      <c r="C104" s="82" t="s">
        <v>3531</v>
      </c>
      <c r="D104" s="82" t="s">
        <v>3532</v>
      </c>
    </row>
    <row r="105" spans="1:4" x14ac:dyDescent="0.2">
      <c r="A105" s="32">
        <v>104</v>
      </c>
      <c r="B105" s="32" t="s">
        <v>3997</v>
      </c>
      <c r="C105" s="82" t="s">
        <v>3531</v>
      </c>
      <c r="D105" s="82" t="s">
        <v>3532</v>
      </c>
    </row>
    <row r="106" spans="1:4" x14ac:dyDescent="0.2">
      <c r="A106" s="32">
        <v>105</v>
      </c>
      <c r="B106" s="32" t="s">
        <v>3998</v>
      </c>
      <c r="C106" s="82" t="s">
        <v>3531</v>
      </c>
      <c r="D106" s="82" t="s">
        <v>3532</v>
      </c>
    </row>
    <row r="107" spans="1:4" x14ac:dyDescent="0.2">
      <c r="A107" s="32">
        <v>106</v>
      </c>
      <c r="B107" s="32" t="s">
        <v>3999</v>
      </c>
      <c r="C107" s="82" t="s">
        <v>3531</v>
      </c>
      <c r="D107" s="82" t="s">
        <v>3532</v>
      </c>
    </row>
    <row r="108" spans="1:4" x14ac:dyDescent="0.2">
      <c r="A108" s="32">
        <v>107</v>
      </c>
      <c r="B108" s="32" t="s">
        <v>4000</v>
      </c>
      <c r="C108" s="82" t="s">
        <v>3531</v>
      </c>
      <c r="D108" s="82" t="s">
        <v>3532</v>
      </c>
    </row>
    <row r="109" spans="1:4" x14ac:dyDescent="0.2">
      <c r="A109" s="32">
        <v>108</v>
      </c>
      <c r="B109" s="32" t="s">
        <v>4001</v>
      </c>
      <c r="C109" s="82" t="s">
        <v>3531</v>
      </c>
      <c r="D109" s="82" t="s">
        <v>3532</v>
      </c>
    </row>
    <row r="110" spans="1:4" x14ac:dyDescent="0.2">
      <c r="A110" s="32">
        <v>109</v>
      </c>
      <c r="B110" s="32" t="s">
        <v>4002</v>
      </c>
      <c r="C110" s="82" t="s">
        <v>3531</v>
      </c>
      <c r="D110" s="82" t="s">
        <v>3532</v>
      </c>
    </row>
    <row r="111" spans="1:4" x14ac:dyDescent="0.2">
      <c r="A111" s="32">
        <v>110</v>
      </c>
      <c r="B111" s="32" t="s">
        <v>4003</v>
      </c>
      <c r="C111" s="82" t="s">
        <v>3531</v>
      </c>
      <c r="D111" s="82" t="s">
        <v>3532</v>
      </c>
    </row>
    <row r="112" spans="1:4" x14ac:dyDescent="0.2">
      <c r="A112" s="32">
        <v>111</v>
      </c>
      <c r="B112" s="32" t="s">
        <v>4004</v>
      </c>
      <c r="C112" s="82" t="s">
        <v>3531</v>
      </c>
      <c r="D112" s="82" t="s">
        <v>3532</v>
      </c>
    </row>
    <row r="113" spans="1:4" x14ac:dyDescent="0.2">
      <c r="A113" s="32">
        <v>112</v>
      </c>
      <c r="B113" s="32" t="s">
        <v>4005</v>
      </c>
      <c r="C113" s="82" t="s">
        <v>3531</v>
      </c>
      <c r="D113" s="82" t="s">
        <v>3532</v>
      </c>
    </row>
    <row r="114" spans="1:4" x14ac:dyDescent="0.2">
      <c r="A114" s="32">
        <v>113</v>
      </c>
      <c r="B114" s="32" t="s">
        <v>4006</v>
      </c>
      <c r="C114" s="82" t="s">
        <v>3531</v>
      </c>
      <c r="D114" s="82" t="s">
        <v>3532</v>
      </c>
    </row>
    <row r="115" spans="1:4" x14ac:dyDescent="0.2">
      <c r="A115" s="32">
        <v>114</v>
      </c>
      <c r="B115" s="32" t="s">
        <v>4007</v>
      </c>
      <c r="C115" s="82" t="s">
        <v>3531</v>
      </c>
      <c r="D115" s="82" t="s">
        <v>3532</v>
      </c>
    </row>
    <row r="116" spans="1:4" x14ac:dyDescent="0.2">
      <c r="A116" s="32">
        <v>115</v>
      </c>
      <c r="B116" s="32" t="s">
        <v>4008</v>
      </c>
      <c r="C116" s="82" t="s">
        <v>3531</v>
      </c>
      <c r="D116" s="82" t="s">
        <v>3532</v>
      </c>
    </row>
    <row r="117" spans="1:4" x14ac:dyDescent="0.2">
      <c r="A117" s="32">
        <v>116</v>
      </c>
      <c r="B117" s="32" t="s">
        <v>4009</v>
      </c>
      <c r="C117" s="82" t="s">
        <v>3531</v>
      </c>
      <c r="D117" s="82" t="s">
        <v>3532</v>
      </c>
    </row>
    <row r="118" spans="1:4" x14ac:dyDescent="0.2">
      <c r="A118" s="32">
        <v>117</v>
      </c>
      <c r="B118" s="32" t="s">
        <v>4010</v>
      </c>
      <c r="C118" s="82" t="s">
        <v>3531</v>
      </c>
      <c r="D118" s="82" t="s">
        <v>3532</v>
      </c>
    </row>
    <row r="119" spans="1:4" x14ac:dyDescent="0.2">
      <c r="A119" s="32">
        <v>118</v>
      </c>
      <c r="B119" s="32" t="s">
        <v>4011</v>
      </c>
      <c r="C119" s="82" t="s">
        <v>3531</v>
      </c>
      <c r="D119" s="82" t="s">
        <v>3532</v>
      </c>
    </row>
    <row r="120" spans="1:4" x14ac:dyDescent="0.2">
      <c r="A120" s="32">
        <v>119</v>
      </c>
      <c r="B120" s="32" t="s">
        <v>4012</v>
      </c>
      <c r="C120" s="82" t="s">
        <v>3531</v>
      </c>
      <c r="D120" s="82" t="s">
        <v>3532</v>
      </c>
    </row>
    <row r="121" spans="1:4" x14ac:dyDescent="0.2">
      <c r="A121" s="32">
        <v>120</v>
      </c>
      <c r="B121" s="32" t="s">
        <v>4013</v>
      </c>
      <c r="C121" s="82" t="s">
        <v>3531</v>
      </c>
      <c r="D121" s="82" t="s">
        <v>3532</v>
      </c>
    </row>
    <row r="122" spans="1:4" x14ac:dyDescent="0.2">
      <c r="A122" s="32">
        <v>121</v>
      </c>
      <c r="B122" s="32" t="s">
        <v>4014</v>
      </c>
      <c r="C122" s="82" t="s">
        <v>3531</v>
      </c>
      <c r="D122" s="82" t="s">
        <v>3532</v>
      </c>
    </row>
    <row r="123" spans="1:4" x14ac:dyDescent="0.2">
      <c r="A123" s="32">
        <v>122</v>
      </c>
      <c r="B123" s="32" t="s">
        <v>4015</v>
      </c>
      <c r="C123" s="82" t="s">
        <v>3531</v>
      </c>
      <c r="D123" s="82" t="s">
        <v>3532</v>
      </c>
    </row>
    <row r="124" spans="1:4" x14ac:dyDescent="0.2">
      <c r="A124" s="32">
        <v>123</v>
      </c>
      <c r="B124" s="32" t="s">
        <v>4016</v>
      </c>
      <c r="C124" s="82" t="s">
        <v>3531</v>
      </c>
      <c r="D124" s="82" t="s">
        <v>3532</v>
      </c>
    </row>
    <row r="125" spans="1:4" x14ac:dyDescent="0.2">
      <c r="A125" s="32">
        <v>124</v>
      </c>
      <c r="B125" s="32" t="s">
        <v>4017</v>
      </c>
      <c r="C125" s="82" t="s">
        <v>3531</v>
      </c>
      <c r="D125" s="82" t="s">
        <v>3532</v>
      </c>
    </row>
    <row r="126" spans="1:4" x14ac:dyDescent="0.2">
      <c r="A126" s="32">
        <v>125</v>
      </c>
      <c r="B126" s="32" t="s">
        <v>4018</v>
      </c>
      <c r="C126" s="82" t="s">
        <v>3531</v>
      </c>
      <c r="D126" s="82" t="s">
        <v>3532</v>
      </c>
    </row>
    <row r="127" spans="1:4" x14ac:dyDescent="0.2">
      <c r="A127" s="32">
        <v>126</v>
      </c>
      <c r="B127" s="32" t="s">
        <v>4019</v>
      </c>
      <c r="C127" s="82" t="s">
        <v>3531</v>
      </c>
      <c r="D127" s="82" t="s">
        <v>3532</v>
      </c>
    </row>
    <row r="128" spans="1:4" x14ac:dyDescent="0.2">
      <c r="A128" s="32">
        <v>127</v>
      </c>
      <c r="B128" s="32" t="s">
        <v>4020</v>
      </c>
      <c r="C128" s="82" t="s">
        <v>3531</v>
      </c>
      <c r="D128" s="82" t="s">
        <v>3532</v>
      </c>
    </row>
    <row r="129" spans="1:4" x14ac:dyDescent="0.2">
      <c r="A129" s="32">
        <v>128</v>
      </c>
      <c r="B129" s="32" t="s">
        <v>4021</v>
      </c>
      <c r="C129" s="82" t="s">
        <v>3531</v>
      </c>
      <c r="D129" s="82" t="s">
        <v>3532</v>
      </c>
    </row>
    <row r="130" spans="1:4" x14ac:dyDescent="0.2">
      <c r="A130" s="32">
        <v>129</v>
      </c>
      <c r="B130" s="32" t="s">
        <v>4022</v>
      </c>
      <c r="C130" s="82" t="s">
        <v>3531</v>
      </c>
      <c r="D130" s="82" t="s">
        <v>3532</v>
      </c>
    </row>
    <row r="131" spans="1:4" x14ac:dyDescent="0.2">
      <c r="A131" s="32">
        <v>130</v>
      </c>
      <c r="B131" s="32" t="s">
        <v>4023</v>
      </c>
      <c r="C131" s="82" t="s">
        <v>3531</v>
      </c>
      <c r="D131" s="82" t="s">
        <v>3532</v>
      </c>
    </row>
    <row r="132" spans="1:4" x14ac:dyDescent="0.2">
      <c r="A132" s="32">
        <v>131</v>
      </c>
      <c r="B132" s="32" t="s">
        <v>4024</v>
      </c>
      <c r="C132" s="82" t="s">
        <v>3531</v>
      </c>
      <c r="D132" s="82" t="s">
        <v>3532</v>
      </c>
    </row>
    <row r="133" spans="1:4" x14ac:dyDescent="0.2">
      <c r="A133" s="32">
        <v>132</v>
      </c>
      <c r="B133" s="32" t="s">
        <v>4025</v>
      </c>
      <c r="C133" s="82" t="s">
        <v>3531</v>
      </c>
      <c r="D133" s="82" t="s">
        <v>3532</v>
      </c>
    </row>
    <row r="134" spans="1:4" x14ac:dyDescent="0.2">
      <c r="A134" s="32">
        <v>133</v>
      </c>
      <c r="B134" s="32" t="s">
        <v>4026</v>
      </c>
      <c r="C134" s="82" t="s">
        <v>3531</v>
      </c>
      <c r="D134" s="82" t="s">
        <v>3532</v>
      </c>
    </row>
    <row r="135" spans="1:4" x14ac:dyDescent="0.2">
      <c r="A135" s="32">
        <v>134</v>
      </c>
      <c r="B135" s="32" t="s">
        <v>4027</v>
      </c>
      <c r="C135" s="82" t="s">
        <v>3531</v>
      </c>
      <c r="D135" s="82" t="s">
        <v>3532</v>
      </c>
    </row>
    <row r="136" spans="1:4" x14ac:dyDescent="0.2">
      <c r="A136" s="32">
        <v>135</v>
      </c>
      <c r="B136" s="32" t="s">
        <v>4028</v>
      </c>
      <c r="C136" s="82" t="s">
        <v>3531</v>
      </c>
      <c r="D136" s="82" t="s">
        <v>3532</v>
      </c>
    </row>
    <row r="137" spans="1:4" x14ac:dyDescent="0.2">
      <c r="A137" s="32">
        <v>136</v>
      </c>
      <c r="B137" s="32" t="s">
        <v>4029</v>
      </c>
      <c r="C137" s="82" t="s">
        <v>3531</v>
      </c>
      <c r="D137" s="82" t="s">
        <v>3532</v>
      </c>
    </row>
    <row r="138" spans="1:4" x14ac:dyDescent="0.2">
      <c r="A138" s="32">
        <v>137</v>
      </c>
      <c r="B138" s="32" t="s">
        <v>4030</v>
      </c>
      <c r="C138" s="82" t="s">
        <v>3531</v>
      </c>
      <c r="D138" s="82" t="s">
        <v>3532</v>
      </c>
    </row>
    <row r="139" spans="1:4" x14ac:dyDescent="0.2">
      <c r="A139" s="32">
        <v>138</v>
      </c>
      <c r="B139" s="32" t="s">
        <v>4031</v>
      </c>
      <c r="C139" s="82" t="s">
        <v>3531</v>
      </c>
      <c r="D139" s="82" t="s">
        <v>3532</v>
      </c>
    </row>
    <row r="140" spans="1:4" x14ac:dyDescent="0.2">
      <c r="A140" s="32">
        <v>139</v>
      </c>
      <c r="B140" s="32" t="s">
        <v>4032</v>
      </c>
      <c r="C140" s="82" t="s">
        <v>3531</v>
      </c>
      <c r="D140" s="82" t="s">
        <v>3532</v>
      </c>
    </row>
    <row r="141" spans="1:4" x14ac:dyDescent="0.2">
      <c r="A141" s="32">
        <v>140</v>
      </c>
      <c r="B141" s="32" t="s">
        <v>4033</v>
      </c>
      <c r="C141" s="82" t="s">
        <v>3531</v>
      </c>
      <c r="D141" s="82" t="s">
        <v>3532</v>
      </c>
    </row>
    <row r="142" spans="1:4" x14ac:dyDescent="0.2">
      <c r="A142" s="32">
        <v>141</v>
      </c>
      <c r="B142" s="32" t="s">
        <v>4034</v>
      </c>
      <c r="C142" s="82" t="s">
        <v>3531</v>
      </c>
      <c r="D142" s="82" t="s">
        <v>3532</v>
      </c>
    </row>
    <row r="143" spans="1:4" x14ac:dyDescent="0.2">
      <c r="A143" s="32">
        <v>142</v>
      </c>
      <c r="B143" s="32" t="s">
        <v>4035</v>
      </c>
      <c r="C143" s="82" t="s">
        <v>3531</v>
      </c>
      <c r="D143" s="82" t="s">
        <v>3532</v>
      </c>
    </row>
    <row r="144" spans="1:4" x14ac:dyDescent="0.2">
      <c r="A144" s="32">
        <v>143</v>
      </c>
      <c r="B144" s="32" t="s">
        <v>4036</v>
      </c>
      <c r="C144" s="82" t="s">
        <v>3531</v>
      </c>
      <c r="D144" s="82" t="s">
        <v>3532</v>
      </c>
    </row>
    <row r="145" spans="1:4" x14ac:dyDescent="0.2">
      <c r="A145" s="32">
        <v>144</v>
      </c>
      <c r="B145" s="32" t="s">
        <v>4037</v>
      </c>
      <c r="C145" s="82" t="s">
        <v>3531</v>
      </c>
      <c r="D145" s="82" t="s">
        <v>3532</v>
      </c>
    </row>
    <row r="146" spans="1:4" x14ac:dyDescent="0.2">
      <c r="A146" s="32">
        <v>145</v>
      </c>
      <c r="B146" s="32" t="s">
        <v>4038</v>
      </c>
      <c r="C146" s="82" t="s">
        <v>3531</v>
      </c>
      <c r="D146" s="82" t="s">
        <v>3532</v>
      </c>
    </row>
    <row r="147" spans="1:4" x14ac:dyDescent="0.2">
      <c r="A147" s="32">
        <v>146</v>
      </c>
      <c r="B147" s="32" t="s">
        <v>4039</v>
      </c>
      <c r="C147" s="82" t="s">
        <v>3531</v>
      </c>
      <c r="D147" s="82" t="s">
        <v>3532</v>
      </c>
    </row>
    <row r="148" spans="1:4" x14ac:dyDescent="0.2">
      <c r="A148" s="32">
        <v>147</v>
      </c>
      <c r="B148" s="32" t="s">
        <v>4040</v>
      </c>
      <c r="C148" s="82" t="s">
        <v>3531</v>
      </c>
      <c r="D148" s="82" t="s">
        <v>3532</v>
      </c>
    </row>
    <row r="149" spans="1:4" x14ac:dyDescent="0.2">
      <c r="A149" s="32">
        <v>148</v>
      </c>
      <c r="B149" s="32" t="s">
        <v>4041</v>
      </c>
      <c r="C149" s="82" t="s">
        <v>3531</v>
      </c>
      <c r="D149" s="82" t="s">
        <v>3532</v>
      </c>
    </row>
    <row r="150" spans="1:4" x14ac:dyDescent="0.2">
      <c r="A150" s="32">
        <v>149</v>
      </c>
      <c r="B150" s="32" t="s">
        <v>4042</v>
      </c>
      <c r="C150" s="82" t="s">
        <v>3531</v>
      </c>
      <c r="D150" s="82" t="s">
        <v>3532</v>
      </c>
    </row>
    <row r="151" spans="1:4" x14ac:dyDescent="0.2">
      <c r="A151" s="32">
        <v>150</v>
      </c>
      <c r="B151" s="32" t="s">
        <v>4043</v>
      </c>
      <c r="C151" s="82" t="s">
        <v>3531</v>
      </c>
      <c r="D151" s="82" t="s">
        <v>3532</v>
      </c>
    </row>
    <row r="152" spans="1:4" x14ac:dyDescent="0.2">
      <c r="A152" s="32">
        <v>151</v>
      </c>
      <c r="B152" s="32" t="s">
        <v>4044</v>
      </c>
      <c r="C152" s="82" t="s">
        <v>3531</v>
      </c>
      <c r="D152" s="82" t="s">
        <v>3532</v>
      </c>
    </row>
    <row r="153" spans="1:4" x14ac:dyDescent="0.2">
      <c r="A153" s="32">
        <v>152</v>
      </c>
      <c r="B153" s="32" t="s">
        <v>4045</v>
      </c>
      <c r="C153" s="82" t="s">
        <v>3531</v>
      </c>
      <c r="D153" s="82" t="s">
        <v>3532</v>
      </c>
    </row>
    <row r="154" spans="1:4" x14ac:dyDescent="0.2">
      <c r="A154" s="32">
        <v>153</v>
      </c>
      <c r="B154" s="32" t="s">
        <v>4046</v>
      </c>
      <c r="C154" s="82" t="s">
        <v>3531</v>
      </c>
      <c r="D154" s="82" t="s">
        <v>3532</v>
      </c>
    </row>
    <row r="155" spans="1:4" x14ac:dyDescent="0.2">
      <c r="A155" s="32">
        <v>154</v>
      </c>
      <c r="B155" s="32" t="s">
        <v>4047</v>
      </c>
      <c r="C155" s="82" t="s">
        <v>3531</v>
      </c>
      <c r="D155" s="82" t="s">
        <v>3532</v>
      </c>
    </row>
    <row r="156" spans="1:4" x14ac:dyDescent="0.2">
      <c r="A156" s="32">
        <v>155</v>
      </c>
      <c r="B156" s="32" t="s">
        <v>4048</v>
      </c>
      <c r="C156" s="82" t="s">
        <v>3531</v>
      </c>
      <c r="D156" s="82" t="s">
        <v>3532</v>
      </c>
    </row>
    <row r="157" spans="1:4" x14ac:dyDescent="0.2">
      <c r="A157" s="32">
        <v>156</v>
      </c>
      <c r="B157" s="32" t="s">
        <v>4049</v>
      </c>
      <c r="C157" s="82" t="s">
        <v>3531</v>
      </c>
      <c r="D157" s="82" t="s">
        <v>3532</v>
      </c>
    </row>
    <row r="158" spans="1:4" x14ac:dyDescent="0.2">
      <c r="A158" s="32">
        <v>157</v>
      </c>
      <c r="B158" s="32" t="s">
        <v>4050</v>
      </c>
      <c r="C158" s="82" t="s">
        <v>3531</v>
      </c>
      <c r="D158" s="82" t="s">
        <v>3532</v>
      </c>
    </row>
    <row r="159" spans="1:4" x14ac:dyDescent="0.2">
      <c r="A159" s="32">
        <v>158</v>
      </c>
      <c r="B159" s="32" t="s">
        <v>4051</v>
      </c>
      <c r="C159" s="82" t="s">
        <v>3531</v>
      </c>
      <c r="D159" s="82" t="s">
        <v>3532</v>
      </c>
    </row>
    <row r="160" spans="1:4" x14ac:dyDescent="0.2">
      <c r="A160" s="32">
        <v>159</v>
      </c>
      <c r="B160" s="32" t="s">
        <v>4052</v>
      </c>
      <c r="C160" s="82" t="s">
        <v>3531</v>
      </c>
      <c r="D160" s="82" t="s">
        <v>3532</v>
      </c>
    </row>
    <row r="161" spans="1:4" x14ac:dyDescent="0.2">
      <c r="A161" s="32">
        <v>160</v>
      </c>
      <c r="B161" s="32" t="s">
        <v>4053</v>
      </c>
      <c r="C161" s="82" t="s">
        <v>3531</v>
      </c>
      <c r="D161" s="82" t="s">
        <v>3532</v>
      </c>
    </row>
    <row r="162" spans="1:4" x14ac:dyDescent="0.2">
      <c r="A162" s="32">
        <v>161</v>
      </c>
      <c r="B162" s="32" t="s">
        <v>4054</v>
      </c>
      <c r="C162" s="82" t="s">
        <v>3531</v>
      </c>
      <c r="D162" s="82" t="s">
        <v>3532</v>
      </c>
    </row>
    <row r="163" spans="1:4" x14ac:dyDescent="0.2">
      <c r="A163" s="32">
        <v>162</v>
      </c>
      <c r="B163" s="32" t="s">
        <v>4055</v>
      </c>
      <c r="C163" s="82" t="s">
        <v>3531</v>
      </c>
      <c r="D163" s="82" t="s">
        <v>3532</v>
      </c>
    </row>
    <row r="164" spans="1:4" x14ac:dyDescent="0.2">
      <c r="A164" s="32">
        <v>163</v>
      </c>
      <c r="B164" s="32" t="s">
        <v>4056</v>
      </c>
      <c r="C164" s="82" t="s">
        <v>3531</v>
      </c>
      <c r="D164" s="82" t="s">
        <v>3532</v>
      </c>
    </row>
    <row r="165" spans="1:4" x14ac:dyDescent="0.2">
      <c r="A165" s="32">
        <v>164</v>
      </c>
      <c r="B165" s="32" t="s">
        <v>4057</v>
      </c>
      <c r="C165" s="82" t="s">
        <v>3531</v>
      </c>
      <c r="D165" s="82" t="s">
        <v>3532</v>
      </c>
    </row>
    <row r="166" spans="1:4" x14ac:dyDescent="0.2">
      <c r="A166" s="32">
        <v>165</v>
      </c>
      <c r="B166" s="32" t="s">
        <v>4058</v>
      </c>
      <c r="C166" s="82" t="s">
        <v>3531</v>
      </c>
      <c r="D166" s="82" t="s">
        <v>3532</v>
      </c>
    </row>
    <row r="167" spans="1:4" x14ac:dyDescent="0.2">
      <c r="A167" s="32">
        <v>166</v>
      </c>
      <c r="B167" s="32" t="s">
        <v>4059</v>
      </c>
      <c r="C167" s="82" t="s">
        <v>3531</v>
      </c>
      <c r="D167" s="82" t="s">
        <v>3532</v>
      </c>
    </row>
    <row r="168" spans="1:4" x14ac:dyDescent="0.2">
      <c r="A168" s="32">
        <v>167</v>
      </c>
      <c r="B168" s="32" t="s">
        <v>4060</v>
      </c>
      <c r="C168" s="82" t="s">
        <v>3531</v>
      </c>
      <c r="D168" s="82" t="s">
        <v>3532</v>
      </c>
    </row>
    <row r="169" spans="1:4" x14ac:dyDescent="0.2">
      <c r="A169" s="32">
        <v>168</v>
      </c>
      <c r="B169" s="32" t="s">
        <v>4061</v>
      </c>
      <c r="C169" s="82" t="s">
        <v>3531</v>
      </c>
      <c r="D169" s="82" t="s">
        <v>3532</v>
      </c>
    </row>
    <row r="170" spans="1:4" x14ac:dyDescent="0.2">
      <c r="A170" s="32">
        <v>169</v>
      </c>
      <c r="B170" s="32" t="s">
        <v>4062</v>
      </c>
      <c r="C170" s="82" t="s">
        <v>3531</v>
      </c>
      <c r="D170" s="82" t="s">
        <v>3532</v>
      </c>
    </row>
    <row r="171" spans="1:4" x14ac:dyDescent="0.2">
      <c r="A171" s="32">
        <v>170</v>
      </c>
      <c r="B171" s="32" t="s">
        <v>4063</v>
      </c>
      <c r="C171" s="82" t="s">
        <v>3531</v>
      </c>
      <c r="D171" s="82" t="s">
        <v>3532</v>
      </c>
    </row>
    <row r="172" spans="1:4" x14ac:dyDescent="0.2">
      <c r="A172" s="32">
        <v>171</v>
      </c>
      <c r="B172" s="32" t="s">
        <v>4064</v>
      </c>
      <c r="C172" s="82" t="s">
        <v>3531</v>
      </c>
      <c r="D172" s="82" t="s">
        <v>3532</v>
      </c>
    </row>
    <row r="173" spans="1:4" x14ac:dyDescent="0.2">
      <c r="A173" s="32">
        <v>172</v>
      </c>
      <c r="B173" s="32" t="s">
        <v>4065</v>
      </c>
      <c r="C173" s="82" t="s">
        <v>3531</v>
      </c>
      <c r="D173" s="82" t="s">
        <v>3532</v>
      </c>
    </row>
    <row r="174" spans="1:4" x14ac:dyDescent="0.2">
      <c r="A174" s="32">
        <v>173</v>
      </c>
      <c r="B174" s="32" t="s">
        <v>4066</v>
      </c>
      <c r="C174" s="82" t="s">
        <v>3531</v>
      </c>
      <c r="D174" s="82" t="s">
        <v>3532</v>
      </c>
    </row>
    <row r="175" spans="1:4" x14ac:dyDescent="0.2">
      <c r="A175" s="32">
        <v>174</v>
      </c>
      <c r="B175" s="32" t="s">
        <v>4067</v>
      </c>
      <c r="C175" s="82" t="s">
        <v>3531</v>
      </c>
      <c r="D175" s="82" t="s">
        <v>3532</v>
      </c>
    </row>
    <row r="176" spans="1:4" x14ac:dyDescent="0.2">
      <c r="A176" s="32">
        <v>175</v>
      </c>
      <c r="B176" s="32" t="s">
        <v>4068</v>
      </c>
      <c r="C176" s="82" t="s">
        <v>3531</v>
      </c>
      <c r="D176" s="82" t="s">
        <v>3532</v>
      </c>
    </row>
    <row r="177" spans="1:4" x14ac:dyDescent="0.2">
      <c r="A177" s="32">
        <v>176</v>
      </c>
      <c r="B177" s="32" t="s">
        <v>4069</v>
      </c>
      <c r="C177" s="82" t="s">
        <v>3531</v>
      </c>
      <c r="D177" s="82" t="s">
        <v>3532</v>
      </c>
    </row>
    <row r="178" spans="1:4" x14ac:dyDescent="0.2">
      <c r="A178" s="32">
        <v>177</v>
      </c>
      <c r="B178" s="32" t="s">
        <v>4070</v>
      </c>
      <c r="C178" s="82" t="s">
        <v>3531</v>
      </c>
      <c r="D178" s="82" t="s">
        <v>3532</v>
      </c>
    </row>
    <row r="179" spans="1:4" x14ac:dyDescent="0.2">
      <c r="A179" s="32">
        <v>178</v>
      </c>
      <c r="B179" s="32" t="s">
        <v>4071</v>
      </c>
      <c r="C179" s="82" t="s">
        <v>3531</v>
      </c>
      <c r="D179" s="82" t="s">
        <v>3532</v>
      </c>
    </row>
    <row r="180" spans="1:4" x14ac:dyDescent="0.2">
      <c r="A180" s="32">
        <v>179</v>
      </c>
      <c r="B180" s="32" t="s">
        <v>4072</v>
      </c>
      <c r="C180" s="82" t="s">
        <v>3531</v>
      </c>
      <c r="D180" s="82" t="s">
        <v>3532</v>
      </c>
    </row>
    <row r="181" spans="1:4" x14ac:dyDescent="0.2">
      <c r="A181" s="32">
        <v>180</v>
      </c>
      <c r="B181" s="32" t="s">
        <v>4073</v>
      </c>
      <c r="C181" s="82" t="s">
        <v>3531</v>
      </c>
      <c r="D181" s="82" t="s">
        <v>3532</v>
      </c>
    </row>
    <row r="182" spans="1:4" x14ac:dyDescent="0.2">
      <c r="A182" s="32">
        <v>181</v>
      </c>
      <c r="B182" s="32" t="s">
        <v>4074</v>
      </c>
      <c r="C182" s="82" t="s">
        <v>3531</v>
      </c>
      <c r="D182" s="82" t="s">
        <v>3532</v>
      </c>
    </row>
    <row r="183" spans="1:4" x14ac:dyDescent="0.2">
      <c r="A183" s="32">
        <v>182</v>
      </c>
      <c r="B183" s="32" t="s">
        <v>4075</v>
      </c>
      <c r="C183" s="82" t="s">
        <v>3531</v>
      </c>
      <c r="D183" s="82" t="s">
        <v>3532</v>
      </c>
    </row>
    <row r="184" spans="1:4" x14ac:dyDescent="0.2">
      <c r="A184" s="32">
        <v>183</v>
      </c>
      <c r="B184" s="32" t="s">
        <v>4076</v>
      </c>
      <c r="C184" s="82" t="s">
        <v>3531</v>
      </c>
      <c r="D184" s="82" t="s">
        <v>3532</v>
      </c>
    </row>
    <row r="185" spans="1:4" x14ac:dyDescent="0.2">
      <c r="A185" s="32">
        <v>184</v>
      </c>
      <c r="B185" s="32" t="s">
        <v>4077</v>
      </c>
      <c r="C185" s="82" t="s">
        <v>3531</v>
      </c>
      <c r="D185" s="82" t="s">
        <v>3532</v>
      </c>
    </row>
    <row r="186" spans="1:4" x14ac:dyDescent="0.2">
      <c r="A186" s="32">
        <v>185</v>
      </c>
      <c r="B186" s="32" t="s">
        <v>4078</v>
      </c>
      <c r="C186" s="82" t="s">
        <v>3531</v>
      </c>
      <c r="D186" s="82" t="s">
        <v>3532</v>
      </c>
    </row>
    <row r="187" spans="1:4" x14ac:dyDescent="0.2">
      <c r="A187" s="32">
        <v>186</v>
      </c>
      <c r="B187" s="32" t="s">
        <v>4079</v>
      </c>
      <c r="C187" s="82" t="s">
        <v>3531</v>
      </c>
      <c r="D187" s="82" t="s">
        <v>3532</v>
      </c>
    </row>
    <row r="188" spans="1:4" x14ac:dyDescent="0.2">
      <c r="A188" s="32">
        <v>187</v>
      </c>
      <c r="B188" s="32" t="s">
        <v>4080</v>
      </c>
      <c r="C188" s="82" t="s">
        <v>3531</v>
      </c>
      <c r="D188" s="82" t="s">
        <v>3532</v>
      </c>
    </row>
    <row r="189" spans="1:4" x14ac:dyDescent="0.2">
      <c r="A189" s="32">
        <v>188</v>
      </c>
      <c r="B189" s="32" t="s">
        <v>4081</v>
      </c>
      <c r="C189" s="82" t="s">
        <v>3531</v>
      </c>
      <c r="D189" s="82" t="s">
        <v>3532</v>
      </c>
    </row>
    <row r="190" spans="1:4" x14ac:dyDescent="0.2">
      <c r="A190" s="32">
        <v>189</v>
      </c>
      <c r="B190" s="32" t="s">
        <v>4082</v>
      </c>
      <c r="C190" s="82" t="s">
        <v>3531</v>
      </c>
      <c r="D190" s="82" t="s">
        <v>3532</v>
      </c>
    </row>
    <row r="191" spans="1:4" x14ac:dyDescent="0.2">
      <c r="A191" s="32">
        <v>190</v>
      </c>
      <c r="B191" s="32" t="s">
        <v>4083</v>
      </c>
      <c r="C191" s="82" t="s">
        <v>3531</v>
      </c>
      <c r="D191" s="82" t="s">
        <v>3532</v>
      </c>
    </row>
    <row r="192" spans="1:4" x14ac:dyDescent="0.2">
      <c r="A192" s="32">
        <v>191</v>
      </c>
      <c r="B192" s="32" t="s">
        <v>4084</v>
      </c>
      <c r="C192" s="82" t="s">
        <v>3531</v>
      </c>
      <c r="D192" s="82" t="s">
        <v>3532</v>
      </c>
    </row>
    <row r="193" spans="1:4" x14ac:dyDescent="0.2">
      <c r="A193" s="32">
        <v>192</v>
      </c>
      <c r="B193" s="32" t="s">
        <v>4085</v>
      </c>
      <c r="C193" s="82" t="s">
        <v>3531</v>
      </c>
      <c r="D193" s="82" t="s">
        <v>3532</v>
      </c>
    </row>
    <row r="194" spans="1:4" x14ac:dyDescent="0.2">
      <c r="A194" s="32">
        <v>193</v>
      </c>
      <c r="B194" s="32" t="s">
        <v>4086</v>
      </c>
      <c r="C194" s="82" t="s">
        <v>3531</v>
      </c>
      <c r="D194" s="82" t="s">
        <v>3532</v>
      </c>
    </row>
    <row r="195" spans="1:4" x14ac:dyDescent="0.2">
      <c r="A195" s="32">
        <v>194</v>
      </c>
      <c r="B195" s="32" t="s">
        <v>4087</v>
      </c>
      <c r="C195" s="82" t="s">
        <v>3531</v>
      </c>
      <c r="D195" s="82" t="s">
        <v>3532</v>
      </c>
    </row>
    <row r="196" spans="1:4" x14ac:dyDescent="0.2">
      <c r="A196" s="32">
        <v>195</v>
      </c>
      <c r="B196" s="32" t="s">
        <v>4088</v>
      </c>
      <c r="C196" s="82" t="s">
        <v>3531</v>
      </c>
      <c r="D196" s="82" t="s">
        <v>3532</v>
      </c>
    </row>
    <row r="197" spans="1:4" x14ac:dyDescent="0.2">
      <c r="A197" s="32">
        <v>196</v>
      </c>
      <c r="B197" s="32" t="s">
        <v>4089</v>
      </c>
      <c r="C197" s="82" t="s">
        <v>3531</v>
      </c>
      <c r="D197" s="82" t="s">
        <v>3532</v>
      </c>
    </row>
    <row r="198" spans="1:4" x14ac:dyDescent="0.2">
      <c r="A198" s="32">
        <v>197</v>
      </c>
      <c r="B198" s="32" t="s">
        <v>4090</v>
      </c>
      <c r="C198" s="82" t="s">
        <v>3531</v>
      </c>
      <c r="D198" s="82" t="s">
        <v>3532</v>
      </c>
    </row>
    <row r="199" spans="1:4" x14ac:dyDescent="0.2">
      <c r="A199" s="32">
        <v>198</v>
      </c>
      <c r="B199" s="32" t="s">
        <v>4091</v>
      </c>
      <c r="C199" s="82" t="s">
        <v>3531</v>
      </c>
      <c r="D199" s="82" t="s">
        <v>3532</v>
      </c>
    </row>
    <row r="200" spans="1:4" x14ac:dyDescent="0.2">
      <c r="A200" s="32">
        <v>199</v>
      </c>
      <c r="B200" s="32" t="s">
        <v>4092</v>
      </c>
      <c r="C200" s="82" t="s">
        <v>3531</v>
      </c>
      <c r="D200" s="82" t="s">
        <v>3532</v>
      </c>
    </row>
    <row r="201" spans="1:4" x14ac:dyDescent="0.2">
      <c r="A201" s="32">
        <v>200</v>
      </c>
      <c r="B201" s="32" t="s">
        <v>4093</v>
      </c>
      <c r="C201" s="82" t="s">
        <v>3531</v>
      </c>
      <c r="D201" s="82" t="s">
        <v>3532</v>
      </c>
    </row>
    <row r="202" spans="1:4" x14ac:dyDescent="0.2">
      <c r="A202" s="32">
        <v>201</v>
      </c>
      <c r="B202" s="32" t="s">
        <v>4094</v>
      </c>
      <c r="C202" s="82" t="s">
        <v>3531</v>
      </c>
      <c r="D202" s="82" t="s">
        <v>3532</v>
      </c>
    </row>
    <row r="203" spans="1:4" x14ac:dyDescent="0.2">
      <c r="A203" s="32">
        <v>202</v>
      </c>
      <c r="B203" s="32" t="s">
        <v>4095</v>
      </c>
      <c r="C203" s="82" t="s">
        <v>3531</v>
      </c>
      <c r="D203" s="82" t="s">
        <v>3532</v>
      </c>
    </row>
    <row r="204" spans="1:4" x14ac:dyDescent="0.2">
      <c r="A204" s="32">
        <v>203</v>
      </c>
      <c r="B204" s="32" t="s">
        <v>4096</v>
      </c>
      <c r="C204" s="82" t="s">
        <v>3531</v>
      </c>
      <c r="D204" s="82" t="s">
        <v>3532</v>
      </c>
    </row>
    <row r="205" spans="1:4" x14ac:dyDescent="0.2">
      <c r="A205" s="32">
        <v>204</v>
      </c>
      <c r="B205" s="32" t="s">
        <v>4097</v>
      </c>
      <c r="C205" s="82" t="s">
        <v>3531</v>
      </c>
      <c r="D205" s="82" t="s">
        <v>3532</v>
      </c>
    </row>
    <row r="206" spans="1:4" x14ac:dyDescent="0.2">
      <c r="A206" s="32">
        <v>205</v>
      </c>
      <c r="B206" s="32" t="s">
        <v>4098</v>
      </c>
      <c r="C206" s="82" t="s">
        <v>3531</v>
      </c>
      <c r="D206" s="82" t="s">
        <v>3532</v>
      </c>
    </row>
    <row r="207" spans="1:4" x14ac:dyDescent="0.2">
      <c r="A207" s="32">
        <v>206</v>
      </c>
      <c r="B207" s="32" t="s">
        <v>4099</v>
      </c>
      <c r="C207" s="82" t="s">
        <v>3531</v>
      </c>
      <c r="D207" s="82" t="s">
        <v>3532</v>
      </c>
    </row>
    <row r="208" spans="1:4" x14ac:dyDescent="0.2">
      <c r="A208" s="32">
        <v>207</v>
      </c>
      <c r="B208" s="32" t="s">
        <v>4100</v>
      </c>
      <c r="C208" s="82" t="s">
        <v>3531</v>
      </c>
      <c r="D208" s="82" t="s">
        <v>3532</v>
      </c>
    </row>
    <row r="209" spans="1:4" x14ac:dyDescent="0.2">
      <c r="A209" s="32">
        <v>208</v>
      </c>
      <c r="B209" s="32" t="s">
        <v>4101</v>
      </c>
      <c r="C209" s="82" t="s">
        <v>3531</v>
      </c>
      <c r="D209" s="82" t="s">
        <v>3532</v>
      </c>
    </row>
    <row r="210" spans="1:4" x14ac:dyDescent="0.2">
      <c r="A210" s="32">
        <v>209</v>
      </c>
      <c r="B210" s="32" t="s">
        <v>4102</v>
      </c>
      <c r="C210" s="82" t="s">
        <v>3531</v>
      </c>
      <c r="D210" s="82" t="s">
        <v>3532</v>
      </c>
    </row>
    <row r="211" spans="1:4" x14ac:dyDescent="0.2">
      <c r="A211" s="32">
        <v>210</v>
      </c>
      <c r="B211" s="32" t="s">
        <v>4103</v>
      </c>
      <c r="C211" s="82" t="s">
        <v>3531</v>
      </c>
      <c r="D211" s="82" t="s">
        <v>3532</v>
      </c>
    </row>
    <row r="212" spans="1:4" x14ac:dyDescent="0.2">
      <c r="A212" s="32">
        <v>211</v>
      </c>
      <c r="B212" s="32" t="s">
        <v>4104</v>
      </c>
      <c r="C212" s="82" t="s">
        <v>3531</v>
      </c>
      <c r="D212" s="82" t="s">
        <v>3532</v>
      </c>
    </row>
    <row r="213" spans="1:4" x14ac:dyDescent="0.2">
      <c r="A213" s="32">
        <v>212</v>
      </c>
      <c r="B213" s="32" t="s">
        <v>4105</v>
      </c>
      <c r="C213" s="82" t="s">
        <v>3531</v>
      </c>
      <c r="D213" s="82" t="s">
        <v>3532</v>
      </c>
    </row>
    <row r="214" spans="1:4" x14ac:dyDescent="0.2">
      <c r="A214" s="32">
        <v>213</v>
      </c>
      <c r="B214" s="32" t="s">
        <v>4106</v>
      </c>
      <c r="C214" s="82" t="s">
        <v>3531</v>
      </c>
      <c r="D214" s="82" t="s">
        <v>3532</v>
      </c>
    </row>
    <row r="215" spans="1:4" x14ac:dyDescent="0.2">
      <c r="A215" s="32">
        <v>214</v>
      </c>
      <c r="B215" s="32" t="s">
        <v>4107</v>
      </c>
      <c r="C215" s="82" t="s">
        <v>3531</v>
      </c>
      <c r="D215" s="82" t="s">
        <v>3532</v>
      </c>
    </row>
    <row r="216" spans="1:4" x14ac:dyDescent="0.2">
      <c r="A216" s="32">
        <v>215</v>
      </c>
      <c r="B216" s="32" t="s">
        <v>4108</v>
      </c>
      <c r="C216" s="82" t="s">
        <v>3531</v>
      </c>
      <c r="D216" s="82" t="s">
        <v>3532</v>
      </c>
    </row>
    <row r="217" spans="1:4" x14ac:dyDescent="0.2">
      <c r="A217" s="32">
        <v>216</v>
      </c>
      <c r="B217" s="32" t="s">
        <v>4109</v>
      </c>
      <c r="C217" s="82" t="s">
        <v>3531</v>
      </c>
      <c r="D217" s="82" t="s">
        <v>3532</v>
      </c>
    </row>
    <row r="218" spans="1:4" x14ac:dyDescent="0.2">
      <c r="A218" s="32">
        <v>217</v>
      </c>
      <c r="B218" s="32" t="s">
        <v>4110</v>
      </c>
      <c r="C218" s="82" t="s">
        <v>3531</v>
      </c>
      <c r="D218" s="82" t="s">
        <v>3532</v>
      </c>
    </row>
    <row r="219" spans="1:4" x14ac:dyDescent="0.2">
      <c r="A219" s="32">
        <v>218</v>
      </c>
      <c r="B219" s="32" t="s">
        <v>4111</v>
      </c>
      <c r="C219" s="82" t="s">
        <v>3531</v>
      </c>
      <c r="D219" s="82" t="s">
        <v>3532</v>
      </c>
    </row>
    <row r="220" spans="1:4" x14ac:dyDescent="0.2">
      <c r="A220" s="32">
        <v>219</v>
      </c>
      <c r="B220" s="32" t="s">
        <v>4112</v>
      </c>
      <c r="C220" s="82" t="s">
        <v>3531</v>
      </c>
      <c r="D220" s="82" t="s">
        <v>3532</v>
      </c>
    </row>
    <row r="221" spans="1:4" x14ac:dyDescent="0.2">
      <c r="A221" s="32">
        <v>220</v>
      </c>
      <c r="B221" s="32" t="s">
        <v>4113</v>
      </c>
      <c r="C221" s="82" t="s">
        <v>3531</v>
      </c>
      <c r="D221" s="82" t="s">
        <v>3532</v>
      </c>
    </row>
    <row r="222" spans="1:4" x14ac:dyDescent="0.2">
      <c r="A222" s="32">
        <v>221</v>
      </c>
      <c r="B222" s="32" t="s">
        <v>4114</v>
      </c>
      <c r="C222" s="82" t="s">
        <v>3531</v>
      </c>
      <c r="D222" s="82" t="s">
        <v>3532</v>
      </c>
    </row>
    <row r="223" spans="1:4" x14ac:dyDescent="0.2">
      <c r="A223" s="32">
        <v>222</v>
      </c>
      <c r="B223" s="32" t="s">
        <v>4115</v>
      </c>
      <c r="C223" s="82" t="s">
        <v>3531</v>
      </c>
      <c r="D223" s="82" t="s">
        <v>3532</v>
      </c>
    </row>
    <row r="224" spans="1:4" x14ac:dyDescent="0.2">
      <c r="A224" s="32">
        <v>223</v>
      </c>
      <c r="B224" s="32" t="s">
        <v>4116</v>
      </c>
      <c r="C224" s="82" t="s">
        <v>3531</v>
      </c>
      <c r="D224" s="82" t="s">
        <v>3532</v>
      </c>
    </row>
    <row r="225" spans="1:4" x14ac:dyDescent="0.2">
      <c r="A225" s="32">
        <v>224</v>
      </c>
      <c r="B225" s="32" t="s">
        <v>4117</v>
      </c>
      <c r="C225" s="82" t="s">
        <v>3531</v>
      </c>
      <c r="D225" s="82" t="s">
        <v>3532</v>
      </c>
    </row>
    <row r="226" spans="1:4" x14ac:dyDescent="0.2">
      <c r="A226" s="32">
        <v>225</v>
      </c>
      <c r="B226" s="32" t="s">
        <v>4118</v>
      </c>
      <c r="C226" s="82" t="s">
        <v>3531</v>
      </c>
      <c r="D226" s="82" t="s">
        <v>3532</v>
      </c>
    </row>
    <row r="227" spans="1:4" x14ac:dyDescent="0.2">
      <c r="A227" s="32">
        <v>226</v>
      </c>
      <c r="B227" s="32" t="s">
        <v>4119</v>
      </c>
      <c r="C227" s="82" t="s">
        <v>3531</v>
      </c>
      <c r="D227" s="82" t="s">
        <v>3532</v>
      </c>
    </row>
    <row r="228" spans="1:4" x14ac:dyDescent="0.2">
      <c r="A228" s="32">
        <v>227</v>
      </c>
      <c r="B228" s="32" t="s">
        <v>4120</v>
      </c>
      <c r="C228" s="82" t="s">
        <v>3531</v>
      </c>
      <c r="D228" s="82" t="s">
        <v>3532</v>
      </c>
    </row>
    <row r="229" spans="1:4" x14ac:dyDescent="0.2">
      <c r="A229" s="32">
        <v>228</v>
      </c>
      <c r="B229" s="32" t="s">
        <v>4121</v>
      </c>
      <c r="C229" s="82" t="s">
        <v>3531</v>
      </c>
      <c r="D229" s="82" t="s">
        <v>3532</v>
      </c>
    </row>
    <row r="230" spans="1:4" x14ac:dyDescent="0.2">
      <c r="A230" s="32">
        <v>229</v>
      </c>
      <c r="B230" s="32" t="s">
        <v>4122</v>
      </c>
      <c r="C230" s="82" t="s">
        <v>3531</v>
      </c>
      <c r="D230" s="82" t="s">
        <v>3532</v>
      </c>
    </row>
    <row r="231" spans="1:4" x14ac:dyDescent="0.2">
      <c r="A231" s="32">
        <v>230</v>
      </c>
      <c r="B231" s="32" t="s">
        <v>4123</v>
      </c>
      <c r="C231" s="82" t="s">
        <v>3531</v>
      </c>
      <c r="D231" s="82" t="s">
        <v>3532</v>
      </c>
    </row>
    <row r="232" spans="1:4" x14ac:dyDescent="0.2">
      <c r="A232" s="32">
        <v>231</v>
      </c>
      <c r="B232" s="32" t="s">
        <v>4124</v>
      </c>
      <c r="C232" s="82" t="s">
        <v>3531</v>
      </c>
      <c r="D232" s="82" t="s">
        <v>3532</v>
      </c>
    </row>
    <row r="233" spans="1:4" x14ac:dyDescent="0.2">
      <c r="A233" s="32">
        <v>232</v>
      </c>
      <c r="B233" s="32" t="s">
        <v>4125</v>
      </c>
      <c r="C233" s="82" t="s">
        <v>3531</v>
      </c>
      <c r="D233" s="82" t="s">
        <v>3532</v>
      </c>
    </row>
    <row r="234" spans="1:4" x14ac:dyDescent="0.2">
      <c r="A234" s="32">
        <v>233</v>
      </c>
      <c r="B234" s="32" t="s">
        <v>4126</v>
      </c>
      <c r="C234" s="82" t="s">
        <v>3531</v>
      </c>
      <c r="D234" s="82" t="s">
        <v>3532</v>
      </c>
    </row>
    <row r="235" spans="1:4" x14ac:dyDescent="0.2">
      <c r="A235" s="32">
        <v>234</v>
      </c>
      <c r="B235" s="32" t="s">
        <v>4127</v>
      </c>
      <c r="C235" s="82" t="s">
        <v>3531</v>
      </c>
      <c r="D235" s="82" t="s">
        <v>3532</v>
      </c>
    </row>
    <row r="236" spans="1:4" x14ac:dyDescent="0.2">
      <c r="A236" s="32">
        <v>235</v>
      </c>
      <c r="B236" s="32" t="s">
        <v>4128</v>
      </c>
      <c r="C236" s="82" t="s">
        <v>3531</v>
      </c>
      <c r="D236" s="82" t="s">
        <v>3532</v>
      </c>
    </row>
    <row r="237" spans="1:4" x14ac:dyDescent="0.2">
      <c r="A237" s="32">
        <v>236</v>
      </c>
      <c r="B237" s="32" t="s">
        <v>4129</v>
      </c>
      <c r="C237" s="82" t="s">
        <v>3531</v>
      </c>
      <c r="D237" s="82" t="s">
        <v>3532</v>
      </c>
    </row>
    <row r="238" spans="1:4" x14ac:dyDescent="0.2">
      <c r="A238" s="32">
        <v>237</v>
      </c>
      <c r="B238" s="32" t="s">
        <v>4130</v>
      </c>
      <c r="C238" s="82" t="s">
        <v>3531</v>
      </c>
      <c r="D238" s="82" t="s">
        <v>3532</v>
      </c>
    </row>
    <row r="239" spans="1:4" x14ac:dyDescent="0.2">
      <c r="A239" s="32">
        <v>238</v>
      </c>
      <c r="B239" s="32" t="s">
        <v>4131</v>
      </c>
      <c r="C239" s="82" t="s">
        <v>3531</v>
      </c>
      <c r="D239" s="82" t="s">
        <v>3532</v>
      </c>
    </row>
    <row r="240" spans="1:4" x14ac:dyDescent="0.2">
      <c r="A240" s="32">
        <v>239</v>
      </c>
      <c r="B240" s="32" t="s">
        <v>3672</v>
      </c>
      <c r="C240" s="82" t="s">
        <v>3531</v>
      </c>
      <c r="D240" s="82" t="s">
        <v>3532</v>
      </c>
    </row>
    <row r="241" spans="1:4" x14ac:dyDescent="0.2">
      <c r="A241" s="32">
        <v>240</v>
      </c>
      <c r="B241" s="32" t="s">
        <v>4132</v>
      </c>
      <c r="C241" s="82" t="s">
        <v>3531</v>
      </c>
      <c r="D241" s="82" t="s">
        <v>3532</v>
      </c>
    </row>
    <row r="242" spans="1:4" x14ac:dyDescent="0.2">
      <c r="A242" s="32">
        <v>241</v>
      </c>
      <c r="B242" s="32" t="s">
        <v>4133</v>
      </c>
      <c r="C242" s="82" t="s">
        <v>3531</v>
      </c>
      <c r="D242" s="82" t="s">
        <v>3532</v>
      </c>
    </row>
    <row r="243" spans="1:4" x14ac:dyDescent="0.2">
      <c r="A243" s="32">
        <v>242</v>
      </c>
      <c r="B243" s="32" t="s">
        <v>4134</v>
      </c>
      <c r="C243" s="82" t="s">
        <v>3531</v>
      </c>
      <c r="D243" s="82" t="s">
        <v>3532</v>
      </c>
    </row>
    <row r="244" spans="1:4" x14ac:dyDescent="0.2">
      <c r="A244" s="32">
        <v>243</v>
      </c>
      <c r="B244" s="32" t="s">
        <v>4135</v>
      </c>
      <c r="C244" s="82" t="s">
        <v>3531</v>
      </c>
      <c r="D244" s="82" t="s">
        <v>3532</v>
      </c>
    </row>
    <row r="245" spans="1:4" x14ac:dyDescent="0.2">
      <c r="A245" s="32">
        <v>244</v>
      </c>
      <c r="B245" s="32" t="s">
        <v>4136</v>
      </c>
      <c r="C245" s="82" t="s">
        <v>3531</v>
      </c>
      <c r="D245" s="82" t="s">
        <v>3532</v>
      </c>
    </row>
    <row r="246" spans="1:4" x14ac:dyDescent="0.2">
      <c r="A246" s="32">
        <v>245</v>
      </c>
      <c r="B246" s="32" t="s">
        <v>4137</v>
      </c>
      <c r="C246" s="82" t="s">
        <v>3531</v>
      </c>
      <c r="D246" s="82" t="s">
        <v>3532</v>
      </c>
    </row>
    <row r="247" spans="1:4" x14ac:dyDescent="0.2">
      <c r="A247" s="32">
        <v>246</v>
      </c>
      <c r="B247" s="32" t="s">
        <v>4138</v>
      </c>
      <c r="C247" s="82" t="s">
        <v>3531</v>
      </c>
      <c r="D247" s="82" t="s">
        <v>3532</v>
      </c>
    </row>
    <row r="248" spans="1:4" x14ac:dyDescent="0.2">
      <c r="A248" s="32">
        <v>247</v>
      </c>
      <c r="B248" s="32" t="s">
        <v>4139</v>
      </c>
      <c r="C248" s="82" t="s">
        <v>3531</v>
      </c>
      <c r="D248" s="82" t="s">
        <v>3532</v>
      </c>
    </row>
    <row r="249" spans="1:4" x14ac:dyDescent="0.2">
      <c r="A249" s="32">
        <v>248</v>
      </c>
      <c r="B249" s="32" t="s">
        <v>4140</v>
      </c>
      <c r="C249" s="82" t="s">
        <v>3531</v>
      </c>
      <c r="D249" s="82" t="s">
        <v>3532</v>
      </c>
    </row>
    <row r="250" spans="1:4" x14ac:dyDescent="0.2">
      <c r="A250" s="32">
        <v>249</v>
      </c>
      <c r="B250" s="32" t="s">
        <v>4141</v>
      </c>
      <c r="C250" s="82" t="s">
        <v>3531</v>
      </c>
      <c r="D250" s="82" t="s">
        <v>3532</v>
      </c>
    </row>
    <row r="251" spans="1:4" x14ac:dyDescent="0.2">
      <c r="A251" s="32">
        <v>250</v>
      </c>
      <c r="B251" s="32" t="s">
        <v>4142</v>
      </c>
      <c r="C251" s="82" t="s">
        <v>3531</v>
      </c>
      <c r="D251" s="82" t="s">
        <v>3532</v>
      </c>
    </row>
    <row r="252" spans="1:4" x14ac:dyDescent="0.2">
      <c r="A252" s="32">
        <v>251</v>
      </c>
      <c r="B252" s="32" t="s">
        <v>4143</v>
      </c>
      <c r="C252" s="82" t="s">
        <v>3531</v>
      </c>
      <c r="D252" s="82" t="s">
        <v>3532</v>
      </c>
    </row>
    <row r="253" spans="1:4" x14ac:dyDescent="0.2">
      <c r="A253" s="32">
        <v>252</v>
      </c>
      <c r="B253" s="32" t="s">
        <v>4144</v>
      </c>
      <c r="C253" s="82" t="s">
        <v>3531</v>
      </c>
      <c r="D253" s="82" t="s">
        <v>3532</v>
      </c>
    </row>
    <row r="254" spans="1:4" x14ac:dyDescent="0.2">
      <c r="A254" s="32">
        <v>253</v>
      </c>
      <c r="B254" s="32" t="s">
        <v>4145</v>
      </c>
      <c r="C254" s="82" t="s">
        <v>3531</v>
      </c>
      <c r="D254" s="82" t="s">
        <v>3532</v>
      </c>
    </row>
    <row r="255" spans="1:4" x14ac:dyDescent="0.2">
      <c r="A255" s="32">
        <v>254</v>
      </c>
      <c r="B255" s="32" t="s">
        <v>4146</v>
      </c>
      <c r="C255" s="82" t="s">
        <v>3531</v>
      </c>
      <c r="D25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W2313"/>
  <sheetViews>
    <sheetView zoomScaleNormal="100" workbookViewId="0">
      <selection activeCell="A3" sqref="A3"/>
    </sheetView>
  </sheetViews>
  <sheetFormatPr baseColWidth="10" defaultColWidth="8.7109375" defaultRowHeight="16" x14ac:dyDescent="0.2"/>
  <cols>
    <col min="1" max="1" width="9" style="32" customWidth="1"/>
    <col min="2" max="2" width="43.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4147</v>
      </c>
      <c r="B1" s="32" t="s">
        <v>4148</v>
      </c>
      <c r="C1" s="32" t="s">
        <v>1484</v>
      </c>
      <c r="D1" s="32" t="s">
        <v>1485</v>
      </c>
    </row>
    <row r="2" spans="1:4" x14ac:dyDescent="0.2">
      <c r="A2" s="32">
        <v>1</v>
      </c>
      <c r="B2" s="32" t="s">
        <v>4149</v>
      </c>
      <c r="C2" s="82" t="s">
        <v>3733</v>
      </c>
      <c r="D2" s="82" t="s">
        <v>3532</v>
      </c>
    </row>
    <row r="3" spans="1:4" x14ac:dyDescent="0.2">
      <c r="A3" s="32">
        <v>2</v>
      </c>
      <c r="B3" s="32" t="s">
        <v>4150</v>
      </c>
      <c r="C3" s="82" t="s">
        <v>3733</v>
      </c>
      <c r="D3" s="82" t="s">
        <v>3532</v>
      </c>
    </row>
    <row r="4" spans="1:4" x14ac:dyDescent="0.2">
      <c r="A4" s="32">
        <v>3</v>
      </c>
      <c r="B4" s="32" t="s">
        <v>4151</v>
      </c>
      <c r="C4" s="82" t="s">
        <v>3733</v>
      </c>
      <c r="D4" s="82" t="s">
        <v>3532</v>
      </c>
    </row>
    <row r="5" spans="1:4" x14ac:dyDescent="0.2">
      <c r="A5" s="32">
        <v>4</v>
      </c>
      <c r="B5" s="32" t="s">
        <v>4152</v>
      </c>
      <c r="C5" s="82" t="s">
        <v>3733</v>
      </c>
      <c r="D5" s="82" t="s">
        <v>3532</v>
      </c>
    </row>
    <row r="6" spans="1:4" x14ac:dyDescent="0.2">
      <c r="A6" s="32">
        <v>5</v>
      </c>
      <c r="B6" s="32" t="s">
        <v>4153</v>
      </c>
      <c r="C6" s="82" t="s">
        <v>3733</v>
      </c>
      <c r="D6" s="82" t="s">
        <v>3532</v>
      </c>
    </row>
    <row r="7" spans="1:4" x14ac:dyDescent="0.2">
      <c r="A7" s="32">
        <v>6</v>
      </c>
      <c r="B7" s="32" t="s">
        <v>4154</v>
      </c>
      <c r="C7" s="82" t="s">
        <v>3733</v>
      </c>
      <c r="D7" s="82" t="s">
        <v>3532</v>
      </c>
    </row>
    <row r="8" spans="1:4" x14ac:dyDescent="0.2">
      <c r="A8" s="32">
        <v>7</v>
      </c>
      <c r="B8" s="32" t="s">
        <v>4155</v>
      </c>
      <c r="C8" s="82" t="s">
        <v>3733</v>
      </c>
      <c r="D8" s="82" t="s">
        <v>3532</v>
      </c>
    </row>
    <row r="9" spans="1:4" x14ac:dyDescent="0.2">
      <c r="A9" s="32">
        <v>8</v>
      </c>
      <c r="B9" s="32" t="s">
        <v>4156</v>
      </c>
      <c r="C9" s="82" t="s">
        <v>3733</v>
      </c>
      <c r="D9" s="82" t="s">
        <v>3532</v>
      </c>
    </row>
    <row r="10" spans="1:4" x14ac:dyDescent="0.2">
      <c r="A10" s="32">
        <v>9</v>
      </c>
      <c r="B10" s="32" t="s">
        <v>4157</v>
      </c>
      <c r="C10" s="82" t="s">
        <v>3733</v>
      </c>
      <c r="D10" s="82" t="s">
        <v>3532</v>
      </c>
    </row>
    <row r="11" spans="1:4" x14ac:dyDescent="0.2">
      <c r="A11" s="32">
        <v>10</v>
      </c>
      <c r="B11" s="32" t="s">
        <v>4158</v>
      </c>
      <c r="C11" s="82" t="s">
        <v>3733</v>
      </c>
      <c r="D11" s="82" t="s">
        <v>3532</v>
      </c>
    </row>
    <row r="12" spans="1:4" x14ac:dyDescent="0.2">
      <c r="A12" s="32">
        <v>11</v>
      </c>
      <c r="B12" s="32" t="s">
        <v>4159</v>
      </c>
      <c r="C12" s="82" t="s">
        <v>3733</v>
      </c>
      <c r="D12" s="82" t="s">
        <v>3532</v>
      </c>
    </row>
    <row r="13" spans="1:4" x14ac:dyDescent="0.2">
      <c r="A13" s="32">
        <v>12</v>
      </c>
      <c r="B13" s="32" t="s">
        <v>4160</v>
      </c>
      <c r="C13" s="82" t="s">
        <v>3733</v>
      </c>
      <c r="D13" s="82" t="s">
        <v>3532</v>
      </c>
    </row>
    <row r="14" spans="1:4" x14ac:dyDescent="0.2">
      <c r="A14" s="32">
        <v>13</v>
      </c>
      <c r="B14" s="32" t="s">
        <v>4161</v>
      </c>
      <c r="C14" s="82" t="s">
        <v>3733</v>
      </c>
      <c r="D14" s="82" t="s">
        <v>3532</v>
      </c>
    </row>
    <row r="15" spans="1:4" x14ac:dyDescent="0.2">
      <c r="A15" s="32">
        <v>14</v>
      </c>
      <c r="B15" s="32" t="s">
        <v>4162</v>
      </c>
      <c r="C15" s="82" t="s">
        <v>3733</v>
      </c>
      <c r="D15" s="82" t="s">
        <v>3532</v>
      </c>
    </row>
    <row r="16" spans="1:4" x14ac:dyDescent="0.2">
      <c r="A16" s="32">
        <v>15</v>
      </c>
      <c r="B16" s="32" t="s">
        <v>4163</v>
      </c>
      <c r="C16" s="82" t="s">
        <v>3733</v>
      </c>
      <c r="D16" s="82" t="s">
        <v>3532</v>
      </c>
    </row>
    <row r="17" spans="1:4" x14ac:dyDescent="0.2">
      <c r="A17" s="32">
        <v>16</v>
      </c>
      <c r="B17" s="32" t="s">
        <v>4164</v>
      </c>
      <c r="C17" s="82" t="s">
        <v>3733</v>
      </c>
      <c r="D17" s="82" t="s">
        <v>3532</v>
      </c>
    </row>
    <row r="18" spans="1:4" x14ac:dyDescent="0.2">
      <c r="A18" s="32">
        <v>17</v>
      </c>
      <c r="B18" s="32" t="s">
        <v>4165</v>
      </c>
      <c r="C18" s="82" t="s">
        <v>3733</v>
      </c>
      <c r="D18" s="82" t="s">
        <v>3532</v>
      </c>
    </row>
    <row r="19" spans="1:4" x14ac:dyDescent="0.2">
      <c r="A19" s="32">
        <v>18</v>
      </c>
      <c r="B19" s="32" t="s">
        <v>4166</v>
      </c>
      <c r="C19" s="82" t="s">
        <v>3733</v>
      </c>
      <c r="D19" s="82" t="s">
        <v>3532</v>
      </c>
    </row>
    <row r="20" spans="1:4" x14ac:dyDescent="0.2">
      <c r="A20" s="32">
        <v>19</v>
      </c>
      <c r="B20" s="32" t="s">
        <v>4167</v>
      </c>
      <c r="C20" s="82" t="s">
        <v>3733</v>
      </c>
      <c r="D20" s="82" t="s">
        <v>3532</v>
      </c>
    </row>
    <row r="21" spans="1:4" x14ac:dyDescent="0.2">
      <c r="A21" s="32">
        <v>20</v>
      </c>
      <c r="B21" s="32" t="s">
        <v>4168</v>
      </c>
      <c r="C21" s="82" t="s">
        <v>3733</v>
      </c>
      <c r="D21" s="82" t="s">
        <v>3532</v>
      </c>
    </row>
    <row r="22" spans="1:4" x14ac:dyDescent="0.2">
      <c r="A22" s="32">
        <v>21</v>
      </c>
      <c r="B22" s="32" t="s">
        <v>4169</v>
      </c>
      <c r="C22" s="82" t="s">
        <v>3733</v>
      </c>
      <c r="D22" s="82" t="s">
        <v>3532</v>
      </c>
    </row>
    <row r="23" spans="1:4" x14ac:dyDescent="0.2">
      <c r="A23" s="32">
        <v>22</v>
      </c>
      <c r="B23" s="32" t="s">
        <v>4170</v>
      </c>
      <c r="C23" s="82" t="s">
        <v>3733</v>
      </c>
      <c r="D23" s="82" t="s">
        <v>3532</v>
      </c>
    </row>
    <row r="24" spans="1:4" x14ac:dyDescent="0.2">
      <c r="A24" s="32">
        <v>23</v>
      </c>
      <c r="B24" s="32" t="s">
        <v>4171</v>
      </c>
      <c r="C24" s="82" t="s">
        <v>3733</v>
      </c>
      <c r="D24" s="82" t="s">
        <v>3532</v>
      </c>
    </row>
    <row r="25" spans="1:4" x14ac:dyDescent="0.2">
      <c r="A25" s="32">
        <v>24</v>
      </c>
      <c r="B25" s="32" t="s">
        <v>4172</v>
      </c>
      <c r="C25" s="82" t="s">
        <v>3733</v>
      </c>
      <c r="D25" s="82" t="s">
        <v>3532</v>
      </c>
    </row>
    <row r="26" spans="1:4" x14ac:dyDescent="0.2">
      <c r="A26" s="32">
        <v>25</v>
      </c>
      <c r="B26" s="32" t="s">
        <v>4173</v>
      </c>
      <c r="C26" s="82" t="s">
        <v>3733</v>
      </c>
      <c r="D26" s="82" t="s">
        <v>3532</v>
      </c>
    </row>
    <row r="27" spans="1:4" x14ac:dyDescent="0.2">
      <c r="A27" s="32">
        <v>26</v>
      </c>
      <c r="B27" s="32" t="s">
        <v>4174</v>
      </c>
      <c r="C27" s="82" t="s">
        <v>3733</v>
      </c>
      <c r="D27" s="82" t="s">
        <v>3532</v>
      </c>
    </row>
    <row r="28" spans="1:4" x14ac:dyDescent="0.2">
      <c r="A28" s="32">
        <v>27</v>
      </c>
      <c r="B28" s="32" t="s">
        <v>4175</v>
      </c>
      <c r="C28" s="82" t="s">
        <v>3733</v>
      </c>
      <c r="D28" s="82" t="s">
        <v>3532</v>
      </c>
    </row>
    <row r="29" spans="1:4" x14ac:dyDescent="0.2">
      <c r="A29" s="32">
        <v>28</v>
      </c>
      <c r="B29" s="32" t="s">
        <v>4176</v>
      </c>
      <c r="C29" s="82" t="s">
        <v>3733</v>
      </c>
      <c r="D29" s="82" t="s">
        <v>3532</v>
      </c>
    </row>
    <row r="30" spans="1:4" x14ac:dyDescent="0.2">
      <c r="A30" s="32">
        <v>29</v>
      </c>
      <c r="B30" s="32" t="s">
        <v>4177</v>
      </c>
      <c r="C30" s="82" t="s">
        <v>3733</v>
      </c>
      <c r="D30" s="82" t="s">
        <v>3532</v>
      </c>
    </row>
    <row r="31" spans="1:4" x14ac:dyDescent="0.2">
      <c r="A31" s="32">
        <v>30</v>
      </c>
      <c r="B31" s="32" t="s">
        <v>4178</v>
      </c>
      <c r="C31" s="82" t="s">
        <v>3733</v>
      </c>
      <c r="D31" s="82" t="s">
        <v>3532</v>
      </c>
    </row>
    <row r="32" spans="1:4" x14ac:dyDescent="0.2">
      <c r="A32" s="32">
        <v>31</v>
      </c>
      <c r="B32" s="32" t="s">
        <v>4179</v>
      </c>
      <c r="C32" s="82" t="s">
        <v>3733</v>
      </c>
      <c r="D32" s="82" t="s">
        <v>3532</v>
      </c>
    </row>
    <row r="33" spans="1:4" x14ac:dyDescent="0.2">
      <c r="A33" s="32">
        <v>32</v>
      </c>
      <c r="B33" s="32" t="s">
        <v>4180</v>
      </c>
      <c r="C33" s="82" t="s">
        <v>3733</v>
      </c>
      <c r="D33" s="82" t="s">
        <v>3532</v>
      </c>
    </row>
    <row r="34" spans="1:4" x14ac:dyDescent="0.2">
      <c r="A34" s="32">
        <v>33</v>
      </c>
      <c r="B34" s="32" t="s">
        <v>4181</v>
      </c>
      <c r="C34" s="82" t="s">
        <v>3733</v>
      </c>
      <c r="D34" s="82" t="s">
        <v>3532</v>
      </c>
    </row>
    <row r="35" spans="1:4" x14ac:dyDescent="0.2">
      <c r="A35" s="32">
        <v>34</v>
      </c>
      <c r="B35" s="32" t="s">
        <v>4182</v>
      </c>
      <c r="C35" s="82" t="s">
        <v>3733</v>
      </c>
      <c r="D35" s="82" t="s">
        <v>3532</v>
      </c>
    </row>
    <row r="36" spans="1:4" x14ac:dyDescent="0.2">
      <c r="A36" s="32">
        <v>35</v>
      </c>
      <c r="B36" s="32" t="s">
        <v>4183</v>
      </c>
      <c r="C36" s="82" t="s">
        <v>3733</v>
      </c>
      <c r="D36" s="82" t="s">
        <v>3532</v>
      </c>
    </row>
    <row r="37" spans="1:4" x14ac:dyDescent="0.2">
      <c r="A37" s="32">
        <v>36</v>
      </c>
      <c r="B37" s="32" t="s">
        <v>4184</v>
      </c>
      <c r="C37" s="82" t="s">
        <v>3733</v>
      </c>
      <c r="D37" s="82" t="s">
        <v>3532</v>
      </c>
    </row>
    <row r="38" spans="1:4" x14ac:dyDescent="0.2">
      <c r="A38" s="32">
        <v>37</v>
      </c>
      <c r="B38" s="32" t="s">
        <v>4185</v>
      </c>
      <c r="C38" s="82" t="s">
        <v>3733</v>
      </c>
      <c r="D38" s="82" t="s">
        <v>3532</v>
      </c>
    </row>
    <row r="39" spans="1:4" x14ac:dyDescent="0.2">
      <c r="A39" s="32">
        <v>38</v>
      </c>
      <c r="B39" s="32" t="s">
        <v>4186</v>
      </c>
      <c r="C39" s="82" t="s">
        <v>3733</v>
      </c>
      <c r="D39" s="82" t="s">
        <v>3532</v>
      </c>
    </row>
    <row r="40" spans="1:4" x14ac:dyDescent="0.2">
      <c r="A40" s="32">
        <v>39</v>
      </c>
      <c r="B40" s="32" t="s">
        <v>4187</v>
      </c>
      <c r="C40" s="82" t="s">
        <v>3733</v>
      </c>
      <c r="D40" s="82" t="s">
        <v>3532</v>
      </c>
    </row>
    <row r="41" spans="1:4" x14ac:dyDescent="0.2">
      <c r="A41" s="32">
        <v>40</v>
      </c>
      <c r="B41" s="32" t="s">
        <v>4188</v>
      </c>
      <c r="C41" s="82" t="s">
        <v>3733</v>
      </c>
      <c r="D41" s="82" t="s">
        <v>3532</v>
      </c>
    </row>
    <row r="42" spans="1:4" x14ac:dyDescent="0.2">
      <c r="A42" s="32">
        <v>41</v>
      </c>
      <c r="B42" s="32" t="s">
        <v>4189</v>
      </c>
      <c r="C42" s="82" t="s">
        <v>3733</v>
      </c>
      <c r="D42" s="82" t="s">
        <v>3532</v>
      </c>
    </row>
    <row r="43" spans="1:4" x14ac:dyDescent="0.2">
      <c r="A43" s="32">
        <v>42</v>
      </c>
      <c r="B43" s="32" t="s">
        <v>4190</v>
      </c>
      <c r="C43" s="82" t="s">
        <v>3733</v>
      </c>
      <c r="D43" s="82" t="s">
        <v>3532</v>
      </c>
    </row>
    <row r="44" spans="1:4" x14ac:dyDescent="0.2">
      <c r="A44" s="32">
        <v>43</v>
      </c>
      <c r="B44" s="32" t="s">
        <v>4191</v>
      </c>
      <c r="C44" s="82" t="s">
        <v>3733</v>
      </c>
      <c r="D44" s="82" t="s">
        <v>3532</v>
      </c>
    </row>
    <row r="45" spans="1:4" x14ac:dyDescent="0.2">
      <c r="A45" s="32">
        <v>44</v>
      </c>
      <c r="B45" s="32" t="s">
        <v>4192</v>
      </c>
      <c r="C45" s="82" t="s">
        <v>3733</v>
      </c>
      <c r="D45" s="82" t="s">
        <v>3532</v>
      </c>
    </row>
    <row r="46" spans="1:4" x14ac:dyDescent="0.2">
      <c r="A46" s="32">
        <v>45</v>
      </c>
      <c r="B46" s="32" t="s">
        <v>4193</v>
      </c>
      <c r="C46" s="82" t="s">
        <v>3733</v>
      </c>
      <c r="D46" s="82" t="s">
        <v>3532</v>
      </c>
    </row>
    <row r="47" spans="1:4" x14ac:dyDescent="0.2">
      <c r="A47" s="32">
        <v>46</v>
      </c>
      <c r="B47" s="32" t="s">
        <v>4194</v>
      </c>
      <c r="C47" s="82" t="s">
        <v>3733</v>
      </c>
      <c r="D47" s="82" t="s">
        <v>3532</v>
      </c>
    </row>
    <row r="48" spans="1:4" x14ac:dyDescent="0.2">
      <c r="A48" s="32">
        <v>47</v>
      </c>
      <c r="B48" s="32" t="s">
        <v>4195</v>
      </c>
      <c r="C48" s="82" t="s">
        <v>3733</v>
      </c>
      <c r="D48" s="82" t="s">
        <v>3532</v>
      </c>
    </row>
    <row r="49" spans="1:4" x14ac:dyDescent="0.2">
      <c r="A49" s="32">
        <v>48</v>
      </c>
      <c r="B49" s="32" t="s">
        <v>4196</v>
      </c>
      <c r="C49" s="82" t="s">
        <v>3733</v>
      </c>
      <c r="D49" s="82" t="s">
        <v>3532</v>
      </c>
    </row>
    <row r="50" spans="1:4" x14ac:dyDescent="0.2">
      <c r="A50" s="32">
        <v>49</v>
      </c>
      <c r="B50" s="32" t="s">
        <v>4197</v>
      </c>
      <c r="C50" s="82" t="s">
        <v>3733</v>
      </c>
      <c r="D50" s="82" t="s">
        <v>3532</v>
      </c>
    </row>
    <row r="51" spans="1:4" x14ac:dyDescent="0.2">
      <c r="A51" s="32">
        <v>50</v>
      </c>
      <c r="B51" s="32" t="s">
        <v>4198</v>
      </c>
      <c r="C51" s="82" t="s">
        <v>3733</v>
      </c>
      <c r="D51" s="82" t="s">
        <v>3532</v>
      </c>
    </row>
    <row r="52" spans="1:4" x14ac:dyDescent="0.2">
      <c r="A52" s="32">
        <v>51</v>
      </c>
      <c r="B52" s="32" t="s">
        <v>4199</v>
      </c>
      <c r="C52" s="82" t="s">
        <v>3733</v>
      </c>
      <c r="D52" s="82" t="s">
        <v>3532</v>
      </c>
    </row>
    <row r="53" spans="1:4" x14ac:dyDescent="0.2">
      <c r="A53" s="32">
        <v>52</v>
      </c>
      <c r="B53" s="32" t="s">
        <v>4200</v>
      </c>
      <c r="C53" s="82" t="s">
        <v>3733</v>
      </c>
      <c r="D53" s="82" t="s">
        <v>3532</v>
      </c>
    </row>
    <row r="54" spans="1:4" x14ac:dyDescent="0.2">
      <c r="A54" s="32">
        <v>53</v>
      </c>
      <c r="B54" s="32" t="s">
        <v>4201</v>
      </c>
      <c r="C54" s="82" t="s">
        <v>3733</v>
      </c>
      <c r="D54" s="82" t="s">
        <v>3532</v>
      </c>
    </row>
    <row r="55" spans="1:4" x14ac:dyDescent="0.2">
      <c r="A55" s="32">
        <v>54</v>
      </c>
      <c r="B55" s="32" t="s">
        <v>4202</v>
      </c>
      <c r="C55" s="82" t="s">
        <v>3733</v>
      </c>
      <c r="D55" s="82" t="s">
        <v>3532</v>
      </c>
    </row>
    <row r="56" spans="1:4" x14ac:dyDescent="0.2">
      <c r="A56" s="32">
        <v>55</v>
      </c>
      <c r="B56" s="32" t="s">
        <v>4203</v>
      </c>
      <c r="C56" s="82" t="s">
        <v>3733</v>
      </c>
      <c r="D56" s="82" t="s">
        <v>3532</v>
      </c>
    </row>
    <row r="57" spans="1:4" x14ac:dyDescent="0.2">
      <c r="A57" s="32">
        <v>56</v>
      </c>
      <c r="B57" s="32" t="s">
        <v>4204</v>
      </c>
      <c r="C57" s="82" t="s">
        <v>3733</v>
      </c>
      <c r="D57" s="82" t="s">
        <v>3532</v>
      </c>
    </row>
    <row r="58" spans="1:4" x14ac:dyDescent="0.2">
      <c r="A58" s="32">
        <v>57</v>
      </c>
      <c r="B58" s="32" t="s">
        <v>4205</v>
      </c>
      <c r="C58" s="82" t="s">
        <v>3733</v>
      </c>
      <c r="D58" s="82" t="s">
        <v>3532</v>
      </c>
    </row>
    <row r="59" spans="1:4" x14ac:dyDescent="0.2">
      <c r="A59" s="32">
        <v>58</v>
      </c>
      <c r="B59" s="32" t="s">
        <v>4206</v>
      </c>
      <c r="C59" s="82" t="s">
        <v>3733</v>
      </c>
      <c r="D59" s="82" t="s">
        <v>3532</v>
      </c>
    </row>
    <row r="60" spans="1:4" x14ac:dyDescent="0.2">
      <c r="A60" s="32">
        <v>59</v>
      </c>
      <c r="B60" s="32" t="s">
        <v>4207</v>
      </c>
      <c r="C60" s="82" t="s">
        <v>3733</v>
      </c>
      <c r="D60" s="82" t="s">
        <v>3532</v>
      </c>
    </row>
    <row r="61" spans="1:4" x14ac:dyDescent="0.2">
      <c r="A61" s="32">
        <v>60</v>
      </c>
      <c r="B61" s="32" t="s">
        <v>4208</v>
      </c>
      <c r="C61" s="82" t="s">
        <v>3733</v>
      </c>
      <c r="D61" s="82" t="s">
        <v>3532</v>
      </c>
    </row>
    <row r="62" spans="1:4" x14ac:dyDescent="0.2">
      <c r="A62" s="32">
        <v>61</v>
      </c>
      <c r="B62" s="32" t="s">
        <v>4209</v>
      </c>
      <c r="C62" s="82" t="s">
        <v>3733</v>
      </c>
      <c r="D62" s="82" t="s">
        <v>3532</v>
      </c>
    </row>
    <row r="63" spans="1:4" x14ac:dyDescent="0.2">
      <c r="A63" s="32">
        <v>62</v>
      </c>
      <c r="B63" s="32" t="s">
        <v>4210</v>
      </c>
      <c r="C63" s="82" t="s">
        <v>3733</v>
      </c>
      <c r="D63" s="82" t="s">
        <v>3532</v>
      </c>
    </row>
    <row r="64" spans="1:4" x14ac:dyDescent="0.2">
      <c r="A64" s="32">
        <v>63</v>
      </c>
      <c r="B64" s="32" t="s">
        <v>4211</v>
      </c>
      <c r="C64" s="82" t="s">
        <v>3733</v>
      </c>
      <c r="D64" s="82" t="s">
        <v>3532</v>
      </c>
    </row>
    <row r="65" spans="1:4" x14ac:dyDescent="0.2">
      <c r="A65" s="32">
        <v>64</v>
      </c>
      <c r="B65" s="32" t="s">
        <v>4212</v>
      </c>
      <c r="C65" s="82" t="s">
        <v>3733</v>
      </c>
      <c r="D65" s="82" t="s">
        <v>3532</v>
      </c>
    </row>
    <row r="66" spans="1:4" x14ac:dyDescent="0.2">
      <c r="A66" s="32">
        <v>65</v>
      </c>
      <c r="B66" s="32" t="s">
        <v>2760</v>
      </c>
      <c r="C66" s="82" t="s">
        <v>3733</v>
      </c>
      <c r="D66" s="82" t="s">
        <v>3532</v>
      </c>
    </row>
    <row r="67" spans="1:4" x14ac:dyDescent="0.2">
      <c r="A67" s="32">
        <v>66</v>
      </c>
      <c r="B67" s="32" t="s">
        <v>4213</v>
      </c>
      <c r="C67" s="82" t="s">
        <v>3733</v>
      </c>
      <c r="D67" s="82" t="s">
        <v>3532</v>
      </c>
    </row>
    <row r="68" spans="1:4" x14ac:dyDescent="0.2">
      <c r="A68" s="32">
        <v>67</v>
      </c>
      <c r="B68" s="32" t="s">
        <v>4214</v>
      </c>
      <c r="C68" s="82" t="s">
        <v>3733</v>
      </c>
      <c r="D68" s="82" t="s">
        <v>3532</v>
      </c>
    </row>
    <row r="69" spans="1:4" x14ac:dyDescent="0.2">
      <c r="A69" s="32">
        <v>68</v>
      </c>
      <c r="B69" s="32" t="s">
        <v>4215</v>
      </c>
      <c r="C69" s="82" t="s">
        <v>3733</v>
      </c>
      <c r="D69" s="82" t="s">
        <v>3532</v>
      </c>
    </row>
    <row r="70" spans="1:4" x14ac:dyDescent="0.2">
      <c r="A70" s="32">
        <v>69</v>
      </c>
      <c r="B70" s="32" t="s">
        <v>4216</v>
      </c>
      <c r="C70" s="82" t="s">
        <v>3733</v>
      </c>
      <c r="D70" s="82" t="s">
        <v>3532</v>
      </c>
    </row>
    <row r="71" spans="1:4" x14ac:dyDescent="0.2">
      <c r="A71" s="32">
        <v>70</v>
      </c>
      <c r="B71" s="32" t="s">
        <v>4217</v>
      </c>
      <c r="C71" s="82" t="s">
        <v>3733</v>
      </c>
      <c r="D71" s="82" t="s">
        <v>3532</v>
      </c>
    </row>
    <row r="72" spans="1:4" x14ac:dyDescent="0.2">
      <c r="A72" s="32">
        <v>71</v>
      </c>
      <c r="B72" s="32" t="s">
        <v>4218</v>
      </c>
      <c r="C72" s="82" t="s">
        <v>3733</v>
      </c>
      <c r="D72" s="82" t="s">
        <v>3532</v>
      </c>
    </row>
    <row r="73" spans="1:4" x14ac:dyDescent="0.2">
      <c r="A73" s="32">
        <v>72</v>
      </c>
      <c r="B73" s="32" t="s">
        <v>4219</v>
      </c>
      <c r="C73" s="82" t="s">
        <v>3733</v>
      </c>
      <c r="D73" s="82" t="s">
        <v>3532</v>
      </c>
    </row>
    <row r="74" spans="1:4" x14ac:dyDescent="0.2">
      <c r="A74" s="32">
        <v>73</v>
      </c>
      <c r="B74" s="32" t="s">
        <v>4220</v>
      </c>
      <c r="C74" s="82" t="s">
        <v>3733</v>
      </c>
      <c r="D74" s="82" t="s">
        <v>3532</v>
      </c>
    </row>
    <row r="75" spans="1:4" x14ac:dyDescent="0.2">
      <c r="A75" s="32">
        <v>74</v>
      </c>
      <c r="B75" s="32" t="s">
        <v>4221</v>
      </c>
      <c r="C75" s="82" t="s">
        <v>3733</v>
      </c>
      <c r="D75" s="82" t="s">
        <v>3532</v>
      </c>
    </row>
    <row r="76" spans="1:4" x14ac:dyDescent="0.2">
      <c r="A76" s="32">
        <v>75</v>
      </c>
      <c r="B76" s="32" t="s">
        <v>4222</v>
      </c>
      <c r="C76" s="82" t="s">
        <v>3733</v>
      </c>
      <c r="D76" s="82" t="s">
        <v>3532</v>
      </c>
    </row>
    <row r="77" spans="1:4" x14ac:dyDescent="0.2">
      <c r="A77" s="32">
        <v>76</v>
      </c>
      <c r="B77" s="32" t="s">
        <v>4223</v>
      </c>
      <c r="C77" s="82" t="s">
        <v>3733</v>
      </c>
      <c r="D77" s="82" t="s">
        <v>3532</v>
      </c>
    </row>
    <row r="78" spans="1:4" x14ac:dyDescent="0.2">
      <c r="A78" s="32">
        <v>77</v>
      </c>
      <c r="B78" s="32" t="s">
        <v>4224</v>
      </c>
      <c r="C78" s="82" t="s">
        <v>3733</v>
      </c>
      <c r="D78" s="82" t="s">
        <v>3532</v>
      </c>
    </row>
    <row r="79" spans="1:4" x14ac:dyDescent="0.2">
      <c r="A79" s="32">
        <v>78</v>
      </c>
      <c r="B79" s="32" t="s">
        <v>4225</v>
      </c>
      <c r="C79" s="82" t="s">
        <v>3733</v>
      </c>
      <c r="D79" s="82" t="s">
        <v>3532</v>
      </c>
    </row>
    <row r="80" spans="1:4" x14ac:dyDescent="0.2">
      <c r="A80" s="32">
        <v>79</v>
      </c>
      <c r="B80" s="32" t="s">
        <v>4226</v>
      </c>
      <c r="C80" s="82" t="s">
        <v>3733</v>
      </c>
      <c r="D80" s="82" t="s">
        <v>3532</v>
      </c>
    </row>
    <row r="81" spans="1:4" x14ac:dyDescent="0.2">
      <c r="A81" s="32">
        <v>80</v>
      </c>
      <c r="B81" s="32" t="s">
        <v>4227</v>
      </c>
      <c r="C81" s="82" t="s">
        <v>3733</v>
      </c>
      <c r="D81" s="82" t="s">
        <v>3532</v>
      </c>
    </row>
    <row r="82" spans="1:4" x14ac:dyDescent="0.2">
      <c r="A82" s="32">
        <v>81</v>
      </c>
      <c r="B82" s="32" t="s">
        <v>4228</v>
      </c>
      <c r="C82" s="82" t="s">
        <v>3733</v>
      </c>
      <c r="D82" s="82" t="s">
        <v>3532</v>
      </c>
    </row>
    <row r="83" spans="1:4" x14ac:dyDescent="0.2">
      <c r="A83" s="32">
        <v>82</v>
      </c>
      <c r="B83" s="32" t="s">
        <v>4229</v>
      </c>
      <c r="C83" s="82" t="s">
        <v>3733</v>
      </c>
      <c r="D83" s="82" t="s">
        <v>3532</v>
      </c>
    </row>
    <row r="84" spans="1:4" x14ac:dyDescent="0.2">
      <c r="A84" s="32">
        <v>83</v>
      </c>
      <c r="B84" s="32" t="s">
        <v>4230</v>
      </c>
      <c r="C84" s="82" t="s">
        <v>3733</v>
      </c>
      <c r="D84" s="82" t="s">
        <v>3532</v>
      </c>
    </row>
    <row r="85" spans="1:4" x14ac:dyDescent="0.2">
      <c r="A85" s="32">
        <v>84</v>
      </c>
      <c r="B85" s="32" t="s">
        <v>4231</v>
      </c>
      <c r="C85" s="82" t="s">
        <v>3733</v>
      </c>
      <c r="D85" s="82" t="s">
        <v>3532</v>
      </c>
    </row>
    <row r="86" spans="1:4" x14ac:dyDescent="0.2">
      <c r="A86" s="32">
        <v>85</v>
      </c>
      <c r="B86" s="32" t="s">
        <v>4232</v>
      </c>
      <c r="C86" s="82" t="s">
        <v>3733</v>
      </c>
      <c r="D86" s="82" t="s">
        <v>3532</v>
      </c>
    </row>
    <row r="87" spans="1:4" x14ac:dyDescent="0.2">
      <c r="A87" s="32">
        <v>86</v>
      </c>
      <c r="B87" s="32" t="s">
        <v>4233</v>
      </c>
      <c r="C87" s="82" t="s">
        <v>3733</v>
      </c>
      <c r="D87" s="82" t="s">
        <v>3532</v>
      </c>
    </row>
    <row r="88" spans="1:4" x14ac:dyDescent="0.2">
      <c r="A88" s="32">
        <v>87</v>
      </c>
      <c r="B88" s="32" t="s">
        <v>4234</v>
      </c>
      <c r="C88" s="82" t="s">
        <v>3733</v>
      </c>
      <c r="D88" s="82" t="s">
        <v>3532</v>
      </c>
    </row>
    <row r="89" spans="1:4" x14ac:dyDescent="0.2">
      <c r="A89" s="32">
        <v>88</v>
      </c>
      <c r="B89" s="32" t="s">
        <v>4235</v>
      </c>
      <c r="C89" s="82" t="s">
        <v>3733</v>
      </c>
      <c r="D89" s="82" t="s">
        <v>3532</v>
      </c>
    </row>
    <row r="90" spans="1:4" x14ac:dyDescent="0.2">
      <c r="A90" s="32">
        <v>89</v>
      </c>
      <c r="B90" s="32" t="s">
        <v>2779</v>
      </c>
      <c r="C90" s="82" t="s">
        <v>3733</v>
      </c>
      <c r="D90" s="82" t="s">
        <v>3532</v>
      </c>
    </row>
    <row r="91" spans="1:4" x14ac:dyDescent="0.2">
      <c r="A91" s="32">
        <v>90</v>
      </c>
      <c r="B91" s="32" t="s">
        <v>4236</v>
      </c>
      <c r="C91" s="82" t="s">
        <v>3733</v>
      </c>
      <c r="D91" s="82" t="s">
        <v>3532</v>
      </c>
    </row>
    <row r="92" spans="1:4" x14ac:dyDescent="0.2">
      <c r="A92" s="32">
        <v>91</v>
      </c>
      <c r="B92" s="32" t="s">
        <v>4237</v>
      </c>
      <c r="C92" s="82" t="s">
        <v>3733</v>
      </c>
      <c r="D92" s="82" t="s">
        <v>3532</v>
      </c>
    </row>
    <row r="93" spans="1:4" x14ac:dyDescent="0.2">
      <c r="A93" s="32">
        <v>92</v>
      </c>
      <c r="B93" s="32" t="s">
        <v>4238</v>
      </c>
      <c r="C93" s="82" t="s">
        <v>3733</v>
      </c>
      <c r="D93" s="82" t="s">
        <v>3532</v>
      </c>
    </row>
    <row r="94" spans="1:4" x14ac:dyDescent="0.2">
      <c r="A94" s="32">
        <v>93</v>
      </c>
      <c r="B94" s="32" t="s">
        <v>4239</v>
      </c>
      <c r="C94" s="82" t="s">
        <v>3733</v>
      </c>
      <c r="D94" s="82" t="s">
        <v>3532</v>
      </c>
    </row>
    <row r="95" spans="1:4" x14ac:dyDescent="0.2">
      <c r="A95" s="32">
        <v>94</v>
      </c>
      <c r="B95" s="32" t="s">
        <v>4240</v>
      </c>
      <c r="C95" s="82" t="s">
        <v>3733</v>
      </c>
      <c r="D95" s="82" t="s">
        <v>3532</v>
      </c>
    </row>
    <row r="96" spans="1:4" x14ac:dyDescent="0.2">
      <c r="A96" s="32">
        <v>95</v>
      </c>
      <c r="B96" s="32" t="s">
        <v>4241</v>
      </c>
      <c r="C96" s="82" t="s">
        <v>3733</v>
      </c>
      <c r="D96" s="82" t="s">
        <v>3532</v>
      </c>
    </row>
    <row r="97" spans="1:4" x14ac:dyDescent="0.2">
      <c r="A97" s="32">
        <v>96</v>
      </c>
      <c r="B97" s="32" t="s">
        <v>4242</v>
      </c>
      <c r="C97" s="82" t="s">
        <v>3733</v>
      </c>
      <c r="D97" s="82" t="s">
        <v>3532</v>
      </c>
    </row>
    <row r="98" spans="1:4" x14ac:dyDescent="0.2">
      <c r="A98" s="32">
        <v>97</v>
      </c>
      <c r="B98" s="32" t="s">
        <v>4243</v>
      </c>
      <c r="C98" s="82" t="s">
        <v>3733</v>
      </c>
      <c r="D98" s="82" t="s">
        <v>3532</v>
      </c>
    </row>
    <row r="99" spans="1:4" x14ac:dyDescent="0.2">
      <c r="A99" s="32">
        <v>98</v>
      </c>
      <c r="B99" s="32" t="s">
        <v>4244</v>
      </c>
      <c r="C99" s="82" t="s">
        <v>3733</v>
      </c>
      <c r="D99" s="82" t="s">
        <v>3532</v>
      </c>
    </row>
    <row r="100" spans="1:4" x14ac:dyDescent="0.2">
      <c r="A100" s="32">
        <v>99</v>
      </c>
      <c r="B100" s="32" t="s">
        <v>4245</v>
      </c>
      <c r="C100" s="82" t="s">
        <v>3733</v>
      </c>
      <c r="D100" s="82" t="s">
        <v>3532</v>
      </c>
    </row>
    <row r="101" spans="1:4" x14ac:dyDescent="0.2">
      <c r="A101" s="32">
        <v>100</v>
      </c>
      <c r="B101" s="32" t="s">
        <v>4246</v>
      </c>
      <c r="C101" s="82" t="s">
        <v>3733</v>
      </c>
      <c r="D101" s="82" t="s">
        <v>3532</v>
      </c>
    </row>
    <row r="102" spans="1:4" x14ac:dyDescent="0.2">
      <c r="A102" s="32">
        <v>101</v>
      </c>
      <c r="B102" s="32" t="s">
        <v>4247</v>
      </c>
      <c r="C102" s="82" t="s">
        <v>3733</v>
      </c>
      <c r="D102" s="82" t="s">
        <v>3532</v>
      </c>
    </row>
    <row r="103" spans="1:4" x14ac:dyDescent="0.2">
      <c r="A103" s="32">
        <v>102</v>
      </c>
      <c r="B103" s="32" t="s">
        <v>4248</v>
      </c>
      <c r="C103" s="82" t="s">
        <v>3733</v>
      </c>
      <c r="D103" s="82" t="s">
        <v>3532</v>
      </c>
    </row>
    <row r="104" spans="1:4" x14ac:dyDescent="0.2">
      <c r="A104" s="32">
        <v>103</v>
      </c>
      <c r="B104" s="32" t="s">
        <v>4249</v>
      </c>
      <c r="C104" s="82" t="s">
        <v>3733</v>
      </c>
      <c r="D104" s="82" t="s">
        <v>3532</v>
      </c>
    </row>
    <row r="105" spans="1:4" x14ac:dyDescent="0.2">
      <c r="A105" s="32">
        <v>104</v>
      </c>
      <c r="B105" s="32" t="s">
        <v>4250</v>
      </c>
      <c r="C105" s="82" t="s">
        <v>3733</v>
      </c>
      <c r="D105" s="82" t="s">
        <v>3532</v>
      </c>
    </row>
    <row r="106" spans="1:4" x14ac:dyDescent="0.2">
      <c r="A106" s="32">
        <v>105</v>
      </c>
      <c r="B106" s="32" t="s">
        <v>4251</v>
      </c>
      <c r="C106" s="82" t="s">
        <v>3733</v>
      </c>
      <c r="D106" s="82" t="s">
        <v>3532</v>
      </c>
    </row>
    <row r="107" spans="1:4" x14ac:dyDescent="0.2">
      <c r="A107" s="32">
        <v>106</v>
      </c>
      <c r="B107" s="32" t="s">
        <v>4252</v>
      </c>
      <c r="C107" s="82" t="s">
        <v>3733</v>
      </c>
      <c r="D107" s="82" t="s">
        <v>3532</v>
      </c>
    </row>
    <row r="108" spans="1:4" x14ac:dyDescent="0.2">
      <c r="A108" s="32">
        <v>107</v>
      </c>
      <c r="B108" s="32" t="s">
        <v>4253</v>
      </c>
      <c r="C108" s="82" t="s">
        <v>3733</v>
      </c>
      <c r="D108" s="82" t="s">
        <v>3532</v>
      </c>
    </row>
    <row r="109" spans="1:4" x14ac:dyDescent="0.2">
      <c r="A109" s="32">
        <v>108</v>
      </c>
      <c r="B109" s="32" t="s">
        <v>4254</v>
      </c>
      <c r="C109" s="82" t="s">
        <v>3733</v>
      </c>
      <c r="D109" s="82" t="s">
        <v>3532</v>
      </c>
    </row>
    <row r="110" spans="1:4" x14ac:dyDescent="0.2">
      <c r="A110" s="32">
        <v>109</v>
      </c>
      <c r="B110" s="32" t="s">
        <v>4255</v>
      </c>
      <c r="C110" s="82" t="s">
        <v>3733</v>
      </c>
      <c r="D110" s="82" t="s">
        <v>3532</v>
      </c>
    </row>
    <row r="111" spans="1:4" x14ac:dyDescent="0.2">
      <c r="A111" s="32">
        <v>110</v>
      </c>
      <c r="B111" s="32" t="s">
        <v>4256</v>
      </c>
      <c r="C111" s="82" t="s">
        <v>3733</v>
      </c>
      <c r="D111" s="82" t="s">
        <v>3532</v>
      </c>
    </row>
    <row r="112" spans="1:4" x14ac:dyDescent="0.2">
      <c r="A112" s="32">
        <v>111</v>
      </c>
      <c r="B112" s="32" t="s">
        <v>4257</v>
      </c>
      <c r="C112" s="82" t="s">
        <v>3733</v>
      </c>
      <c r="D112" s="82" t="s">
        <v>3532</v>
      </c>
    </row>
    <row r="113" spans="1:4" x14ac:dyDescent="0.2">
      <c r="A113" s="32">
        <v>112</v>
      </c>
      <c r="B113" s="32" t="s">
        <v>4258</v>
      </c>
      <c r="C113" s="82" t="s">
        <v>3733</v>
      </c>
      <c r="D113" s="82" t="s">
        <v>3532</v>
      </c>
    </row>
    <row r="114" spans="1:4" x14ac:dyDescent="0.2">
      <c r="A114" s="32">
        <v>113</v>
      </c>
      <c r="B114" s="32" t="s">
        <v>4259</v>
      </c>
      <c r="C114" s="82" t="s">
        <v>3733</v>
      </c>
      <c r="D114" s="82" t="s">
        <v>3532</v>
      </c>
    </row>
    <row r="115" spans="1:4" x14ac:dyDescent="0.2">
      <c r="A115" s="32">
        <v>114</v>
      </c>
      <c r="B115" s="32" t="s">
        <v>4260</v>
      </c>
      <c r="C115" s="82" t="s">
        <v>3733</v>
      </c>
      <c r="D115" s="82" t="s">
        <v>3532</v>
      </c>
    </row>
    <row r="116" spans="1:4" x14ac:dyDescent="0.2">
      <c r="A116" s="32">
        <v>115</v>
      </c>
      <c r="B116" s="32" t="s">
        <v>4261</v>
      </c>
      <c r="C116" s="82" t="s">
        <v>3733</v>
      </c>
      <c r="D116" s="82" t="s">
        <v>3532</v>
      </c>
    </row>
    <row r="117" spans="1:4" x14ac:dyDescent="0.2">
      <c r="A117" s="32">
        <v>116</v>
      </c>
      <c r="B117" s="32" t="s">
        <v>4262</v>
      </c>
      <c r="C117" s="82" t="s">
        <v>3733</v>
      </c>
      <c r="D117" s="82" t="s">
        <v>3532</v>
      </c>
    </row>
    <row r="118" spans="1:4" x14ac:dyDescent="0.2">
      <c r="A118" s="32">
        <v>117</v>
      </c>
      <c r="B118" s="32" t="s">
        <v>4263</v>
      </c>
      <c r="C118" s="82" t="s">
        <v>3733</v>
      </c>
      <c r="D118" s="82" t="s">
        <v>3532</v>
      </c>
    </row>
    <row r="119" spans="1:4" x14ac:dyDescent="0.2">
      <c r="A119" s="32">
        <v>118</v>
      </c>
      <c r="B119" s="32" t="s">
        <v>4264</v>
      </c>
      <c r="C119" s="82" t="s">
        <v>3733</v>
      </c>
      <c r="D119" s="82" t="s">
        <v>3532</v>
      </c>
    </row>
    <row r="120" spans="1:4" x14ac:dyDescent="0.2">
      <c r="A120" s="32">
        <v>119</v>
      </c>
      <c r="B120" s="32" t="s">
        <v>4265</v>
      </c>
      <c r="C120" s="82" t="s">
        <v>3733</v>
      </c>
      <c r="D120" s="82" t="s">
        <v>3532</v>
      </c>
    </row>
    <row r="121" spans="1:4" x14ac:dyDescent="0.2">
      <c r="A121" s="32">
        <v>120</v>
      </c>
      <c r="B121" s="32" t="s">
        <v>4266</v>
      </c>
      <c r="C121" s="82" t="s">
        <v>3733</v>
      </c>
      <c r="D121" s="82" t="s">
        <v>3532</v>
      </c>
    </row>
    <row r="122" spans="1:4" x14ac:dyDescent="0.2">
      <c r="A122" s="32">
        <v>121</v>
      </c>
      <c r="B122" s="32" t="s">
        <v>4267</v>
      </c>
      <c r="C122" s="82" t="s">
        <v>3733</v>
      </c>
      <c r="D122" s="82" t="s">
        <v>3532</v>
      </c>
    </row>
    <row r="123" spans="1:4" x14ac:dyDescent="0.2">
      <c r="A123" s="32">
        <v>122</v>
      </c>
      <c r="B123" s="32" t="s">
        <v>4268</v>
      </c>
      <c r="C123" s="82" t="s">
        <v>3733</v>
      </c>
      <c r="D123" s="82" t="s">
        <v>3532</v>
      </c>
    </row>
    <row r="124" spans="1:4" x14ac:dyDescent="0.2">
      <c r="A124" s="32">
        <v>123</v>
      </c>
      <c r="B124" s="32" t="s">
        <v>4269</v>
      </c>
      <c r="C124" s="82" t="s">
        <v>3733</v>
      </c>
      <c r="D124" s="82" t="s">
        <v>3532</v>
      </c>
    </row>
    <row r="125" spans="1:4" x14ac:dyDescent="0.2">
      <c r="A125" s="32">
        <v>124</v>
      </c>
      <c r="B125" s="32" t="s">
        <v>4270</v>
      </c>
      <c r="C125" s="82" t="s">
        <v>3733</v>
      </c>
      <c r="D125" s="82" t="s">
        <v>3532</v>
      </c>
    </row>
    <row r="126" spans="1:4" x14ac:dyDescent="0.2">
      <c r="A126" s="32">
        <v>125</v>
      </c>
      <c r="B126" s="32" t="s">
        <v>4271</v>
      </c>
      <c r="C126" s="82" t="s">
        <v>3733</v>
      </c>
      <c r="D126" s="82" t="s">
        <v>3532</v>
      </c>
    </row>
    <row r="127" spans="1:4" x14ac:dyDescent="0.2">
      <c r="A127" s="32">
        <v>126</v>
      </c>
      <c r="B127" s="32" t="s">
        <v>4272</v>
      </c>
      <c r="C127" s="82" t="s">
        <v>3733</v>
      </c>
      <c r="D127" s="82" t="s">
        <v>3532</v>
      </c>
    </row>
    <row r="128" spans="1:4" x14ac:dyDescent="0.2">
      <c r="A128" s="32">
        <v>127</v>
      </c>
      <c r="B128" s="32" t="s">
        <v>4273</v>
      </c>
      <c r="C128" s="82" t="s">
        <v>3733</v>
      </c>
      <c r="D128" s="82" t="s">
        <v>3532</v>
      </c>
    </row>
    <row r="129" spans="1:4" x14ac:dyDescent="0.2">
      <c r="A129" s="32">
        <v>128</v>
      </c>
      <c r="B129" s="32" t="s">
        <v>4274</v>
      </c>
      <c r="C129" s="82" t="s">
        <v>3733</v>
      </c>
      <c r="D129" s="82" t="s">
        <v>3532</v>
      </c>
    </row>
    <row r="130" spans="1:4" x14ac:dyDescent="0.2">
      <c r="A130" s="32">
        <v>129</v>
      </c>
      <c r="B130" s="32" t="s">
        <v>4275</v>
      </c>
      <c r="C130" s="82" t="s">
        <v>3733</v>
      </c>
      <c r="D130" s="82" t="s">
        <v>3532</v>
      </c>
    </row>
    <row r="131" spans="1:4" x14ac:dyDescent="0.2">
      <c r="A131" s="32">
        <v>130</v>
      </c>
      <c r="B131" s="32" t="s">
        <v>4276</v>
      </c>
      <c r="C131" s="82" t="s">
        <v>3733</v>
      </c>
      <c r="D131" s="82" t="s">
        <v>3532</v>
      </c>
    </row>
    <row r="132" spans="1:4" x14ac:dyDescent="0.2">
      <c r="A132" s="32">
        <v>131</v>
      </c>
      <c r="B132" s="32" t="s">
        <v>4277</v>
      </c>
      <c r="C132" s="82" t="s">
        <v>3733</v>
      </c>
      <c r="D132" s="82" t="s">
        <v>3532</v>
      </c>
    </row>
    <row r="133" spans="1:4" x14ac:dyDescent="0.2">
      <c r="A133" s="32">
        <v>132</v>
      </c>
      <c r="B133" s="32" t="s">
        <v>4278</v>
      </c>
      <c r="C133" s="82" t="s">
        <v>3733</v>
      </c>
      <c r="D133" s="82" t="s">
        <v>3532</v>
      </c>
    </row>
    <row r="134" spans="1:4" x14ac:dyDescent="0.2">
      <c r="A134" s="32">
        <v>133</v>
      </c>
      <c r="B134" s="32" t="s">
        <v>4279</v>
      </c>
      <c r="C134" s="82" t="s">
        <v>3733</v>
      </c>
      <c r="D134" s="82" t="s">
        <v>3532</v>
      </c>
    </row>
    <row r="135" spans="1:4" x14ac:dyDescent="0.2">
      <c r="A135" s="32">
        <v>134</v>
      </c>
      <c r="B135" s="32" t="s">
        <v>4280</v>
      </c>
      <c r="C135" s="82" t="s">
        <v>3733</v>
      </c>
      <c r="D135" s="82" t="s">
        <v>3532</v>
      </c>
    </row>
    <row r="136" spans="1:4" x14ac:dyDescent="0.2">
      <c r="A136" s="32">
        <v>135</v>
      </c>
      <c r="B136" s="32" t="s">
        <v>4281</v>
      </c>
      <c r="C136" s="82" t="s">
        <v>3733</v>
      </c>
      <c r="D136" s="82" t="s">
        <v>3532</v>
      </c>
    </row>
    <row r="137" spans="1:4" x14ac:dyDescent="0.2">
      <c r="A137" s="32">
        <v>136</v>
      </c>
      <c r="B137" s="32" t="s">
        <v>4282</v>
      </c>
      <c r="C137" s="82" t="s">
        <v>3733</v>
      </c>
      <c r="D137" s="82" t="s">
        <v>3532</v>
      </c>
    </row>
    <row r="138" spans="1:4" x14ac:dyDescent="0.2">
      <c r="A138" s="32">
        <v>137</v>
      </c>
      <c r="B138" s="32" t="s">
        <v>2113</v>
      </c>
      <c r="C138" s="82" t="s">
        <v>3733</v>
      </c>
      <c r="D138" s="82" t="s">
        <v>3532</v>
      </c>
    </row>
    <row r="139" spans="1:4" x14ac:dyDescent="0.2">
      <c r="A139" s="32">
        <v>138</v>
      </c>
      <c r="B139" s="32" t="s">
        <v>4283</v>
      </c>
      <c r="C139" s="82" t="s">
        <v>3733</v>
      </c>
      <c r="D139" s="82" t="s">
        <v>3532</v>
      </c>
    </row>
    <row r="140" spans="1:4" x14ac:dyDescent="0.2">
      <c r="A140" s="32">
        <v>139</v>
      </c>
      <c r="B140" s="32" t="s">
        <v>4284</v>
      </c>
      <c r="C140" s="82" t="s">
        <v>3733</v>
      </c>
      <c r="D140" s="82" t="s">
        <v>3532</v>
      </c>
    </row>
    <row r="141" spans="1:4" x14ac:dyDescent="0.2">
      <c r="A141" s="32">
        <v>140</v>
      </c>
      <c r="B141" s="32" t="s">
        <v>4285</v>
      </c>
      <c r="C141" s="82" t="s">
        <v>3733</v>
      </c>
      <c r="D141" s="82" t="s">
        <v>3532</v>
      </c>
    </row>
    <row r="142" spans="1:4" x14ac:dyDescent="0.2">
      <c r="A142" s="32">
        <v>141</v>
      </c>
      <c r="B142" s="32" t="s">
        <v>4286</v>
      </c>
      <c r="C142" s="82" t="s">
        <v>3733</v>
      </c>
      <c r="D142" s="82" t="s">
        <v>3532</v>
      </c>
    </row>
    <row r="143" spans="1:4" x14ac:dyDescent="0.2">
      <c r="A143" s="32">
        <v>142</v>
      </c>
      <c r="B143" s="32" t="s">
        <v>4287</v>
      </c>
      <c r="C143" s="82" t="s">
        <v>3733</v>
      </c>
      <c r="D143" s="82" t="s">
        <v>3532</v>
      </c>
    </row>
    <row r="144" spans="1:4" x14ac:dyDescent="0.2">
      <c r="A144" s="32">
        <v>143</v>
      </c>
      <c r="B144" s="32" t="s">
        <v>4288</v>
      </c>
      <c r="C144" s="82" t="s">
        <v>3733</v>
      </c>
      <c r="D144" s="82" t="s">
        <v>3532</v>
      </c>
    </row>
    <row r="145" spans="1:4" x14ac:dyDescent="0.2">
      <c r="A145" s="32">
        <v>144</v>
      </c>
      <c r="B145" s="32" t="s">
        <v>4289</v>
      </c>
      <c r="C145" s="82" t="s">
        <v>3733</v>
      </c>
      <c r="D145" s="82" t="s">
        <v>3532</v>
      </c>
    </row>
    <row r="146" spans="1:4" x14ac:dyDescent="0.2">
      <c r="A146" s="32">
        <v>145</v>
      </c>
      <c r="B146" s="32" t="s">
        <v>4290</v>
      </c>
      <c r="C146" s="82" t="s">
        <v>3733</v>
      </c>
      <c r="D146" s="82" t="s">
        <v>3532</v>
      </c>
    </row>
    <row r="147" spans="1:4" x14ac:dyDescent="0.2">
      <c r="A147" s="32">
        <v>146</v>
      </c>
      <c r="B147" s="32" t="s">
        <v>4291</v>
      </c>
      <c r="C147" s="82" t="s">
        <v>3733</v>
      </c>
      <c r="D147" s="82" t="s">
        <v>3532</v>
      </c>
    </row>
    <row r="148" spans="1:4" x14ac:dyDescent="0.2">
      <c r="A148" s="32">
        <v>147</v>
      </c>
      <c r="B148" s="32" t="s">
        <v>4292</v>
      </c>
      <c r="C148" s="82" t="s">
        <v>3733</v>
      </c>
      <c r="D148" s="82" t="s">
        <v>3532</v>
      </c>
    </row>
    <row r="149" spans="1:4" x14ac:dyDescent="0.2">
      <c r="A149" s="32">
        <v>148</v>
      </c>
      <c r="B149" s="32" t="s">
        <v>4293</v>
      </c>
      <c r="C149" s="82" t="s">
        <v>3733</v>
      </c>
      <c r="D149" s="82" t="s">
        <v>3532</v>
      </c>
    </row>
    <row r="150" spans="1:4" x14ac:dyDescent="0.2">
      <c r="A150" s="32">
        <v>149</v>
      </c>
      <c r="B150" s="32" t="s">
        <v>4294</v>
      </c>
      <c r="C150" s="82" t="s">
        <v>3733</v>
      </c>
      <c r="D150" s="82" t="s">
        <v>3532</v>
      </c>
    </row>
    <row r="151" spans="1:4" x14ac:dyDescent="0.2">
      <c r="A151" s="32">
        <v>150</v>
      </c>
      <c r="B151" s="32" t="s">
        <v>4295</v>
      </c>
      <c r="C151" s="82" t="s">
        <v>3733</v>
      </c>
      <c r="D151" s="82" t="s">
        <v>3532</v>
      </c>
    </row>
    <row r="152" spans="1:4" x14ac:dyDescent="0.2">
      <c r="A152" s="32">
        <v>151</v>
      </c>
      <c r="B152" s="32" t="s">
        <v>4296</v>
      </c>
      <c r="C152" s="82" t="s">
        <v>3733</v>
      </c>
      <c r="D152" s="82" t="s">
        <v>3532</v>
      </c>
    </row>
    <row r="153" spans="1:4" x14ac:dyDescent="0.2">
      <c r="A153" s="32">
        <v>152</v>
      </c>
      <c r="B153" s="32" t="s">
        <v>4297</v>
      </c>
      <c r="C153" s="82" t="s">
        <v>3733</v>
      </c>
      <c r="D153" s="82" t="s">
        <v>3532</v>
      </c>
    </row>
    <row r="154" spans="1:4" x14ac:dyDescent="0.2">
      <c r="A154" s="32">
        <v>153</v>
      </c>
      <c r="B154" s="32" t="s">
        <v>4298</v>
      </c>
      <c r="C154" s="82" t="s">
        <v>3733</v>
      </c>
      <c r="D154" s="82" t="s">
        <v>3532</v>
      </c>
    </row>
    <row r="155" spans="1:4" x14ac:dyDescent="0.2">
      <c r="A155" s="32">
        <v>154</v>
      </c>
      <c r="B155" s="32" t="s">
        <v>4299</v>
      </c>
      <c r="C155" s="82" t="s">
        <v>3733</v>
      </c>
      <c r="D155" s="82" t="s">
        <v>3532</v>
      </c>
    </row>
    <row r="156" spans="1:4" x14ac:dyDescent="0.2">
      <c r="A156" s="32">
        <v>155</v>
      </c>
      <c r="B156" s="32" t="s">
        <v>4300</v>
      </c>
      <c r="C156" s="82" t="s">
        <v>3733</v>
      </c>
      <c r="D156" s="82" t="s">
        <v>3532</v>
      </c>
    </row>
    <row r="157" spans="1:4" x14ac:dyDescent="0.2">
      <c r="A157" s="32">
        <v>156</v>
      </c>
      <c r="B157" s="32" t="s">
        <v>4301</v>
      </c>
      <c r="C157" s="82" t="s">
        <v>3733</v>
      </c>
      <c r="D157" s="82" t="s">
        <v>3532</v>
      </c>
    </row>
    <row r="158" spans="1:4" x14ac:dyDescent="0.2">
      <c r="A158" s="32">
        <v>157</v>
      </c>
      <c r="B158" s="32" t="s">
        <v>4302</v>
      </c>
      <c r="C158" s="82" t="s">
        <v>3733</v>
      </c>
      <c r="D158" s="82" t="s">
        <v>3532</v>
      </c>
    </row>
    <row r="159" spans="1:4" x14ac:dyDescent="0.2">
      <c r="A159" s="32">
        <v>158</v>
      </c>
      <c r="B159" s="32" t="s">
        <v>4303</v>
      </c>
      <c r="C159" s="82" t="s">
        <v>3733</v>
      </c>
      <c r="D159" s="82" t="s">
        <v>3532</v>
      </c>
    </row>
    <row r="160" spans="1:4" x14ac:dyDescent="0.2">
      <c r="A160" s="32">
        <v>159</v>
      </c>
      <c r="B160" s="32" t="s">
        <v>4304</v>
      </c>
      <c r="C160" s="82" t="s">
        <v>3733</v>
      </c>
      <c r="D160" s="82" t="s">
        <v>3532</v>
      </c>
    </row>
    <row r="161" spans="1:4" x14ac:dyDescent="0.2">
      <c r="A161" s="32">
        <v>160</v>
      </c>
      <c r="B161" s="32" t="s">
        <v>4305</v>
      </c>
      <c r="C161" s="82" t="s">
        <v>3733</v>
      </c>
      <c r="D161" s="82" t="s">
        <v>3532</v>
      </c>
    </row>
    <row r="162" spans="1:4" x14ac:dyDescent="0.2">
      <c r="A162" s="32">
        <v>161</v>
      </c>
      <c r="B162" s="32" t="s">
        <v>4306</v>
      </c>
      <c r="C162" s="82" t="s">
        <v>3733</v>
      </c>
      <c r="D162" s="82" t="s">
        <v>3532</v>
      </c>
    </row>
    <row r="163" spans="1:4" x14ac:dyDescent="0.2">
      <c r="A163" s="32">
        <v>162</v>
      </c>
      <c r="B163" s="32" t="s">
        <v>4307</v>
      </c>
      <c r="C163" s="82" t="s">
        <v>3733</v>
      </c>
      <c r="D163" s="82" t="s">
        <v>3532</v>
      </c>
    </row>
    <row r="164" spans="1:4" x14ac:dyDescent="0.2">
      <c r="A164" s="32">
        <v>163</v>
      </c>
      <c r="B164" s="32" t="s">
        <v>4308</v>
      </c>
      <c r="C164" s="82" t="s">
        <v>3733</v>
      </c>
      <c r="D164" s="82" t="s">
        <v>3532</v>
      </c>
    </row>
    <row r="165" spans="1:4" x14ac:dyDescent="0.2">
      <c r="A165" s="32">
        <v>164</v>
      </c>
      <c r="B165" s="32" t="s">
        <v>4309</v>
      </c>
      <c r="C165" s="82" t="s">
        <v>3733</v>
      </c>
      <c r="D165" s="82" t="s">
        <v>3532</v>
      </c>
    </row>
    <row r="166" spans="1:4" x14ac:dyDescent="0.2">
      <c r="A166" s="32">
        <v>165</v>
      </c>
      <c r="B166" s="32" t="s">
        <v>4310</v>
      </c>
      <c r="C166" s="82" t="s">
        <v>3733</v>
      </c>
      <c r="D166" s="82" t="s">
        <v>3532</v>
      </c>
    </row>
    <row r="167" spans="1:4" x14ac:dyDescent="0.2">
      <c r="A167" s="32">
        <v>166</v>
      </c>
      <c r="B167" s="32" t="s">
        <v>4311</v>
      </c>
      <c r="C167" s="82" t="s">
        <v>3733</v>
      </c>
      <c r="D167" s="82" t="s">
        <v>3532</v>
      </c>
    </row>
    <row r="168" spans="1:4" x14ac:dyDescent="0.2">
      <c r="A168" s="32">
        <v>167</v>
      </c>
      <c r="B168" s="32" t="s">
        <v>4312</v>
      </c>
      <c r="C168" s="82" t="s">
        <v>3733</v>
      </c>
      <c r="D168" s="82" t="s">
        <v>3532</v>
      </c>
    </row>
    <row r="169" spans="1:4" x14ac:dyDescent="0.2">
      <c r="A169" s="32">
        <v>168</v>
      </c>
      <c r="B169" s="32" t="s">
        <v>4313</v>
      </c>
      <c r="C169" s="82" t="s">
        <v>3733</v>
      </c>
      <c r="D169" s="82" t="s">
        <v>3532</v>
      </c>
    </row>
    <row r="170" spans="1:4" x14ac:dyDescent="0.2">
      <c r="A170" s="32">
        <v>169</v>
      </c>
      <c r="B170" s="32" t="s">
        <v>4314</v>
      </c>
      <c r="C170" s="82" t="s">
        <v>3733</v>
      </c>
      <c r="D170" s="82" t="s">
        <v>3532</v>
      </c>
    </row>
    <row r="171" spans="1:4" x14ac:dyDescent="0.2">
      <c r="A171" s="32">
        <v>170</v>
      </c>
      <c r="B171" s="32" t="s">
        <v>4315</v>
      </c>
      <c r="C171" s="82" t="s">
        <v>3733</v>
      </c>
      <c r="D171" s="82" t="s">
        <v>3532</v>
      </c>
    </row>
    <row r="172" spans="1:4" x14ac:dyDescent="0.2">
      <c r="A172" s="32">
        <v>171</v>
      </c>
      <c r="B172" s="32" t="s">
        <v>4316</v>
      </c>
      <c r="C172" s="82" t="s">
        <v>3733</v>
      </c>
      <c r="D172" s="82" t="s">
        <v>3532</v>
      </c>
    </row>
    <row r="173" spans="1:4" x14ac:dyDescent="0.2">
      <c r="A173" s="32">
        <v>172</v>
      </c>
      <c r="B173" s="32" t="s">
        <v>4317</v>
      </c>
      <c r="C173" s="82" t="s">
        <v>3733</v>
      </c>
      <c r="D173" s="82" t="s">
        <v>3532</v>
      </c>
    </row>
    <row r="174" spans="1:4" x14ac:dyDescent="0.2">
      <c r="A174" s="32">
        <v>173</v>
      </c>
      <c r="B174" s="32" t="s">
        <v>4318</v>
      </c>
      <c r="C174" s="82" t="s">
        <v>3733</v>
      </c>
      <c r="D174" s="82" t="s">
        <v>3532</v>
      </c>
    </row>
    <row r="175" spans="1:4" x14ac:dyDescent="0.2">
      <c r="A175" s="32">
        <v>174</v>
      </c>
      <c r="B175" s="32" t="s">
        <v>4319</v>
      </c>
      <c r="C175" s="82" t="s">
        <v>3733</v>
      </c>
      <c r="D175" s="82" t="s">
        <v>3532</v>
      </c>
    </row>
    <row r="176" spans="1:4" x14ac:dyDescent="0.2">
      <c r="A176" s="32">
        <v>175</v>
      </c>
      <c r="B176" s="32" t="s">
        <v>4320</v>
      </c>
      <c r="C176" s="82" t="s">
        <v>3733</v>
      </c>
      <c r="D176" s="82" t="s">
        <v>3532</v>
      </c>
    </row>
    <row r="177" spans="1:4" x14ac:dyDescent="0.2">
      <c r="A177" s="32">
        <v>176</v>
      </c>
      <c r="B177" s="32" t="s">
        <v>4321</v>
      </c>
      <c r="C177" s="82" t="s">
        <v>3733</v>
      </c>
      <c r="D177" s="82" t="s">
        <v>3532</v>
      </c>
    </row>
    <row r="178" spans="1:4" x14ac:dyDescent="0.2">
      <c r="A178" s="32">
        <v>177</v>
      </c>
      <c r="B178" s="32" t="s">
        <v>4322</v>
      </c>
      <c r="C178" s="82" t="s">
        <v>3733</v>
      </c>
      <c r="D178" s="82" t="s">
        <v>3532</v>
      </c>
    </row>
    <row r="179" spans="1:4" x14ac:dyDescent="0.2">
      <c r="A179" s="32">
        <v>178</v>
      </c>
      <c r="B179" s="32" t="s">
        <v>4323</v>
      </c>
      <c r="C179" s="82" t="s">
        <v>3733</v>
      </c>
      <c r="D179" s="82" t="s">
        <v>3532</v>
      </c>
    </row>
    <row r="180" spans="1:4" x14ac:dyDescent="0.2">
      <c r="A180" s="32">
        <v>179</v>
      </c>
      <c r="B180" s="32" t="s">
        <v>4324</v>
      </c>
      <c r="C180" s="82" t="s">
        <v>3733</v>
      </c>
      <c r="D180" s="82" t="s">
        <v>3532</v>
      </c>
    </row>
    <row r="181" spans="1:4" x14ac:dyDescent="0.2">
      <c r="A181" s="32">
        <v>180</v>
      </c>
      <c r="B181" s="32" t="s">
        <v>4325</v>
      </c>
      <c r="C181" s="82" t="s">
        <v>3733</v>
      </c>
      <c r="D181" s="82" t="s">
        <v>3532</v>
      </c>
    </row>
    <row r="182" spans="1:4" x14ac:dyDescent="0.2">
      <c r="A182" s="32">
        <v>181</v>
      </c>
      <c r="B182" s="32" t="s">
        <v>4326</v>
      </c>
      <c r="C182" s="82" t="s">
        <v>3733</v>
      </c>
      <c r="D182" s="82" t="s">
        <v>3532</v>
      </c>
    </row>
    <row r="183" spans="1:4" x14ac:dyDescent="0.2">
      <c r="A183" s="32">
        <v>182</v>
      </c>
      <c r="B183" s="32" t="s">
        <v>4327</v>
      </c>
      <c r="C183" s="82" t="s">
        <v>3733</v>
      </c>
      <c r="D183" s="82" t="s">
        <v>3532</v>
      </c>
    </row>
    <row r="184" spans="1:4" x14ac:dyDescent="0.2">
      <c r="A184" s="32">
        <v>183</v>
      </c>
      <c r="B184" s="32" t="s">
        <v>4328</v>
      </c>
      <c r="C184" s="82" t="s">
        <v>3733</v>
      </c>
      <c r="D184" s="82" t="s">
        <v>3532</v>
      </c>
    </row>
    <row r="185" spans="1:4" x14ac:dyDescent="0.2">
      <c r="A185" s="32">
        <v>184</v>
      </c>
      <c r="B185" s="32" t="s">
        <v>4329</v>
      </c>
      <c r="C185" s="82" t="s">
        <v>3733</v>
      </c>
      <c r="D185" s="82" t="s">
        <v>3532</v>
      </c>
    </row>
    <row r="186" spans="1:4" x14ac:dyDescent="0.2">
      <c r="A186" s="32">
        <v>185</v>
      </c>
      <c r="B186" s="32" t="s">
        <v>4330</v>
      </c>
      <c r="C186" s="82" t="s">
        <v>3733</v>
      </c>
      <c r="D186" s="82" t="s">
        <v>3532</v>
      </c>
    </row>
    <row r="187" spans="1:4" x14ac:dyDescent="0.2">
      <c r="A187" s="32">
        <v>186</v>
      </c>
      <c r="B187" s="32" t="s">
        <v>4331</v>
      </c>
      <c r="C187" s="82" t="s">
        <v>3733</v>
      </c>
      <c r="D187" s="82" t="s">
        <v>3532</v>
      </c>
    </row>
    <row r="188" spans="1:4" x14ac:dyDescent="0.2">
      <c r="A188" s="32">
        <v>187</v>
      </c>
      <c r="B188" s="32" t="s">
        <v>4332</v>
      </c>
      <c r="C188" s="82" t="s">
        <v>3733</v>
      </c>
      <c r="D188" s="82" t="s">
        <v>3532</v>
      </c>
    </row>
    <row r="189" spans="1:4" x14ac:dyDescent="0.2">
      <c r="A189" s="32">
        <v>188</v>
      </c>
      <c r="B189" s="32" t="s">
        <v>4333</v>
      </c>
      <c r="C189" s="82" t="s">
        <v>3733</v>
      </c>
      <c r="D189" s="82" t="s">
        <v>3532</v>
      </c>
    </row>
    <row r="190" spans="1:4" x14ac:dyDescent="0.2">
      <c r="A190" s="32">
        <v>189</v>
      </c>
      <c r="B190" s="32" t="s">
        <v>4334</v>
      </c>
      <c r="C190" s="82" t="s">
        <v>3733</v>
      </c>
      <c r="D190" s="82" t="s">
        <v>3532</v>
      </c>
    </row>
    <row r="191" spans="1:4" x14ac:dyDescent="0.2">
      <c r="A191" s="32">
        <v>190</v>
      </c>
      <c r="B191" s="32" t="s">
        <v>4335</v>
      </c>
      <c r="C191" s="82" t="s">
        <v>3733</v>
      </c>
      <c r="D191" s="82" t="s">
        <v>3532</v>
      </c>
    </row>
    <row r="192" spans="1:4" x14ac:dyDescent="0.2">
      <c r="A192" s="32">
        <v>191</v>
      </c>
      <c r="B192" s="32" t="s">
        <v>4336</v>
      </c>
      <c r="C192" s="82" t="s">
        <v>3733</v>
      </c>
      <c r="D192" s="82" t="s">
        <v>3532</v>
      </c>
    </row>
    <row r="193" spans="1:4" x14ac:dyDescent="0.2">
      <c r="A193" s="32">
        <v>192</v>
      </c>
      <c r="B193" s="32" t="s">
        <v>4337</v>
      </c>
      <c r="C193" s="82" t="s">
        <v>3733</v>
      </c>
      <c r="D193" s="82" t="s">
        <v>3532</v>
      </c>
    </row>
    <row r="194" spans="1:4" x14ac:dyDescent="0.2">
      <c r="A194" s="32">
        <v>193</v>
      </c>
      <c r="B194" s="32" t="s">
        <v>4338</v>
      </c>
      <c r="C194" s="82" t="s">
        <v>3733</v>
      </c>
      <c r="D194" s="82" t="s">
        <v>3532</v>
      </c>
    </row>
    <row r="195" spans="1:4" x14ac:dyDescent="0.2">
      <c r="A195" s="32">
        <v>194</v>
      </c>
      <c r="B195" s="32" t="s">
        <v>4339</v>
      </c>
      <c r="C195" s="82" t="s">
        <v>3733</v>
      </c>
      <c r="D195" s="82" t="s">
        <v>3532</v>
      </c>
    </row>
    <row r="196" spans="1:4" x14ac:dyDescent="0.2">
      <c r="A196" s="32">
        <v>195</v>
      </c>
      <c r="B196" s="32" t="s">
        <v>4340</v>
      </c>
      <c r="C196" s="82" t="s">
        <v>3733</v>
      </c>
      <c r="D196" s="82" t="s">
        <v>3532</v>
      </c>
    </row>
    <row r="197" spans="1:4" x14ac:dyDescent="0.2">
      <c r="A197" s="32">
        <v>196</v>
      </c>
      <c r="B197" s="32" t="s">
        <v>4341</v>
      </c>
      <c r="C197" s="82" t="s">
        <v>3733</v>
      </c>
      <c r="D197" s="82" t="s">
        <v>3532</v>
      </c>
    </row>
    <row r="198" spans="1:4" x14ac:dyDescent="0.2">
      <c r="A198" s="32">
        <v>197</v>
      </c>
      <c r="B198" s="32" t="s">
        <v>4342</v>
      </c>
      <c r="C198" s="82" t="s">
        <v>3733</v>
      </c>
      <c r="D198" s="82" t="s">
        <v>3532</v>
      </c>
    </row>
    <row r="199" spans="1:4" x14ac:dyDescent="0.2">
      <c r="A199" s="32">
        <v>198</v>
      </c>
      <c r="B199" s="32" t="s">
        <v>4343</v>
      </c>
      <c r="C199" s="82" t="s">
        <v>3733</v>
      </c>
      <c r="D199" s="82" t="s">
        <v>3532</v>
      </c>
    </row>
    <row r="200" spans="1:4" x14ac:dyDescent="0.2">
      <c r="A200" s="32">
        <v>199</v>
      </c>
      <c r="B200" s="32" t="s">
        <v>4344</v>
      </c>
      <c r="C200" s="82" t="s">
        <v>3733</v>
      </c>
      <c r="D200" s="82" t="s">
        <v>3532</v>
      </c>
    </row>
    <row r="201" spans="1:4" x14ac:dyDescent="0.2">
      <c r="A201" s="32">
        <v>200</v>
      </c>
      <c r="B201" s="32" t="s">
        <v>4345</v>
      </c>
      <c r="C201" s="82" t="s">
        <v>3733</v>
      </c>
      <c r="D201" s="82" t="s">
        <v>3532</v>
      </c>
    </row>
    <row r="202" spans="1:4" x14ac:dyDescent="0.2">
      <c r="A202" s="32">
        <v>201</v>
      </c>
      <c r="B202" s="32" t="s">
        <v>4346</v>
      </c>
      <c r="C202" s="82" t="s">
        <v>3733</v>
      </c>
      <c r="D202" s="82" t="s">
        <v>3532</v>
      </c>
    </row>
    <row r="203" spans="1:4" x14ac:dyDescent="0.2">
      <c r="A203" s="32">
        <v>202</v>
      </c>
      <c r="B203" s="32" t="s">
        <v>4347</v>
      </c>
      <c r="C203" s="82" t="s">
        <v>3733</v>
      </c>
      <c r="D203" s="82" t="s">
        <v>3532</v>
      </c>
    </row>
    <row r="204" spans="1:4" x14ac:dyDescent="0.2">
      <c r="A204" s="32">
        <v>203</v>
      </c>
      <c r="B204" s="32" t="s">
        <v>4348</v>
      </c>
      <c r="C204" s="82" t="s">
        <v>3733</v>
      </c>
      <c r="D204" s="82" t="s">
        <v>3532</v>
      </c>
    </row>
    <row r="205" spans="1:4" x14ac:dyDescent="0.2">
      <c r="A205" s="32">
        <v>204</v>
      </c>
      <c r="B205" s="32" t="s">
        <v>4349</v>
      </c>
      <c r="C205" s="82" t="s">
        <v>3733</v>
      </c>
      <c r="D205" s="82" t="s">
        <v>3532</v>
      </c>
    </row>
    <row r="206" spans="1:4" x14ac:dyDescent="0.2">
      <c r="A206" s="32">
        <v>205</v>
      </c>
      <c r="B206" s="32" t="s">
        <v>4350</v>
      </c>
      <c r="C206" s="82" t="s">
        <v>3733</v>
      </c>
      <c r="D206" s="82" t="s">
        <v>3532</v>
      </c>
    </row>
    <row r="207" spans="1:4" x14ac:dyDescent="0.2">
      <c r="A207" s="32">
        <v>206</v>
      </c>
      <c r="B207" s="32" t="s">
        <v>4351</v>
      </c>
      <c r="C207" s="82" t="s">
        <v>3733</v>
      </c>
      <c r="D207" s="82" t="s">
        <v>3532</v>
      </c>
    </row>
    <row r="208" spans="1:4" x14ac:dyDescent="0.2">
      <c r="A208" s="32">
        <v>207</v>
      </c>
      <c r="B208" s="32" t="s">
        <v>4352</v>
      </c>
      <c r="C208" s="82" t="s">
        <v>3733</v>
      </c>
      <c r="D208" s="82" t="s">
        <v>3532</v>
      </c>
    </row>
    <row r="209" spans="1:4" x14ac:dyDescent="0.2">
      <c r="A209" s="32">
        <v>208</v>
      </c>
      <c r="B209" s="32" t="s">
        <v>4353</v>
      </c>
      <c r="C209" s="82" t="s">
        <v>3733</v>
      </c>
      <c r="D209" s="82" t="s">
        <v>3532</v>
      </c>
    </row>
    <row r="210" spans="1:4" x14ac:dyDescent="0.2">
      <c r="A210" s="32">
        <v>209</v>
      </c>
      <c r="B210" s="32" t="s">
        <v>4354</v>
      </c>
      <c r="C210" s="82" t="s">
        <v>3733</v>
      </c>
      <c r="D210" s="82" t="s">
        <v>3532</v>
      </c>
    </row>
    <row r="211" spans="1:4" x14ac:dyDescent="0.2">
      <c r="A211" s="32">
        <v>210</v>
      </c>
      <c r="B211" s="32" t="s">
        <v>4355</v>
      </c>
      <c r="C211" s="82" t="s">
        <v>3733</v>
      </c>
      <c r="D211" s="82" t="s">
        <v>3532</v>
      </c>
    </row>
    <row r="212" spans="1:4" x14ac:dyDescent="0.2">
      <c r="A212" s="32">
        <v>211</v>
      </c>
      <c r="B212" s="32" t="s">
        <v>4356</v>
      </c>
      <c r="C212" s="82" t="s">
        <v>3733</v>
      </c>
      <c r="D212" s="82" t="s">
        <v>3532</v>
      </c>
    </row>
    <row r="213" spans="1:4" x14ac:dyDescent="0.2">
      <c r="A213" s="32">
        <v>212</v>
      </c>
      <c r="B213" s="32" t="s">
        <v>4357</v>
      </c>
      <c r="C213" s="82" t="s">
        <v>3733</v>
      </c>
      <c r="D213" s="82" t="s">
        <v>3532</v>
      </c>
    </row>
    <row r="214" spans="1:4" x14ac:dyDescent="0.2">
      <c r="A214" s="32">
        <v>213</v>
      </c>
      <c r="B214" s="32" t="s">
        <v>4358</v>
      </c>
      <c r="C214" s="82" t="s">
        <v>3733</v>
      </c>
      <c r="D214" s="82" t="s">
        <v>3532</v>
      </c>
    </row>
    <row r="215" spans="1:4" x14ac:dyDescent="0.2">
      <c r="A215" s="32">
        <v>214</v>
      </c>
      <c r="B215" s="32" t="s">
        <v>4359</v>
      </c>
      <c r="C215" s="82" t="s">
        <v>3733</v>
      </c>
      <c r="D215" s="82" t="s">
        <v>3532</v>
      </c>
    </row>
    <row r="216" spans="1:4" x14ac:dyDescent="0.2">
      <c r="A216" s="32">
        <v>215</v>
      </c>
      <c r="B216" s="32" t="s">
        <v>4360</v>
      </c>
      <c r="C216" s="82" t="s">
        <v>3733</v>
      </c>
      <c r="D216" s="82" t="s">
        <v>3532</v>
      </c>
    </row>
    <row r="217" spans="1:4" x14ac:dyDescent="0.2">
      <c r="A217" s="32">
        <v>216</v>
      </c>
      <c r="B217" s="32" t="s">
        <v>4361</v>
      </c>
      <c r="C217" s="82" t="s">
        <v>3733</v>
      </c>
      <c r="D217" s="82" t="s">
        <v>3532</v>
      </c>
    </row>
    <row r="218" spans="1:4" x14ac:dyDescent="0.2">
      <c r="A218" s="32">
        <v>217</v>
      </c>
      <c r="B218" s="32" t="s">
        <v>4362</v>
      </c>
      <c r="C218" s="82" t="s">
        <v>3733</v>
      </c>
      <c r="D218" s="82" t="s">
        <v>3532</v>
      </c>
    </row>
    <row r="219" spans="1:4" x14ac:dyDescent="0.2">
      <c r="A219" s="32">
        <v>218</v>
      </c>
      <c r="B219" s="32" t="s">
        <v>4363</v>
      </c>
      <c r="C219" s="82" t="s">
        <v>3733</v>
      </c>
      <c r="D219" s="82" t="s">
        <v>3532</v>
      </c>
    </row>
    <row r="220" spans="1:4" x14ac:dyDescent="0.2">
      <c r="A220" s="32">
        <v>219</v>
      </c>
      <c r="B220" s="32" t="s">
        <v>4364</v>
      </c>
      <c r="C220" s="82" t="s">
        <v>3733</v>
      </c>
      <c r="D220" s="82" t="s">
        <v>3532</v>
      </c>
    </row>
    <row r="221" spans="1:4" x14ac:dyDescent="0.2">
      <c r="A221" s="32">
        <v>220</v>
      </c>
      <c r="B221" s="32" t="s">
        <v>4365</v>
      </c>
      <c r="C221" s="82" t="s">
        <v>3733</v>
      </c>
      <c r="D221" s="82" t="s">
        <v>3532</v>
      </c>
    </row>
    <row r="222" spans="1:4" x14ac:dyDescent="0.2">
      <c r="A222" s="32">
        <v>221</v>
      </c>
      <c r="B222" s="32" t="s">
        <v>4366</v>
      </c>
      <c r="C222" s="82" t="s">
        <v>3733</v>
      </c>
      <c r="D222" s="82" t="s">
        <v>3532</v>
      </c>
    </row>
    <row r="223" spans="1:4" x14ac:dyDescent="0.2">
      <c r="A223" s="32">
        <v>222</v>
      </c>
      <c r="B223" s="32" t="s">
        <v>4367</v>
      </c>
      <c r="C223" s="82" t="s">
        <v>3733</v>
      </c>
      <c r="D223" s="82" t="s">
        <v>3532</v>
      </c>
    </row>
    <row r="224" spans="1:4" x14ac:dyDescent="0.2">
      <c r="A224" s="32">
        <v>223</v>
      </c>
      <c r="B224" s="32" t="s">
        <v>4368</v>
      </c>
      <c r="C224" s="82" t="s">
        <v>3733</v>
      </c>
      <c r="D224" s="82" t="s">
        <v>3532</v>
      </c>
    </row>
    <row r="225" spans="1:4" x14ac:dyDescent="0.2">
      <c r="A225" s="32">
        <v>224</v>
      </c>
      <c r="B225" s="32" t="s">
        <v>4369</v>
      </c>
      <c r="C225" s="82" t="s">
        <v>3733</v>
      </c>
      <c r="D225" s="82" t="s">
        <v>3532</v>
      </c>
    </row>
    <row r="226" spans="1:4" x14ac:dyDescent="0.2">
      <c r="A226" s="32">
        <v>225</v>
      </c>
      <c r="B226" s="32" t="s">
        <v>4370</v>
      </c>
      <c r="C226" s="82" t="s">
        <v>3733</v>
      </c>
      <c r="D226" s="82" t="s">
        <v>3532</v>
      </c>
    </row>
    <row r="227" spans="1:4" x14ac:dyDescent="0.2">
      <c r="A227" s="32">
        <v>226</v>
      </c>
      <c r="B227" s="32" t="s">
        <v>4371</v>
      </c>
      <c r="C227" s="82" t="s">
        <v>3733</v>
      </c>
      <c r="D227" s="82" t="s">
        <v>3532</v>
      </c>
    </row>
    <row r="228" spans="1:4" x14ac:dyDescent="0.2">
      <c r="A228" s="32">
        <v>227</v>
      </c>
      <c r="B228" s="32" t="s">
        <v>4372</v>
      </c>
      <c r="C228" s="82" t="s">
        <v>3733</v>
      </c>
      <c r="D228" s="82" t="s">
        <v>3532</v>
      </c>
    </row>
    <row r="229" spans="1:4" x14ac:dyDescent="0.2">
      <c r="A229" s="32">
        <v>228</v>
      </c>
      <c r="B229" s="32" t="s">
        <v>4373</v>
      </c>
      <c r="C229" s="82" t="s">
        <v>3733</v>
      </c>
      <c r="D229" s="82" t="s">
        <v>3532</v>
      </c>
    </row>
    <row r="230" spans="1:4" x14ac:dyDescent="0.2">
      <c r="A230" s="32">
        <v>229</v>
      </c>
      <c r="B230" s="32" t="s">
        <v>4374</v>
      </c>
      <c r="C230" s="82" t="s">
        <v>3733</v>
      </c>
      <c r="D230" s="82" t="s">
        <v>3532</v>
      </c>
    </row>
    <row r="231" spans="1:4" x14ac:dyDescent="0.2">
      <c r="A231" s="32">
        <v>230</v>
      </c>
      <c r="B231" s="32" t="s">
        <v>4375</v>
      </c>
      <c r="C231" s="82" t="s">
        <v>3733</v>
      </c>
      <c r="D231" s="82" t="s">
        <v>3532</v>
      </c>
    </row>
    <row r="232" spans="1:4" x14ac:dyDescent="0.2">
      <c r="A232" s="32">
        <v>231</v>
      </c>
      <c r="B232" s="32" t="s">
        <v>4376</v>
      </c>
      <c r="C232" s="82" t="s">
        <v>3733</v>
      </c>
      <c r="D232" s="82" t="s">
        <v>3532</v>
      </c>
    </row>
    <row r="233" spans="1:4" x14ac:dyDescent="0.2">
      <c r="A233" s="32">
        <v>232</v>
      </c>
      <c r="B233" s="32" t="s">
        <v>4377</v>
      </c>
      <c r="C233" s="82" t="s">
        <v>3733</v>
      </c>
      <c r="D233" s="82" t="s">
        <v>3532</v>
      </c>
    </row>
    <row r="234" spans="1:4" x14ac:dyDescent="0.2">
      <c r="A234" s="32">
        <v>233</v>
      </c>
      <c r="B234" s="32" t="s">
        <v>4378</v>
      </c>
      <c r="C234" s="82" t="s">
        <v>3733</v>
      </c>
      <c r="D234" s="82" t="s">
        <v>3532</v>
      </c>
    </row>
    <row r="235" spans="1:4" x14ac:dyDescent="0.2">
      <c r="A235" s="32">
        <v>234</v>
      </c>
      <c r="B235" s="32" t="s">
        <v>4379</v>
      </c>
      <c r="C235" s="82" t="s">
        <v>3733</v>
      </c>
      <c r="D235" s="82" t="s">
        <v>3532</v>
      </c>
    </row>
    <row r="236" spans="1:4" x14ac:dyDescent="0.2">
      <c r="A236" s="32">
        <v>235</v>
      </c>
      <c r="B236" s="32" t="s">
        <v>4380</v>
      </c>
      <c r="C236" s="82" t="s">
        <v>3733</v>
      </c>
      <c r="D236" s="82" t="s">
        <v>3532</v>
      </c>
    </row>
    <row r="237" spans="1:4" x14ac:dyDescent="0.2">
      <c r="A237" s="32">
        <v>236</v>
      </c>
      <c r="B237" s="32" t="s">
        <v>4381</v>
      </c>
      <c r="C237" s="82" t="s">
        <v>3733</v>
      </c>
      <c r="D237" s="82" t="s">
        <v>3532</v>
      </c>
    </row>
    <row r="238" spans="1:4" x14ac:dyDescent="0.2">
      <c r="A238" s="32">
        <v>237</v>
      </c>
      <c r="B238" s="32" t="s">
        <v>4382</v>
      </c>
      <c r="C238" s="82" t="s">
        <v>3733</v>
      </c>
      <c r="D238" s="82" t="s">
        <v>3532</v>
      </c>
    </row>
    <row r="239" spans="1:4" x14ac:dyDescent="0.2">
      <c r="A239" s="32">
        <v>238</v>
      </c>
      <c r="B239" s="32" t="s">
        <v>4383</v>
      </c>
      <c r="C239" s="82" t="s">
        <v>3733</v>
      </c>
      <c r="D239" s="82" t="s">
        <v>3532</v>
      </c>
    </row>
    <row r="240" spans="1:4" x14ac:dyDescent="0.2">
      <c r="A240" s="32">
        <v>239</v>
      </c>
      <c r="B240" s="32" t="s">
        <v>4384</v>
      </c>
      <c r="C240" s="82" t="s">
        <v>3733</v>
      </c>
      <c r="D240" s="82" t="s">
        <v>3532</v>
      </c>
    </row>
    <row r="241" spans="1:4" x14ac:dyDescent="0.2">
      <c r="A241" s="32">
        <v>240</v>
      </c>
      <c r="B241" s="32" t="s">
        <v>4385</v>
      </c>
      <c r="C241" s="82" t="s">
        <v>3733</v>
      </c>
      <c r="D241" s="82" t="s">
        <v>3532</v>
      </c>
    </row>
    <row r="242" spans="1:4" x14ac:dyDescent="0.2">
      <c r="A242" s="32">
        <v>241</v>
      </c>
      <c r="B242" s="32" t="s">
        <v>4386</v>
      </c>
      <c r="C242" s="82" t="s">
        <v>3733</v>
      </c>
      <c r="D242" s="82" t="s">
        <v>3532</v>
      </c>
    </row>
    <row r="243" spans="1:4" x14ac:dyDescent="0.2">
      <c r="A243" s="32">
        <v>242</v>
      </c>
      <c r="B243" s="32" t="s">
        <v>4387</v>
      </c>
      <c r="C243" s="82" t="s">
        <v>3733</v>
      </c>
      <c r="D243" s="82" t="s">
        <v>3532</v>
      </c>
    </row>
    <row r="244" spans="1:4" x14ac:dyDescent="0.2">
      <c r="A244" s="32">
        <v>243</v>
      </c>
      <c r="B244" s="32" t="s">
        <v>4388</v>
      </c>
      <c r="C244" s="82" t="s">
        <v>3733</v>
      </c>
      <c r="D244" s="82" t="s">
        <v>3532</v>
      </c>
    </row>
    <row r="245" spans="1:4" x14ac:dyDescent="0.2">
      <c r="A245" s="32">
        <v>244</v>
      </c>
      <c r="B245" s="32" t="s">
        <v>4389</v>
      </c>
      <c r="C245" s="82" t="s">
        <v>3733</v>
      </c>
      <c r="D245" s="82" t="s">
        <v>3532</v>
      </c>
    </row>
    <row r="246" spans="1:4" x14ac:dyDescent="0.2">
      <c r="A246" s="32">
        <v>245</v>
      </c>
      <c r="B246" s="32" t="s">
        <v>4390</v>
      </c>
      <c r="C246" s="82" t="s">
        <v>3733</v>
      </c>
      <c r="D246" s="82" t="s">
        <v>3532</v>
      </c>
    </row>
    <row r="247" spans="1:4" x14ac:dyDescent="0.2">
      <c r="A247" s="32">
        <v>246</v>
      </c>
      <c r="B247" s="32" t="s">
        <v>4391</v>
      </c>
      <c r="C247" s="82" t="s">
        <v>3733</v>
      </c>
      <c r="D247" s="82" t="s">
        <v>3532</v>
      </c>
    </row>
    <row r="248" spans="1:4" x14ac:dyDescent="0.2">
      <c r="A248" s="32">
        <v>247</v>
      </c>
      <c r="B248" s="32" t="s">
        <v>4392</v>
      </c>
      <c r="C248" s="82" t="s">
        <v>3733</v>
      </c>
      <c r="D248" s="82" t="s">
        <v>3532</v>
      </c>
    </row>
    <row r="249" spans="1:4" x14ac:dyDescent="0.2">
      <c r="A249" s="32">
        <v>248</v>
      </c>
      <c r="B249" s="32" t="s">
        <v>4393</v>
      </c>
      <c r="C249" s="82" t="s">
        <v>3733</v>
      </c>
      <c r="D249" s="82" t="s">
        <v>3532</v>
      </c>
    </row>
    <row r="250" spans="1:4" x14ac:dyDescent="0.2">
      <c r="A250" s="32">
        <v>249</v>
      </c>
      <c r="B250" s="32" t="s">
        <v>4394</v>
      </c>
      <c r="C250" s="82" t="s">
        <v>3733</v>
      </c>
      <c r="D250" s="82" t="s">
        <v>3532</v>
      </c>
    </row>
    <row r="251" spans="1:4" x14ac:dyDescent="0.2">
      <c r="A251" s="32">
        <v>250</v>
      </c>
      <c r="B251" s="32" t="s">
        <v>4395</v>
      </c>
      <c r="C251" s="82" t="s">
        <v>3733</v>
      </c>
      <c r="D251" s="82" t="s">
        <v>3532</v>
      </c>
    </row>
    <row r="252" spans="1:4" x14ac:dyDescent="0.2">
      <c r="A252" s="32">
        <v>251</v>
      </c>
      <c r="B252" s="32" t="s">
        <v>4396</v>
      </c>
      <c r="C252" s="82" t="s">
        <v>3733</v>
      </c>
      <c r="D252" s="82" t="s">
        <v>3532</v>
      </c>
    </row>
    <row r="253" spans="1:4" x14ac:dyDescent="0.2">
      <c r="A253" s="32">
        <v>252</v>
      </c>
      <c r="B253" s="32" t="s">
        <v>4397</v>
      </c>
      <c r="C253" s="82" t="s">
        <v>3733</v>
      </c>
      <c r="D253" s="82" t="s">
        <v>3532</v>
      </c>
    </row>
    <row r="254" spans="1:4" x14ac:dyDescent="0.2">
      <c r="A254" s="32">
        <v>253</v>
      </c>
      <c r="B254" s="32" t="s">
        <v>4398</v>
      </c>
      <c r="C254" s="82" t="s">
        <v>3733</v>
      </c>
      <c r="D254" s="82" t="s">
        <v>3532</v>
      </c>
    </row>
    <row r="255" spans="1:4" x14ac:dyDescent="0.2">
      <c r="A255" s="32">
        <v>254</v>
      </c>
      <c r="B255" s="32" t="s">
        <v>4399</v>
      </c>
      <c r="C255" s="82" t="s">
        <v>3733</v>
      </c>
      <c r="D255" s="82" t="s">
        <v>3532</v>
      </c>
    </row>
    <row r="256" spans="1:4" x14ac:dyDescent="0.2">
      <c r="A256" s="32">
        <v>255</v>
      </c>
      <c r="B256" s="32" t="s">
        <v>4400</v>
      </c>
      <c r="C256" s="82" t="s">
        <v>3733</v>
      </c>
      <c r="D256" s="82" t="s">
        <v>3532</v>
      </c>
    </row>
    <row r="257" spans="1:4" x14ac:dyDescent="0.2">
      <c r="A257" s="32">
        <v>256</v>
      </c>
      <c r="B257" s="32" t="s">
        <v>4401</v>
      </c>
      <c r="C257" s="82" t="s">
        <v>3733</v>
      </c>
      <c r="D257" s="82" t="s">
        <v>3532</v>
      </c>
    </row>
    <row r="258" spans="1:4" x14ac:dyDescent="0.2">
      <c r="A258" s="32">
        <v>257</v>
      </c>
      <c r="B258" s="32" t="s">
        <v>4402</v>
      </c>
      <c r="C258" s="82" t="s">
        <v>3733</v>
      </c>
      <c r="D258" s="82" t="s">
        <v>3532</v>
      </c>
    </row>
    <row r="259" spans="1:4" x14ac:dyDescent="0.2">
      <c r="A259" s="32">
        <v>258</v>
      </c>
      <c r="B259" s="32" t="s">
        <v>4403</v>
      </c>
      <c r="C259" s="82" t="s">
        <v>3733</v>
      </c>
      <c r="D259" s="82" t="s">
        <v>3532</v>
      </c>
    </row>
    <row r="260" spans="1:4" x14ac:dyDescent="0.2">
      <c r="A260" s="32">
        <v>259</v>
      </c>
      <c r="B260" s="32" t="s">
        <v>4404</v>
      </c>
      <c r="C260" s="82" t="s">
        <v>3733</v>
      </c>
      <c r="D260" s="82" t="s">
        <v>3532</v>
      </c>
    </row>
    <row r="261" spans="1:4" x14ac:dyDescent="0.2">
      <c r="A261" s="32">
        <v>260</v>
      </c>
      <c r="B261" s="32" t="s">
        <v>4405</v>
      </c>
      <c r="C261" s="82" t="s">
        <v>3733</v>
      </c>
      <c r="D261" s="82" t="s">
        <v>3532</v>
      </c>
    </row>
    <row r="262" spans="1:4" x14ac:dyDescent="0.2">
      <c r="A262" s="32">
        <v>261</v>
      </c>
      <c r="B262" s="32" t="s">
        <v>4406</v>
      </c>
      <c r="C262" s="82" t="s">
        <v>3733</v>
      </c>
      <c r="D262" s="82" t="s">
        <v>3532</v>
      </c>
    </row>
    <row r="263" spans="1:4" x14ac:dyDescent="0.2">
      <c r="A263" s="32">
        <v>262</v>
      </c>
      <c r="B263" s="32" t="s">
        <v>4407</v>
      </c>
      <c r="C263" s="82" t="s">
        <v>3733</v>
      </c>
      <c r="D263" s="82" t="s">
        <v>3532</v>
      </c>
    </row>
    <row r="264" spans="1:4" x14ac:dyDescent="0.2">
      <c r="A264" s="32">
        <v>263</v>
      </c>
      <c r="B264" s="32" t="s">
        <v>4408</v>
      </c>
      <c r="C264" s="82" t="s">
        <v>3733</v>
      </c>
      <c r="D264" s="82" t="s">
        <v>3532</v>
      </c>
    </row>
    <row r="265" spans="1:4" x14ac:dyDescent="0.2">
      <c r="A265" s="32">
        <v>264</v>
      </c>
      <c r="B265" s="32" t="s">
        <v>4409</v>
      </c>
      <c r="C265" s="82" t="s">
        <v>3733</v>
      </c>
      <c r="D265" s="82" t="s">
        <v>3532</v>
      </c>
    </row>
    <row r="266" spans="1:4" x14ac:dyDescent="0.2">
      <c r="A266" s="32">
        <v>265</v>
      </c>
      <c r="B266" s="32" t="s">
        <v>4410</v>
      </c>
      <c r="C266" s="82" t="s">
        <v>3733</v>
      </c>
      <c r="D266" s="82" t="s">
        <v>3532</v>
      </c>
    </row>
    <row r="267" spans="1:4" x14ac:dyDescent="0.2">
      <c r="A267" s="32">
        <v>266</v>
      </c>
      <c r="B267" s="32" t="s">
        <v>4411</v>
      </c>
      <c r="C267" s="82" t="s">
        <v>3733</v>
      </c>
      <c r="D267" s="82" t="s">
        <v>3532</v>
      </c>
    </row>
    <row r="268" spans="1:4" x14ac:dyDescent="0.2">
      <c r="A268" s="32">
        <v>267</v>
      </c>
      <c r="B268" s="32" t="s">
        <v>4412</v>
      </c>
      <c r="C268" s="82" t="s">
        <v>3733</v>
      </c>
      <c r="D268" s="82" t="s">
        <v>3532</v>
      </c>
    </row>
    <row r="269" spans="1:4" x14ac:dyDescent="0.2">
      <c r="A269" s="32">
        <v>268</v>
      </c>
      <c r="B269" s="32" t="s">
        <v>4413</v>
      </c>
      <c r="C269" s="82" t="s">
        <v>3733</v>
      </c>
      <c r="D269" s="82" t="s">
        <v>3532</v>
      </c>
    </row>
    <row r="270" spans="1:4" x14ac:dyDescent="0.2">
      <c r="A270" s="32">
        <v>269</v>
      </c>
      <c r="B270" s="32" t="s">
        <v>4414</v>
      </c>
      <c r="C270" s="82" t="s">
        <v>3733</v>
      </c>
      <c r="D270" s="82" t="s">
        <v>3532</v>
      </c>
    </row>
    <row r="271" spans="1:4" x14ac:dyDescent="0.2">
      <c r="A271" s="32">
        <v>270</v>
      </c>
      <c r="B271" s="32" t="s">
        <v>1839</v>
      </c>
      <c r="C271" s="82" t="s">
        <v>3733</v>
      </c>
      <c r="D271" s="82" t="s">
        <v>3532</v>
      </c>
    </row>
    <row r="272" spans="1:4" x14ac:dyDescent="0.2">
      <c r="A272" s="32">
        <v>271</v>
      </c>
      <c r="B272" s="32" t="s">
        <v>4415</v>
      </c>
      <c r="C272" s="82" t="s">
        <v>3733</v>
      </c>
      <c r="D272" s="82" t="s">
        <v>3532</v>
      </c>
    </row>
    <row r="273" spans="1:4" x14ac:dyDescent="0.2">
      <c r="A273" s="32">
        <v>272</v>
      </c>
      <c r="B273" s="32" t="s">
        <v>4416</v>
      </c>
      <c r="C273" s="82" t="s">
        <v>3733</v>
      </c>
      <c r="D273" s="82" t="s">
        <v>3532</v>
      </c>
    </row>
    <row r="274" spans="1:4" x14ac:dyDescent="0.2">
      <c r="A274" s="32">
        <v>273</v>
      </c>
      <c r="B274" s="32" t="s">
        <v>4417</v>
      </c>
      <c r="C274" s="82" t="s">
        <v>3733</v>
      </c>
      <c r="D274" s="82" t="s">
        <v>3532</v>
      </c>
    </row>
    <row r="275" spans="1:4" x14ac:dyDescent="0.2">
      <c r="A275" s="32">
        <v>274</v>
      </c>
      <c r="B275" s="32" t="s">
        <v>4418</v>
      </c>
      <c r="C275" s="82" t="s">
        <v>3733</v>
      </c>
      <c r="D275" s="82" t="s">
        <v>3532</v>
      </c>
    </row>
    <row r="276" spans="1:4" x14ac:dyDescent="0.2">
      <c r="A276" s="32">
        <v>275</v>
      </c>
      <c r="B276" s="32" t="s">
        <v>4419</v>
      </c>
      <c r="C276" s="82" t="s">
        <v>3733</v>
      </c>
      <c r="D276" s="82" t="s">
        <v>3532</v>
      </c>
    </row>
    <row r="277" spans="1:4" x14ac:dyDescent="0.2">
      <c r="A277" s="32">
        <v>276</v>
      </c>
      <c r="B277" s="32" t="s">
        <v>4420</v>
      </c>
      <c r="C277" s="82" t="s">
        <v>3733</v>
      </c>
      <c r="D277" s="82" t="s">
        <v>3532</v>
      </c>
    </row>
    <row r="278" spans="1:4" x14ac:dyDescent="0.2">
      <c r="A278" s="32">
        <v>277</v>
      </c>
      <c r="B278" s="32" t="s">
        <v>4421</v>
      </c>
      <c r="C278" s="82" t="s">
        <v>3733</v>
      </c>
      <c r="D278" s="82" t="s">
        <v>3532</v>
      </c>
    </row>
    <row r="279" spans="1:4" x14ac:dyDescent="0.2">
      <c r="A279" s="32">
        <v>278</v>
      </c>
      <c r="B279" s="32" t="s">
        <v>4422</v>
      </c>
      <c r="C279" s="82" t="s">
        <v>3733</v>
      </c>
      <c r="D279" s="82" t="s">
        <v>3532</v>
      </c>
    </row>
    <row r="280" spans="1:4" x14ac:dyDescent="0.2">
      <c r="A280" s="32">
        <v>279</v>
      </c>
      <c r="B280" s="32" t="s">
        <v>4423</v>
      </c>
      <c r="C280" s="82" t="s">
        <v>3733</v>
      </c>
      <c r="D280" s="82" t="s">
        <v>3532</v>
      </c>
    </row>
    <row r="281" spans="1:4" x14ac:dyDescent="0.2">
      <c r="A281" s="32">
        <v>280</v>
      </c>
      <c r="B281" s="32" t="s">
        <v>4424</v>
      </c>
      <c r="C281" s="82" t="s">
        <v>3733</v>
      </c>
      <c r="D281" s="82" t="s">
        <v>3532</v>
      </c>
    </row>
    <row r="282" spans="1:4" x14ac:dyDescent="0.2">
      <c r="A282" s="32">
        <v>281</v>
      </c>
      <c r="B282" s="32" t="s">
        <v>4425</v>
      </c>
      <c r="C282" s="82" t="s">
        <v>3733</v>
      </c>
      <c r="D282" s="82" t="s">
        <v>3532</v>
      </c>
    </row>
    <row r="283" spans="1:4" x14ac:dyDescent="0.2">
      <c r="A283" s="32">
        <v>282</v>
      </c>
      <c r="B283" s="32" t="s">
        <v>4426</v>
      </c>
      <c r="C283" s="82" t="s">
        <v>3733</v>
      </c>
      <c r="D283" s="82" t="s">
        <v>3532</v>
      </c>
    </row>
    <row r="284" spans="1:4" x14ac:dyDescent="0.2">
      <c r="A284" s="32">
        <v>283</v>
      </c>
      <c r="B284" s="32" t="s">
        <v>4427</v>
      </c>
      <c r="C284" s="82" t="s">
        <v>3733</v>
      </c>
      <c r="D284" s="82" t="s">
        <v>3532</v>
      </c>
    </row>
    <row r="285" spans="1:4" x14ac:dyDescent="0.2">
      <c r="A285" s="32">
        <v>284</v>
      </c>
      <c r="B285" s="32" t="s">
        <v>4428</v>
      </c>
      <c r="C285" s="82" t="s">
        <v>3733</v>
      </c>
      <c r="D285" s="82" t="s">
        <v>3532</v>
      </c>
    </row>
    <row r="286" spans="1:4" x14ac:dyDescent="0.2">
      <c r="A286" s="32">
        <v>285</v>
      </c>
      <c r="B286" s="32" t="s">
        <v>4429</v>
      </c>
      <c r="C286" s="82" t="s">
        <v>3733</v>
      </c>
      <c r="D286" s="82" t="s">
        <v>3532</v>
      </c>
    </row>
    <row r="287" spans="1:4" x14ac:dyDescent="0.2">
      <c r="A287" s="32">
        <v>286</v>
      </c>
      <c r="B287" s="32" t="s">
        <v>4430</v>
      </c>
      <c r="C287" s="82" t="s">
        <v>3733</v>
      </c>
      <c r="D287" s="82" t="s">
        <v>3532</v>
      </c>
    </row>
    <row r="288" spans="1:4" x14ac:dyDescent="0.2">
      <c r="A288" s="32">
        <v>287</v>
      </c>
      <c r="B288" s="32" t="s">
        <v>4431</v>
      </c>
      <c r="C288" s="82" t="s">
        <v>3733</v>
      </c>
      <c r="D288" s="82" t="s">
        <v>3532</v>
      </c>
    </row>
    <row r="289" spans="1:4" x14ac:dyDescent="0.2">
      <c r="A289" s="32">
        <v>288</v>
      </c>
      <c r="B289" s="32" t="s">
        <v>4432</v>
      </c>
      <c r="C289" s="82" t="s">
        <v>3733</v>
      </c>
      <c r="D289" s="82" t="s">
        <v>3532</v>
      </c>
    </row>
    <row r="290" spans="1:4" x14ac:dyDescent="0.2">
      <c r="A290" s="32">
        <v>289</v>
      </c>
      <c r="B290" s="32" t="s">
        <v>4433</v>
      </c>
      <c r="C290" s="82" t="s">
        <v>3733</v>
      </c>
      <c r="D290" s="82" t="s">
        <v>3532</v>
      </c>
    </row>
    <row r="291" spans="1:4" x14ac:dyDescent="0.2">
      <c r="A291" s="32">
        <v>290</v>
      </c>
      <c r="B291" s="32" t="s">
        <v>4434</v>
      </c>
      <c r="C291" s="82" t="s">
        <v>3733</v>
      </c>
      <c r="D291" s="82" t="s">
        <v>3532</v>
      </c>
    </row>
    <row r="292" spans="1:4" x14ac:dyDescent="0.2">
      <c r="A292" s="32">
        <v>291</v>
      </c>
      <c r="B292" s="32" t="s">
        <v>4435</v>
      </c>
      <c r="C292" s="82" t="s">
        <v>3733</v>
      </c>
      <c r="D292" s="82" t="s">
        <v>3532</v>
      </c>
    </row>
    <row r="293" spans="1:4" x14ac:dyDescent="0.2">
      <c r="A293" s="32">
        <v>292</v>
      </c>
      <c r="B293" s="32" t="s">
        <v>4436</v>
      </c>
      <c r="C293" s="82" t="s">
        <v>3733</v>
      </c>
      <c r="D293" s="82" t="s">
        <v>3532</v>
      </c>
    </row>
    <row r="294" spans="1:4" x14ac:dyDescent="0.2">
      <c r="A294" s="32">
        <v>293</v>
      </c>
      <c r="B294" s="32" t="s">
        <v>4437</v>
      </c>
      <c r="C294" s="82" t="s">
        <v>3733</v>
      </c>
      <c r="D294" s="82" t="s">
        <v>3532</v>
      </c>
    </row>
    <row r="295" spans="1:4" x14ac:dyDescent="0.2">
      <c r="A295" s="32">
        <v>294</v>
      </c>
      <c r="B295" s="32" t="s">
        <v>4438</v>
      </c>
      <c r="C295" s="82" t="s">
        <v>3733</v>
      </c>
      <c r="D295" s="82" t="s">
        <v>3532</v>
      </c>
    </row>
    <row r="296" spans="1:4" x14ac:dyDescent="0.2">
      <c r="A296" s="32">
        <v>295</v>
      </c>
      <c r="B296" s="32" t="s">
        <v>4439</v>
      </c>
      <c r="C296" s="82" t="s">
        <v>3733</v>
      </c>
      <c r="D296" s="82" t="s">
        <v>3532</v>
      </c>
    </row>
    <row r="297" spans="1:4" x14ac:dyDescent="0.2">
      <c r="A297" s="32">
        <v>296</v>
      </c>
      <c r="B297" s="32" t="s">
        <v>4440</v>
      </c>
      <c r="C297" s="82" t="s">
        <v>3733</v>
      </c>
      <c r="D297" s="82" t="s">
        <v>3532</v>
      </c>
    </row>
    <row r="298" spans="1:4" x14ac:dyDescent="0.2">
      <c r="A298" s="32">
        <v>297</v>
      </c>
      <c r="B298" s="32" t="s">
        <v>4441</v>
      </c>
      <c r="C298" s="82" t="s">
        <v>3733</v>
      </c>
      <c r="D298" s="82" t="s">
        <v>3532</v>
      </c>
    </row>
    <row r="299" spans="1:4" x14ac:dyDescent="0.2">
      <c r="A299" s="32">
        <v>298</v>
      </c>
      <c r="B299" s="32" t="s">
        <v>4442</v>
      </c>
      <c r="C299" s="82" t="s">
        <v>3733</v>
      </c>
      <c r="D299" s="82" t="s">
        <v>3532</v>
      </c>
    </row>
    <row r="300" spans="1:4" x14ac:dyDescent="0.2">
      <c r="A300" s="32">
        <v>299</v>
      </c>
      <c r="B300" s="32" t="s">
        <v>4443</v>
      </c>
      <c r="C300" s="82" t="s">
        <v>3733</v>
      </c>
      <c r="D300" s="82" t="s">
        <v>3532</v>
      </c>
    </row>
    <row r="301" spans="1:4" x14ac:dyDescent="0.2">
      <c r="A301" s="32">
        <v>300</v>
      </c>
      <c r="B301" s="32" t="s">
        <v>4444</v>
      </c>
      <c r="C301" s="82" t="s">
        <v>3733</v>
      </c>
      <c r="D301" s="82" t="s">
        <v>3532</v>
      </c>
    </row>
    <row r="302" spans="1:4" x14ac:dyDescent="0.2">
      <c r="A302" s="32">
        <v>301</v>
      </c>
      <c r="B302" s="32" t="s">
        <v>4445</v>
      </c>
      <c r="C302" s="82" t="s">
        <v>3733</v>
      </c>
      <c r="D302" s="82" t="s">
        <v>3532</v>
      </c>
    </row>
    <row r="303" spans="1:4" x14ac:dyDescent="0.2">
      <c r="A303" s="32">
        <v>302</v>
      </c>
      <c r="B303" s="32" t="s">
        <v>4446</v>
      </c>
      <c r="C303" s="82" t="s">
        <v>3733</v>
      </c>
      <c r="D303" s="82" t="s">
        <v>3532</v>
      </c>
    </row>
    <row r="304" spans="1:4" x14ac:dyDescent="0.2">
      <c r="A304" s="32">
        <v>303</v>
      </c>
      <c r="B304" s="32" t="s">
        <v>4447</v>
      </c>
      <c r="C304" s="82" t="s">
        <v>3733</v>
      </c>
      <c r="D304" s="82" t="s">
        <v>3532</v>
      </c>
    </row>
    <row r="305" spans="1:4" x14ac:dyDescent="0.2">
      <c r="A305" s="32">
        <v>304</v>
      </c>
      <c r="B305" s="32" t="s">
        <v>4448</v>
      </c>
      <c r="C305" s="82" t="s">
        <v>3733</v>
      </c>
      <c r="D305" s="82" t="s">
        <v>3532</v>
      </c>
    </row>
    <row r="306" spans="1:4" x14ac:dyDescent="0.2">
      <c r="A306" s="32">
        <v>305</v>
      </c>
      <c r="B306" s="32" t="s">
        <v>4449</v>
      </c>
      <c r="C306" s="82" t="s">
        <v>3733</v>
      </c>
      <c r="D306" s="82" t="s">
        <v>3532</v>
      </c>
    </row>
    <row r="307" spans="1:4" x14ac:dyDescent="0.2">
      <c r="A307" s="32">
        <v>306</v>
      </c>
      <c r="B307" s="32" t="s">
        <v>4450</v>
      </c>
      <c r="C307" s="82" t="s">
        <v>3733</v>
      </c>
      <c r="D307" s="82" t="s">
        <v>3532</v>
      </c>
    </row>
    <row r="308" spans="1:4" x14ac:dyDescent="0.2">
      <c r="A308" s="32">
        <v>307</v>
      </c>
      <c r="B308" s="32" t="s">
        <v>4451</v>
      </c>
      <c r="C308" s="82" t="s">
        <v>3733</v>
      </c>
      <c r="D308" s="82" t="s">
        <v>3532</v>
      </c>
    </row>
    <row r="309" spans="1:4" x14ac:dyDescent="0.2">
      <c r="A309" s="32">
        <v>308</v>
      </c>
      <c r="B309" s="32" t="s">
        <v>4452</v>
      </c>
      <c r="C309" s="82" t="s">
        <v>3733</v>
      </c>
      <c r="D309" s="82" t="s">
        <v>3532</v>
      </c>
    </row>
    <row r="310" spans="1:4" x14ac:dyDescent="0.2">
      <c r="A310" s="32">
        <v>309</v>
      </c>
      <c r="B310" s="32" t="s">
        <v>4453</v>
      </c>
      <c r="C310" s="82" t="s">
        <v>3733</v>
      </c>
      <c r="D310" s="82" t="s">
        <v>3532</v>
      </c>
    </row>
    <row r="311" spans="1:4" x14ac:dyDescent="0.2">
      <c r="A311" s="32">
        <v>310</v>
      </c>
      <c r="B311" s="32" t="s">
        <v>4454</v>
      </c>
      <c r="C311" s="82" t="s">
        <v>3733</v>
      </c>
      <c r="D311" s="82" t="s">
        <v>3532</v>
      </c>
    </row>
    <row r="312" spans="1:4" x14ac:dyDescent="0.2">
      <c r="A312" s="32">
        <v>311</v>
      </c>
      <c r="B312" s="32" t="s">
        <v>4455</v>
      </c>
      <c r="C312" s="82" t="s">
        <v>3733</v>
      </c>
      <c r="D312" s="82" t="s">
        <v>3532</v>
      </c>
    </row>
    <row r="313" spans="1:4" x14ac:dyDescent="0.2">
      <c r="A313" s="32">
        <v>312</v>
      </c>
      <c r="B313" s="32" t="s">
        <v>4456</v>
      </c>
      <c r="C313" s="82" t="s">
        <v>3733</v>
      </c>
      <c r="D313" s="82" t="s">
        <v>3532</v>
      </c>
    </row>
    <row r="314" spans="1:4" x14ac:dyDescent="0.2">
      <c r="A314" s="32">
        <v>313</v>
      </c>
      <c r="B314" s="32" t="s">
        <v>4457</v>
      </c>
      <c r="C314" s="82" t="s">
        <v>3733</v>
      </c>
      <c r="D314" s="82" t="s">
        <v>3532</v>
      </c>
    </row>
    <row r="315" spans="1:4" x14ac:dyDescent="0.2">
      <c r="A315" s="32">
        <v>314</v>
      </c>
      <c r="B315" s="32" t="s">
        <v>4458</v>
      </c>
      <c r="C315" s="82" t="s">
        <v>3733</v>
      </c>
      <c r="D315" s="82" t="s">
        <v>3532</v>
      </c>
    </row>
    <row r="316" spans="1:4" x14ac:dyDescent="0.2">
      <c r="A316" s="32">
        <v>315</v>
      </c>
      <c r="B316" s="32" t="s">
        <v>4459</v>
      </c>
      <c r="C316" s="82" t="s">
        <v>3733</v>
      </c>
      <c r="D316" s="82" t="s">
        <v>3532</v>
      </c>
    </row>
    <row r="317" spans="1:4" x14ac:dyDescent="0.2">
      <c r="A317" s="32">
        <v>316</v>
      </c>
      <c r="B317" s="32" t="s">
        <v>4460</v>
      </c>
      <c r="C317" s="82" t="s">
        <v>3733</v>
      </c>
      <c r="D317" s="82" t="s">
        <v>3532</v>
      </c>
    </row>
    <row r="318" spans="1:4" x14ac:dyDescent="0.2">
      <c r="A318" s="32">
        <v>317</v>
      </c>
      <c r="B318" s="32" t="s">
        <v>4461</v>
      </c>
      <c r="C318" s="82" t="s">
        <v>3733</v>
      </c>
      <c r="D318" s="82" t="s">
        <v>3532</v>
      </c>
    </row>
    <row r="319" spans="1:4" x14ac:dyDescent="0.2">
      <c r="A319" s="32">
        <v>318</v>
      </c>
      <c r="B319" s="32" t="s">
        <v>4462</v>
      </c>
      <c r="C319" s="82" t="s">
        <v>3733</v>
      </c>
      <c r="D319" s="82" t="s">
        <v>3532</v>
      </c>
    </row>
    <row r="320" spans="1:4" x14ac:dyDescent="0.2">
      <c r="A320" s="32">
        <v>319</v>
      </c>
      <c r="B320" s="32" t="s">
        <v>4463</v>
      </c>
      <c r="C320" s="82" t="s">
        <v>3733</v>
      </c>
      <c r="D320" s="82" t="s">
        <v>3532</v>
      </c>
    </row>
    <row r="321" spans="1:4" x14ac:dyDescent="0.2">
      <c r="A321" s="32">
        <v>320</v>
      </c>
      <c r="B321" s="32" t="s">
        <v>4464</v>
      </c>
      <c r="C321" s="82" t="s">
        <v>3733</v>
      </c>
      <c r="D321" s="82" t="s">
        <v>3532</v>
      </c>
    </row>
    <row r="322" spans="1:4" x14ac:dyDescent="0.2">
      <c r="A322" s="32">
        <v>321</v>
      </c>
      <c r="B322" s="32" t="s">
        <v>4465</v>
      </c>
      <c r="C322" s="82" t="s">
        <v>3733</v>
      </c>
      <c r="D322" s="82" t="s">
        <v>3532</v>
      </c>
    </row>
    <row r="323" spans="1:4" x14ac:dyDescent="0.2">
      <c r="A323" s="32">
        <v>322</v>
      </c>
      <c r="B323" s="32" t="s">
        <v>4466</v>
      </c>
      <c r="C323" s="82" t="s">
        <v>3733</v>
      </c>
      <c r="D323" s="82" t="s">
        <v>3532</v>
      </c>
    </row>
    <row r="324" spans="1:4" x14ac:dyDescent="0.2">
      <c r="A324" s="32">
        <v>324</v>
      </c>
      <c r="B324" s="32" t="s">
        <v>4467</v>
      </c>
      <c r="C324" s="82" t="s">
        <v>3733</v>
      </c>
      <c r="D324" s="82" t="s">
        <v>3532</v>
      </c>
    </row>
    <row r="325" spans="1:4" x14ac:dyDescent="0.2">
      <c r="A325" s="32">
        <v>325</v>
      </c>
      <c r="B325" s="32" t="s">
        <v>4468</v>
      </c>
      <c r="C325" s="82" t="s">
        <v>3733</v>
      </c>
      <c r="D325" s="82" t="s">
        <v>3532</v>
      </c>
    </row>
    <row r="326" spans="1:4" x14ac:dyDescent="0.2">
      <c r="A326" s="32">
        <v>326</v>
      </c>
      <c r="B326" s="32" t="s">
        <v>4469</v>
      </c>
      <c r="C326" s="82" t="s">
        <v>3733</v>
      </c>
      <c r="D326" s="82" t="s">
        <v>3532</v>
      </c>
    </row>
    <row r="327" spans="1:4" x14ac:dyDescent="0.2">
      <c r="A327" s="32">
        <v>327</v>
      </c>
      <c r="B327" s="32" t="s">
        <v>4470</v>
      </c>
      <c r="C327" s="82" t="s">
        <v>3733</v>
      </c>
      <c r="D327" s="82" t="s">
        <v>3532</v>
      </c>
    </row>
    <row r="328" spans="1:4" x14ac:dyDescent="0.2">
      <c r="A328" s="32">
        <v>328</v>
      </c>
      <c r="B328" s="32" t="s">
        <v>4471</v>
      </c>
      <c r="C328" s="82" t="s">
        <v>3733</v>
      </c>
      <c r="D328" s="82" t="s">
        <v>3532</v>
      </c>
    </row>
    <row r="329" spans="1:4" x14ac:dyDescent="0.2">
      <c r="A329" s="32">
        <v>329</v>
      </c>
      <c r="B329" s="32" t="s">
        <v>4472</v>
      </c>
      <c r="C329" s="82" t="s">
        <v>3733</v>
      </c>
      <c r="D329" s="82" t="s">
        <v>3532</v>
      </c>
    </row>
    <row r="330" spans="1:4" x14ac:dyDescent="0.2">
      <c r="A330" s="32">
        <v>330</v>
      </c>
      <c r="B330" s="32" t="s">
        <v>4473</v>
      </c>
      <c r="C330" s="82" t="s">
        <v>3733</v>
      </c>
      <c r="D330" s="82" t="s">
        <v>3532</v>
      </c>
    </row>
    <row r="331" spans="1:4" x14ac:dyDescent="0.2">
      <c r="A331" s="32">
        <v>331</v>
      </c>
      <c r="B331" s="32" t="s">
        <v>4474</v>
      </c>
      <c r="C331" s="82" t="s">
        <v>3733</v>
      </c>
      <c r="D331" s="82" t="s">
        <v>3532</v>
      </c>
    </row>
    <row r="332" spans="1:4" x14ac:dyDescent="0.2">
      <c r="A332" s="32">
        <v>332</v>
      </c>
      <c r="B332" s="32" t="s">
        <v>4475</v>
      </c>
      <c r="C332" s="82" t="s">
        <v>3733</v>
      </c>
      <c r="D332" s="82" t="s">
        <v>3532</v>
      </c>
    </row>
    <row r="333" spans="1:4" x14ac:dyDescent="0.2">
      <c r="A333" s="32">
        <v>333</v>
      </c>
      <c r="B333" s="32" t="s">
        <v>4476</v>
      </c>
      <c r="C333" s="82" t="s">
        <v>3733</v>
      </c>
      <c r="D333" s="82" t="s">
        <v>3532</v>
      </c>
    </row>
    <row r="334" spans="1:4" x14ac:dyDescent="0.2">
      <c r="A334" s="32">
        <v>334</v>
      </c>
      <c r="B334" s="32" t="s">
        <v>4477</v>
      </c>
      <c r="C334" s="82" t="s">
        <v>3733</v>
      </c>
      <c r="D334" s="82" t="s">
        <v>3532</v>
      </c>
    </row>
    <row r="335" spans="1:4" x14ac:dyDescent="0.2">
      <c r="A335" s="32">
        <v>335</v>
      </c>
      <c r="B335" s="32" t="s">
        <v>4478</v>
      </c>
      <c r="C335" s="82" t="s">
        <v>3733</v>
      </c>
      <c r="D335" s="82" t="s">
        <v>3532</v>
      </c>
    </row>
    <row r="336" spans="1:4" x14ac:dyDescent="0.2">
      <c r="A336" s="32">
        <v>336</v>
      </c>
      <c r="B336" s="32" t="s">
        <v>4479</v>
      </c>
      <c r="C336" s="82" t="s">
        <v>3733</v>
      </c>
      <c r="D336" s="82" t="s">
        <v>3532</v>
      </c>
    </row>
    <row r="337" spans="1:4" x14ac:dyDescent="0.2">
      <c r="A337" s="32">
        <v>337</v>
      </c>
      <c r="B337" s="32" t="s">
        <v>4480</v>
      </c>
      <c r="C337" s="82" t="s">
        <v>3733</v>
      </c>
      <c r="D337" s="82" t="s">
        <v>3532</v>
      </c>
    </row>
    <row r="338" spans="1:4" x14ac:dyDescent="0.2">
      <c r="A338" s="32">
        <v>338</v>
      </c>
      <c r="B338" s="32" t="s">
        <v>4481</v>
      </c>
      <c r="C338" s="82" t="s">
        <v>3733</v>
      </c>
      <c r="D338" s="82" t="s">
        <v>3532</v>
      </c>
    </row>
    <row r="339" spans="1:4" x14ac:dyDescent="0.2">
      <c r="A339" s="32">
        <v>339</v>
      </c>
      <c r="B339" s="32" t="s">
        <v>4482</v>
      </c>
      <c r="C339" s="82" t="s">
        <v>3733</v>
      </c>
      <c r="D339" s="82" t="s">
        <v>3532</v>
      </c>
    </row>
    <row r="340" spans="1:4" x14ac:dyDescent="0.2">
      <c r="A340" s="32">
        <v>340</v>
      </c>
      <c r="B340" s="32" t="s">
        <v>4483</v>
      </c>
      <c r="C340" s="82" t="s">
        <v>3733</v>
      </c>
      <c r="D340" s="82" t="s">
        <v>3532</v>
      </c>
    </row>
    <row r="341" spans="1:4" x14ac:dyDescent="0.2">
      <c r="A341" s="32">
        <v>341</v>
      </c>
      <c r="B341" s="32" t="s">
        <v>4484</v>
      </c>
      <c r="C341" s="82" t="s">
        <v>3733</v>
      </c>
      <c r="D341" s="82" t="s">
        <v>3532</v>
      </c>
    </row>
    <row r="342" spans="1:4" x14ac:dyDescent="0.2">
      <c r="A342" s="32">
        <v>342</v>
      </c>
      <c r="B342" s="32" t="s">
        <v>4485</v>
      </c>
      <c r="C342" s="82" t="s">
        <v>3733</v>
      </c>
      <c r="D342" s="82" t="s">
        <v>3532</v>
      </c>
    </row>
    <row r="343" spans="1:4" x14ac:dyDescent="0.2">
      <c r="A343" s="32">
        <v>343</v>
      </c>
      <c r="B343" s="32" t="s">
        <v>4486</v>
      </c>
      <c r="C343" s="82" t="s">
        <v>3733</v>
      </c>
      <c r="D343" s="82" t="s">
        <v>3532</v>
      </c>
    </row>
    <row r="344" spans="1:4" x14ac:dyDescent="0.2">
      <c r="A344" s="32">
        <v>344</v>
      </c>
      <c r="B344" s="32" t="s">
        <v>4487</v>
      </c>
      <c r="C344" s="82" t="s">
        <v>3733</v>
      </c>
      <c r="D344" s="82" t="s">
        <v>3532</v>
      </c>
    </row>
    <row r="345" spans="1:4" x14ac:dyDescent="0.2">
      <c r="A345" s="32">
        <v>345</v>
      </c>
      <c r="B345" s="32" t="s">
        <v>4488</v>
      </c>
      <c r="C345" s="82" t="s">
        <v>3733</v>
      </c>
      <c r="D345" s="82" t="s">
        <v>3532</v>
      </c>
    </row>
    <row r="346" spans="1:4" x14ac:dyDescent="0.2">
      <c r="A346" s="32">
        <v>346</v>
      </c>
      <c r="B346" s="32" t="s">
        <v>4489</v>
      </c>
      <c r="C346" s="82" t="s">
        <v>3733</v>
      </c>
      <c r="D346" s="82" t="s">
        <v>3532</v>
      </c>
    </row>
    <row r="347" spans="1:4" x14ac:dyDescent="0.2">
      <c r="A347" s="32">
        <v>347</v>
      </c>
      <c r="B347" s="32" t="s">
        <v>4490</v>
      </c>
      <c r="C347" s="82" t="s">
        <v>3733</v>
      </c>
      <c r="D347" s="82" t="s">
        <v>3532</v>
      </c>
    </row>
    <row r="348" spans="1:4" x14ac:dyDescent="0.2">
      <c r="A348" s="32">
        <v>348</v>
      </c>
      <c r="B348" s="32" t="s">
        <v>4491</v>
      </c>
      <c r="C348" s="82" t="s">
        <v>3733</v>
      </c>
      <c r="D348" s="82" t="s">
        <v>3532</v>
      </c>
    </row>
    <row r="349" spans="1:4" x14ac:dyDescent="0.2">
      <c r="A349" s="32">
        <v>349</v>
      </c>
      <c r="B349" s="32" t="s">
        <v>4492</v>
      </c>
      <c r="C349" s="82" t="s">
        <v>3733</v>
      </c>
      <c r="D349" s="82" t="s">
        <v>3532</v>
      </c>
    </row>
    <row r="350" spans="1:4" x14ac:dyDescent="0.2">
      <c r="A350" s="32">
        <v>350</v>
      </c>
      <c r="B350" s="32" t="s">
        <v>4493</v>
      </c>
      <c r="C350" s="82" t="s">
        <v>3733</v>
      </c>
      <c r="D350" s="82" t="s">
        <v>3532</v>
      </c>
    </row>
    <row r="351" spans="1:4" x14ac:dyDescent="0.2">
      <c r="A351" s="32">
        <v>351</v>
      </c>
      <c r="B351" s="32" t="s">
        <v>4494</v>
      </c>
      <c r="C351" s="82" t="s">
        <v>3733</v>
      </c>
      <c r="D351" s="82" t="s">
        <v>3532</v>
      </c>
    </row>
    <row r="352" spans="1:4" x14ac:dyDescent="0.2">
      <c r="A352" s="32">
        <v>352</v>
      </c>
      <c r="B352" s="32" t="s">
        <v>4495</v>
      </c>
      <c r="C352" s="82" t="s">
        <v>3733</v>
      </c>
      <c r="D352" s="82" t="s">
        <v>3532</v>
      </c>
    </row>
    <row r="353" spans="1:4" x14ac:dyDescent="0.2">
      <c r="A353" s="32">
        <v>353</v>
      </c>
      <c r="B353" s="32" t="s">
        <v>2333</v>
      </c>
      <c r="C353" s="82" t="s">
        <v>3733</v>
      </c>
      <c r="D353" s="82" t="s">
        <v>3532</v>
      </c>
    </row>
    <row r="354" spans="1:4" x14ac:dyDescent="0.2">
      <c r="A354" s="32">
        <v>354</v>
      </c>
      <c r="B354" s="32" t="s">
        <v>4496</v>
      </c>
      <c r="C354" s="82" t="s">
        <v>3733</v>
      </c>
      <c r="D354" s="82" t="s">
        <v>3532</v>
      </c>
    </row>
    <row r="355" spans="1:4" x14ac:dyDescent="0.2">
      <c r="A355" s="32">
        <v>355</v>
      </c>
      <c r="B355" s="32" t="s">
        <v>4497</v>
      </c>
      <c r="C355" s="82" t="s">
        <v>3733</v>
      </c>
      <c r="D355" s="82" t="s">
        <v>3532</v>
      </c>
    </row>
    <row r="356" spans="1:4" x14ac:dyDescent="0.2">
      <c r="A356" s="32">
        <v>356</v>
      </c>
      <c r="B356" s="32" t="s">
        <v>4498</v>
      </c>
      <c r="C356" s="82" t="s">
        <v>3733</v>
      </c>
      <c r="D356" s="82" t="s">
        <v>3532</v>
      </c>
    </row>
    <row r="357" spans="1:4" x14ac:dyDescent="0.2">
      <c r="A357" s="32">
        <v>357</v>
      </c>
      <c r="B357" s="32" t="s">
        <v>4499</v>
      </c>
      <c r="C357" s="82" t="s">
        <v>3733</v>
      </c>
      <c r="D357" s="82" t="s">
        <v>3532</v>
      </c>
    </row>
    <row r="358" spans="1:4" x14ac:dyDescent="0.2">
      <c r="A358" s="32">
        <v>358</v>
      </c>
      <c r="B358" s="32" t="s">
        <v>4500</v>
      </c>
      <c r="C358" s="82" t="s">
        <v>3733</v>
      </c>
      <c r="D358" s="82" t="s">
        <v>3532</v>
      </c>
    </row>
    <row r="359" spans="1:4" x14ac:dyDescent="0.2">
      <c r="A359" s="32">
        <v>359</v>
      </c>
      <c r="B359" s="32" t="s">
        <v>4501</v>
      </c>
      <c r="C359" s="82" t="s">
        <v>3733</v>
      </c>
      <c r="D359" s="82" t="s">
        <v>3532</v>
      </c>
    </row>
    <row r="360" spans="1:4" x14ac:dyDescent="0.2">
      <c r="A360" s="32">
        <v>360</v>
      </c>
      <c r="B360" s="32" t="s">
        <v>4502</v>
      </c>
      <c r="C360" s="82" t="s">
        <v>3733</v>
      </c>
      <c r="D360" s="82" t="s">
        <v>3532</v>
      </c>
    </row>
    <row r="361" spans="1:4" x14ac:dyDescent="0.2">
      <c r="A361" s="32">
        <v>361</v>
      </c>
      <c r="B361" s="32" t="s">
        <v>4503</v>
      </c>
      <c r="C361" s="82" t="s">
        <v>3733</v>
      </c>
      <c r="D361" s="82" t="s">
        <v>3532</v>
      </c>
    </row>
    <row r="362" spans="1:4" x14ac:dyDescent="0.2">
      <c r="A362" s="32">
        <v>362</v>
      </c>
      <c r="B362" s="32" t="s">
        <v>4504</v>
      </c>
      <c r="C362" s="82" t="s">
        <v>3733</v>
      </c>
      <c r="D362" s="82" t="s">
        <v>3532</v>
      </c>
    </row>
    <row r="363" spans="1:4" x14ac:dyDescent="0.2">
      <c r="A363" s="32">
        <v>363</v>
      </c>
      <c r="B363" s="32" t="s">
        <v>4505</v>
      </c>
      <c r="C363" s="82" t="s">
        <v>3733</v>
      </c>
      <c r="D363" s="82" t="s">
        <v>3532</v>
      </c>
    </row>
    <row r="364" spans="1:4" x14ac:dyDescent="0.2">
      <c r="A364" s="32">
        <v>364</v>
      </c>
      <c r="B364" s="32" t="s">
        <v>4506</v>
      </c>
      <c r="C364" s="82" t="s">
        <v>3733</v>
      </c>
      <c r="D364" s="82" t="s">
        <v>3532</v>
      </c>
    </row>
    <row r="365" spans="1:4" x14ac:dyDescent="0.2">
      <c r="A365" s="32">
        <v>365</v>
      </c>
      <c r="B365" s="32" t="s">
        <v>4507</v>
      </c>
      <c r="C365" s="82" t="s">
        <v>3733</v>
      </c>
      <c r="D365" s="82" t="s">
        <v>3532</v>
      </c>
    </row>
    <row r="366" spans="1:4" x14ac:dyDescent="0.2">
      <c r="A366" s="32">
        <v>366</v>
      </c>
      <c r="B366" s="32" t="s">
        <v>4508</v>
      </c>
      <c r="C366" s="82" t="s">
        <v>3733</v>
      </c>
      <c r="D366" s="82" t="s">
        <v>3532</v>
      </c>
    </row>
    <row r="367" spans="1:4" x14ac:dyDescent="0.2">
      <c r="A367" s="32">
        <v>367</v>
      </c>
      <c r="B367" s="32" t="s">
        <v>4509</v>
      </c>
      <c r="C367" s="82" t="s">
        <v>3733</v>
      </c>
      <c r="D367" s="82" t="s">
        <v>3532</v>
      </c>
    </row>
    <row r="368" spans="1:4" x14ac:dyDescent="0.2">
      <c r="A368" s="32">
        <v>368</v>
      </c>
      <c r="B368" s="32" t="s">
        <v>4510</v>
      </c>
      <c r="C368" s="82" t="s">
        <v>3733</v>
      </c>
      <c r="D368" s="82" t="s">
        <v>3532</v>
      </c>
    </row>
    <row r="369" spans="1:4" x14ac:dyDescent="0.2">
      <c r="A369" s="32">
        <v>369</v>
      </c>
      <c r="B369" s="32" t="s">
        <v>4511</v>
      </c>
      <c r="C369" s="82" t="s">
        <v>3733</v>
      </c>
      <c r="D369" s="82" t="s">
        <v>3532</v>
      </c>
    </row>
    <row r="370" spans="1:4" x14ac:dyDescent="0.2">
      <c r="A370" s="32">
        <v>370</v>
      </c>
      <c r="B370" s="32" t="s">
        <v>4512</v>
      </c>
      <c r="C370" s="82" t="s">
        <v>3733</v>
      </c>
      <c r="D370" s="82" t="s">
        <v>3532</v>
      </c>
    </row>
    <row r="371" spans="1:4" x14ac:dyDescent="0.2">
      <c r="A371" s="32">
        <v>371</v>
      </c>
      <c r="B371" s="32" t="s">
        <v>4513</v>
      </c>
      <c r="C371" s="82" t="s">
        <v>3733</v>
      </c>
      <c r="D371" s="82" t="s">
        <v>3532</v>
      </c>
    </row>
    <row r="372" spans="1:4" x14ac:dyDescent="0.2">
      <c r="A372" s="32">
        <v>372</v>
      </c>
      <c r="B372" s="32" t="s">
        <v>4514</v>
      </c>
      <c r="C372" s="82" t="s">
        <v>3733</v>
      </c>
      <c r="D372" s="82" t="s">
        <v>3532</v>
      </c>
    </row>
    <row r="373" spans="1:4" x14ac:dyDescent="0.2">
      <c r="A373" s="32">
        <v>373</v>
      </c>
      <c r="B373" s="32" t="s">
        <v>4515</v>
      </c>
      <c r="C373" s="82" t="s">
        <v>3733</v>
      </c>
      <c r="D373" s="82" t="s">
        <v>3532</v>
      </c>
    </row>
    <row r="374" spans="1:4" x14ac:dyDescent="0.2">
      <c r="A374" s="32">
        <v>374</v>
      </c>
      <c r="B374" s="32" t="s">
        <v>4516</v>
      </c>
      <c r="C374" s="82" t="s">
        <v>3733</v>
      </c>
      <c r="D374" s="82" t="s">
        <v>3532</v>
      </c>
    </row>
    <row r="375" spans="1:4" x14ac:dyDescent="0.2">
      <c r="A375" s="32">
        <v>375</v>
      </c>
      <c r="B375" s="32" t="s">
        <v>4517</v>
      </c>
      <c r="C375" s="82" t="s">
        <v>3733</v>
      </c>
      <c r="D375" s="82" t="s">
        <v>3532</v>
      </c>
    </row>
    <row r="376" spans="1:4" x14ac:dyDescent="0.2">
      <c r="A376" s="32">
        <v>376</v>
      </c>
      <c r="B376" s="32" t="s">
        <v>4518</v>
      </c>
      <c r="C376" s="82" t="s">
        <v>3733</v>
      </c>
      <c r="D376" s="82" t="s">
        <v>3532</v>
      </c>
    </row>
    <row r="377" spans="1:4" x14ac:dyDescent="0.2">
      <c r="A377" s="32">
        <v>377</v>
      </c>
      <c r="B377" s="32" t="s">
        <v>4519</v>
      </c>
      <c r="C377" s="82" t="s">
        <v>3733</v>
      </c>
      <c r="D377" s="82" t="s">
        <v>3532</v>
      </c>
    </row>
    <row r="378" spans="1:4" x14ac:dyDescent="0.2">
      <c r="A378" s="32">
        <v>378</v>
      </c>
      <c r="B378" s="32" t="s">
        <v>4520</v>
      </c>
      <c r="C378" s="82" t="s">
        <v>3733</v>
      </c>
      <c r="D378" s="82" t="s">
        <v>3532</v>
      </c>
    </row>
    <row r="379" spans="1:4" x14ac:dyDescent="0.2">
      <c r="A379" s="32">
        <v>379</v>
      </c>
      <c r="B379" s="32" t="s">
        <v>4521</v>
      </c>
      <c r="C379" s="82" t="s">
        <v>3733</v>
      </c>
      <c r="D379" s="82" t="s">
        <v>3532</v>
      </c>
    </row>
    <row r="380" spans="1:4" x14ac:dyDescent="0.2">
      <c r="A380" s="32">
        <v>380</v>
      </c>
      <c r="B380" s="32" t="s">
        <v>4522</v>
      </c>
      <c r="C380" s="82" t="s">
        <v>3733</v>
      </c>
      <c r="D380" s="82" t="s">
        <v>3532</v>
      </c>
    </row>
    <row r="381" spans="1:4" x14ac:dyDescent="0.2">
      <c r="A381" s="32">
        <v>381</v>
      </c>
      <c r="B381" s="32" t="s">
        <v>4523</v>
      </c>
      <c r="C381" s="82" t="s">
        <v>3733</v>
      </c>
      <c r="D381" s="82" t="s">
        <v>3532</v>
      </c>
    </row>
    <row r="382" spans="1:4" x14ac:dyDescent="0.2">
      <c r="A382" s="32">
        <v>382</v>
      </c>
      <c r="B382" s="32" t="s">
        <v>4524</v>
      </c>
      <c r="C382" s="82" t="s">
        <v>3733</v>
      </c>
      <c r="D382" s="82" t="s">
        <v>3532</v>
      </c>
    </row>
    <row r="383" spans="1:4" x14ac:dyDescent="0.2">
      <c r="A383" s="32">
        <v>383</v>
      </c>
      <c r="B383" s="32" t="s">
        <v>4525</v>
      </c>
      <c r="C383" s="82" t="s">
        <v>3733</v>
      </c>
      <c r="D383" s="82" t="s">
        <v>3532</v>
      </c>
    </row>
    <row r="384" spans="1:4" x14ac:dyDescent="0.2">
      <c r="A384" s="32">
        <v>384</v>
      </c>
      <c r="B384" s="32" t="s">
        <v>4526</v>
      </c>
      <c r="C384" s="82" t="s">
        <v>3733</v>
      </c>
      <c r="D384" s="82" t="s">
        <v>3532</v>
      </c>
    </row>
    <row r="385" spans="1:4" x14ac:dyDescent="0.2">
      <c r="A385" s="32">
        <v>385</v>
      </c>
      <c r="B385" s="32" t="s">
        <v>4527</v>
      </c>
      <c r="C385" s="82" t="s">
        <v>3733</v>
      </c>
      <c r="D385" s="82" t="s">
        <v>3532</v>
      </c>
    </row>
    <row r="386" spans="1:4" x14ac:dyDescent="0.2">
      <c r="A386" s="32">
        <v>386</v>
      </c>
      <c r="B386" s="32" t="s">
        <v>4528</v>
      </c>
      <c r="C386" s="82" t="s">
        <v>3733</v>
      </c>
      <c r="D386" s="82" t="s">
        <v>3532</v>
      </c>
    </row>
    <row r="387" spans="1:4" x14ac:dyDescent="0.2">
      <c r="A387" s="32">
        <v>387</v>
      </c>
      <c r="B387" s="32" t="s">
        <v>2600</v>
      </c>
      <c r="C387" s="82" t="s">
        <v>3733</v>
      </c>
      <c r="D387" s="82" t="s">
        <v>3532</v>
      </c>
    </row>
    <row r="388" spans="1:4" x14ac:dyDescent="0.2">
      <c r="A388" s="32">
        <v>388</v>
      </c>
      <c r="B388" s="32" t="s">
        <v>4529</v>
      </c>
      <c r="C388" s="82" t="s">
        <v>3733</v>
      </c>
      <c r="D388" s="82" t="s">
        <v>3532</v>
      </c>
    </row>
    <row r="389" spans="1:4" x14ac:dyDescent="0.2">
      <c r="A389" s="32">
        <v>389</v>
      </c>
      <c r="B389" s="32" t="s">
        <v>4530</v>
      </c>
      <c r="C389" s="82" t="s">
        <v>3733</v>
      </c>
      <c r="D389" s="82" t="s">
        <v>3532</v>
      </c>
    </row>
    <row r="390" spans="1:4" x14ac:dyDescent="0.2">
      <c r="A390" s="32">
        <v>390</v>
      </c>
      <c r="B390" s="32" t="s">
        <v>4531</v>
      </c>
      <c r="C390" s="82" t="s">
        <v>3733</v>
      </c>
      <c r="D390" s="82" t="s">
        <v>3532</v>
      </c>
    </row>
    <row r="391" spans="1:4" x14ac:dyDescent="0.2">
      <c r="A391" s="32">
        <v>391</v>
      </c>
      <c r="B391" s="32" t="s">
        <v>4532</v>
      </c>
      <c r="C391" s="82" t="s">
        <v>3733</v>
      </c>
      <c r="D391" s="82" t="s">
        <v>3532</v>
      </c>
    </row>
    <row r="392" spans="1:4" x14ac:dyDescent="0.2">
      <c r="A392" s="32">
        <v>392</v>
      </c>
      <c r="B392" s="32" t="s">
        <v>4533</v>
      </c>
      <c r="C392" s="82" t="s">
        <v>3733</v>
      </c>
      <c r="D392" s="82" t="s">
        <v>3532</v>
      </c>
    </row>
    <row r="393" spans="1:4" x14ac:dyDescent="0.2">
      <c r="A393" s="32">
        <v>393</v>
      </c>
      <c r="B393" s="32" t="s">
        <v>4534</v>
      </c>
      <c r="C393" s="82" t="s">
        <v>3733</v>
      </c>
      <c r="D393" s="82" t="s">
        <v>3532</v>
      </c>
    </row>
    <row r="394" spans="1:4" x14ac:dyDescent="0.2">
      <c r="A394" s="32">
        <v>394</v>
      </c>
      <c r="B394" s="32" t="s">
        <v>4535</v>
      </c>
      <c r="C394" s="82" t="s">
        <v>3733</v>
      </c>
      <c r="D394" s="82" t="s">
        <v>3532</v>
      </c>
    </row>
    <row r="395" spans="1:4" x14ac:dyDescent="0.2">
      <c r="A395" s="32">
        <v>395</v>
      </c>
      <c r="B395" s="32" t="s">
        <v>4536</v>
      </c>
      <c r="C395" s="82" t="s">
        <v>3733</v>
      </c>
      <c r="D395" s="82" t="s">
        <v>3532</v>
      </c>
    </row>
    <row r="396" spans="1:4" x14ac:dyDescent="0.2">
      <c r="A396" s="32">
        <v>396</v>
      </c>
      <c r="B396" s="32" t="s">
        <v>4537</v>
      </c>
      <c r="C396" s="82" t="s">
        <v>3733</v>
      </c>
      <c r="D396" s="82" t="s">
        <v>3532</v>
      </c>
    </row>
    <row r="397" spans="1:4" x14ac:dyDescent="0.2">
      <c r="A397" s="32">
        <v>397</v>
      </c>
      <c r="B397" s="32" t="s">
        <v>4538</v>
      </c>
      <c r="C397" s="82" t="s">
        <v>3733</v>
      </c>
      <c r="D397" s="82" t="s">
        <v>3532</v>
      </c>
    </row>
    <row r="398" spans="1:4" x14ac:dyDescent="0.2">
      <c r="A398" s="32">
        <v>398</v>
      </c>
      <c r="B398" s="32" t="s">
        <v>4539</v>
      </c>
      <c r="C398" s="82" t="s">
        <v>3733</v>
      </c>
      <c r="D398" s="82" t="s">
        <v>3532</v>
      </c>
    </row>
    <row r="399" spans="1:4" x14ac:dyDescent="0.2">
      <c r="A399" s="32">
        <v>399</v>
      </c>
      <c r="B399" s="32" t="s">
        <v>4540</v>
      </c>
      <c r="C399" s="82" t="s">
        <v>3733</v>
      </c>
      <c r="D399" s="82" t="s">
        <v>3532</v>
      </c>
    </row>
    <row r="400" spans="1:4" x14ac:dyDescent="0.2">
      <c r="A400" s="32">
        <v>400</v>
      </c>
      <c r="B400" s="32" t="s">
        <v>4541</v>
      </c>
      <c r="C400" s="82" t="s">
        <v>3733</v>
      </c>
      <c r="D400" s="82" t="s">
        <v>3532</v>
      </c>
    </row>
    <row r="401" spans="1:4" x14ac:dyDescent="0.2">
      <c r="A401" s="32">
        <v>401</v>
      </c>
      <c r="B401" s="32" t="s">
        <v>4542</v>
      </c>
      <c r="C401" s="82" t="s">
        <v>3733</v>
      </c>
      <c r="D401" s="82" t="s">
        <v>3532</v>
      </c>
    </row>
    <row r="402" spans="1:4" x14ac:dyDescent="0.2">
      <c r="A402" s="32">
        <v>402</v>
      </c>
      <c r="B402" s="32" t="s">
        <v>4543</v>
      </c>
      <c r="C402" s="82" t="s">
        <v>3733</v>
      </c>
      <c r="D402" s="82" t="s">
        <v>3532</v>
      </c>
    </row>
    <row r="403" spans="1:4" x14ac:dyDescent="0.2">
      <c r="A403" s="32">
        <v>403</v>
      </c>
      <c r="B403" s="32" t="s">
        <v>4544</v>
      </c>
      <c r="C403" s="82" t="s">
        <v>3733</v>
      </c>
      <c r="D403" s="82" t="s">
        <v>3532</v>
      </c>
    </row>
    <row r="404" spans="1:4" x14ac:dyDescent="0.2">
      <c r="A404" s="32">
        <v>404</v>
      </c>
      <c r="B404" s="32" t="s">
        <v>4545</v>
      </c>
      <c r="C404" s="82" t="s">
        <v>3733</v>
      </c>
      <c r="D404" s="82" t="s">
        <v>3532</v>
      </c>
    </row>
    <row r="405" spans="1:4" x14ac:dyDescent="0.2">
      <c r="A405" s="32">
        <v>405</v>
      </c>
      <c r="B405" s="32" t="s">
        <v>4546</v>
      </c>
      <c r="C405" s="82" t="s">
        <v>3733</v>
      </c>
      <c r="D405" s="82" t="s">
        <v>3532</v>
      </c>
    </row>
    <row r="406" spans="1:4" x14ac:dyDescent="0.2">
      <c r="A406" s="32">
        <v>406</v>
      </c>
      <c r="B406" s="32" t="s">
        <v>4547</v>
      </c>
      <c r="C406" s="82" t="s">
        <v>3733</v>
      </c>
      <c r="D406" s="82" t="s">
        <v>3532</v>
      </c>
    </row>
    <row r="407" spans="1:4" x14ac:dyDescent="0.2">
      <c r="A407" s="32">
        <v>407</v>
      </c>
      <c r="B407" s="32" t="s">
        <v>4548</v>
      </c>
      <c r="C407" s="82" t="s">
        <v>3733</v>
      </c>
      <c r="D407" s="82" t="s">
        <v>3532</v>
      </c>
    </row>
    <row r="408" spans="1:4" x14ac:dyDescent="0.2">
      <c r="A408" s="32">
        <v>408</v>
      </c>
      <c r="B408" s="32" t="s">
        <v>4549</v>
      </c>
      <c r="C408" s="82" t="s">
        <v>3733</v>
      </c>
      <c r="D408" s="82" t="s">
        <v>3532</v>
      </c>
    </row>
    <row r="409" spans="1:4" x14ac:dyDescent="0.2">
      <c r="A409" s="32">
        <v>409</v>
      </c>
      <c r="B409" s="32" t="s">
        <v>4550</v>
      </c>
      <c r="C409" s="82" t="s">
        <v>3733</v>
      </c>
      <c r="D409" s="82" t="s">
        <v>3532</v>
      </c>
    </row>
    <row r="410" spans="1:4" x14ac:dyDescent="0.2">
      <c r="A410" s="32">
        <v>410</v>
      </c>
      <c r="B410" s="32" t="s">
        <v>4551</v>
      </c>
      <c r="C410" s="82" t="s">
        <v>3733</v>
      </c>
      <c r="D410" s="82" t="s">
        <v>3532</v>
      </c>
    </row>
    <row r="411" spans="1:4" x14ac:dyDescent="0.2">
      <c r="A411" s="32">
        <v>411</v>
      </c>
      <c r="B411" s="32" t="s">
        <v>4552</v>
      </c>
      <c r="C411" s="82" t="s">
        <v>3733</v>
      </c>
      <c r="D411" s="82" t="s">
        <v>3532</v>
      </c>
    </row>
    <row r="412" spans="1:4" x14ac:dyDescent="0.2">
      <c r="A412" s="32">
        <v>412</v>
      </c>
      <c r="B412" s="32" t="s">
        <v>4553</v>
      </c>
      <c r="C412" s="82" t="s">
        <v>3733</v>
      </c>
      <c r="D412" s="82" t="s">
        <v>3532</v>
      </c>
    </row>
    <row r="413" spans="1:4" x14ac:dyDescent="0.2">
      <c r="A413" s="32">
        <v>413</v>
      </c>
      <c r="B413" s="32" t="s">
        <v>4554</v>
      </c>
      <c r="C413" s="82" t="s">
        <v>3733</v>
      </c>
      <c r="D413" s="82" t="s">
        <v>3532</v>
      </c>
    </row>
    <row r="414" spans="1:4" x14ac:dyDescent="0.2">
      <c r="A414" s="32">
        <v>414</v>
      </c>
      <c r="B414" s="32" t="s">
        <v>4555</v>
      </c>
      <c r="C414" s="82" t="s">
        <v>3733</v>
      </c>
      <c r="D414" s="82" t="s">
        <v>3532</v>
      </c>
    </row>
    <row r="415" spans="1:4" x14ac:dyDescent="0.2">
      <c r="A415" s="32">
        <v>415</v>
      </c>
      <c r="B415" s="32" t="s">
        <v>4556</v>
      </c>
      <c r="C415" s="82" t="s">
        <v>3733</v>
      </c>
      <c r="D415" s="82" t="s">
        <v>3532</v>
      </c>
    </row>
    <row r="416" spans="1:4" x14ac:dyDescent="0.2">
      <c r="A416" s="32">
        <v>416</v>
      </c>
      <c r="B416" s="32" t="s">
        <v>4557</v>
      </c>
      <c r="C416" s="82" t="s">
        <v>3733</v>
      </c>
      <c r="D416" s="82" t="s">
        <v>3532</v>
      </c>
    </row>
    <row r="417" spans="1:4" x14ac:dyDescent="0.2">
      <c r="A417" s="32">
        <v>417</v>
      </c>
      <c r="B417" s="32" t="s">
        <v>4558</v>
      </c>
      <c r="C417" s="82" t="s">
        <v>3733</v>
      </c>
      <c r="D417" s="82" t="s">
        <v>3532</v>
      </c>
    </row>
    <row r="418" spans="1:4" x14ac:dyDescent="0.2">
      <c r="A418" s="32">
        <v>418</v>
      </c>
      <c r="B418" s="32" t="s">
        <v>4559</v>
      </c>
      <c r="C418" s="82" t="s">
        <v>3733</v>
      </c>
      <c r="D418" s="82" t="s">
        <v>3532</v>
      </c>
    </row>
    <row r="419" spans="1:4" x14ac:dyDescent="0.2">
      <c r="A419" s="32">
        <v>419</v>
      </c>
      <c r="B419" s="32" t="s">
        <v>4560</v>
      </c>
      <c r="C419" s="82" t="s">
        <v>3733</v>
      </c>
      <c r="D419" s="82" t="s">
        <v>3532</v>
      </c>
    </row>
    <row r="420" spans="1:4" x14ac:dyDescent="0.2">
      <c r="A420" s="32">
        <v>420</v>
      </c>
      <c r="B420" s="32" t="s">
        <v>4561</v>
      </c>
      <c r="C420" s="82" t="s">
        <v>3733</v>
      </c>
      <c r="D420" s="82" t="s">
        <v>3532</v>
      </c>
    </row>
    <row r="421" spans="1:4" x14ac:dyDescent="0.2">
      <c r="A421" s="32">
        <v>421</v>
      </c>
      <c r="B421" s="32" t="s">
        <v>4562</v>
      </c>
      <c r="C421" s="82" t="s">
        <v>3733</v>
      </c>
      <c r="D421" s="82" t="s">
        <v>3532</v>
      </c>
    </row>
    <row r="422" spans="1:4" x14ac:dyDescent="0.2">
      <c r="A422" s="32">
        <v>422</v>
      </c>
      <c r="B422" s="32" t="s">
        <v>4563</v>
      </c>
      <c r="C422" s="82" t="s">
        <v>3733</v>
      </c>
      <c r="D422" s="82" t="s">
        <v>3532</v>
      </c>
    </row>
    <row r="423" spans="1:4" x14ac:dyDescent="0.2">
      <c r="A423" s="32">
        <v>423</v>
      </c>
      <c r="B423" s="32" t="s">
        <v>4564</v>
      </c>
      <c r="C423" s="82" t="s">
        <v>3733</v>
      </c>
      <c r="D423" s="82" t="s">
        <v>3532</v>
      </c>
    </row>
    <row r="424" spans="1:4" x14ac:dyDescent="0.2">
      <c r="A424" s="32">
        <v>424</v>
      </c>
      <c r="B424" s="32" t="s">
        <v>4565</v>
      </c>
      <c r="C424" s="82" t="s">
        <v>3733</v>
      </c>
      <c r="D424" s="82" t="s">
        <v>3532</v>
      </c>
    </row>
    <row r="425" spans="1:4" x14ac:dyDescent="0.2">
      <c r="A425" s="32">
        <v>425</v>
      </c>
      <c r="B425" s="32" t="s">
        <v>4566</v>
      </c>
      <c r="C425" s="82" t="s">
        <v>3733</v>
      </c>
      <c r="D425" s="82" t="s">
        <v>3532</v>
      </c>
    </row>
    <row r="426" spans="1:4" x14ac:dyDescent="0.2">
      <c r="A426" s="32">
        <v>426</v>
      </c>
      <c r="B426" s="32" t="s">
        <v>4567</v>
      </c>
      <c r="C426" s="82" t="s">
        <v>3733</v>
      </c>
      <c r="D426" s="82" t="s">
        <v>3532</v>
      </c>
    </row>
    <row r="427" spans="1:4" x14ac:dyDescent="0.2">
      <c r="A427" s="32">
        <v>427</v>
      </c>
      <c r="B427" s="32" t="s">
        <v>4568</v>
      </c>
      <c r="C427" s="82" t="s">
        <v>3733</v>
      </c>
      <c r="D427" s="82" t="s">
        <v>3532</v>
      </c>
    </row>
    <row r="428" spans="1:4" x14ac:dyDescent="0.2">
      <c r="A428" s="32">
        <v>428</v>
      </c>
      <c r="B428" s="32" t="s">
        <v>4569</v>
      </c>
      <c r="C428" s="82" t="s">
        <v>3733</v>
      </c>
      <c r="D428" s="82" t="s">
        <v>3532</v>
      </c>
    </row>
    <row r="429" spans="1:4" x14ac:dyDescent="0.2">
      <c r="A429" s="32">
        <v>429</v>
      </c>
      <c r="B429" s="32" t="s">
        <v>4570</v>
      </c>
      <c r="C429" s="82" t="s">
        <v>3733</v>
      </c>
      <c r="D429" s="82" t="s">
        <v>3532</v>
      </c>
    </row>
    <row r="430" spans="1:4" x14ac:dyDescent="0.2">
      <c r="A430" s="32">
        <v>430</v>
      </c>
      <c r="B430" s="32" t="s">
        <v>4571</v>
      </c>
      <c r="C430" s="82" t="s">
        <v>3733</v>
      </c>
      <c r="D430" s="82" t="s">
        <v>3532</v>
      </c>
    </row>
    <row r="431" spans="1:4" x14ac:dyDescent="0.2">
      <c r="A431" s="32">
        <v>431</v>
      </c>
      <c r="B431" s="32" t="s">
        <v>4572</v>
      </c>
      <c r="C431" s="82" t="s">
        <v>3733</v>
      </c>
      <c r="D431" s="82" t="s">
        <v>3532</v>
      </c>
    </row>
    <row r="432" spans="1:4" x14ac:dyDescent="0.2">
      <c r="A432" s="32">
        <v>432</v>
      </c>
      <c r="B432" s="32" t="s">
        <v>4573</v>
      </c>
      <c r="C432" s="82" t="s">
        <v>3733</v>
      </c>
      <c r="D432" s="82" t="s">
        <v>3532</v>
      </c>
    </row>
    <row r="433" spans="1:4" x14ac:dyDescent="0.2">
      <c r="A433" s="32">
        <v>433</v>
      </c>
      <c r="B433" s="32" t="s">
        <v>4574</v>
      </c>
      <c r="C433" s="82" t="s">
        <v>3733</v>
      </c>
      <c r="D433" s="82" t="s">
        <v>3532</v>
      </c>
    </row>
    <row r="434" spans="1:4" x14ac:dyDescent="0.2">
      <c r="A434" s="32">
        <v>434</v>
      </c>
      <c r="B434" s="32" t="s">
        <v>4575</v>
      </c>
      <c r="C434" s="82" t="s">
        <v>3733</v>
      </c>
      <c r="D434" s="82" t="s">
        <v>3532</v>
      </c>
    </row>
    <row r="435" spans="1:4" x14ac:dyDescent="0.2">
      <c r="A435" s="32">
        <v>435</v>
      </c>
      <c r="B435" s="32" t="s">
        <v>4576</v>
      </c>
      <c r="C435" s="82" t="s">
        <v>3733</v>
      </c>
      <c r="D435" s="82" t="s">
        <v>3532</v>
      </c>
    </row>
    <row r="436" spans="1:4" x14ac:dyDescent="0.2">
      <c r="A436" s="32">
        <v>436</v>
      </c>
      <c r="B436" s="32" t="s">
        <v>4577</v>
      </c>
      <c r="C436" s="82" t="s">
        <v>3733</v>
      </c>
      <c r="D436" s="82" t="s">
        <v>3532</v>
      </c>
    </row>
    <row r="437" spans="1:4" x14ac:dyDescent="0.2">
      <c r="A437" s="32">
        <v>437</v>
      </c>
      <c r="B437" s="32" t="s">
        <v>4578</v>
      </c>
      <c r="C437" s="82" t="s">
        <v>3733</v>
      </c>
      <c r="D437" s="82" t="s">
        <v>3532</v>
      </c>
    </row>
    <row r="438" spans="1:4" x14ac:dyDescent="0.2">
      <c r="A438" s="32">
        <v>438</v>
      </c>
      <c r="B438" s="32" t="s">
        <v>4579</v>
      </c>
      <c r="C438" s="82" t="s">
        <v>3733</v>
      </c>
      <c r="D438" s="82" t="s">
        <v>3532</v>
      </c>
    </row>
    <row r="439" spans="1:4" x14ac:dyDescent="0.2">
      <c r="A439" s="32">
        <v>439</v>
      </c>
      <c r="B439" s="32" t="s">
        <v>4580</v>
      </c>
      <c r="C439" s="82" t="s">
        <v>3733</v>
      </c>
      <c r="D439" s="82" t="s">
        <v>3532</v>
      </c>
    </row>
    <row r="440" spans="1:4" x14ac:dyDescent="0.2">
      <c r="A440" s="32">
        <v>440</v>
      </c>
      <c r="B440" s="32" t="s">
        <v>4581</v>
      </c>
      <c r="C440" s="82" t="s">
        <v>3733</v>
      </c>
      <c r="D440" s="82" t="s">
        <v>3532</v>
      </c>
    </row>
    <row r="441" spans="1:4" x14ac:dyDescent="0.2">
      <c r="A441" s="32">
        <v>441</v>
      </c>
      <c r="B441" s="32" t="s">
        <v>4582</v>
      </c>
      <c r="C441" s="82" t="s">
        <v>3733</v>
      </c>
      <c r="D441" s="82" t="s">
        <v>3532</v>
      </c>
    </row>
    <row r="442" spans="1:4" x14ac:dyDescent="0.2">
      <c r="A442" s="32">
        <v>442</v>
      </c>
      <c r="B442" s="32" t="s">
        <v>4583</v>
      </c>
      <c r="C442" s="82" t="s">
        <v>3733</v>
      </c>
      <c r="D442" s="82" t="s">
        <v>3532</v>
      </c>
    </row>
    <row r="443" spans="1:4" x14ac:dyDescent="0.2">
      <c r="A443" s="32">
        <v>443</v>
      </c>
      <c r="B443" s="32" t="s">
        <v>4584</v>
      </c>
      <c r="C443" s="82" t="s">
        <v>3733</v>
      </c>
      <c r="D443" s="82" t="s">
        <v>3532</v>
      </c>
    </row>
    <row r="444" spans="1:4" x14ac:dyDescent="0.2">
      <c r="A444" s="32">
        <v>444</v>
      </c>
      <c r="B444" s="32" t="s">
        <v>4585</v>
      </c>
      <c r="C444" s="82" t="s">
        <v>3733</v>
      </c>
      <c r="D444" s="82" t="s">
        <v>3532</v>
      </c>
    </row>
    <row r="445" spans="1:4" x14ac:dyDescent="0.2">
      <c r="A445" s="32">
        <v>445</v>
      </c>
      <c r="B445" s="32" t="s">
        <v>4586</v>
      </c>
      <c r="C445" s="82" t="s">
        <v>3733</v>
      </c>
      <c r="D445" s="82" t="s">
        <v>3532</v>
      </c>
    </row>
    <row r="446" spans="1:4" x14ac:dyDescent="0.2">
      <c r="A446" s="32">
        <v>446</v>
      </c>
      <c r="B446" s="32" t="s">
        <v>4587</v>
      </c>
      <c r="C446" s="82" t="s">
        <v>3733</v>
      </c>
      <c r="D446" s="82" t="s">
        <v>3532</v>
      </c>
    </row>
    <row r="447" spans="1:4" x14ac:dyDescent="0.2">
      <c r="A447" s="32">
        <v>447</v>
      </c>
      <c r="B447" s="32" t="s">
        <v>4588</v>
      </c>
      <c r="C447" s="82" t="s">
        <v>3733</v>
      </c>
      <c r="D447" s="82" t="s">
        <v>3532</v>
      </c>
    </row>
    <row r="448" spans="1:4" x14ac:dyDescent="0.2">
      <c r="A448" s="32">
        <v>448</v>
      </c>
      <c r="B448" s="32" t="s">
        <v>4589</v>
      </c>
      <c r="C448" s="82" t="s">
        <v>3733</v>
      </c>
      <c r="D448" s="82" t="s">
        <v>3532</v>
      </c>
    </row>
    <row r="449" spans="1:4" x14ac:dyDescent="0.2">
      <c r="A449" s="32">
        <v>449</v>
      </c>
      <c r="B449" s="32" t="s">
        <v>3875</v>
      </c>
      <c r="C449" s="82" t="s">
        <v>3733</v>
      </c>
      <c r="D449" s="82" t="s">
        <v>3532</v>
      </c>
    </row>
    <row r="450" spans="1:4" x14ac:dyDescent="0.2">
      <c r="A450" s="32">
        <v>450</v>
      </c>
      <c r="B450" s="32" t="s">
        <v>4590</v>
      </c>
      <c r="C450" s="82" t="s">
        <v>3733</v>
      </c>
      <c r="D450" s="82" t="s">
        <v>3532</v>
      </c>
    </row>
    <row r="451" spans="1:4" x14ac:dyDescent="0.2">
      <c r="A451" s="32">
        <v>451</v>
      </c>
      <c r="B451" s="32" t="s">
        <v>4591</v>
      </c>
      <c r="C451" s="82" t="s">
        <v>3733</v>
      </c>
      <c r="D451" s="82" t="s">
        <v>3532</v>
      </c>
    </row>
    <row r="452" spans="1:4" x14ac:dyDescent="0.2">
      <c r="A452" s="32">
        <v>452</v>
      </c>
      <c r="B452" s="32" t="s">
        <v>4592</v>
      </c>
      <c r="C452" s="82" t="s">
        <v>3733</v>
      </c>
      <c r="D452" s="82" t="s">
        <v>3532</v>
      </c>
    </row>
    <row r="453" spans="1:4" x14ac:dyDescent="0.2">
      <c r="A453" s="32">
        <v>453</v>
      </c>
      <c r="B453" s="32" t="s">
        <v>4593</v>
      </c>
      <c r="C453" s="82" t="s">
        <v>3733</v>
      </c>
      <c r="D453" s="82" t="s">
        <v>3532</v>
      </c>
    </row>
    <row r="454" spans="1:4" x14ac:dyDescent="0.2">
      <c r="A454" s="32">
        <v>454</v>
      </c>
      <c r="B454" s="32" t="s">
        <v>4594</v>
      </c>
      <c r="C454" s="82" t="s">
        <v>3733</v>
      </c>
      <c r="D454" s="82" t="s">
        <v>3532</v>
      </c>
    </row>
    <row r="455" spans="1:4" x14ac:dyDescent="0.2">
      <c r="A455" s="32">
        <v>455</v>
      </c>
      <c r="B455" s="32" t="s">
        <v>4595</v>
      </c>
      <c r="C455" s="82" t="s">
        <v>3733</v>
      </c>
      <c r="D455" s="82" t="s">
        <v>3532</v>
      </c>
    </row>
    <row r="456" spans="1:4" x14ac:dyDescent="0.2">
      <c r="A456" s="32">
        <v>456</v>
      </c>
      <c r="B456" s="32" t="s">
        <v>4596</v>
      </c>
      <c r="C456" s="82" t="s">
        <v>3733</v>
      </c>
      <c r="D456" s="82" t="s">
        <v>3532</v>
      </c>
    </row>
    <row r="457" spans="1:4" x14ac:dyDescent="0.2">
      <c r="A457" s="32">
        <v>457</v>
      </c>
      <c r="B457" s="32" t="s">
        <v>4597</v>
      </c>
      <c r="C457" s="82" t="s">
        <v>3733</v>
      </c>
      <c r="D457" s="82" t="s">
        <v>3532</v>
      </c>
    </row>
    <row r="458" spans="1:4" x14ac:dyDescent="0.2">
      <c r="A458" s="32">
        <v>458</v>
      </c>
      <c r="B458" s="32" t="s">
        <v>4598</v>
      </c>
      <c r="C458" s="82" t="s">
        <v>3733</v>
      </c>
      <c r="D458" s="82" t="s">
        <v>3532</v>
      </c>
    </row>
    <row r="459" spans="1:4" x14ac:dyDescent="0.2">
      <c r="A459" s="32">
        <v>459</v>
      </c>
      <c r="B459" s="32" t="s">
        <v>4599</v>
      </c>
      <c r="C459" s="82" t="s">
        <v>3733</v>
      </c>
      <c r="D459" s="82" t="s">
        <v>3532</v>
      </c>
    </row>
    <row r="460" spans="1:4" x14ac:dyDescent="0.2">
      <c r="A460" s="32">
        <v>460</v>
      </c>
      <c r="B460" s="32" t="s">
        <v>4600</v>
      </c>
      <c r="C460" s="82" t="s">
        <v>3733</v>
      </c>
      <c r="D460" s="82" t="s">
        <v>3532</v>
      </c>
    </row>
    <row r="461" spans="1:4" x14ac:dyDescent="0.2">
      <c r="A461" s="32">
        <v>461</v>
      </c>
      <c r="B461" s="32" t="s">
        <v>4601</v>
      </c>
      <c r="C461" s="82" t="s">
        <v>3733</v>
      </c>
      <c r="D461" s="82" t="s">
        <v>3532</v>
      </c>
    </row>
    <row r="462" spans="1:4" x14ac:dyDescent="0.2">
      <c r="A462" s="32">
        <v>462</v>
      </c>
      <c r="B462" s="32" t="s">
        <v>4602</v>
      </c>
      <c r="C462" s="82" t="s">
        <v>3733</v>
      </c>
      <c r="D462" s="82" t="s">
        <v>3532</v>
      </c>
    </row>
    <row r="463" spans="1:4" x14ac:dyDescent="0.2">
      <c r="A463" s="32">
        <v>463</v>
      </c>
      <c r="B463" s="32" t="s">
        <v>4603</v>
      </c>
      <c r="C463" s="82" t="s">
        <v>3733</v>
      </c>
      <c r="D463" s="82" t="s">
        <v>3532</v>
      </c>
    </row>
    <row r="464" spans="1:4" x14ac:dyDescent="0.2">
      <c r="A464" s="32">
        <v>464</v>
      </c>
      <c r="B464" s="32" t="s">
        <v>4604</v>
      </c>
      <c r="C464" s="82" t="s">
        <v>3733</v>
      </c>
      <c r="D464" s="82" t="s">
        <v>3532</v>
      </c>
    </row>
    <row r="465" spans="1:4" x14ac:dyDescent="0.2">
      <c r="A465" s="32">
        <v>465</v>
      </c>
      <c r="B465" s="32" t="s">
        <v>4605</v>
      </c>
      <c r="C465" s="82" t="s">
        <v>3733</v>
      </c>
      <c r="D465" s="82" t="s">
        <v>3532</v>
      </c>
    </row>
    <row r="466" spans="1:4" x14ac:dyDescent="0.2">
      <c r="A466" s="32">
        <v>466</v>
      </c>
      <c r="B466" s="32" t="s">
        <v>4606</v>
      </c>
      <c r="C466" s="82" t="s">
        <v>3733</v>
      </c>
      <c r="D466" s="82" t="s">
        <v>3532</v>
      </c>
    </row>
    <row r="467" spans="1:4" x14ac:dyDescent="0.2">
      <c r="A467" s="32">
        <v>467</v>
      </c>
      <c r="B467" s="32" t="s">
        <v>4607</v>
      </c>
      <c r="C467" s="82" t="s">
        <v>3733</v>
      </c>
      <c r="D467" s="82" t="s">
        <v>3532</v>
      </c>
    </row>
    <row r="468" spans="1:4" x14ac:dyDescent="0.2">
      <c r="A468" s="32">
        <v>468</v>
      </c>
      <c r="B468" s="32" t="s">
        <v>4608</v>
      </c>
      <c r="C468" s="82" t="s">
        <v>3733</v>
      </c>
      <c r="D468" s="82" t="s">
        <v>3532</v>
      </c>
    </row>
    <row r="469" spans="1:4" x14ac:dyDescent="0.2">
      <c r="A469" s="32">
        <v>469</v>
      </c>
      <c r="B469" s="32" t="s">
        <v>4609</v>
      </c>
      <c r="C469" s="82" t="s">
        <v>3733</v>
      </c>
      <c r="D469" s="82" t="s">
        <v>3532</v>
      </c>
    </row>
    <row r="470" spans="1:4" x14ac:dyDescent="0.2">
      <c r="A470" s="32">
        <v>470</v>
      </c>
      <c r="B470" s="32" t="s">
        <v>4610</v>
      </c>
      <c r="C470" s="82" t="s">
        <v>3733</v>
      </c>
      <c r="D470" s="82" t="s">
        <v>3532</v>
      </c>
    </row>
    <row r="471" spans="1:4" x14ac:dyDescent="0.2">
      <c r="A471" s="32">
        <v>472</v>
      </c>
      <c r="B471" s="32" t="s">
        <v>4611</v>
      </c>
      <c r="C471" s="82" t="s">
        <v>3733</v>
      </c>
      <c r="D471" s="82" t="s">
        <v>3532</v>
      </c>
    </row>
    <row r="472" spans="1:4" x14ac:dyDescent="0.2">
      <c r="A472" s="32">
        <v>473</v>
      </c>
      <c r="B472" s="32" t="s">
        <v>4612</v>
      </c>
      <c r="C472" s="82" t="s">
        <v>3733</v>
      </c>
      <c r="D472" s="82" t="s">
        <v>3532</v>
      </c>
    </row>
    <row r="473" spans="1:4" x14ac:dyDescent="0.2">
      <c r="A473" s="32">
        <v>474</v>
      </c>
      <c r="B473" s="32" t="s">
        <v>4613</v>
      </c>
      <c r="C473" s="82" t="s">
        <v>3733</v>
      </c>
      <c r="D473" s="82" t="s">
        <v>3532</v>
      </c>
    </row>
    <row r="474" spans="1:4" x14ac:dyDescent="0.2">
      <c r="A474" s="32">
        <v>476</v>
      </c>
      <c r="B474" s="32" t="s">
        <v>4614</v>
      </c>
      <c r="C474" s="82" t="s">
        <v>3733</v>
      </c>
      <c r="D474" s="82" t="s">
        <v>3532</v>
      </c>
    </row>
    <row r="475" spans="1:4" x14ac:dyDescent="0.2">
      <c r="A475" s="32">
        <v>477</v>
      </c>
      <c r="B475" s="32" t="s">
        <v>4615</v>
      </c>
      <c r="C475" s="82" t="s">
        <v>3733</v>
      </c>
      <c r="D475" s="82" t="s">
        <v>3532</v>
      </c>
    </row>
    <row r="476" spans="1:4" x14ac:dyDescent="0.2">
      <c r="A476" s="32">
        <v>478</v>
      </c>
      <c r="B476" s="32" t="s">
        <v>4616</v>
      </c>
      <c r="C476" s="82" t="s">
        <v>3733</v>
      </c>
      <c r="D476" s="82" t="s">
        <v>3532</v>
      </c>
    </row>
    <row r="477" spans="1:4" x14ac:dyDescent="0.2">
      <c r="A477" s="32">
        <v>479</v>
      </c>
      <c r="B477" s="32" t="s">
        <v>4617</v>
      </c>
      <c r="C477" s="82" t="s">
        <v>3733</v>
      </c>
      <c r="D477" s="82" t="s">
        <v>3532</v>
      </c>
    </row>
    <row r="478" spans="1:4" x14ac:dyDescent="0.2">
      <c r="A478" s="32">
        <v>482</v>
      </c>
      <c r="B478" s="32" t="s">
        <v>4618</v>
      </c>
      <c r="C478" s="82" t="s">
        <v>3733</v>
      </c>
      <c r="D478" s="82" t="s">
        <v>3532</v>
      </c>
    </row>
    <row r="479" spans="1:4" x14ac:dyDescent="0.2">
      <c r="A479" s="32">
        <v>483</v>
      </c>
      <c r="B479" s="32" t="s">
        <v>4619</v>
      </c>
      <c r="C479" s="82" t="s">
        <v>3733</v>
      </c>
      <c r="D479" s="82" t="s">
        <v>3532</v>
      </c>
    </row>
    <row r="480" spans="1:4" x14ac:dyDescent="0.2">
      <c r="A480" s="32">
        <v>486</v>
      </c>
      <c r="B480" s="32" t="s">
        <v>4620</v>
      </c>
      <c r="C480" s="82" t="s">
        <v>3733</v>
      </c>
      <c r="D480" s="82" t="s">
        <v>3532</v>
      </c>
    </row>
    <row r="481" spans="1:4" x14ac:dyDescent="0.2">
      <c r="A481" s="32">
        <v>487</v>
      </c>
      <c r="B481" s="32" t="s">
        <v>4621</v>
      </c>
      <c r="C481" s="82" t="s">
        <v>3733</v>
      </c>
      <c r="D481" s="82" t="s">
        <v>3532</v>
      </c>
    </row>
    <row r="482" spans="1:4" x14ac:dyDescent="0.2">
      <c r="A482" s="32">
        <v>488</v>
      </c>
      <c r="B482" s="32" t="s">
        <v>4622</v>
      </c>
      <c r="C482" s="82" t="s">
        <v>3733</v>
      </c>
      <c r="D482" s="82" t="s">
        <v>3532</v>
      </c>
    </row>
    <row r="483" spans="1:4" x14ac:dyDescent="0.2">
      <c r="A483" s="32">
        <v>489</v>
      </c>
      <c r="B483" s="32" t="s">
        <v>4623</v>
      </c>
      <c r="C483" s="82" t="s">
        <v>3733</v>
      </c>
      <c r="D483" s="82" t="s">
        <v>3532</v>
      </c>
    </row>
    <row r="484" spans="1:4" x14ac:dyDescent="0.2">
      <c r="A484" s="32">
        <v>490</v>
      </c>
      <c r="B484" s="32" t="s">
        <v>4624</v>
      </c>
      <c r="C484" s="82" t="s">
        <v>3733</v>
      </c>
      <c r="D484" s="82" t="s">
        <v>3532</v>
      </c>
    </row>
    <row r="485" spans="1:4" x14ac:dyDescent="0.2">
      <c r="A485" s="32">
        <v>492</v>
      </c>
      <c r="B485" s="32" t="s">
        <v>4625</v>
      </c>
      <c r="C485" s="82" t="s">
        <v>3733</v>
      </c>
      <c r="D485" s="82" t="s">
        <v>3532</v>
      </c>
    </row>
    <row r="486" spans="1:4" x14ac:dyDescent="0.2">
      <c r="A486" s="32">
        <v>493</v>
      </c>
      <c r="B486" s="32" t="s">
        <v>4626</v>
      </c>
      <c r="C486" s="82" t="s">
        <v>3733</v>
      </c>
      <c r="D486" s="82" t="s">
        <v>3532</v>
      </c>
    </row>
    <row r="487" spans="1:4" x14ac:dyDescent="0.2">
      <c r="A487" s="32">
        <v>494</v>
      </c>
      <c r="B487" s="32" t="s">
        <v>4627</v>
      </c>
      <c r="C487" s="82" t="s">
        <v>3733</v>
      </c>
      <c r="D487" s="82" t="s">
        <v>3532</v>
      </c>
    </row>
    <row r="488" spans="1:4" x14ac:dyDescent="0.2">
      <c r="A488" s="32">
        <v>495</v>
      </c>
      <c r="B488" s="32" t="s">
        <v>4628</v>
      </c>
      <c r="C488" s="82" t="s">
        <v>3733</v>
      </c>
      <c r="D488" s="82" t="s">
        <v>3532</v>
      </c>
    </row>
    <row r="489" spans="1:4" x14ac:dyDescent="0.2">
      <c r="A489" s="32">
        <v>496</v>
      </c>
      <c r="B489" s="32" t="s">
        <v>4629</v>
      </c>
      <c r="C489" s="82" t="s">
        <v>3733</v>
      </c>
      <c r="D489" s="82" t="s">
        <v>3532</v>
      </c>
    </row>
    <row r="490" spans="1:4" x14ac:dyDescent="0.2">
      <c r="A490" s="32">
        <v>497</v>
      </c>
      <c r="B490" s="32" t="s">
        <v>4630</v>
      </c>
      <c r="C490" s="82" t="s">
        <v>3733</v>
      </c>
      <c r="D490" s="82" t="s">
        <v>3532</v>
      </c>
    </row>
    <row r="491" spans="1:4" x14ac:dyDescent="0.2">
      <c r="A491" s="32">
        <v>498</v>
      </c>
      <c r="B491" s="32" t="s">
        <v>4631</v>
      </c>
      <c r="C491" s="82" t="s">
        <v>3733</v>
      </c>
      <c r="D491" s="82" t="s">
        <v>3532</v>
      </c>
    </row>
    <row r="492" spans="1:4" x14ac:dyDescent="0.2">
      <c r="A492" s="32">
        <v>499</v>
      </c>
      <c r="B492" s="32" t="s">
        <v>4632</v>
      </c>
      <c r="C492" s="82" t="s">
        <v>3733</v>
      </c>
      <c r="D492" s="82" t="s">
        <v>3532</v>
      </c>
    </row>
    <row r="493" spans="1:4" x14ac:dyDescent="0.2">
      <c r="A493" s="32">
        <v>500</v>
      </c>
      <c r="B493" s="32" t="s">
        <v>4633</v>
      </c>
      <c r="C493" s="82" t="s">
        <v>3733</v>
      </c>
      <c r="D493" s="82" t="s">
        <v>3532</v>
      </c>
    </row>
    <row r="494" spans="1:4" x14ac:dyDescent="0.2">
      <c r="A494" s="32">
        <v>501</v>
      </c>
      <c r="B494" s="32" t="s">
        <v>4634</v>
      </c>
      <c r="C494" s="82" t="s">
        <v>3733</v>
      </c>
      <c r="D494" s="82" t="s">
        <v>3532</v>
      </c>
    </row>
    <row r="495" spans="1:4" x14ac:dyDescent="0.2">
      <c r="A495" s="32">
        <v>502</v>
      </c>
      <c r="B495" s="32" t="s">
        <v>4635</v>
      </c>
      <c r="C495" s="82" t="s">
        <v>3733</v>
      </c>
      <c r="D495" s="82" t="s">
        <v>3532</v>
      </c>
    </row>
    <row r="496" spans="1:4" x14ac:dyDescent="0.2">
      <c r="A496" s="32">
        <v>503</v>
      </c>
      <c r="B496" s="32" t="s">
        <v>4636</v>
      </c>
      <c r="C496" s="82" t="s">
        <v>3733</v>
      </c>
      <c r="D496" s="82" t="s">
        <v>3532</v>
      </c>
    </row>
    <row r="497" spans="1:4" x14ac:dyDescent="0.2">
      <c r="A497" s="32">
        <v>507</v>
      </c>
      <c r="B497" s="32" t="s">
        <v>4637</v>
      </c>
      <c r="C497" s="82" t="s">
        <v>3733</v>
      </c>
      <c r="D497" s="82" t="s">
        <v>3532</v>
      </c>
    </row>
    <row r="498" spans="1:4" x14ac:dyDescent="0.2">
      <c r="A498" s="32">
        <v>508</v>
      </c>
      <c r="B498" s="32" t="s">
        <v>4638</v>
      </c>
      <c r="C498" s="82" t="s">
        <v>3733</v>
      </c>
      <c r="D498" s="82" t="s">
        <v>3532</v>
      </c>
    </row>
    <row r="499" spans="1:4" x14ac:dyDescent="0.2">
      <c r="A499" s="32">
        <v>510</v>
      </c>
      <c r="B499" s="32" t="s">
        <v>4639</v>
      </c>
      <c r="C499" s="82" t="s">
        <v>3733</v>
      </c>
      <c r="D499" s="82" t="s">
        <v>3532</v>
      </c>
    </row>
    <row r="500" spans="1:4" x14ac:dyDescent="0.2">
      <c r="A500" s="32">
        <v>511</v>
      </c>
      <c r="B500" s="32" t="s">
        <v>4640</v>
      </c>
      <c r="C500" s="82" t="s">
        <v>3733</v>
      </c>
      <c r="D500" s="82" t="s">
        <v>3532</v>
      </c>
    </row>
    <row r="501" spans="1:4" x14ac:dyDescent="0.2">
      <c r="A501" s="32">
        <v>512</v>
      </c>
      <c r="B501" s="32" t="s">
        <v>4641</v>
      </c>
      <c r="C501" s="82" t="s">
        <v>3733</v>
      </c>
      <c r="D501" s="82" t="s">
        <v>3532</v>
      </c>
    </row>
    <row r="502" spans="1:4" x14ac:dyDescent="0.2">
      <c r="A502" s="32">
        <v>513</v>
      </c>
      <c r="B502" s="32" t="s">
        <v>4642</v>
      </c>
      <c r="C502" s="82" t="s">
        <v>3733</v>
      </c>
      <c r="D502" s="82" t="s">
        <v>3532</v>
      </c>
    </row>
    <row r="503" spans="1:4" x14ac:dyDescent="0.2">
      <c r="A503" s="32">
        <v>514</v>
      </c>
      <c r="B503" s="32" t="s">
        <v>4643</v>
      </c>
      <c r="C503" s="82" t="s">
        <v>3733</v>
      </c>
      <c r="D503" s="82" t="s">
        <v>3532</v>
      </c>
    </row>
    <row r="504" spans="1:4" x14ac:dyDescent="0.2">
      <c r="A504" s="32">
        <v>515</v>
      </c>
      <c r="B504" s="32" t="s">
        <v>4644</v>
      </c>
      <c r="C504" s="82" t="s">
        <v>3733</v>
      </c>
      <c r="D504" s="82" t="s">
        <v>3532</v>
      </c>
    </row>
    <row r="505" spans="1:4" x14ac:dyDescent="0.2">
      <c r="A505" s="32">
        <v>516</v>
      </c>
      <c r="B505" s="32" t="s">
        <v>4645</v>
      </c>
      <c r="C505" s="82" t="s">
        <v>3733</v>
      </c>
      <c r="D505" s="82" t="s">
        <v>3532</v>
      </c>
    </row>
    <row r="506" spans="1:4" x14ac:dyDescent="0.2">
      <c r="A506" s="32">
        <v>517</v>
      </c>
      <c r="B506" s="32" t="s">
        <v>4646</v>
      </c>
      <c r="C506" s="82" t="s">
        <v>3733</v>
      </c>
      <c r="D506" s="82" t="s">
        <v>3532</v>
      </c>
    </row>
    <row r="507" spans="1:4" x14ac:dyDescent="0.2">
      <c r="A507" s="32">
        <v>518</v>
      </c>
      <c r="B507" s="32" t="s">
        <v>4647</v>
      </c>
      <c r="C507" s="82" t="s">
        <v>3733</v>
      </c>
      <c r="D507" s="82" t="s">
        <v>3532</v>
      </c>
    </row>
    <row r="508" spans="1:4" x14ac:dyDescent="0.2">
      <c r="A508" s="32">
        <v>519</v>
      </c>
      <c r="B508" s="32" t="s">
        <v>4648</v>
      </c>
      <c r="C508" s="82" t="s">
        <v>3733</v>
      </c>
      <c r="D508" s="82" t="s">
        <v>3532</v>
      </c>
    </row>
    <row r="509" spans="1:4" x14ac:dyDescent="0.2">
      <c r="A509" s="32">
        <v>520</v>
      </c>
      <c r="B509" s="32" t="s">
        <v>4649</v>
      </c>
      <c r="C509" s="82" t="s">
        <v>3733</v>
      </c>
      <c r="D509" s="82" t="s">
        <v>3532</v>
      </c>
    </row>
    <row r="510" spans="1:4" x14ac:dyDescent="0.2">
      <c r="A510" s="32">
        <v>521</v>
      </c>
      <c r="B510" s="32" t="s">
        <v>4650</v>
      </c>
      <c r="C510" s="82" t="s">
        <v>3733</v>
      </c>
      <c r="D510" s="82" t="s">
        <v>3532</v>
      </c>
    </row>
    <row r="511" spans="1:4" x14ac:dyDescent="0.2">
      <c r="A511" s="32">
        <v>522</v>
      </c>
      <c r="B511" s="32" t="s">
        <v>4651</v>
      </c>
      <c r="C511" s="82" t="s">
        <v>3733</v>
      </c>
      <c r="D511" s="82" t="s">
        <v>3532</v>
      </c>
    </row>
    <row r="512" spans="1:4" x14ac:dyDescent="0.2">
      <c r="A512" s="32">
        <v>523</v>
      </c>
      <c r="B512" s="32" t="s">
        <v>4652</v>
      </c>
      <c r="C512" s="82" t="s">
        <v>3733</v>
      </c>
      <c r="D512" s="82" t="s">
        <v>3532</v>
      </c>
    </row>
    <row r="513" spans="1:4" x14ac:dyDescent="0.2">
      <c r="A513" s="32">
        <v>524</v>
      </c>
      <c r="B513" s="32" t="s">
        <v>4653</v>
      </c>
      <c r="C513" s="82" t="s">
        <v>3733</v>
      </c>
      <c r="D513" s="82" t="s">
        <v>3532</v>
      </c>
    </row>
    <row r="514" spans="1:4" x14ac:dyDescent="0.2">
      <c r="A514" s="32">
        <v>525</v>
      </c>
      <c r="B514" s="32" t="s">
        <v>4654</v>
      </c>
      <c r="C514" s="82" t="s">
        <v>3733</v>
      </c>
      <c r="D514" s="82" t="s">
        <v>3532</v>
      </c>
    </row>
    <row r="515" spans="1:4" x14ac:dyDescent="0.2">
      <c r="A515" s="32">
        <v>526</v>
      </c>
      <c r="B515" s="32" t="s">
        <v>4655</v>
      </c>
      <c r="C515" s="82" t="s">
        <v>3733</v>
      </c>
      <c r="D515" s="82" t="s">
        <v>3532</v>
      </c>
    </row>
    <row r="516" spans="1:4" x14ac:dyDescent="0.2">
      <c r="A516" s="32">
        <v>528</v>
      </c>
      <c r="B516" s="32" t="s">
        <v>4656</v>
      </c>
      <c r="C516" s="82" t="s">
        <v>3733</v>
      </c>
      <c r="D516" s="82" t="s">
        <v>3532</v>
      </c>
    </row>
    <row r="517" spans="1:4" x14ac:dyDescent="0.2">
      <c r="A517" s="32">
        <v>529</v>
      </c>
      <c r="B517" s="32" t="s">
        <v>4657</v>
      </c>
      <c r="C517" s="82" t="s">
        <v>3733</v>
      </c>
      <c r="D517" s="82" t="s">
        <v>3532</v>
      </c>
    </row>
    <row r="518" spans="1:4" x14ac:dyDescent="0.2">
      <c r="A518" s="32">
        <v>531</v>
      </c>
      <c r="B518" s="32" t="s">
        <v>4658</v>
      </c>
      <c r="C518" s="82" t="s">
        <v>3733</v>
      </c>
      <c r="D518" s="82" t="s">
        <v>3532</v>
      </c>
    </row>
    <row r="519" spans="1:4" x14ac:dyDescent="0.2">
      <c r="A519" s="32">
        <v>532</v>
      </c>
      <c r="B519" s="32" t="s">
        <v>4659</v>
      </c>
      <c r="C519" s="82" t="s">
        <v>3733</v>
      </c>
      <c r="D519" s="82" t="s">
        <v>3532</v>
      </c>
    </row>
    <row r="520" spans="1:4" x14ac:dyDescent="0.2">
      <c r="A520" s="32">
        <v>533</v>
      </c>
      <c r="B520" s="32" t="s">
        <v>4660</v>
      </c>
      <c r="C520" s="82" t="s">
        <v>3733</v>
      </c>
      <c r="D520" s="82" t="s">
        <v>3532</v>
      </c>
    </row>
    <row r="521" spans="1:4" x14ac:dyDescent="0.2">
      <c r="A521" s="32">
        <v>534</v>
      </c>
      <c r="B521" s="32" t="s">
        <v>4661</v>
      </c>
      <c r="C521" s="82" t="s">
        <v>3733</v>
      </c>
      <c r="D521" s="82" t="s">
        <v>3532</v>
      </c>
    </row>
    <row r="522" spans="1:4" x14ac:dyDescent="0.2">
      <c r="A522" s="32">
        <v>535</v>
      </c>
      <c r="B522" s="32" t="s">
        <v>4662</v>
      </c>
      <c r="C522" s="82" t="s">
        <v>3733</v>
      </c>
      <c r="D522" s="82" t="s">
        <v>3532</v>
      </c>
    </row>
    <row r="523" spans="1:4" x14ac:dyDescent="0.2">
      <c r="A523" s="32">
        <v>536</v>
      </c>
      <c r="B523" s="32" t="s">
        <v>4663</v>
      </c>
      <c r="C523" s="82" t="s">
        <v>3733</v>
      </c>
      <c r="D523" s="82" t="s">
        <v>3532</v>
      </c>
    </row>
    <row r="524" spans="1:4" x14ac:dyDescent="0.2">
      <c r="A524" s="32">
        <v>537</v>
      </c>
      <c r="B524" s="32" t="s">
        <v>4664</v>
      </c>
      <c r="C524" s="82" t="s">
        <v>3733</v>
      </c>
      <c r="D524" s="82" t="s">
        <v>3532</v>
      </c>
    </row>
    <row r="525" spans="1:4" x14ac:dyDescent="0.2">
      <c r="A525" s="32">
        <v>538</v>
      </c>
      <c r="B525" s="32" t="s">
        <v>4665</v>
      </c>
      <c r="C525" s="82" t="s">
        <v>3733</v>
      </c>
      <c r="D525" s="82" t="s">
        <v>3532</v>
      </c>
    </row>
    <row r="526" spans="1:4" x14ac:dyDescent="0.2">
      <c r="A526" s="32">
        <v>539</v>
      </c>
      <c r="B526" s="32" t="s">
        <v>4666</v>
      </c>
      <c r="C526" s="82" t="s">
        <v>3733</v>
      </c>
      <c r="D526" s="82" t="s">
        <v>3532</v>
      </c>
    </row>
    <row r="527" spans="1:4" x14ac:dyDescent="0.2">
      <c r="A527" s="32">
        <v>540</v>
      </c>
      <c r="B527" s="32" t="s">
        <v>4667</v>
      </c>
      <c r="C527" s="82" t="s">
        <v>3733</v>
      </c>
      <c r="D527" s="82" t="s">
        <v>3532</v>
      </c>
    </row>
    <row r="528" spans="1:4" x14ac:dyDescent="0.2">
      <c r="A528" s="32">
        <v>541</v>
      </c>
      <c r="B528" s="32" t="s">
        <v>4668</v>
      </c>
      <c r="C528" s="82" t="s">
        <v>3733</v>
      </c>
      <c r="D528" s="82" t="s">
        <v>3532</v>
      </c>
    </row>
    <row r="529" spans="1:4" x14ac:dyDescent="0.2">
      <c r="A529" s="32">
        <v>542</v>
      </c>
      <c r="B529" s="32" t="s">
        <v>4669</v>
      </c>
      <c r="C529" s="82" t="s">
        <v>3733</v>
      </c>
      <c r="D529" s="82" t="s">
        <v>3532</v>
      </c>
    </row>
    <row r="530" spans="1:4" x14ac:dyDescent="0.2">
      <c r="A530" s="32">
        <v>543</v>
      </c>
      <c r="B530" s="32" t="s">
        <v>4670</v>
      </c>
      <c r="C530" s="82" t="s">
        <v>3733</v>
      </c>
      <c r="D530" s="82" t="s">
        <v>3532</v>
      </c>
    </row>
    <row r="531" spans="1:4" x14ac:dyDescent="0.2">
      <c r="A531" s="32">
        <v>544</v>
      </c>
      <c r="B531" s="32" t="s">
        <v>4671</v>
      </c>
      <c r="C531" s="82" t="s">
        <v>3733</v>
      </c>
      <c r="D531" s="82" t="s">
        <v>3532</v>
      </c>
    </row>
    <row r="532" spans="1:4" x14ac:dyDescent="0.2">
      <c r="A532" s="32">
        <v>545</v>
      </c>
      <c r="B532" s="32" t="s">
        <v>4672</v>
      </c>
      <c r="C532" s="82" t="s">
        <v>3733</v>
      </c>
      <c r="D532" s="82" t="s">
        <v>3532</v>
      </c>
    </row>
    <row r="533" spans="1:4" x14ac:dyDescent="0.2">
      <c r="A533" s="32">
        <v>546</v>
      </c>
      <c r="B533" s="32" t="s">
        <v>4673</v>
      </c>
      <c r="C533" s="82" t="s">
        <v>3733</v>
      </c>
      <c r="D533" s="82" t="s">
        <v>3532</v>
      </c>
    </row>
    <row r="534" spans="1:4" x14ac:dyDescent="0.2">
      <c r="A534" s="32">
        <v>547</v>
      </c>
      <c r="B534" s="32" t="s">
        <v>4674</v>
      </c>
      <c r="C534" s="82" t="s">
        <v>3733</v>
      </c>
      <c r="D534" s="82" t="s">
        <v>3532</v>
      </c>
    </row>
    <row r="535" spans="1:4" x14ac:dyDescent="0.2">
      <c r="A535" s="32">
        <v>548</v>
      </c>
      <c r="B535" s="32" t="s">
        <v>4675</v>
      </c>
      <c r="C535" s="82" t="s">
        <v>3733</v>
      </c>
      <c r="D535" s="82" t="s">
        <v>3532</v>
      </c>
    </row>
    <row r="536" spans="1:4" x14ac:dyDescent="0.2">
      <c r="A536" s="32">
        <v>549</v>
      </c>
      <c r="B536" s="32" t="s">
        <v>4676</v>
      </c>
      <c r="C536" s="82" t="s">
        <v>3733</v>
      </c>
      <c r="D536" s="82" t="s">
        <v>3532</v>
      </c>
    </row>
    <row r="537" spans="1:4" x14ac:dyDescent="0.2">
      <c r="A537" s="32">
        <v>550</v>
      </c>
      <c r="B537" s="32" t="s">
        <v>4677</v>
      </c>
      <c r="C537" s="82" t="s">
        <v>3733</v>
      </c>
      <c r="D537" s="82" t="s">
        <v>3532</v>
      </c>
    </row>
    <row r="538" spans="1:4" x14ac:dyDescent="0.2">
      <c r="A538" s="32">
        <v>552</v>
      </c>
      <c r="B538" s="32" t="s">
        <v>4678</v>
      </c>
      <c r="C538" s="82" t="s">
        <v>3733</v>
      </c>
      <c r="D538" s="82" t="s">
        <v>3532</v>
      </c>
    </row>
    <row r="539" spans="1:4" x14ac:dyDescent="0.2">
      <c r="A539" s="32">
        <v>553</v>
      </c>
      <c r="B539" s="32" t="s">
        <v>4679</v>
      </c>
      <c r="C539" s="82" t="s">
        <v>3733</v>
      </c>
      <c r="D539" s="82" t="s">
        <v>3532</v>
      </c>
    </row>
    <row r="540" spans="1:4" x14ac:dyDescent="0.2">
      <c r="A540" s="32">
        <v>554</v>
      </c>
      <c r="B540" s="32" t="s">
        <v>4680</v>
      </c>
      <c r="C540" s="82" t="s">
        <v>3733</v>
      </c>
      <c r="D540" s="82" t="s">
        <v>3532</v>
      </c>
    </row>
    <row r="541" spans="1:4" x14ac:dyDescent="0.2">
      <c r="A541" s="32">
        <v>555</v>
      </c>
      <c r="B541" s="32" t="s">
        <v>4681</v>
      </c>
      <c r="C541" s="82" t="s">
        <v>3733</v>
      </c>
      <c r="D541" s="82" t="s">
        <v>3532</v>
      </c>
    </row>
    <row r="542" spans="1:4" x14ac:dyDescent="0.2">
      <c r="A542" s="32">
        <v>556</v>
      </c>
      <c r="B542" s="32" t="s">
        <v>4682</v>
      </c>
      <c r="C542" s="82" t="s">
        <v>3733</v>
      </c>
      <c r="D542" s="82" t="s">
        <v>3532</v>
      </c>
    </row>
    <row r="543" spans="1:4" x14ac:dyDescent="0.2">
      <c r="A543" s="32">
        <v>557</v>
      </c>
      <c r="B543" s="32" t="s">
        <v>4683</v>
      </c>
      <c r="C543" s="82" t="s">
        <v>3733</v>
      </c>
      <c r="D543" s="82" t="s">
        <v>3532</v>
      </c>
    </row>
    <row r="544" spans="1:4" x14ac:dyDescent="0.2">
      <c r="A544" s="32">
        <v>558</v>
      </c>
      <c r="B544" s="32" t="s">
        <v>4684</v>
      </c>
      <c r="C544" s="82" t="s">
        <v>3733</v>
      </c>
      <c r="D544" s="82" t="s">
        <v>3532</v>
      </c>
    </row>
    <row r="545" spans="1:4" x14ac:dyDescent="0.2">
      <c r="A545" s="32">
        <v>559</v>
      </c>
      <c r="B545" s="32" t="s">
        <v>4685</v>
      </c>
      <c r="C545" s="82" t="s">
        <v>3733</v>
      </c>
      <c r="D545" s="82" t="s">
        <v>3532</v>
      </c>
    </row>
    <row r="546" spans="1:4" x14ac:dyDescent="0.2">
      <c r="A546" s="32">
        <v>561</v>
      </c>
      <c r="B546" s="32" t="s">
        <v>4686</v>
      </c>
      <c r="C546" s="82" t="s">
        <v>3733</v>
      </c>
      <c r="D546" s="82" t="s">
        <v>3532</v>
      </c>
    </row>
    <row r="547" spans="1:4" x14ac:dyDescent="0.2">
      <c r="A547" s="32">
        <v>562</v>
      </c>
      <c r="B547" s="32" t="s">
        <v>4687</v>
      </c>
      <c r="C547" s="82" t="s">
        <v>3733</v>
      </c>
      <c r="D547" s="82" t="s">
        <v>3532</v>
      </c>
    </row>
    <row r="548" spans="1:4" x14ac:dyDescent="0.2">
      <c r="A548" s="32">
        <v>564</v>
      </c>
      <c r="B548" s="32" t="s">
        <v>4688</v>
      </c>
      <c r="C548" s="82" t="s">
        <v>3733</v>
      </c>
      <c r="D548" s="82" t="s">
        <v>3532</v>
      </c>
    </row>
    <row r="549" spans="1:4" x14ac:dyDescent="0.2">
      <c r="A549" s="32">
        <v>565</v>
      </c>
      <c r="B549" s="32" t="s">
        <v>4689</v>
      </c>
      <c r="C549" s="82" t="s">
        <v>3733</v>
      </c>
      <c r="D549" s="82" t="s">
        <v>3532</v>
      </c>
    </row>
    <row r="550" spans="1:4" x14ac:dyDescent="0.2">
      <c r="A550" s="32">
        <v>566</v>
      </c>
      <c r="B550" s="32" t="s">
        <v>4690</v>
      </c>
      <c r="C550" s="82" t="s">
        <v>3733</v>
      </c>
      <c r="D550" s="82" t="s">
        <v>3532</v>
      </c>
    </row>
    <row r="551" spans="1:4" x14ac:dyDescent="0.2">
      <c r="A551" s="32">
        <v>567</v>
      </c>
      <c r="B551" s="32" t="s">
        <v>4691</v>
      </c>
      <c r="C551" s="82" t="s">
        <v>3733</v>
      </c>
      <c r="D551" s="82" t="s">
        <v>3532</v>
      </c>
    </row>
    <row r="552" spans="1:4" x14ac:dyDescent="0.2">
      <c r="A552" s="32">
        <v>568</v>
      </c>
      <c r="B552" s="32" t="s">
        <v>4692</v>
      </c>
      <c r="C552" s="82" t="s">
        <v>3733</v>
      </c>
      <c r="D552" s="82" t="s">
        <v>3532</v>
      </c>
    </row>
    <row r="553" spans="1:4" x14ac:dyDescent="0.2">
      <c r="A553" s="32">
        <v>569</v>
      </c>
      <c r="B553" s="32" t="s">
        <v>4693</v>
      </c>
      <c r="C553" s="82" t="s">
        <v>3733</v>
      </c>
      <c r="D553" s="82" t="s">
        <v>3532</v>
      </c>
    </row>
    <row r="554" spans="1:4" x14ac:dyDescent="0.2">
      <c r="A554" s="32">
        <v>571</v>
      </c>
      <c r="B554" s="32" t="s">
        <v>4694</v>
      </c>
      <c r="C554" s="82" t="s">
        <v>3733</v>
      </c>
      <c r="D554" s="82" t="s">
        <v>3532</v>
      </c>
    </row>
    <row r="555" spans="1:4" x14ac:dyDescent="0.2">
      <c r="A555" s="32">
        <v>573</v>
      </c>
      <c r="B555" s="32" t="s">
        <v>4695</v>
      </c>
      <c r="C555" s="82" t="s">
        <v>3733</v>
      </c>
      <c r="D555" s="82" t="s">
        <v>3532</v>
      </c>
    </row>
    <row r="556" spans="1:4" x14ac:dyDescent="0.2">
      <c r="A556" s="32">
        <v>574</v>
      </c>
      <c r="B556" s="32" t="s">
        <v>4696</v>
      </c>
      <c r="C556" s="82" t="s">
        <v>3733</v>
      </c>
      <c r="D556" s="82" t="s">
        <v>3532</v>
      </c>
    </row>
    <row r="557" spans="1:4" x14ac:dyDescent="0.2">
      <c r="A557" s="32">
        <v>575</v>
      </c>
      <c r="B557" s="32" t="s">
        <v>4697</v>
      </c>
      <c r="C557" s="82" t="s">
        <v>3733</v>
      </c>
      <c r="D557" s="82" t="s">
        <v>3532</v>
      </c>
    </row>
    <row r="558" spans="1:4" x14ac:dyDescent="0.2">
      <c r="A558" s="32">
        <v>576</v>
      </c>
      <c r="B558" s="32" t="s">
        <v>4698</v>
      </c>
      <c r="C558" s="82" t="s">
        <v>3733</v>
      </c>
      <c r="D558" s="82" t="s">
        <v>3532</v>
      </c>
    </row>
    <row r="559" spans="1:4" x14ac:dyDescent="0.2">
      <c r="A559" s="32">
        <v>577</v>
      </c>
      <c r="B559" s="32" t="s">
        <v>4699</v>
      </c>
      <c r="C559" s="82" t="s">
        <v>3733</v>
      </c>
      <c r="D559" s="82" t="s">
        <v>3532</v>
      </c>
    </row>
    <row r="560" spans="1:4" x14ac:dyDescent="0.2">
      <c r="A560" s="32">
        <v>578</v>
      </c>
      <c r="B560" s="32" t="s">
        <v>4700</v>
      </c>
      <c r="C560" s="82" t="s">
        <v>3733</v>
      </c>
      <c r="D560" s="82" t="s">
        <v>3532</v>
      </c>
    </row>
    <row r="561" spans="1:4" x14ac:dyDescent="0.2">
      <c r="A561" s="32">
        <v>579</v>
      </c>
      <c r="B561" s="32" t="s">
        <v>4701</v>
      </c>
      <c r="C561" s="82" t="s">
        <v>3733</v>
      </c>
      <c r="D561" s="82" t="s">
        <v>3532</v>
      </c>
    </row>
    <row r="562" spans="1:4" x14ac:dyDescent="0.2">
      <c r="A562" s="32">
        <v>580</v>
      </c>
      <c r="B562" s="32" t="s">
        <v>4702</v>
      </c>
      <c r="C562" s="82" t="s">
        <v>3733</v>
      </c>
      <c r="D562" s="82" t="s">
        <v>3532</v>
      </c>
    </row>
    <row r="563" spans="1:4" x14ac:dyDescent="0.2">
      <c r="A563" s="32">
        <v>581</v>
      </c>
      <c r="B563" s="32" t="s">
        <v>4703</v>
      </c>
      <c r="C563" s="82" t="s">
        <v>3733</v>
      </c>
      <c r="D563" s="82" t="s">
        <v>3532</v>
      </c>
    </row>
    <row r="564" spans="1:4" x14ac:dyDescent="0.2">
      <c r="A564" s="32">
        <v>582</v>
      </c>
      <c r="B564" s="32" t="s">
        <v>4704</v>
      </c>
      <c r="C564" s="82" t="s">
        <v>3733</v>
      </c>
      <c r="D564" s="82" t="s">
        <v>3532</v>
      </c>
    </row>
    <row r="565" spans="1:4" x14ac:dyDescent="0.2">
      <c r="A565" s="32">
        <v>583</v>
      </c>
      <c r="B565" s="32" t="s">
        <v>4705</v>
      </c>
      <c r="C565" s="82" t="s">
        <v>3733</v>
      </c>
      <c r="D565" s="82" t="s">
        <v>3532</v>
      </c>
    </row>
    <row r="566" spans="1:4" x14ac:dyDescent="0.2">
      <c r="A566" s="32">
        <v>584</v>
      </c>
      <c r="B566" s="32" t="s">
        <v>4706</v>
      </c>
      <c r="C566" s="82" t="s">
        <v>3733</v>
      </c>
      <c r="D566" s="82" t="s">
        <v>3532</v>
      </c>
    </row>
    <row r="567" spans="1:4" x14ac:dyDescent="0.2">
      <c r="A567" s="32">
        <v>585</v>
      </c>
      <c r="B567" s="32" t="s">
        <v>4707</v>
      </c>
      <c r="C567" s="82" t="s">
        <v>3733</v>
      </c>
      <c r="D567" s="82" t="s">
        <v>3532</v>
      </c>
    </row>
    <row r="568" spans="1:4" x14ac:dyDescent="0.2">
      <c r="A568" s="32">
        <v>586</v>
      </c>
      <c r="B568" s="32" t="s">
        <v>4708</v>
      </c>
      <c r="C568" s="82" t="s">
        <v>3733</v>
      </c>
      <c r="D568" s="82" t="s">
        <v>3532</v>
      </c>
    </row>
    <row r="569" spans="1:4" x14ac:dyDescent="0.2">
      <c r="A569" s="32">
        <v>588</v>
      </c>
      <c r="B569" s="32" t="s">
        <v>4709</v>
      </c>
      <c r="C569" s="82" t="s">
        <v>3733</v>
      </c>
      <c r="D569" s="82" t="s">
        <v>3532</v>
      </c>
    </row>
    <row r="570" spans="1:4" x14ac:dyDescent="0.2">
      <c r="A570" s="32">
        <v>589</v>
      </c>
      <c r="B570" s="32" t="s">
        <v>4710</v>
      </c>
      <c r="C570" s="82" t="s">
        <v>3733</v>
      </c>
      <c r="D570" s="82" t="s">
        <v>3532</v>
      </c>
    </row>
    <row r="571" spans="1:4" x14ac:dyDescent="0.2">
      <c r="A571" s="32">
        <v>590</v>
      </c>
      <c r="B571" s="32" t="s">
        <v>4711</v>
      </c>
      <c r="C571" s="82" t="s">
        <v>3733</v>
      </c>
      <c r="D571" s="82" t="s">
        <v>3532</v>
      </c>
    </row>
    <row r="572" spans="1:4" x14ac:dyDescent="0.2">
      <c r="A572" s="32">
        <v>591</v>
      </c>
      <c r="B572" s="32" t="s">
        <v>4712</v>
      </c>
      <c r="C572" s="82" t="s">
        <v>3733</v>
      </c>
      <c r="D572" s="82" t="s">
        <v>3532</v>
      </c>
    </row>
    <row r="573" spans="1:4" x14ac:dyDescent="0.2">
      <c r="A573" s="32">
        <v>592</v>
      </c>
      <c r="B573" s="32" t="s">
        <v>4713</v>
      </c>
      <c r="C573" s="82" t="s">
        <v>3733</v>
      </c>
      <c r="D573" s="82" t="s">
        <v>3532</v>
      </c>
    </row>
    <row r="574" spans="1:4" x14ac:dyDescent="0.2">
      <c r="A574" s="32">
        <v>593</v>
      </c>
      <c r="B574" s="32" t="s">
        <v>4714</v>
      </c>
      <c r="C574" s="82" t="s">
        <v>3733</v>
      </c>
      <c r="D574" s="82" t="s">
        <v>3532</v>
      </c>
    </row>
    <row r="575" spans="1:4" x14ac:dyDescent="0.2">
      <c r="A575" s="32">
        <v>594</v>
      </c>
      <c r="B575" s="32" t="s">
        <v>4715</v>
      </c>
      <c r="C575" s="82" t="s">
        <v>3733</v>
      </c>
      <c r="D575" s="82" t="s">
        <v>3532</v>
      </c>
    </row>
    <row r="576" spans="1:4" x14ac:dyDescent="0.2">
      <c r="A576" s="32">
        <v>595</v>
      </c>
      <c r="B576" s="32" t="s">
        <v>4716</v>
      </c>
      <c r="C576" s="82" t="s">
        <v>3733</v>
      </c>
      <c r="D576" s="82" t="s">
        <v>3532</v>
      </c>
    </row>
    <row r="577" spans="1:4" x14ac:dyDescent="0.2">
      <c r="A577" s="32">
        <v>596</v>
      </c>
      <c r="B577" s="32" t="s">
        <v>4717</v>
      </c>
      <c r="C577" s="82" t="s">
        <v>3733</v>
      </c>
      <c r="D577" s="82" t="s">
        <v>3532</v>
      </c>
    </row>
    <row r="578" spans="1:4" x14ac:dyDescent="0.2">
      <c r="A578" s="32">
        <v>597</v>
      </c>
      <c r="B578" s="32" t="s">
        <v>4718</v>
      </c>
      <c r="C578" s="82" t="s">
        <v>3733</v>
      </c>
      <c r="D578" s="82" t="s">
        <v>3532</v>
      </c>
    </row>
    <row r="579" spans="1:4" x14ac:dyDescent="0.2">
      <c r="A579" s="32">
        <v>598</v>
      </c>
      <c r="B579" s="32" t="s">
        <v>4719</v>
      </c>
      <c r="C579" s="82" t="s">
        <v>3733</v>
      </c>
      <c r="D579" s="82" t="s">
        <v>3532</v>
      </c>
    </row>
    <row r="580" spans="1:4" x14ac:dyDescent="0.2">
      <c r="A580" s="32">
        <v>600</v>
      </c>
      <c r="B580" s="32" t="s">
        <v>4720</v>
      </c>
      <c r="C580" s="82" t="s">
        <v>3733</v>
      </c>
      <c r="D580" s="82" t="s">
        <v>3532</v>
      </c>
    </row>
    <row r="581" spans="1:4" x14ac:dyDescent="0.2">
      <c r="A581" s="32">
        <v>601</v>
      </c>
      <c r="B581" s="32" t="s">
        <v>4721</v>
      </c>
      <c r="C581" s="82" t="s">
        <v>3733</v>
      </c>
      <c r="D581" s="82" t="s">
        <v>3532</v>
      </c>
    </row>
    <row r="582" spans="1:4" x14ac:dyDescent="0.2">
      <c r="A582" s="32">
        <v>602</v>
      </c>
      <c r="B582" s="32" t="s">
        <v>4722</v>
      </c>
      <c r="C582" s="82" t="s">
        <v>3733</v>
      </c>
      <c r="D582" s="82" t="s">
        <v>3532</v>
      </c>
    </row>
    <row r="583" spans="1:4" x14ac:dyDescent="0.2">
      <c r="A583" s="32">
        <v>603</v>
      </c>
      <c r="B583" s="32" t="s">
        <v>4723</v>
      </c>
      <c r="C583" s="82" t="s">
        <v>3733</v>
      </c>
      <c r="D583" s="82" t="s">
        <v>3532</v>
      </c>
    </row>
    <row r="584" spans="1:4" x14ac:dyDescent="0.2">
      <c r="A584" s="32">
        <v>604</v>
      </c>
      <c r="B584" s="32" t="s">
        <v>4724</v>
      </c>
      <c r="C584" s="82" t="s">
        <v>3733</v>
      </c>
      <c r="D584" s="82" t="s">
        <v>3532</v>
      </c>
    </row>
    <row r="585" spans="1:4" x14ac:dyDescent="0.2">
      <c r="A585" s="32">
        <v>605</v>
      </c>
      <c r="B585" s="32" t="s">
        <v>4725</v>
      </c>
      <c r="C585" s="82" t="s">
        <v>3733</v>
      </c>
      <c r="D585" s="82" t="s">
        <v>3532</v>
      </c>
    </row>
    <row r="586" spans="1:4" x14ac:dyDescent="0.2">
      <c r="A586" s="32">
        <v>607</v>
      </c>
      <c r="B586" s="32" t="s">
        <v>4726</v>
      </c>
      <c r="C586" s="82" t="s">
        <v>3733</v>
      </c>
      <c r="D586" s="82" t="s">
        <v>3532</v>
      </c>
    </row>
    <row r="587" spans="1:4" x14ac:dyDescent="0.2">
      <c r="A587" s="32">
        <v>608</v>
      </c>
      <c r="B587" s="32" t="s">
        <v>4727</v>
      </c>
      <c r="C587" s="82" t="s">
        <v>3733</v>
      </c>
      <c r="D587" s="82" t="s">
        <v>3532</v>
      </c>
    </row>
    <row r="588" spans="1:4" x14ac:dyDescent="0.2">
      <c r="A588" s="32">
        <v>609</v>
      </c>
      <c r="B588" s="32" t="s">
        <v>4728</v>
      </c>
      <c r="C588" s="82" t="s">
        <v>3733</v>
      </c>
      <c r="D588" s="82" t="s">
        <v>3532</v>
      </c>
    </row>
    <row r="589" spans="1:4" x14ac:dyDescent="0.2">
      <c r="A589" s="32">
        <v>610</v>
      </c>
      <c r="B589" s="32" t="s">
        <v>4729</v>
      </c>
      <c r="C589" s="82" t="s">
        <v>3733</v>
      </c>
      <c r="D589" s="82" t="s">
        <v>3532</v>
      </c>
    </row>
    <row r="590" spans="1:4" x14ac:dyDescent="0.2">
      <c r="A590" s="32">
        <v>612</v>
      </c>
      <c r="B590" s="32" t="s">
        <v>4730</v>
      </c>
      <c r="C590" s="82" t="s">
        <v>3733</v>
      </c>
      <c r="D590" s="82" t="s">
        <v>3532</v>
      </c>
    </row>
    <row r="591" spans="1:4" x14ac:dyDescent="0.2">
      <c r="A591" s="32">
        <v>613</v>
      </c>
      <c r="B591" s="32" t="s">
        <v>4731</v>
      </c>
      <c r="C591" s="82" t="s">
        <v>3733</v>
      </c>
      <c r="D591" s="82" t="s">
        <v>3532</v>
      </c>
    </row>
    <row r="592" spans="1:4" x14ac:dyDescent="0.2">
      <c r="A592" s="32">
        <v>614</v>
      </c>
      <c r="B592" s="32" t="s">
        <v>4732</v>
      </c>
      <c r="C592" s="82" t="s">
        <v>3733</v>
      </c>
      <c r="D592" s="82" t="s">
        <v>3532</v>
      </c>
    </row>
    <row r="593" spans="1:4" x14ac:dyDescent="0.2">
      <c r="A593" s="32">
        <v>615</v>
      </c>
      <c r="B593" s="32" t="s">
        <v>4733</v>
      </c>
      <c r="C593" s="82" t="s">
        <v>3733</v>
      </c>
      <c r="D593" s="82" t="s">
        <v>3532</v>
      </c>
    </row>
    <row r="594" spans="1:4" x14ac:dyDescent="0.2">
      <c r="A594" s="32">
        <v>616</v>
      </c>
      <c r="B594" s="32" t="s">
        <v>4734</v>
      </c>
      <c r="C594" s="82" t="s">
        <v>3733</v>
      </c>
      <c r="D594" s="82" t="s">
        <v>3532</v>
      </c>
    </row>
    <row r="595" spans="1:4" x14ac:dyDescent="0.2">
      <c r="A595" s="32">
        <v>618</v>
      </c>
      <c r="B595" s="32" t="s">
        <v>4735</v>
      </c>
      <c r="C595" s="82" t="s">
        <v>3733</v>
      </c>
      <c r="D595" s="82" t="s">
        <v>3532</v>
      </c>
    </row>
    <row r="596" spans="1:4" x14ac:dyDescent="0.2">
      <c r="A596" s="32">
        <v>619</v>
      </c>
      <c r="B596" s="32" t="s">
        <v>2263</v>
      </c>
      <c r="C596" s="82" t="s">
        <v>3733</v>
      </c>
      <c r="D596" s="82" t="s">
        <v>3532</v>
      </c>
    </row>
    <row r="597" spans="1:4" x14ac:dyDescent="0.2">
      <c r="A597" s="32">
        <v>620</v>
      </c>
      <c r="B597" s="32" t="s">
        <v>4736</v>
      </c>
      <c r="C597" s="82" t="s">
        <v>3733</v>
      </c>
      <c r="D597" s="82" t="s">
        <v>3532</v>
      </c>
    </row>
    <row r="598" spans="1:4" x14ac:dyDescent="0.2">
      <c r="A598" s="32">
        <v>621</v>
      </c>
      <c r="B598" s="32" t="s">
        <v>4737</v>
      </c>
      <c r="C598" s="82" t="s">
        <v>3733</v>
      </c>
      <c r="D598" s="82" t="s">
        <v>3532</v>
      </c>
    </row>
    <row r="599" spans="1:4" x14ac:dyDescent="0.2">
      <c r="A599" s="32">
        <v>624</v>
      </c>
      <c r="B599" s="32" t="s">
        <v>4738</v>
      </c>
      <c r="C599" s="82" t="s">
        <v>3733</v>
      </c>
      <c r="D599" s="82" t="s">
        <v>3532</v>
      </c>
    </row>
    <row r="600" spans="1:4" x14ac:dyDescent="0.2">
      <c r="A600" s="32">
        <v>625</v>
      </c>
      <c r="B600" s="32" t="s">
        <v>4739</v>
      </c>
      <c r="C600" s="82" t="s">
        <v>3733</v>
      </c>
      <c r="D600" s="82" t="s">
        <v>3532</v>
      </c>
    </row>
    <row r="601" spans="1:4" x14ac:dyDescent="0.2">
      <c r="A601" s="32">
        <v>626</v>
      </c>
      <c r="B601" s="32" t="s">
        <v>4740</v>
      </c>
      <c r="C601" s="82" t="s">
        <v>3733</v>
      </c>
      <c r="D601" s="82" t="s">
        <v>3532</v>
      </c>
    </row>
    <row r="602" spans="1:4" x14ac:dyDescent="0.2">
      <c r="A602" s="32">
        <v>627</v>
      </c>
      <c r="B602" s="32" t="s">
        <v>4741</v>
      </c>
      <c r="C602" s="82" t="s">
        <v>3733</v>
      </c>
      <c r="D602" s="82" t="s">
        <v>3532</v>
      </c>
    </row>
    <row r="603" spans="1:4" x14ac:dyDescent="0.2">
      <c r="A603" s="32">
        <v>628</v>
      </c>
      <c r="B603" s="32" t="s">
        <v>4742</v>
      </c>
      <c r="C603" s="82" t="s">
        <v>3733</v>
      </c>
      <c r="D603" s="82" t="s">
        <v>3532</v>
      </c>
    </row>
    <row r="604" spans="1:4" x14ac:dyDescent="0.2">
      <c r="A604" s="32">
        <v>629</v>
      </c>
      <c r="B604" s="32" t="s">
        <v>4743</v>
      </c>
      <c r="C604" s="82" t="s">
        <v>3733</v>
      </c>
      <c r="D604" s="82" t="s">
        <v>3532</v>
      </c>
    </row>
    <row r="605" spans="1:4" x14ac:dyDescent="0.2">
      <c r="A605" s="32">
        <v>630</v>
      </c>
      <c r="B605" s="32" t="s">
        <v>4744</v>
      </c>
      <c r="C605" s="82" t="s">
        <v>3733</v>
      </c>
      <c r="D605" s="82" t="s">
        <v>3532</v>
      </c>
    </row>
    <row r="606" spans="1:4" x14ac:dyDescent="0.2">
      <c r="A606" s="32">
        <v>631</v>
      </c>
      <c r="B606" s="32" t="s">
        <v>4745</v>
      </c>
      <c r="C606" s="82" t="s">
        <v>3733</v>
      </c>
      <c r="D606" s="82" t="s">
        <v>3532</v>
      </c>
    </row>
    <row r="607" spans="1:4" x14ac:dyDescent="0.2">
      <c r="A607" s="32">
        <v>632</v>
      </c>
      <c r="B607" s="32" t="s">
        <v>4746</v>
      </c>
      <c r="C607" s="82" t="s">
        <v>3733</v>
      </c>
      <c r="D607" s="82" t="s">
        <v>3532</v>
      </c>
    </row>
    <row r="608" spans="1:4" x14ac:dyDescent="0.2">
      <c r="A608" s="32">
        <v>633</v>
      </c>
      <c r="B608" s="32" t="s">
        <v>4747</v>
      </c>
      <c r="C608" s="82" t="s">
        <v>3733</v>
      </c>
      <c r="D608" s="82" t="s">
        <v>3532</v>
      </c>
    </row>
    <row r="609" spans="1:4" x14ac:dyDescent="0.2">
      <c r="A609" s="32">
        <v>634</v>
      </c>
      <c r="B609" s="32" t="s">
        <v>4748</v>
      </c>
      <c r="C609" s="82" t="s">
        <v>3733</v>
      </c>
      <c r="D609" s="82" t="s">
        <v>3532</v>
      </c>
    </row>
    <row r="610" spans="1:4" x14ac:dyDescent="0.2">
      <c r="A610" s="32">
        <v>635</v>
      </c>
      <c r="B610" s="32" t="s">
        <v>4749</v>
      </c>
      <c r="C610" s="82" t="s">
        <v>3733</v>
      </c>
      <c r="D610" s="82" t="s">
        <v>3532</v>
      </c>
    </row>
    <row r="611" spans="1:4" x14ac:dyDescent="0.2">
      <c r="A611" s="32">
        <v>642</v>
      </c>
      <c r="B611" s="32" t="s">
        <v>4750</v>
      </c>
      <c r="C611" s="82" t="s">
        <v>3733</v>
      </c>
      <c r="D611" s="82" t="s">
        <v>3532</v>
      </c>
    </row>
    <row r="612" spans="1:4" x14ac:dyDescent="0.2">
      <c r="A612" s="32">
        <v>643</v>
      </c>
      <c r="B612" s="32" t="s">
        <v>4751</v>
      </c>
      <c r="C612" s="82" t="s">
        <v>3733</v>
      </c>
      <c r="D612" s="82" t="s">
        <v>3532</v>
      </c>
    </row>
    <row r="613" spans="1:4" x14ac:dyDescent="0.2">
      <c r="A613" s="32">
        <v>644</v>
      </c>
      <c r="B613" s="32" t="s">
        <v>4752</v>
      </c>
      <c r="C613" s="82" t="s">
        <v>3733</v>
      </c>
      <c r="D613" s="82" t="s">
        <v>3532</v>
      </c>
    </row>
    <row r="614" spans="1:4" x14ac:dyDescent="0.2">
      <c r="A614" s="32">
        <v>645</v>
      </c>
      <c r="B614" s="32" t="s">
        <v>4753</v>
      </c>
      <c r="C614" s="82" t="s">
        <v>3733</v>
      </c>
      <c r="D614" s="82" t="s">
        <v>3532</v>
      </c>
    </row>
    <row r="615" spans="1:4" x14ac:dyDescent="0.2">
      <c r="A615" s="32">
        <v>646</v>
      </c>
      <c r="B615" s="32" t="s">
        <v>4754</v>
      </c>
      <c r="C615" s="82" t="s">
        <v>3733</v>
      </c>
      <c r="D615" s="82" t="s">
        <v>3532</v>
      </c>
    </row>
    <row r="616" spans="1:4" x14ac:dyDescent="0.2">
      <c r="A616" s="32">
        <v>647</v>
      </c>
      <c r="B616" s="32" t="s">
        <v>4755</v>
      </c>
      <c r="C616" s="82" t="s">
        <v>3733</v>
      </c>
      <c r="D616" s="82" t="s">
        <v>3532</v>
      </c>
    </row>
    <row r="617" spans="1:4" x14ac:dyDescent="0.2">
      <c r="A617" s="32">
        <v>648</v>
      </c>
      <c r="B617" s="32" t="s">
        <v>4756</v>
      </c>
      <c r="C617" s="82" t="s">
        <v>3733</v>
      </c>
      <c r="D617" s="82" t="s">
        <v>3532</v>
      </c>
    </row>
    <row r="618" spans="1:4" x14ac:dyDescent="0.2">
      <c r="A618" s="32">
        <v>649</v>
      </c>
      <c r="B618" s="32" t="s">
        <v>4757</v>
      </c>
      <c r="C618" s="82" t="s">
        <v>3733</v>
      </c>
      <c r="D618" s="82" t="s">
        <v>3532</v>
      </c>
    </row>
    <row r="619" spans="1:4" x14ac:dyDescent="0.2">
      <c r="A619" s="32">
        <v>650</v>
      </c>
      <c r="B619" s="32" t="s">
        <v>4758</v>
      </c>
      <c r="C619" s="82" t="s">
        <v>3733</v>
      </c>
      <c r="D619" s="82" t="s">
        <v>3532</v>
      </c>
    </row>
    <row r="620" spans="1:4" x14ac:dyDescent="0.2">
      <c r="A620" s="32">
        <v>651</v>
      </c>
      <c r="B620" s="32" t="s">
        <v>4759</v>
      </c>
      <c r="C620" s="82" t="s">
        <v>3733</v>
      </c>
      <c r="D620" s="82" t="s">
        <v>3532</v>
      </c>
    </row>
    <row r="621" spans="1:4" x14ac:dyDescent="0.2">
      <c r="A621" s="32">
        <v>652</v>
      </c>
      <c r="B621" s="32" t="s">
        <v>4760</v>
      </c>
      <c r="C621" s="82" t="s">
        <v>3733</v>
      </c>
      <c r="D621" s="82" t="s">
        <v>3532</v>
      </c>
    </row>
    <row r="622" spans="1:4" x14ac:dyDescent="0.2">
      <c r="A622" s="32">
        <v>653</v>
      </c>
      <c r="B622" s="32" t="s">
        <v>4761</v>
      </c>
      <c r="C622" s="82" t="s">
        <v>3733</v>
      </c>
      <c r="D622" s="82" t="s">
        <v>3532</v>
      </c>
    </row>
    <row r="623" spans="1:4" x14ac:dyDescent="0.2">
      <c r="A623" s="32">
        <v>654</v>
      </c>
      <c r="B623" s="32" t="s">
        <v>4762</v>
      </c>
      <c r="C623" s="82" t="s">
        <v>3733</v>
      </c>
      <c r="D623" s="82" t="s">
        <v>3532</v>
      </c>
    </row>
    <row r="624" spans="1:4" x14ac:dyDescent="0.2">
      <c r="A624" s="32">
        <v>655</v>
      </c>
      <c r="B624" s="32" t="s">
        <v>4763</v>
      </c>
      <c r="C624" s="82" t="s">
        <v>3733</v>
      </c>
      <c r="D624" s="82" t="s">
        <v>3532</v>
      </c>
    </row>
    <row r="625" spans="1:4" x14ac:dyDescent="0.2">
      <c r="A625" s="32">
        <v>656</v>
      </c>
      <c r="B625" s="32" t="s">
        <v>4764</v>
      </c>
      <c r="C625" s="82" t="s">
        <v>3733</v>
      </c>
      <c r="D625" s="82" t="s">
        <v>3532</v>
      </c>
    </row>
    <row r="626" spans="1:4" x14ac:dyDescent="0.2">
      <c r="A626" s="32">
        <v>657</v>
      </c>
      <c r="B626" s="32" t="s">
        <v>4765</v>
      </c>
      <c r="C626" s="82" t="s">
        <v>3733</v>
      </c>
      <c r="D626" s="82" t="s">
        <v>3532</v>
      </c>
    </row>
    <row r="627" spans="1:4" x14ac:dyDescent="0.2">
      <c r="A627" s="32">
        <v>658</v>
      </c>
      <c r="B627" s="32" t="s">
        <v>4766</v>
      </c>
      <c r="C627" s="82" t="s">
        <v>3733</v>
      </c>
      <c r="D627" s="82" t="s">
        <v>3532</v>
      </c>
    </row>
    <row r="628" spans="1:4" x14ac:dyDescent="0.2">
      <c r="A628" s="32">
        <v>659</v>
      </c>
      <c r="B628" s="32" t="s">
        <v>4767</v>
      </c>
      <c r="C628" s="82" t="s">
        <v>3733</v>
      </c>
      <c r="D628" s="82" t="s">
        <v>3532</v>
      </c>
    </row>
    <row r="629" spans="1:4" x14ac:dyDescent="0.2">
      <c r="A629" s="32">
        <v>660</v>
      </c>
      <c r="B629" s="32" t="s">
        <v>4768</v>
      </c>
      <c r="C629" s="82" t="s">
        <v>3733</v>
      </c>
      <c r="D629" s="82" t="s">
        <v>3532</v>
      </c>
    </row>
    <row r="630" spans="1:4" x14ac:dyDescent="0.2">
      <c r="A630" s="32">
        <v>661</v>
      </c>
      <c r="B630" s="32" t="s">
        <v>4769</v>
      </c>
      <c r="C630" s="82" t="s">
        <v>3733</v>
      </c>
      <c r="D630" s="82" t="s">
        <v>3532</v>
      </c>
    </row>
    <row r="631" spans="1:4" x14ac:dyDescent="0.2">
      <c r="A631" s="32">
        <v>662</v>
      </c>
      <c r="B631" s="32" t="s">
        <v>4770</v>
      </c>
      <c r="C631" s="82" t="s">
        <v>3733</v>
      </c>
      <c r="D631" s="82" t="s">
        <v>3532</v>
      </c>
    </row>
    <row r="632" spans="1:4" x14ac:dyDescent="0.2">
      <c r="A632" s="32">
        <v>663</v>
      </c>
      <c r="B632" s="32" t="s">
        <v>4771</v>
      </c>
      <c r="C632" s="82" t="s">
        <v>3733</v>
      </c>
      <c r="D632" s="82" t="s">
        <v>3532</v>
      </c>
    </row>
    <row r="633" spans="1:4" x14ac:dyDescent="0.2">
      <c r="A633" s="32">
        <v>664</v>
      </c>
      <c r="B633" s="32" t="s">
        <v>4772</v>
      </c>
      <c r="C633" s="82" t="s">
        <v>3733</v>
      </c>
      <c r="D633" s="82" t="s">
        <v>3532</v>
      </c>
    </row>
    <row r="634" spans="1:4" x14ac:dyDescent="0.2">
      <c r="A634" s="32">
        <v>665</v>
      </c>
      <c r="B634" s="32" t="s">
        <v>4773</v>
      </c>
      <c r="C634" s="82" t="s">
        <v>3733</v>
      </c>
      <c r="D634" s="82" t="s">
        <v>3532</v>
      </c>
    </row>
    <row r="635" spans="1:4" x14ac:dyDescent="0.2">
      <c r="A635" s="32">
        <v>666</v>
      </c>
      <c r="B635" s="32" t="s">
        <v>4774</v>
      </c>
      <c r="C635" s="82" t="s">
        <v>3733</v>
      </c>
      <c r="D635" s="82" t="s">
        <v>3532</v>
      </c>
    </row>
    <row r="636" spans="1:4" x14ac:dyDescent="0.2">
      <c r="A636" s="32">
        <v>669</v>
      </c>
      <c r="B636" s="32" t="s">
        <v>4775</v>
      </c>
      <c r="C636" s="82" t="s">
        <v>3733</v>
      </c>
      <c r="D636" s="82" t="s">
        <v>3532</v>
      </c>
    </row>
    <row r="637" spans="1:4" x14ac:dyDescent="0.2">
      <c r="A637" s="32">
        <v>670</v>
      </c>
      <c r="B637" s="32" t="s">
        <v>4776</v>
      </c>
      <c r="C637" s="82" t="s">
        <v>3733</v>
      </c>
      <c r="D637" s="82" t="s">
        <v>3532</v>
      </c>
    </row>
    <row r="638" spans="1:4" x14ac:dyDescent="0.2">
      <c r="A638" s="32">
        <v>671</v>
      </c>
      <c r="B638" s="32" t="s">
        <v>4777</v>
      </c>
      <c r="C638" s="82" t="s">
        <v>3733</v>
      </c>
      <c r="D638" s="82" t="s">
        <v>3532</v>
      </c>
    </row>
    <row r="639" spans="1:4" x14ac:dyDescent="0.2">
      <c r="A639" s="32">
        <v>672</v>
      </c>
      <c r="B639" s="32" t="s">
        <v>4778</v>
      </c>
      <c r="C639" s="82" t="s">
        <v>3733</v>
      </c>
      <c r="D639" s="82" t="s">
        <v>3532</v>
      </c>
    </row>
    <row r="640" spans="1:4" x14ac:dyDescent="0.2">
      <c r="A640" s="32">
        <v>673</v>
      </c>
      <c r="B640" s="32" t="s">
        <v>4779</v>
      </c>
      <c r="C640" s="82" t="s">
        <v>3733</v>
      </c>
      <c r="D640" s="82" t="s">
        <v>3532</v>
      </c>
    </row>
    <row r="641" spans="1:4" x14ac:dyDescent="0.2">
      <c r="A641" s="32">
        <v>675</v>
      </c>
      <c r="B641" s="32" t="s">
        <v>4780</v>
      </c>
      <c r="C641" s="82" t="s">
        <v>3733</v>
      </c>
      <c r="D641" s="82" t="s">
        <v>3532</v>
      </c>
    </row>
    <row r="642" spans="1:4" x14ac:dyDescent="0.2">
      <c r="A642" s="32">
        <v>676</v>
      </c>
      <c r="B642" s="32" t="s">
        <v>4781</v>
      </c>
      <c r="C642" s="82" t="s">
        <v>3733</v>
      </c>
      <c r="D642" s="82" t="s">
        <v>3532</v>
      </c>
    </row>
    <row r="643" spans="1:4" x14ac:dyDescent="0.2">
      <c r="A643" s="32">
        <v>678</v>
      </c>
      <c r="B643" s="32" t="s">
        <v>4782</v>
      </c>
      <c r="C643" s="82" t="s">
        <v>3733</v>
      </c>
      <c r="D643" s="82" t="s">
        <v>3532</v>
      </c>
    </row>
    <row r="644" spans="1:4" x14ac:dyDescent="0.2">
      <c r="A644" s="32">
        <v>680</v>
      </c>
      <c r="B644" s="32" t="s">
        <v>4783</v>
      </c>
      <c r="C644" s="82" t="s">
        <v>3733</v>
      </c>
      <c r="D644" s="82" t="s">
        <v>3532</v>
      </c>
    </row>
    <row r="645" spans="1:4" x14ac:dyDescent="0.2">
      <c r="A645" s="32">
        <v>682</v>
      </c>
      <c r="B645" s="32" t="s">
        <v>4784</v>
      </c>
      <c r="C645" s="82" t="s">
        <v>3733</v>
      </c>
      <c r="D645" s="82" t="s">
        <v>3532</v>
      </c>
    </row>
    <row r="646" spans="1:4" x14ac:dyDescent="0.2">
      <c r="A646" s="32">
        <v>683</v>
      </c>
      <c r="B646" s="32" t="s">
        <v>4785</v>
      </c>
      <c r="C646" s="82" t="s">
        <v>3733</v>
      </c>
      <c r="D646" s="82" t="s">
        <v>3532</v>
      </c>
    </row>
    <row r="647" spans="1:4" x14ac:dyDescent="0.2">
      <c r="A647" s="32">
        <v>684</v>
      </c>
      <c r="B647" s="32" t="s">
        <v>4786</v>
      </c>
      <c r="C647" s="82" t="s">
        <v>3733</v>
      </c>
      <c r="D647" s="82" t="s">
        <v>3532</v>
      </c>
    </row>
    <row r="648" spans="1:4" x14ac:dyDescent="0.2">
      <c r="A648" s="32">
        <v>685</v>
      </c>
      <c r="B648" s="32" t="s">
        <v>4787</v>
      </c>
      <c r="C648" s="82" t="s">
        <v>3733</v>
      </c>
      <c r="D648" s="82" t="s">
        <v>3532</v>
      </c>
    </row>
    <row r="649" spans="1:4" x14ac:dyDescent="0.2">
      <c r="A649" s="32">
        <v>686</v>
      </c>
      <c r="B649" s="32" t="s">
        <v>4788</v>
      </c>
      <c r="C649" s="82" t="s">
        <v>3733</v>
      </c>
      <c r="D649" s="82" t="s">
        <v>3532</v>
      </c>
    </row>
    <row r="650" spans="1:4" x14ac:dyDescent="0.2">
      <c r="A650" s="32">
        <v>687</v>
      </c>
      <c r="B650" s="32" t="s">
        <v>4789</v>
      </c>
      <c r="C650" s="82" t="s">
        <v>3733</v>
      </c>
      <c r="D650" s="82" t="s">
        <v>3532</v>
      </c>
    </row>
    <row r="651" spans="1:4" x14ac:dyDescent="0.2">
      <c r="A651" s="32">
        <v>688</v>
      </c>
      <c r="B651" s="32" t="s">
        <v>4790</v>
      </c>
      <c r="C651" s="82" t="s">
        <v>3733</v>
      </c>
      <c r="D651" s="82" t="s">
        <v>3532</v>
      </c>
    </row>
    <row r="652" spans="1:4" x14ac:dyDescent="0.2">
      <c r="A652" s="32">
        <v>689</v>
      </c>
      <c r="B652" s="32" t="s">
        <v>4791</v>
      </c>
      <c r="C652" s="82" t="s">
        <v>3733</v>
      </c>
      <c r="D652" s="82" t="s">
        <v>3532</v>
      </c>
    </row>
    <row r="653" spans="1:4" x14ac:dyDescent="0.2">
      <c r="A653" s="32">
        <v>690</v>
      </c>
      <c r="B653" s="32" t="s">
        <v>4792</v>
      </c>
      <c r="C653" s="82" t="s">
        <v>3733</v>
      </c>
      <c r="D653" s="82" t="s">
        <v>3532</v>
      </c>
    </row>
    <row r="654" spans="1:4" x14ac:dyDescent="0.2">
      <c r="A654" s="32">
        <v>691</v>
      </c>
      <c r="B654" s="32" t="s">
        <v>4793</v>
      </c>
      <c r="C654" s="82" t="s">
        <v>3733</v>
      </c>
      <c r="D654" s="82" t="s">
        <v>3532</v>
      </c>
    </row>
    <row r="655" spans="1:4" x14ac:dyDescent="0.2">
      <c r="A655" s="32">
        <v>692</v>
      </c>
      <c r="B655" s="32" t="s">
        <v>4794</v>
      </c>
      <c r="C655" s="82" t="s">
        <v>3733</v>
      </c>
      <c r="D655" s="82" t="s">
        <v>3532</v>
      </c>
    </row>
    <row r="656" spans="1:4" x14ac:dyDescent="0.2">
      <c r="A656" s="32">
        <v>693</v>
      </c>
      <c r="B656" s="32" t="s">
        <v>4795</v>
      </c>
      <c r="C656" s="82" t="s">
        <v>3733</v>
      </c>
      <c r="D656" s="82" t="s">
        <v>3532</v>
      </c>
    </row>
    <row r="657" spans="1:4" x14ac:dyDescent="0.2">
      <c r="A657" s="32">
        <v>694</v>
      </c>
      <c r="B657" s="32" t="s">
        <v>4796</v>
      </c>
      <c r="C657" s="82" t="s">
        <v>3733</v>
      </c>
      <c r="D657" s="82" t="s">
        <v>3532</v>
      </c>
    </row>
    <row r="658" spans="1:4" x14ac:dyDescent="0.2">
      <c r="A658" s="32">
        <v>695</v>
      </c>
      <c r="B658" s="32" t="s">
        <v>4797</v>
      </c>
      <c r="C658" s="82" t="s">
        <v>3733</v>
      </c>
      <c r="D658" s="82" t="s">
        <v>3532</v>
      </c>
    </row>
    <row r="659" spans="1:4" x14ac:dyDescent="0.2">
      <c r="A659" s="32">
        <v>698</v>
      </c>
      <c r="B659" s="32" t="s">
        <v>4798</v>
      </c>
      <c r="C659" s="82" t="s">
        <v>3733</v>
      </c>
      <c r="D659" s="82" t="s">
        <v>3532</v>
      </c>
    </row>
    <row r="660" spans="1:4" x14ac:dyDescent="0.2">
      <c r="A660" s="32">
        <v>699</v>
      </c>
      <c r="B660" s="32" t="s">
        <v>4799</v>
      </c>
      <c r="C660" s="82" t="s">
        <v>3733</v>
      </c>
      <c r="D660" s="82" t="s">
        <v>3532</v>
      </c>
    </row>
    <row r="661" spans="1:4" x14ac:dyDescent="0.2">
      <c r="A661" s="32">
        <v>700</v>
      </c>
      <c r="B661" s="32" t="s">
        <v>4800</v>
      </c>
      <c r="C661" s="82" t="s">
        <v>3733</v>
      </c>
      <c r="D661" s="82" t="s">
        <v>3532</v>
      </c>
    </row>
    <row r="662" spans="1:4" x14ac:dyDescent="0.2">
      <c r="A662" s="32">
        <v>701</v>
      </c>
      <c r="B662" s="32" t="s">
        <v>4801</v>
      </c>
      <c r="C662" s="82" t="s">
        <v>3733</v>
      </c>
      <c r="D662" s="82" t="s">
        <v>3532</v>
      </c>
    </row>
    <row r="663" spans="1:4" x14ac:dyDescent="0.2">
      <c r="A663" s="32">
        <v>702</v>
      </c>
      <c r="B663" s="32" t="s">
        <v>4802</v>
      </c>
      <c r="C663" s="82" t="s">
        <v>3733</v>
      </c>
      <c r="D663" s="82" t="s">
        <v>3532</v>
      </c>
    </row>
    <row r="664" spans="1:4" x14ac:dyDescent="0.2">
      <c r="A664" s="32">
        <v>703</v>
      </c>
      <c r="B664" s="32" t="s">
        <v>4803</v>
      </c>
      <c r="C664" s="82" t="s">
        <v>3733</v>
      </c>
      <c r="D664" s="82" t="s">
        <v>3532</v>
      </c>
    </row>
    <row r="665" spans="1:4" x14ac:dyDescent="0.2">
      <c r="A665" s="32">
        <v>704</v>
      </c>
      <c r="B665" s="32" t="s">
        <v>4804</v>
      </c>
      <c r="C665" s="82" t="s">
        <v>3733</v>
      </c>
      <c r="D665" s="82" t="s">
        <v>3532</v>
      </c>
    </row>
    <row r="666" spans="1:4" x14ac:dyDescent="0.2">
      <c r="A666" s="32">
        <v>705</v>
      </c>
      <c r="B666" s="32" t="s">
        <v>4805</v>
      </c>
      <c r="C666" s="82" t="s">
        <v>3733</v>
      </c>
      <c r="D666" s="82" t="s">
        <v>3532</v>
      </c>
    </row>
    <row r="667" spans="1:4" x14ac:dyDescent="0.2">
      <c r="A667" s="32">
        <v>707</v>
      </c>
      <c r="B667" s="32" t="s">
        <v>4806</v>
      </c>
      <c r="C667" s="82" t="s">
        <v>3733</v>
      </c>
      <c r="D667" s="82" t="s">
        <v>3532</v>
      </c>
    </row>
    <row r="668" spans="1:4" x14ac:dyDescent="0.2">
      <c r="A668" s="32">
        <v>709</v>
      </c>
      <c r="B668" s="32" t="s">
        <v>4807</v>
      </c>
      <c r="C668" s="82" t="s">
        <v>3733</v>
      </c>
      <c r="D668" s="82" t="s">
        <v>3532</v>
      </c>
    </row>
    <row r="669" spans="1:4" x14ac:dyDescent="0.2">
      <c r="A669" s="32">
        <v>710</v>
      </c>
      <c r="B669" s="32" t="s">
        <v>4808</v>
      </c>
      <c r="C669" s="82" t="s">
        <v>3733</v>
      </c>
      <c r="D669" s="82" t="s">
        <v>3532</v>
      </c>
    </row>
    <row r="670" spans="1:4" x14ac:dyDescent="0.2">
      <c r="A670" s="32">
        <v>711</v>
      </c>
      <c r="B670" s="32" t="s">
        <v>4809</v>
      </c>
      <c r="C670" s="82" t="s">
        <v>3733</v>
      </c>
      <c r="D670" s="82" t="s">
        <v>3532</v>
      </c>
    </row>
    <row r="671" spans="1:4" x14ac:dyDescent="0.2">
      <c r="A671" s="32">
        <v>713</v>
      </c>
      <c r="B671" s="32" t="s">
        <v>4810</v>
      </c>
      <c r="C671" s="82" t="s">
        <v>3733</v>
      </c>
      <c r="D671" s="82" t="s">
        <v>3532</v>
      </c>
    </row>
    <row r="672" spans="1:4" x14ac:dyDescent="0.2">
      <c r="A672" s="32">
        <v>714</v>
      </c>
      <c r="B672" s="32" t="s">
        <v>4811</v>
      </c>
      <c r="C672" s="82" t="s">
        <v>3733</v>
      </c>
      <c r="D672" s="82" t="s">
        <v>3532</v>
      </c>
    </row>
    <row r="673" spans="1:4" x14ac:dyDescent="0.2">
      <c r="A673" s="32">
        <v>716</v>
      </c>
      <c r="B673" s="32" t="s">
        <v>4812</v>
      </c>
      <c r="C673" s="82" t="s">
        <v>3733</v>
      </c>
      <c r="D673" s="82" t="s">
        <v>3532</v>
      </c>
    </row>
    <row r="674" spans="1:4" x14ac:dyDescent="0.2">
      <c r="A674" s="32">
        <v>717</v>
      </c>
      <c r="B674" s="32" t="s">
        <v>4813</v>
      </c>
      <c r="C674" s="82" t="s">
        <v>3733</v>
      </c>
      <c r="D674" s="82" t="s">
        <v>3532</v>
      </c>
    </row>
    <row r="675" spans="1:4" x14ac:dyDescent="0.2">
      <c r="A675" s="32">
        <v>718</v>
      </c>
      <c r="B675" s="32" t="s">
        <v>4814</v>
      </c>
      <c r="C675" s="82" t="s">
        <v>3733</v>
      </c>
      <c r="D675" s="82" t="s">
        <v>3532</v>
      </c>
    </row>
    <row r="676" spans="1:4" x14ac:dyDescent="0.2">
      <c r="A676" s="32">
        <v>719</v>
      </c>
      <c r="B676" s="32" t="s">
        <v>4815</v>
      </c>
      <c r="C676" s="82" t="s">
        <v>3733</v>
      </c>
      <c r="D676" s="82" t="s">
        <v>3532</v>
      </c>
    </row>
    <row r="677" spans="1:4" x14ac:dyDescent="0.2">
      <c r="A677" s="32">
        <v>720</v>
      </c>
      <c r="B677" s="32" t="s">
        <v>4816</v>
      </c>
      <c r="C677" s="82" t="s">
        <v>3733</v>
      </c>
      <c r="D677" s="82" t="s">
        <v>3532</v>
      </c>
    </row>
    <row r="678" spans="1:4" x14ac:dyDescent="0.2">
      <c r="A678" s="32">
        <v>721</v>
      </c>
      <c r="B678" s="32" t="s">
        <v>4817</v>
      </c>
      <c r="C678" s="82" t="s">
        <v>3733</v>
      </c>
      <c r="D678" s="82" t="s">
        <v>3532</v>
      </c>
    </row>
    <row r="679" spans="1:4" x14ac:dyDescent="0.2">
      <c r="A679" s="32">
        <v>723</v>
      </c>
      <c r="B679" s="32" t="s">
        <v>4818</v>
      </c>
      <c r="C679" s="82" t="s">
        <v>3733</v>
      </c>
      <c r="D679" s="82" t="s">
        <v>3532</v>
      </c>
    </row>
    <row r="680" spans="1:4" x14ac:dyDescent="0.2">
      <c r="A680" s="32">
        <v>724</v>
      </c>
      <c r="B680" s="32" t="s">
        <v>4819</v>
      </c>
      <c r="C680" s="82" t="s">
        <v>3733</v>
      </c>
      <c r="D680" s="82" t="s">
        <v>3532</v>
      </c>
    </row>
    <row r="681" spans="1:4" x14ac:dyDescent="0.2">
      <c r="A681" s="32">
        <v>725</v>
      </c>
      <c r="B681" s="32" t="s">
        <v>4820</v>
      </c>
      <c r="C681" s="82" t="s">
        <v>3733</v>
      </c>
      <c r="D681" s="82" t="s">
        <v>3532</v>
      </c>
    </row>
    <row r="682" spans="1:4" x14ac:dyDescent="0.2">
      <c r="A682" s="32">
        <v>726</v>
      </c>
      <c r="B682" s="32" t="s">
        <v>4821</v>
      </c>
      <c r="C682" s="82" t="s">
        <v>3733</v>
      </c>
      <c r="D682" s="82" t="s">
        <v>3532</v>
      </c>
    </row>
    <row r="683" spans="1:4" x14ac:dyDescent="0.2">
      <c r="A683" s="32">
        <v>729</v>
      </c>
      <c r="B683" s="32" t="s">
        <v>4822</v>
      </c>
      <c r="C683" s="82" t="s">
        <v>3733</v>
      </c>
      <c r="D683" s="82" t="s">
        <v>3532</v>
      </c>
    </row>
    <row r="684" spans="1:4" x14ac:dyDescent="0.2">
      <c r="A684" s="32">
        <v>730</v>
      </c>
      <c r="B684" s="32" t="s">
        <v>4823</v>
      </c>
      <c r="C684" s="82" t="s">
        <v>3733</v>
      </c>
      <c r="D684" s="82" t="s">
        <v>3532</v>
      </c>
    </row>
    <row r="685" spans="1:4" x14ac:dyDescent="0.2">
      <c r="A685" s="32">
        <v>732</v>
      </c>
      <c r="B685" s="32" t="s">
        <v>4824</v>
      </c>
      <c r="C685" s="82" t="s">
        <v>3733</v>
      </c>
      <c r="D685" s="82" t="s">
        <v>3532</v>
      </c>
    </row>
    <row r="686" spans="1:4" x14ac:dyDescent="0.2">
      <c r="A686" s="32">
        <v>733</v>
      </c>
      <c r="B686" s="32" t="s">
        <v>1729</v>
      </c>
      <c r="C686" s="82" t="s">
        <v>3733</v>
      </c>
      <c r="D686" s="82" t="s">
        <v>3532</v>
      </c>
    </row>
    <row r="687" spans="1:4" x14ac:dyDescent="0.2">
      <c r="A687" s="32">
        <v>734</v>
      </c>
      <c r="B687" s="32" t="s">
        <v>4825</v>
      </c>
      <c r="C687" s="82" t="s">
        <v>3733</v>
      </c>
      <c r="D687" s="82" t="s">
        <v>3532</v>
      </c>
    </row>
    <row r="688" spans="1:4" x14ac:dyDescent="0.2">
      <c r="A688" s="32">
        <v>736</v>
      </c>
      <c r="B688" s="32" t="s">
        <v>4826</v>
      </c>
      <c r="C688" s="82" t="s">
        <v>3733</v>
      </c>
      <c r="D688" s="82" t="s">
        <v>3532</v>
      </c>
    </row>
    <row r="689" spans="1:4" x14ac:dyDescent="0.2">
      <c r="A689" s="32">
        <v>737</v>
      </c>
      <c r="B689" s="32" t="s">
        <v>4827</v>
      </c>
      <c r="C689" s="82" t="s">
        <v>3733</v>
      </c>
      <c r="D689" s="82" t="s">
        <v>3532</v>
      </c>
    </row>
    <row r="690" spans="1:4" x14ac:dyDescent="0.2">
      <c r="A690" s="32">
        <v>738</v>
      </c>
      <c r="B690" s="32" t="s">
        <v>4828</v>
      </c>
      <c r="C690" s="82" t="s">
        <v>3733</v>
      </c>
      <c r="D690" s="82" t="s">
        <v>3532</v>
      </c>
    </row>
    <row r="691" spans="1:4" x14ac:dyDescent="0.2">
      <c r="A691" s="32">
        <v>739</v>
      </c>
      <c r="B691" s="32" t="s">
        <v>4829</v>
      </c>
      <c r="C691" s="82" t="s">
        <v>3733</v>
      </c>
      <c r="D691" s="82" t="s">
        <v>3532</v>
      </c>
    </row>
    <row r="692" spans="1:4" x14ac:dyDescent="0.2">
      <c r="A692" s="32">
        <v>740</v>
      </c>
      <c r="B692" s="32" t="s">
        <v>4830</v>
      </c>
      <c r="C692" s="82" t="s">
        <v>3733</v>
      </c>
      <c r="D692" s="82" t="s">
        <v>3532</v>
      </c>
    </row>
    <row r="693" spans="1:4" x14ac:dyDescent="0.2">
      <c r="A693" s="32">
        <v>741</v>
      </c>
      <c r="B693" s="32" t="s">
        <v>4831</v>
      </c>
      <c r="C693" s="82" t="s">
        <v>3733</v>
      </c>
      <c r="D693" s="82" t="s">
        <v>3532</v>
      </c>
    </row>
    <row r="694" spans="1:4" x14ac:dyDescent="0.2">
      <c r="A694" s="32">
        <v>742</v>
      </c>
      <c r="B694" s="32" t="s">
        <v>4832</v>
      </c>
      <c r="C694" s="82" t="s">
        <v>3733</v>
      </c>
      <c r="D694" s="82" t="s">
        <v>3532</v>
      </c>
    </row>
    <row r="695" spans="1:4" x14ac:dyDescent="0.2">
      <c r="A695" s="32">
        <v>743</v>
      </c>
      <c r="B695" s="32" t="s">
        <v>4833</v>
      </c>
      <c r="C695" s="82" t="s">
        <v>3733</v>
      </c>
      <c r="D695" s="82" t="s">
        <v>3532</v>
      </c>
    </row>
    <row r="696" spans="1:4" x14ac:dyDescent="0.2">
      <c r="A696" s="32">
        <v>744</v>
      </c>
      <c r="B696" s="32" t="s">
        <v>4834</v>
      </c>
      <c r="C696" s="82" t="s">
        <v>3733</v>
      </c>
      <c r="D696" s="82" t="s">
        <v>3532</v>
      </c>
    </row>
    <row r="697" spans="1:4" x14ac:dyDescent="0.2">
      <c r="A697" s="32">
        <v>745</v>
      </c>
      <c r="B697" s="32" t="s">
        <v>4835</v>
      </c>
      <c r="C697" s="82" t="s">
        <v>3733</v>
      </c>
      <c r="D697" s="82" t="s">
        <v>3532</v>
      </c>
    </row>
    <row r="698" spans="1:4" x14ac:dyDescent="0.2">
      <c r="A698" s="32">
        <v>746</v>
      </c>
      <c r="B698" s="32" t="s">
        <v>4836</v>
      </c>
      <c r="C698" s="82" t="s">
        <v>3733</v>
      </c>
      <c r="D698" s="82" t="s">
        <v>3532</v>
      </c>
    </row>
    <row r="699" spans="1:4" x14ac:dyDescent="0.2">
      <c r="A699" s="32">
        <v>747</v>
      </c>
      <c r="B699" s="32" t="s">
        <v>4837</v>
      </c>
      <c r="C699" s="82" t="s">
        <v>3733</v>
      </c>
      <c r="D699" s="82" t="s">
        <v>3532</v>
      </c>
    </row>
    <row r="700" spans="1:4" x14ac:dyDescent="0.2">
      <c r="A700" s="32">
        <v>748</v>
      </c>
      <c r="B700" s="32" t="s">
        <v>4838</v>
      </c>
      <c r="C700" s="82" t="s">
        <v>3733</v>
      </c>
      <c r="D700" s="82" t="s">
        <v>3532</v>
      </c>
    </row>
    <row r="701" spans="1:4" x14ac:dyDescent="0.2">
      <c r="A701" s="32">
        <v>749</v>
      </c>
      <c r="B701" s="32" t="s">
        <v>4839</v>
      </c>
      <c r="C701" s="82" t="s">
        <v>3733</v>
      </c>
      <c r="D701" s="82" t="s">
        <v>3532</v>
      </c>
    </row>
    <row r="702" spans="1:4" x14ac:dyDescent="0.2">
      <c r="A702" s="32">
        <v>750</v>
      </c>
      <c r="B702" s="32" t="s">
        <v>4840</v>
      </c>
      <c r="C702" s="82" t="s">
        <v>3733</v>
      </c>
      <c r="D702" s="82" t="s">
        <v>3532</v>
      </c>
    </row>
    <row r="703" spans="1:4" x14ac:dyDescent="0.2">
      <c r="A703" s="32">
        <v>751</v>
      </c>
      <c r="B703" s="32" t="s">
        <v>4841</v>
      </c>
      <c r="C703" s="82" t="s">
        <v>3733</v>
      </c>
      <c r="D703" s="82" t="s">
        <v>3532</v>
      </c>
    </row>
    <row r="704" spans="1:4" x14ac:dyDescent="0.2">
      <c r="A704" s="32">
        <v>755</v>
      </c>
      <c r="B704" s="32" t="s">
        <v>4842</v>
      </c>
      <c r="C704" s="82" t="s">
        <v>3733</v>
      </c>
      <c r="D704" s="82" t="s">
        <v>3532</v>
      </c>
    </row>
    <row r="705" spans="1:4" x14ac:dyDescent="0.2">
      <c r="A705" s="32">
        <v>757</v>
      </c>
      <c r="B705" s="32" t="s">
        <v>4843</v>
      </c>
      <c r="C705" s="82" t="s">
        <v>3733</v>
      </c>
      <c r="D705" s="82" t="s">
        <v>3532</v>
      </c>
    </row>
    <row r="706" spans="1:4" x14ac:dyDescent="0.2">
      <c r="A706" s="32">
        <v>758</v>
      </c>
      <c r="B706" s="32" t="s">
        <v>4844</v>
      </c>
      <c r="C706" s="82" t="s">
        <v>3733</v>
      </c>
      <c r="D706" s="82" t="s">
        <v>3532</v>
      </c>
    </row>
    <row r="707" spans="1:4" x14ac:dyDescent="0.2">
      <c r="A707" s="32">
        <v>759</v>
      </c>
      <c r="B707" s="32" t="s">
        <v>4845</v>
      </c>
      <c r="C707" s="82" t="s">
        <v>3733</v>
      </c>
      <c r="D707" s="82" t="s">
        <v>3532</v>
      </c>
    </row>
    <row r="708" spans="1:4" x14ac:dyDescent="0.2">
      <c r="A708" s="32">
        <v>760</v>
      </c>
      <c r="B708" s="32" t="s">
        <v>4846</v>
      </c>
      <c r="C708" s="82" t="s">
        <v>3733</v>
      </c>
      <c r="D708" s="82" t="s">
        <v>3532</v>
      </c>
    </row>
    <row r="709" spans="1:4" x14ac:dyDescent="0.2">
      <c r="A709" s="32">
        <v>762</v>
      </c>
      <c r="B709" s="32" t="s">
        <v>4847</v>
      </c>
      <c r="C709" s="82" t="s">
        <v>3733</v>
      </c>
      <c r="D709" s="82" t="s">
        <v>3532</v>
      </c>
    </row>
    <row r="710" spans="1:4" x14ac:dyDescent="0.2">
      <c r="A710" s="32">
        <v>763</v>
      </c>
      <c r="B710" s="32" t="s">
        <v>4848</v>
      </c>
      <c r="C710" s="82" t="s">
        <v>3733</v>
      </c>
      <c r="D710" s="82" t="s">
        <v>3532</v>
      </c>
    </row>
    <row r="711" spans="1:4" x14ac:dyDescent="0.2">
      <c r="A711" s="32">
        <v>765</v>
      </c>
      <c r="B711" s="32" t="s">
        <v>4849</v>
      </c>
      <c r="C711" s="82" t="s">
        <v>3733</v>
      </c>
      <c r="D711" s="82" t="s">
        <v>3532</v>
      </c>
    </row>
    <row r="712" spans="1:4" x14ac:dyDescent="0.2">
      <c r="A712" s="32">
        <v>766</v>
      </c>
      <c r="B712" s="32" t="s">
        <v>4850</v>
      </c>
      <c r="C712" s="82" t="s">
        <v>3733</v>
      </c>
      <c r="D712" s="82" t="s">
        <v>3532</v>
      </c>
    </row>
    <row r="713" spans="1:4" x14ac:dyDescent="0.2">
      <c r="A713" s="32">
        <v>767</v>
      </c>
      <c r="B713" s="32" t="s">
        <v>4851</v>
      </c>
      <c r="C713" s="82" t="s">
        <v>3733</v>
      </c>
      <c r="D713" s="82" t="s">
        <v>3532</v>
      </c>
    </row>
    <row r="714" spans="1:4" x14ac:dyDescent="0.2">
      <c r="A714" s="32">
        <v>768</v>
      </c>
      <c r="B714" s="32" t="s">
        <v>4852</v>
      </c>
      <c r="C714" s="82" t="s">
        <v>3733</v>
      </c>
      <c r="D714" s="82" t="s">
        <v>3532</v>
      </c>
    </row>
    <row r="715" spans="1:4" x14ac:dyDescent="0.2">
      <c r="A715" s="32">
        <v>769</v>
      </c>
      <c r="B715" s="32" t="s">
        <v>4853</v>
      </c>
      <c r="C715" s="82" t="s">
        <v>3733</v>
      </c>
      <c r="D715" s="82" t="s">
        <v>3532</v>
      </c>
    </row>
    <row r="716" spans="1:4" x14ac:dyDescent="0.2">
      <c r="A716" s="32">
        <v>770</v>
      </c>
      <c r="B716" s="32" t="s">
        <v>4854</v>
      </c>
      <c r="C716" s="82" t="s">
        <v>3733</v>
      </c>
      <c r="D716" s="82" t="s">
        <v>3532</v>
      </c>
    </row>
    <row r="717" spans="1:4" x14ac:dyDescent="0.2">
      <c r="A717" s="32">
        <v>772</v>
      </c>
      <c r="B717" s="32" t="s">
        <v>4855</v>
      </c>
      <c r="C717" s="82" t="s">
        <v>3733</v>
      </c>
      <c r="D717" s="82" t="s">
        <v>3532</v>
      </c>
    </row>
    <row r="718" spans="1:4" x14ac:dyDescent="0.2">
      <c r="A718" s="32">
        <v>773</v>
      </c>
      <c r="B718" s="32" t="s">
        <v>4856</v>
      </c>
      <c r="C718" s="82" t="s">
        <v>3733</v>
      </c>
      <c r="D718" s="82" t="s">
        <v>3532</v>
      </c>
    </row>
    <row r="719" spans="1:4" x14ac:dyDescent="0.2">
      <c r="A719" s="32">
        <v>774</v>
      </c>
      <c r="B719" s="32" t="s">
        <v>4857</v>
      </c>
      <c r="C719" s="82" t="s">
        <v>3733</v>
      </c>
      <c r="D719" s="82" t="s">
        <v>3532</v>
      </c>
    </row>
    <row r="720" spans="1:4" x14ac:dyDescent="0.2">
      <c r="A720" s="32">
        <v>775</v>
      </c>
      <c r="B720" s="32" t="s">
        <v>4858</v>
      </c>
      <c r="C720" s="82" t="s">
        <v>3733</v>
      </c>
      <c r="D720" s="82" t="s">
        <v>3532</v>
      </c>
    </row>
    <row r="721" spans="1:4" x14ac:dyDescent="0.2">
      <c r="A721" s="32">
        <v>776</v>
      </c>
      <c r="B721" s="32" t="s">
        <v>4859</v>
      </c>
      <c r="C721" s="82" t="s">
        <v>3733</v>
      </c>
      <c r="D721" s="82" t="s">
        <v>3532</v>
      </c>
    </row>
    <row r="722" spans="1:4" x14ac:dyDescent="0.2">
      <c r="A722" s="32">
        <v>777</v>
      </c>
      <c r="B722" s="32" t="s">
        <v>4860</v>
      </c>
      <c r="C722" s="82" t="s">
        <v>3733</v>
      </c>
      <c r="D722" s="82" t="s">
        <v>3532</v>
      </c>
    </row>
    <row r="723" spans="1:4" x14ac:dyDescent="0.2">
      <c r="A723" s="32">
        <v>778</v>
      </c>
      <c r="B723" s="32" t="s">
        <v>4861</v>
      </c>
      <c r="C723" s="82" t="s">
        <v>3733</v>
      </c>
      <c r="D723" s="82" t="s">
        <v>3532</v>
      </c>
    </row>
    <row r="724" spans="1:4" x14ac:dyDescent="0.2">
      <c r="A724" s="32">
        <v>779</v>
      </c>
      <c r="B724" s="32" t="s">
        <v>4862</v>
      </c>
      <c r="C724" s="82" t="s">
        <v>3733</v>
      </c>
      <c r="D724" s="82" t="s">
        <v>3532</v>
      </c>
    </row>
    <row r="725" spans="1:4" x14ac:dyDescent="0.2">
      <c r="A725" s="32">
        <v>780</v>
      </c>
      <c r="B725" s="32" t="s">
        <v>4863</v>
      </c>
      <c r="C725" s="82" t="s">
        <v>3733</v>
      </c>
      <c r="D725" s="82" t="s">
        <v>3532</v>
      </c>
    </row>
    <row r="726" spans="1:4" x14ac:dyDescent="0.2">
      <c r="A726" s="32">
        <v>781</v>
      </c>
      <c r="B726" s="32" t="s">
        <v>4864</v>
      </c>
      <c r="C726" s="82" t="s">
        <v>3733</v>
      </c>
      <c r="D726" s="82" t="s">
        <v>3532</v>
      </c>
    </row>
    <row r="727" spans="1:4" x14ac:dyDescent="0.2">
      <c r="A727" s="32">
        <v>782</v>
      </c>
      <c r="B727" s="32" t="s">
        <v>4865</v>
      </c>
      <c r="C727" s="82" t="s">
        <v>3733</v>
      </c>
      <c r="D727" s="82" t="s">
        <v>3532</v>
      </c>
    </row>
    <row r="728" spans="1:4" x14ac:dyDescent="0.2">
      <c r="A728" s="32">
        <v>783</v>
      </c>
      <c r="B728" s="32" t="s">
        <v>4866</v>
      </c>
      <c r="C728" s="82" t="s">
        <v>3733</v>
      </c>
      <c r="D728" s="82" t="s">
        <v>3532</v>
      </c>
    </row>
    <row r="729" spans="1:4" x14ac:dyDescent="0.2">
      <c r="A729" s="32">
        <v>784</v>
      </c>
      <c r="B729" s="32" t="s">
        <v>4867</v>
      </c>
      <c r="C729" s="82" t="s">
        <v>3733</v>
      </c>
      <c r="D729" s="82" t="s">
        <v>3532</v>
      </c>
    </row>
    <row r="730" spans="1:4" x14ac:dyDescent="0.2">
      <c r="A730" s="32">
        <v>785</v>
      </c>
      <c r="B730" s="32" t="s">
        <v>4868</v>
      </c>
      <c r="C730" s="82" t="s">
        <v>3733</v>
      </c>
      <c r="D730" s="82" t="s">
        <v>3532</v>
      </c>
    </row>
    <row r="731" spans="1:4" x14ac:dyDescent="0.2">
      <c r="A731" s="32">
        <v>786</v>
      </c>
      <c r="B731" s="32" t="s">
        <v>4869</v>
      </c>
      <c r="C731" s="82" t="s">
        <v>3733</v>
      </c>
      <c r="D731" s="82" t="s">
        <v>3532</v>
      </c>
    </row>
    <row r="732" spans="1:4" x14ac:dyDescent="0.2">
      <c r="A732" s="32">
        <v>788</v>
      </c>
      <c r="B732" s="32" t="s">
        <v>4870</v>
      </c>
      <c r="C732" s="82" t="s">
        <v>3733</v>
      </c>
      <c r="D732" s="82" t="s">
        <v>3532</v>
      </c>
    </row>
    <row r="733" spans="1:4" x14ac:dyDescent="0.2">
      <c r="A733" s="32">
        <v>789</v>
      </c>
      <c r="B733" s="32" t="s">
        <v>4871</v>
      </c>
      <c r="C733" s="82" t="s">
        <v>3733</v>
      </c>
      <c r="D733" s="82" t="s">
        <v>3532</v>
      </c>
    </row>
    <row r="734" spans="1:4" x14ac:dyDescent="0.2">
      <c r="A734" s="32">
        <v>790</v>
      </c>
      <c r="B734" s="32" t="s">
        <v>4872</v>
      </c>
      <c r="C734" s="82" t="s">
        <v>3733</v>
      </c>
      <c r="D734" s="82" t="s">
        <v>3532</v>
      </c>
    </row>
    <row r="735" spans="1:4" x14ac:dyDescent="0.2">
      <c r="A735" s="32">
        <v>791</v>
      </c>
      <c r="B735" s="32" t="s">
        <v>4873</v>
      </c>
      <c r="C735" s="82" t="s">
        <v>3733</v>
      </c>
      <c r="D735" s="82" t="s">
        <v>3532</v>
      </c>
    </row>
    <row r="736" spans="1:4" x14ac:dyDescent="0.2">
      <c r="A736" s="32">
        <v>792</v>
      </c>
      <c r="B736" s="32" t="s">
        <v>4874</v>
      </c>
      <c r="C736" s="82" t="s">
        <v>3733</v>
      </c>
      <c r="D736" s="82" t="s">
        <v>3532</v>
      </c>
    </row>
    <row r="737" spans="1:4" x14ac:dyDescent="0.2">
      <c r="A737" s="32">
        <v>793</v>
      </c>
      <c r="B737" s="32" t="s">
        <v>4875</v>
      </c>
      <c r="C737" s="82" t="s">
        <v>3733</v>
      </c>
      <c r="D737" s="82" t="s">
        <v>3532</v>
      </c>
    </row>
    <row r="738" spans="1:4" x14ac:dyDescent="0.2">
      <c r="A738" s="32">
        <v>794</v>
      </c>
      <c r="B738" s="32" t="s">
        <v>4876</v>
      </c>
      <c r="C738" s="82" t="s">
        <v>3733</v>
      </c>
      <c r="D738" s="82" t="s">
        <v>3532</v>
      </c>
    </row>
    <row r="739" spans="1:4" x14ac:dyDescent="0.2">
      <c r="A739" s="32">
        <v>795</v>
      </c>
      <c r="B739" s="32" t="s">
        <v>4877</v>
      </c>
      <c r="C739" s="82" t="s">
        <v>3733</v>
      </c>
      <c r="D739" s="82" t="s">
        <v>3532</v>
      </c>
    </row>
    <row r="740" spans="1:4" x14ac:dyDescent="0.2">
      <c r="A740" s="32">
        <v>796</v>
      </c>
      <c r="B740" s="32" t="s">
        <v>4878</v>
      </c>
      <c r="C740" s="82" t="s">
        <v>3733</v>
      </c>
      <c r="D740" s="82" t="s">
        <v>3532</v>
      </c>
    </row>
    <row r="741" spans="1:4" x14ac:dyDescent="0.2">
      <c r="A741" s="32">
        <v>797</v>
      </c>
      <c r="B741" s="32" t="s">
        <v>4879</v>
      </c>
      <c r="C741" s="82" t="s">
        <v>3733</v>
      </c>
      <c r="D741" s="82" t="s">
        <v>3532</v>
      </c>
    </row>
    <row r="742" spans="1:4" x14ac:dyDescent="0.2">
      <c r="A742" s="32">
        <v>798</v>
      </c>
      <c r="B742" s="32" t="s">
        <v>4880</v>
      </c>
      <c r="C742" s="82" t="s">
        <v>3733</v>
      </c>
      <c r="D742" s="82" t="s">
        <v>3532</v>
      </c>
    </row>
    <row r="743" spans="1:4" x14ac:dyDescent="0.2">
      <c r="A743" s="32">
        <v>799</v>
      </c>
      <c r="B743" s="32" t="s">
        <v>4881</v>
      </c>
      <c r="C743" s="82" t="s">
        <v>3733</v>
      </c>
      <c r="D743" s="82" t="s">
        <v>3532</v>
      </c>
    </row>
    <row r="744" spans="1:4" x14ac:dyDescent="0.2">
      <c r="A744" s="32">
        <v>800</v>
      </c>
      <c r="B744" s="32" t="s">
        <v>4882</v>
      </c>
      <c r="C744" s="82" t="s">
        <v>3733</v>
      </c>
      <c r="D744" s="82" t="s">
        <v>3532</v>
      </c>
    </row>
    <row r="745" spans="1:4" x14ac:dyDescent="0.2">
      <c r="A745" s="32">
        <v>801</v>
      </c>
      <c r="B745" s="32" t="s">
        <v>4883</v>
      </c>
      <c r="C745" s="82" t="s">
        <v>3733</v>
      </c>
      <c r="D745" s="82" t="s">
        <v>3532</v>
      </c>
    </row>
    <row r="746" spans="1:4" x14ac:dyDescent="0.2">
      <c r="A746" s="32">
        <v>802</v>
      </c>
      <c r="B746" s="32" t="s">
        <v>4884</v>
      </c>
      <c r="C746" s="82" t="s">
        <v>3733</v>
      </c>
      <c r="D746" s="82" t="s">
        <v>3532</v>
      </c>
    </row>
    <row r="747" spans="1:4" x14ac:dyDescent="0.2">
      <c r="A747" s="32">
        <v>803</v>
      </c>
      <c r="B747" s="32" t="s">
        <v>4885</v>
      </c>
      <c r="C747" s="82" t="s">
        <v>3733</v>
      </c>
      <c r="D747" s="82" t="s">
        <v>3532</v>
      </c>
    </row>
    <row r="748" spans="1:4" x14ac:dyDescent="0.2">
      <c r="A748" s="32">
        <v>804</v>
      </c>
      <c r="B748" s="32" t="s">
        <v>4886</v>
      </c>
      <c r="C748" s="82" t="s">
        <v>3733</v>
      </c>
      <c r="D748" s="82" t="s">
        <v>3532</v>
      </c>
    </row>
    <row r="749" spans="1:4" x14ac:dyDescent="0.2">
      <c r="A749" s="32">
        <v>805</v>
      </c>
      <c r="B749" s="32" t="s">
        <v>4887</v>
      </c>
      <c r="C749" s="82" t="s">
        <v>3733</v>
      </c>
      <c r="D749" s="82" t="s">
        <v>3532</v>
      </c>
    </row>
    <row r="750" spans="1:4" x14ac:dyDescent="0.2">
      <c r="A750" s="32">
        <v>807</v>
      </c>
      <c r="B750" s="32" t="s">
        <v>4888</v>
      </c>
      <c r="C750" s="82" t="s">
        <v>3733</v>
      </c>
      <c r="D750" s="82" t="s">
        <v>3532</v>
      </c>
    </row>
    <row r="751" spans="1:4" x14ac:dyDescent="0.2">
      <c r="A751" s="32">
        <v>808</v>
      </c>
      <c r="B751" s="32" t="s">
        <v>4889</v>
      </c>
      <c r="C751" s="82" t="s">
        <v>3733</v>
      </c>
      <c r="D751" s="82" t="s">
        <v>3532</v>
      </c>
    </row>
    <row r="752" spans="1:4" x14ac:dyDescent="0.2">
      <c r="A752" s="32">
        <v>809</v>
      </c>
      <c r="B752" s="32" t="s">
        <v>4890</v>
      </c>
      <c r="C752" s="82" t="s">
        <v>3733</v>
      </c>
      <c r="D752" s="82" t="s">
        <v>3532</v>
      </c>
    </row>
    <row r="753" spans="1:4" x14ac:dyDescent="0.2">
      <c r="A753" s="32">
        <v>810</v>
      </c>
      <c r="B753" s="32" t="s">
        <v>4891</v>
      </c>
      <c r="C753" s="82" t="s">
        <v>3733</v>
      </c>
      <c r="D753" s="82" t="s">
        <v>3532</v>
      </c>
    </row>
    <row r="754" spans="1:4" x14ac:dyDescent="0.2">
      <c r="A754" s="32">
        <v>811</v>
      </c>
      <c r="B754" s="32" t="s">
        <v>4892</v>
      </c>
      <c r="C754" s="82" t="s">
        <v>3733</v>
      </c>
      <c r="D754" s="82" t="s">
        <v>3532</v>
      </c>
    </row>
    <row r="755" spans="1:4" x14ac:dyDescent="0.2">
      <c r="A755" s="32">
        <v>813</v>
      </c>
      <c r="B755" s="32" t="s">
        <v>4893</v>
      </c>
      <c r="C755" s="82" t="s">
        <v>3733</v>
      </c>
      <c r="D755" s="82" t="s">
        <v>3532</v>
      </c>
    </row>
    <row r="756" spans="1:4" x14ac:dyDescent="0.2">
      <c r="A756" s="32">
        <v>814</v>
      </c>
      <c r="B756" s="32" t="s">
        <v>4894</v>
      </c>
      <c r="C756" s="82" t="s">
        <v>3733</v>
      </c>
      <c r="D756" s="82" t="s">
        <v>3532</v>
      </c>
    </row>
    <row r="757" spans="1:4" x14ac:dyDescent="0.2">
      <c r="A757" s="32">
        <v>817</v>
      </c>
      <c r="B757" s="32" t="s">
        <v>4895</v>
      </c>
      <c r="C757" s="82" t="s">
        <v>3733</v>
      </c>
      <c r="D757" s="82" t="s">
        <v>3532</v>
      </c>
    </row>
    <row r="758" spans="1:4" x14ac:dyDescent="0.2">
      <c r="A758" s="32">
        <v>818</v>
      </c>
      <c r="B758" s="32" t="s">
        <v>4896</v>
      </c>
      <c r="C758" s="82" t="s">
        <v>3733</v>
      </c>
      <c r="D758" s="82" t="s">
        <v>3532</v>
      </c>
    </row>
    <row r="759" spans="1:4" x14ac:dyDescent="0.2">
      <c r="A759" s="32">
        <v>819</v>
      </c>
      <c r="B759" s="32" t="s">
        <v>4897</v>
      </c>
      <c r="C759" s="82" t="s">
        <v>3733</v>
      </c>
      <c r="D759" s="82" t="s">
        <v>3532</v>
      </c>
    </row>
    <row r="760" spans="1:4" x14ac:dyDescent="0.2">
      <c r="A760" s="32">
        <v>820</v>
      </c>
      <c r="B760" s="32" t="s">
        <v>4898</v>
      </c>
      <c r="C760" s="82" t="s">
        <v>3733</v>
      </c>
      <c r="D760" s="82" t="s">
        <v>3532</v>
      </c>
    </row>
    <row r="761" spans="1:4" x14ac:dyDescent="0.2">
      <c r="A761" s="32">
        <v>821</v>
      </c>
      <c r="B761" s="32" t="s">
        <v>4899</v>
      </c>
      <c r="C761" s="82" t="s">
        <v>3733</v>
      </c>
      <c r="D761" s="82" t="s">
        <v>3532</v>
      </c>
    </row>
    <row r="762" spans="1:4" x14ac:dyDescent="0.2">
      <c r="A762" s="32">
        <v>823</v>
      </c>
      <c r="B762" s="32" t="s">
        <v>4900</v>
      </c>
      <c r="C762" s="82" t="s">
        <v>3733</v>
      </c>
      <c r="D762" s="82" t="s">
        <v>3532</v>
      </c>
    </row>
    <row r="763" spans="1:4" x14ac:dyDescent="0.2">
      <c r="A763" s="32">
        <v>824</v>
      </c>
      <c r="B763" s="32" t="s">
        <v>4901</v>
      </c>
      <c r="C763" s="82" t="s">
        <v>3733</v>
      </c>
      <c r="D763" s="82" t="s">
        <v>3532</v>
      </c>
    </row>
    <row r="764" spans="1:4" x14ac:dyDescent="0.2">
      <c r="A764" s="32">
        <v>825</v>
      </c>
      <c r="B764" s="32" t="s">
        <v>4902</v>
      </c>
      <c r="C764" s="82" t="s">
        <v>3733</v>
      </c>
      <c r="D764" s="82" t="s">
        <v>3532</v>
      </c>
    </row>
    <row r="765" spans="1:4" x14ac:dyDescent="0.2">
      <c r="A765" s="32">
        <v>826</v>
      </c>
      <c r="B765" s="32" t="s">
        <v>4903</v>
      </c>
      <c r="C765" s="82" t="s">
        <v>3733</v>
      </c>
      <c r="D765" s="82" t="s">
        <v>3532</v>
      </c>
    </row>
    <row r="766" spans="1:4" x14ac:dyDescent="0.2">
      <c r="A766" s="32">
        <v>827</v>
      </c>
      <c r="B766" s="32" t="s">
        <v>4904</v>
      </c>
      <c r="C766" s="82" t="s">
        <v>3733</v>
      </c>
      <c r="D766" s="82" t="s">
        <v>3532</v>
      </c>
    </row>
    <row r="767" spans="1:4" x14ac:dyDescent="0.2">
      <c r="A767" s="32">
        <v>828</v>
      </c>
      <c r="B767" s="32" t="s">
        <v>4905</v>
      </c>
      <c r="C767" s="82" t="s">
        <v>3733</v>
      </c>
      <c r="D767" s="82" t="s">
        <v>3532</v>
      </c>
    </row>
    <row r="768" spans="1:4" x14ac:dyDescent="0.2">
      <c r="A768" s="32">
        <v>829</v>
      </c>
      <c r="B768" s="32" t="s">
        <v>4906</v>
      </c>
      <c r="C768" s="82" t="s">
        <v>3733</v>
      </c>
      <c r="D768" s="82" t="s">
        <v>3532</v>
      </c>
    </row>
    <row r="769" spans="1:4" x14ac:dyDescent="0.2">
      <c r="A769" s="32">
        <v>830</v>
      </c>
      <c r="B769" s="32" t="s">
        <v>4907</v>
      </c>
      <c r="C769" s="82" t="s">
        <v>3733</v>
      </c>
      <c r="D769" s="82" t="s">
        <v>3532</v>
      </c>
    </row>
    <row r="770" spans="1:4" x14ac:dyDescent="0.2">
      <c r="A770" s="32">
        <v>831</v>
      </c>
      <c r="B770" s="32" t="s">
        <v>4908</v>
      </c>
      <c r="C770" s="82" t="s">
        <v>3733</v>
      </c>
      <c r="D770" s="82" t="s">
        <v>3532</v>
      </c>
    </row>
    <row r="771" spans="1:4" x14ac:dyDescent="0.2">
      <c r="A771" s="32">
        <v>832</v>
      </c>
      <c r="B771" s="32" t="s">
        <v>4909</v>
      </c>
      <c r="C771" s="82" t="s">
        <v>3733</v>
      </c>
      <c r="D771" s="82" t="s">
        <v>3532</v>
      </c>
    </row>
    <row r="772" spans="1:4" x14ac:dyDescent="0.2">
      <c r="A772" s="32">
        <v>833</v>
      </c>
      <c r="B772" s="32" t="s">
        <v>4910</v>
      </c>
      <c r="C772" s="82" t="s">
        <v>3733</v>
      </c>
      <c r="D772" s="82" t="s">
        <v>3532</v>
      </c>
    </row>
    <row r="773" spans="1:4" x14ac:dyDescent="0.2">
      <c r="A773" s="32">
        <v>834</v>
      </c>
      <c r="B773" s="32" t="s">
        <v>4911</v>
      </c>
      <c r="C773" s="82" t="s">
        <v>3733</v>
      </c>
      <c r="D773" s="82" t="s">
        <v>3532</v>
      </c>
    </row>
    <row r="774" spans="1:4" x14ac:dyDescent="0.2">
      <c r="A774" s="32">
        <v>835</v>
      </c>
      <c r="B774" s="32" t="s">
        <v>4912</v>
      </c>
      <c r="C774" s="82" t="s">
        <v>3733</v>
      </c>
      <c r="D774" s="82" t="s">
        <v>3532</v>
      </c>
    </row>
    <row r="775" spans="1:4" x14ac:dyDescent="0.2">
      <c r="A775" s="32">
        <v>837</v>
      </c>
      <c r="B775" s="32" t="s">
        <v>4913</v>
      </c>
      <c r="C775" s="82" t="s">
        <v>3733</v>
      </c>
      <c r="D775" s="82" t="s">
        <v>3532</v>
      </c>
    </row>
    <row r="776" spans="1:4" x14ac:dyDescent="0.2">
      <c r="A776" s="32">
        <v>838</v>
      </c>
      <c r="B776" s="32" t="s">
        <v>4914</v>
      </c>
      <c r="C776" s="82" t="s">
        <v>3733</v>
      </c>
      <c r="D776" s="82" t="s">
        <v>3532</v>
      </c>
    </row>
    <row r="777" spans="1:4" x14ac:dyDescent="0.2">
      <c r="A777" s="32">
        <v>839</v>
      </c>
      <c r="B777" s="32" t="s">
        <v>4915</v>
      </c>
      <c r="C777" s="82" t="s">
        <v>3733</v>
      </c>
      <c r="D777" s="82" t="s">
        <v>3532</v>
      </c>
    </row>
    <row r="778" spans="1:4" x14ac:dyDescent="0.2">
      <c r="A778" s="32">
        <v>840</v>
      </c>
      <c r="B778" s="32" t="s">
        <v>4916</v>
      </c>
      <c r="C778" s="82" t="s">
        <v>3733</v>
      </c>
      <c r="D778" s="82" t="s">
        <v>3532</v>
      </c>
    </row>
    <row r="779" spans="1:4" x14ac:dyDescent="0.2">
      <c r="A779" s="32">
        <v>841</v>
      </c>
      <c r="B779" s="32" t="s">
        <v>4917</v>
      </c>
      <c r="C779" s="82" t="s">
        <v>3733</v>
      </c>
      <c r="D779" s="82" t="s">
        <v>3532</v>
      </c>
    </row>
    <row r="780" spans="1:4" x14ac:dyDescent="0.2">
      <c r="A780" s="32">
        <v>842</v>
      </c>
      <c r="B780" s="32" t="s">
        <v>4918</v>
      </c>
      <c r="C780" s="82" t="s">
        <v>3733</v>
      </c>
      <c r="D780" s="82" t="s">
        <v>3532</v>
      </c>
    </row>
    <row r="781" spans="1:4" x14ac:dyDescent="0.2">
      <c r="A781" s="32">
        <v>843</v>
      </c>
      <c r="B781" s="32" t="s">
        <v>4919</v>
      </c>
      <c r="C781" s="82" t="s">
        <v>3733</v>
      </c>
      <c r="D781" s="82" t="s">
        <v>3532</v>
      </c>
    </row>
    <row r="782" spans="1:4" x14ac:dyDescent="0.2">
      <c r="A782" s="32">
        <v>844</v>
      </c>
      <c r="B782" s="32" t="s">
        <v>4920</v>
      </c>
      <c r="C782" s="82" t="s">
        <v>3733</v>
      </c>
      <c r="D782" s="82" t="s">
        <v>3532</v>
      </c>
    </row>
    <row r="783" spans="1:4" x14ac:dyDescent="0.2">
      <c r="A783" s="32">
        <v>845</v>
      </c>
      <c r="B783" s="32" t="s">
        <v>4921</v>
      </c>
      <c r="C783" s="82" t="s">
        <v>3733</v>
      </c>
      <c r="D783" s="82" t="s">
        <v>3532</v>
      </c>
    </row>
    <row r="784" spans="1:4" x14ac:dyDescent="0.2">
      <c r="A784" s="32">
        <v>846</v>
      </c>
      <c r="B784" s="32" t="s">
        <v>4922</v>
      </c>
      <c r="C784" s="82" t="s">
        <v>3733</v>
      </c>
      <c r="D784" s="82" t="s">
        <v>3532</v>
      </c>
    </row>
    <row r="785" spans="1:4" x14ac:dyDescent="0.2">
      <c r="A785" s="32">
        <v>847</v>
      </c>
      <c r="B785" s="32" t="s">
        <v>4923</v>
      </c>
      <c r="C785" s="82" t="s">
        <v>3733</v>
      </c>
      <c r="D785" s="82" t="s">
        <v>3532</v>
      </c>
    </row>
    <row r="786" spans="1:4" x14ac:dyDescent="0.2">
      <c r="A786" s="32">
        <v>848</v>
      </c>
      <c r="B786" s="32" t="s">
        <v>4924</v>
      </c>
      <c r="C786" s="82" t="s">
        <v>3733</v>
      </c>
      <c r="D786" s="82" t="s">
        <v>3532</v>
      </c>
    </row>
    <row r="787" spans="1:4" x14ac:dyDescent="0.2">
      <c r="A787" s="32">
        <v>849</v>
      </c>
      <c r="B787" s="32" t="s">
        <v>4925</v>
      </c>
      <c r="C787" s="82" t="s">
        <v>3733</v>
      </c>
      <c r="D787" s="82" t="s">
        <v>3532</v>
      </c>
    </row>
    <row r="788" spans="1:4" x14ac:dyDescent="0.2">
      <c r="A788" s="32">
        <v>851</v>
      </c>
      <c r="B788" s="32" t="s">
        <v>4926</v>
      </c>
      <c r="C788" s="82" t="s">
        <v>3733</v>
      </c>
      <c r="D788" s="82" t="s">
        <v>3532</v>
      </c>
    </row>
    <row r="789" spans="1:4" x14ac:dyDescent="0.2">
      <c r="A789" s="32">
        <v>852</v>
      </c>
      <c r="B789" s="32" t="s">
        <v>4927</v>
      </c>
      <c r="C789" s="82" t="s">
        <v>3733</v>
      </c>
      <c r="D789" s="82" t="s">
        <v>3532</v>
      </c>
    </row>
    <row r="790" spans="1:4" x14ac:dyDescent="0.2">
      <c r="A790" s="32">
        <v>855</v>
      </c>
      <c r="B790" s="32" t="s">
        <v>4928</v>
      </c>
      <c r="C790" s="82" t="s">
        <v>3733</v>
      </c>
      <c r="D790" s="82" t="s">
        <v>3532</v>
      </c>
    </row>
    <row r="791" spans="1:4" x14ac:dyDescent="0.2">
      <c r="A791" s="32">
        <v>856</v>
      </c>
      <c r="B791" s="32" t="s">
        <v>4929</v>
      </c>
      <c r="C791" s="82" t="s">
        <v>3733</v>
      </c>
      <c r="D791" s="82" t="s">
        <v>3532</v>
      </c>
    </row>
    <row r="792" spans="1:4" x14ac:dyDescent="0.2">
      <c r="A792" s="32">
        <v>857</v>
      </c>
      <c r="B792" s="32" t="s">
        <v>4930</v>
      </c>
      <c r="C792" s="82" t="s">
        <v>3733</v>
      </c>
      <c r="D792" s="82" t="s">
        <v>3532</v>
      </c>
    </row>
    <row r="793" spans="1:4" x14ac:dyDescent="0.2">
      <c r="A793" s="32">
        <v>858</v>
      </c>
      <c r="B793" s="32" t="s">
        <v>4931</v>
      </c>
      <c r="C793" s="82" t="s">
        <v>3733</v>
      </c>
      <c r="D793" s="82" t="s">
        <v>3532</v>
      </c>
    </row>
    <row r="794" spans="1:4" x14ac:dyDescent="0.2">
      <c r="A794" s="32">
        <v>861</v>
      </c>
      <c r="B794" s="32" t="s">
        <v>4932</v>
      </c>
      <c r="C794" s="82" t="s">
        <v>3733</v>
      </c>
      <c r="D794" s="82" t="s">
        <v>3532</v>
      </c>
    </row>
    <row r="795" spans="1:4" x14ac:dyDescent="0.2">
      <c r="A795" s="32">
        <v>862</v>
      </c>
      <c r="B795" s="32" t="s">
        <v>4933</v>
      </c>
      <c r="C795" s="82" t="s">
        <v>3733</v>
      </c>
      <c r="D795" s="82" t="s">
        <v>3532</v>
      </c>
    </row>
    <row r="796" spans="1:4" x14ac:dyDescent="0.2">
      <c r="A796" s="32">
        <v>863</v>
      </c>
      <c r="B796" s="32" t="s">
        <v>4934</v>
      </c>
      <c r="C796" s="82" t="s">
        <v>3733</v>
      </c>
      <c r="D796" s="82" t="s">
        <v>3532</v>
      </c>
    </row>
    <row r="797" spans="1:4" x14ac:dyDescent="0.2">
      <c r="A797" s="32">
        <v>864</v>
      </c>
      <c r="B797" s="32" t="s">
        <v>4935</v>
      </c>
      <c r="C797" s="82" t="s">
        <v>3733</v>
      </c>
      <c r="D797" s="82" t="s">
        <v>3532</v>
      </c>
    </row>
    <row r="798" spans="1:4" x14ac:dyDescent="0.2">
      <c r="A798" s="32">
        <v>866</v>
      </c>
      <c r="B798" s="32" t="s">
        <v>4936</v>
      </c>
      <c r="C798" s="82" t="s">
        <v>3733</v>
      </c>
      <c r="D798" s="82" t="s">
        <v>3532</v>
      </c>
    </row>
    <row r="799" spans="1:4" x14ac:dyDescent="0.2">
      <c r="A799" s="32">
        <v>867</v>
      </c>
      <c r="B799" s="32" t="s">
        <v>4937</v>
      </c>
      <c r="C799" s="82" t="s">
        <v>3733</v>
      </c>
      <c r="D799" s="82" t="s">
        <v>3532</v>
      </c>
    </row>
    <row r="800" spans="1:4" x14ac:dyDescent="0.2">
      <c r="A800" s="32">
        <v>868</v>
      </c>
      <c r="B800" s="32" t="s">
        <v>4938</v>
      </c>
      <c r="C800" s="82" t="s">
        <v>3733</v>
      </c>
      <c r="D800" s="82" t="s">
        <v>3532</v>
      </c>
    </row>
    <row r="801" spans="1:4" x14ac:dyDescent="0.2">
      <c r="A801" s="32">
        <v>869</v>
      </c>
      <c r="B801" s="32" t="s">
        <v>4939</v>
      </c>
      <c r="C801" s="82" t="s">
        <v>3733</v>
      </c>
      <c r="D801" s="82" t="s">
        <v>3532</v>
      </c>
    </row>
    <row r="802" spans="1:4" x14ac:dyDescent="0.2">
      <c r="A802" s="32">
        <v>870</v>
      </c>
      <c r="B802" s="32" t="s">
        <v>4940</v>
      </c>
      <c r="C802" s="82" t="s">
        <v>3733</v>
      </c>
      <c r="D802" s="82" t="s">
        <v>3532</v>
      </c>
    </row>
    <row r="803" spans="1:4" x14ac:dyDescent="0.2">
      <c r="A803" s="32">
        <v>871</v>
      </c>
      <c r="B803" s="32" t="s">
        <v>4941</v>
      </c>
      <c r="C803" s="82" t="s">
        <v>3733</v>
      </c>
      <c r="D803" s="82" t="s">
        <v>3532</v>
      </c>
    </row>
    <row r="804" spans="1:4" x14ac:dyDescent="0.2">
      <c r="A804" s="32">
        <v>872</v>
      </c>
      <c r="B804" s="32" t="s">
        <v>4942</v>
      </c>
      <c r="C804" s="82" t="s">
        <v>3733</v>
      </c>
      <c r="D804" s="82" t="s">
        <v>3532</v>
      </c>
    </row>
    <row r="805" spans="1:4" x14ac:dyDescent="0.2">
      <c r="A805" s="32">
        <v>873</v>
      </c>
      <c r="B805" s="32" t="s">
        <v>4943</v>
      </c>
      <c r="C805" s="82" t="s">
        <v>3733</v>
      </c>
      <c r="D805" s="82" t="s">
        <v>3532</v>
      </c>
    </row>
    <row r="806" spans="1:4" x14ac:dyDescent="0.2">
      <c r="A806" s="32">
        <v>874</v>
      </c>
      <c r="B806" s="32" t="s">
        <v>2134</v>
      </c>
      <c r="C806" s="82" t="s">
        <v>3733</v>
      </c>
      <c r="D806" s="82" t="s">
        <v>3532</v>
      </c>
    </row>
    <row r="807" spans="1:4" x14ac:dyDescent="0.2">
      <c r="A807" s="32">
        <v>876</v>
      </c>
      <c r="B807" s="32" t="s">
        <v>4944</v>
      </c>
      <c r="C807" s="82" t="s">
        <v>3733</v>
      </c>
      <c r="D807" s="82" t="s">
        <v>3532</v>
      </c>
    </row>
    <row r="808" spans="1:4" x14ac:dyDescent="0.2">
      <c r="A808" s="32">
        <v>877</v>
      </c>
      <c r="B808" s="32" t="s">
        <v>4945</v>
      </c>
      <c r="C808" s="82" t="s">
        <v>3733</v>
      </c>
      <c r="D808" s="82" t="s">
        <v>3532</v>
      </c>
    </row>
    <row r="809" spans="1:4" x14ac:dyDescent="0.2">
      <c r="A809" s="32">
        <v>878</v>
      </c>
      <c r="B809" s="32" t="s">
        <v>4946</v>
      </c>
      <c r="C809" s="82" t="s">
        <v>3733</v>
      </c>
      <c r="D809" s="82" t="s">
        <v>3532</v>
      </c>
    </row>
    <row r="810" spans="1:4" x14ac:dyDescent="0.2">
      <c r="A810" s="32">
        <v>879</v>
      </c>
      <c r="B810" s="32" t="s">
        <v>4947</v>
      </c>
      <c r="C810" s="82" t="s">
        <v>3733</v>
      </c>
      <c r="D810" s="82" t="s">
        <v>3532</v>
      </c>
    </row>
    <row r="811" spans="1:4" x14ac:dyDescent="0.2">
      <c r="A811" s="32">
        <v>880</v>
      </c>
      <c r="B811" s="32" t="s">
        <v>4948</v>
      </c>
      <c r="C811" s="82" t="s">
        <v>3733</v>
      </c>
      <c r="D811" s="82" t="s">
        <v>3532</v>
      </c>
    </row>
    <row r="812" spans="1:4" x14ac:dyDescent="0.2">
      <c r="A812" s="32">
        <v>881</v>
      </c>
      <c r="B812" s="32" t="s">
        <v>4949</v>
      </c>
      <c r="C812" s="82" t="s">
        <v>3733</v>
      </c>
      <c r="D812" s="82" t="s">
        <v>3532</v>
      </c>
    </row>
    <row r="813" spans="1:4" x14ac:dyDescent="0.2">
      <c r="A813" s="32">
        <v>882</v>
      </c>
      <c r="B813" s="32" t="s">
        <v>4950</v>
      </c>
      <c r="C813" s="82" t="s">
        <v>3733</v>
      </c>
      <c r="D813" s="82" t="s">
        <v>3532</v>
      </c>
    </row>
    <row r="814" spans="1:4" x14ac:dyDescent="0.2">
      <c r="A814" s="32">
        <v>883</v>
      </c>
      <c r="B814" s="32" t="s">
        <v>4951</v>
      </c>
      <c r="C814" s="82" t="s">
        <v>3733</v>
      </c>
      <c r="D814" s="82" t="s">
        <v>3532</v>
      </c>
    </row>
    <row r="815" spans="1:4" x14ac:dyDescent="0.2">
      <c r="A815" s="32">
        <v>884</v>
      </c>
      <c r="B815" s="32" t="s">
        <v>4952</v>
      </c>
      <c r="C815" s="82" t="s">
        <v>3733</v>
      </c>
      <c r="D815" s="82" t="s">
        <v>3532</v>
      </c>
    </row>
    <row r="816" spans="1:4" x14ac:dyDescent="0.2">
      <c r="A816" s="32">
        <v>885</v>
      </c>
      <c r="B816" s="32" t="s">
        <v>4953</v>
      </c>
      <c r="C816" s="82" t="s">
        <v>3733</v>
      </c>
      <c r="D816" s="82" t="s">
        <v>3532</v>
      </c>
    </row>
    <row r="817" spans="1:4" x14ac:dyDescent="0.2">
      <c r="A817" s="32">
        <v>886</v>
      </c>
      <c r="B817" s="32" t="s">
        <v>4954</v>
      </c>
      <c r="C817" s="82" t="s">
        <v>3733</v>
      </c>
      <c r="D817" s="82" t="s">
        <v>3532</v>
      </c>
    </row>
    <row r="818" spans="1:4" x14ac:dyDescent="0.2">
      <c r="A818" s="32">
        <v>887</v>
      </c>
      <c r="B818" s="32" t="s">
        <v>4955</v>
      </c>
      <c r="C818" s="82" t="s">
        <v>3733</v>
      </c>
      <c r="D818" s="82" t="s">
        <v>3532</v>
      </c>
    </row>
    <row r="819" spans="1:4" x14ac:dyDescent="0.2">
      <c r="A819" s="32">
        <v>888</v>
      </c>
      <c r="B819" s="32" t="s">
        <v>4956</v>
      </c>
      <c r="C819" s="82" t="s">
        <v>3733</v>
      </c>
      <c r="D819" s="82" t="s">
        <v>3532</v>
      </c>
    </row>
    <row r="820" spans="1:4" x14ac:dyDescent="0.2">
      <c r="A820" s="32">
        <v>889</v>
      </c>
      <c r="B820" s="32" t="s">
        <v>4957</v>
      </c>
      <c r="C820" s="82" t="s">
        <v>3733</v>
      </c>
      <c r="D820" s="82" t="s">
        <v>3532</v>
      </c>
    </row>
    <row r="821" spans="1:4" x14ac:dyDescent="0.2">
      <c r="A821" s="32">
        <v>890</v>
      </c>
      <c r="B821" s="32" t="s">
        <v>4958</v>
      </c>
      <c r="C821" s="82" t="s">
        <v>3733</v>
      </c>
      <c r="D821" s="82" t="s">
        <v>3532</v>
      </c>
    </row>
    <row r="822" spans="1:4" x14ac:dyDescent="0.2">
      <c r="A822" s="32">
        <v>891</v>
      </c>
      <c r="B822" s="32" t="s">
        <v>4959</v>
      </c>
      <c r="C822" s="82" t="s">
        <v>3733</v>
      </c>
      <c r="D822" s="82" t="s">
        <v>3532</v>
      </c>
    </row>
    <row r="823" spans="1:4" x14ac:dyDescent="0.2">
      <c r="A823" s="32">
        <v>892</v>
      </c>
      <c r="B823" s="32" t="s">
        <v>4960</v>
      </c>
      <c r="C823" s="82" t="s">
        <v>3733</v>
      </c>
      <c r="D823" s="82" t="s">
        <v>3532</v>
      </c>
    </row>
    <row r="824" spans="1:4" x14ac:dyDescent="0.2">
      <c r="A824" s="32">
        <v>894</v>
      </c>
      <c r="B824" s="32" t="s">
        <v>4961</v>
      </c>
      <c r="C824" s="82" t="s">
        <v>3733</v>
      </c>
      <c r="D824" s="82" t="s">
        <v>3532</v>
      </c>
    </row>
    <row r="825" spans="1:4" x14ac:dyDescent="0.2">
      <c r="A825" s="32">
        <v>895</v>
      </c>
      <c r="B825" s="32" t="s">
        <v>4962</v>
      </c>
      <c r="C825" s="82" t="s">
        <v>3733</v>
      </c>
      <c r="D825" s="82" t="s">
        <v>3532</v>
      </c>
    </row>
    <row r="826" spans="1:4" x14ac:dyDescent="0.2">
      <c r="A826" s="32">
        <v>896</v>
      </c>
      <c r="B826" s="32" t="s">
        <v>4963</v>
      </c>
      <c r="C826" s="82" t="s">
        <v>3733</v>
      </c>
      <c r="D826" s="82" t="s">
        <v>3532</v>
      </c>
    </row>
    <row r="827" spans="1:4" x14ac:dyDescent="0.2">
      <c r="A827" s="32">
        <v>897</v>
      </c>
      <c r="B827" s="32" t="s">
        <v>4964</v>
      </c>
      <c r="C827" s="82" t="s">
        <v>3733</v>
      </c>
      <c r="D827" s="82" t="s">
        <v>3532</v>
      </c>
    </row>
    <row r="828" spans="1:4" x14ac:dyDescent="0.2">
      <c r="A828" s="32">
        <v>899</v>
      </c>
      <c r="B828" s="32" t="s">
        <v>4965</v>
      </c>
      <c r="C828" s="82" t="s">
        <v>3733</v>
      </c>
      <c r="D828" s="82" t="s">
        <v>3532</v>
      </c>
    </row>
    <row r="829" spans="1:4" x14ac:dyDescent="0.2">
      <c r="A829" s="32">
        <v>900</v>
      </c>
      <c r="B829" s="32" t="s">
        <v>4966</v>
      </c>
      <c r="C829" s="82" t="s">
        <v>3733</v>
      </c>
      <c r="D829" s="82" t="s">
        <v>3532</v>
      </c>
    </row>
    <row r="830" spans="1:4" x14ac:dyDescent="0.2">
      <c r="A830" s="32">
        <v>901</v>
      </c>
      <c r="B830" s="32" t="s">
        <v>4967</v>
      </c>
      <c r="C830" s="82" t="s">
        <v>3733</v>
      </c>
      <c r="D830" s="82" t="s">
        <v>3532</v>
      </c>
    </row>
    <row r="831" spans="1:4" x14ac:dyDescent="0.2">
      <c r="A831" s="32">
        <v>902</v>
      </c>
      <c r="B831" s="32" t="s">
        <v>4968</v>
      </c>
      <c r="C831" s="82" t="s">
        <v>3733</v>
      </c>
      <c r="D831" s="82" t="s">
        <v>3532</v>
      </c>
    </row>
    <row r="832" spans="1:4" x14ac:dyDescent="0.2">
      <c r="A832" s="32">
        <v>903</v>
      </c>
      <c r="B832" s="32" t="s">
        <v>4969</v>
      </c>
      <c r="C832" s="82" t="s">
        <v>3733</v>
      </c>
      <c r="D832" s="82" t="s">
        <v>3532</v>
      </c>
    </row>
    <row r="833" spans="1:4" x14ac:dyDescent="0.2">
      <c r="A833" s="32">
        <v>904</v>
      </c>
      <c r="B833" s="32" t="s">
        <v>4970</v>
      </c>
      <c r="C833" s="82" t="s">
        <v>3733</v>
      </c>
      <c r="D833" s="82" t="s">
        <v>3532</v>
      </c>
    </row>
    <row r="834" spans="1:4" x14ac:dyDescent="0.2">
      <c r="A834" s="32">
        <v>905</v>
      </c>
      <c r="B834" s="32" t="s">
        <v>4971</v>
      </c>
      <c r="C834" s="82" t="s">
        <v>3733</v>
      </c>
      <c r="D834" s="82" t="s">
        <v>3532</v>
      </c>
    </row>
    <row r="835" spans="1:4" x14ac:dyDescent="0.2">
      <c r="A835" s="32">
        <v>906</v>
      </c>
      <c r="B835" s="32" t="s">
        <v>4972</v>
      </c>
      <c r="C835" s="82" t="s">
        <v>3733</v>
      </c>
      <c r="D835" s="82" t="s">
        <v>3532</v>
      </c>
    </row>
    <row r="836" spans="1:4" x14ac:dyDescent="0.2">
      <c r="A836" s="32">
        <v>907</v>
      </c>
      <c r="B836" s="32" t="s">
        <v>4973</v>
      </c>
      <c r="C836" s="82" t="s">
        <v>3733</v>
      </c>
      <c r="D836" s="82" t="s">
        <v>3532</v>
      </c>
    </row>
    <row r="837" spans="1:4" x14ac:dyDescent="0.2">
      <c r="A837" s="32">
        <v>908</v>
      </c>
      <c r="B837" s="32" t="s">
        <v>4974</v>
      </c>
      <c r="C837" s="82" t="s">
        <v>3733</v>
      </c>
      <c r="D837" s="82" t="s">
        <v>3532</v>
      </c>
    </row>
    <row r="838" spans="1:4" x14ac:dyDescent="0.2">
      <c r="A838" s="32">
        <v>909</v>
      </c>
      <c r="B838" s="32" t="s">
        <v>4975</v>
      </c>
      <c r="C838" s="82" t="s">
        <v>3733</v>
      </c>
      <c r="D838" s="82" t="s">
        <v>3532</v>
      </c>
    </row>
    <row r="839" spans="1:4" x14ac:dyDescent="0.2">
      <c r="A839" s="32">
        <v>910</v>
      </c>
      <c r="B839" s="32" t="s">
        <v>4976</v>
      </c>
      <c r="C839" s="82" t="s">
        <v>3733</v>
      </c>
      <c r="D839" s="82" t="s">
        <v>3532</v>
      </c>
    </row>
    <row r="840" spans="1:4" x14ac:dyDescent="0.2">
      <c r="A840" s="32">
        <v>911</v>
      </c>
      <c r="B840" s="32" t="s">
        <v>4977</v>
      </c>
      <c r="C840" s="82" t="s">
        <v>3733</v>
      </c>
      <c r="D840" s="82" t="s">
        <v>3532</v>
      </c>
    </row>
    <row r="841" spans="1:4" x14ac:dyDescent="0.2">
      <c r="A841" s="32">
        <v>912</v>
      </c>
      <c r="B841" s="32" t="s">
        <v>4978</v>
      </c>
      <c r="C841" s="82" t="s">
        <v>3733</v>
      </c>
      <c r="D841" s="82" t="s">
        <v>3532</v>
      </c>
    </row>
    <row r="842" spans="1:4" x14ac:dyDescent="0.2">
      <c r="A842" s="32">
        <v>913</v>
      </c>
      <c r="B842" s="32" t="s">
        <v>4979</v>
      </c>
      <c r="C842" s="82" t="s">
        <v>3733</v>
      </c>
      <c r="D842" s="82" t="s">
        <v>3532</v>
      </c>
    </row>
    <row r="843" spans="1:4" x14ac:dyDescent="0.2">
      <c r="A843" s="32">
        <v>914</v>
      </c>
      <c r="B843" s="32" t="s">
        <v>4980</v>
      </c>
      <c r="C843" s="82" t="s">
        <v>3733</v>
      </c>
      <c r="D843" s="82" t="s">
        <v>3532</v>
      </c>
    </row>
    <row r="844" spans="1:4" x14ac:dyDescent="0.2">
      <c r="A844" s="32">
        <v>915</v>
      </c>
      <c r="B844" s="32" t="s">
        <v>4981</v>
      </c>
      <c r="C844" s="82" t="s">
        <v>3733</v>
      </c>
      <c r="D844" s="82" t="s">
        <v>3532</v>
      </c>
    </row>
    <row r="845" spans="1:4" x14ac:dyDescent="0.2">
      <c r="A845" s="32">
        <v>916</v>
      </c>
      <c r="B845" s="32" t="s">
        <v>4982</v>
      </c>
      <c r="C845" s="82" t="s">
        <v>3733</v>
      </c>
      <c r="D845" s="82" t="s">
        <v>3532</v>
      </c>
    </row>
    <row r="846" spans="1:4" x14ac:dyDescent="0.2">
      <c r="A846" s="32">
        <v>917</v>
      </c>
      <c r="B846" s="32" t="s">
        <v>4983</v>
      </c>
      <c r="C846" s="82" t="s">
        <v>3733</v>
      </c>
      <c r="D846" s="82" t="s">
        <v>3532</v>
      </c>
    </row>
    <row r="847" spans="1:4" x14ac:dyDescent="0.2">
      <c r="A847" s="32">
        <v>918</v>
      </c>
      <c r="B847" s="32" t="s">
        <v>4984</v>
      </c>
      <c r="C847" s="82" t="s">
        <v>3733</v>
      </c>
      <c r="D847" s="82" t="s">
        <v>3532</v>
      </c>
    </row>
    <row r="848" spans="1:4" x14ac:dyDescent="0.2">
      <c r="A848" s="32">
        <v>919</v>
      </c>
      <c r="B848" s="32" t="s">
        <v>4985</v>
      </c>
      <c r="C848" s="82" t="s">
        <v>3733</v>
      </c>
      <c r="D848" s="82" t="s">
        <v>3532</v>
      </c>
    </row>
    <row r="849" spans="1:4" x14ac:dyDescent="0.2">
      <c r="A849" s="32">
        <v>922</v>
      </c>
      <c r="B849" s="32" t="s">
        <v>4986</v>
      </c>
      <c r="C849" s="82" t="s">
        <v>3733</v>
      </c>
      <c r="D849" s="82" t="s">
        <v>3532</v>
      </c>
    </row>
    <row r="850" spans="1:4" x14ac:dyDescent="0.2">
      <c r="A850" s="32">
        <v>924</v>
      </c>
      <c r="B850" s="32" t="s">
        <v>4987</v>
      </c>
      <c r="C850" s="82" t="s">
        <v>3733</v>
      </c>
      <c r="D850" s="82" t="s">
        <v>3532</v>
      </c>
    </row>
    <row r="851" spans="1:4" x14ac:dyDescent="0.2">
      <c r="A851" s="32">
        <v>927</v>
      </c>
      <c r="B851" s="32" t="s">
        <v>4988</v>
      </c>
      <c r="C851" s="82" t="s">
        <v>3733</v>
      </c>
      <c r="D851" s="82" t="s">
        <v>3532</v>
      </c>
    </row>
    <row r="852" spans="1:4" x14ac:dyDescent="0.2">
      <c r="A852" s="32">
        <v>928</v>
      </c>
      <c r="B852" s="32" t="s">
        <v>4989</v>
      </c>
      <c r="C852" s="82" t="s">
        <v>3733</v>
      </c>
      <c r="D852" s="82" t="s">
        <v>3532</v>
      </c>
    </row>
    <row r="853" spans="1:4" x14ac:dyDescent="0.2">
      <c r="A853" s="32">
        <v>930</v>
      </c>
      <c r="B853" s="32" t="s">
        <v>4990</v>
      </c>
      <c r="C853" s="82" t="s">
        <v>3733</v>
      </c>
      <c r="D853" s="82" t="s">
        <v>3532</v>
      </c>
    </row>
    <row r="854" spans="1:4" x14ac:dyDescent="0.2">
      <c r="A854" s="32">
        <v>932</v>
      </c>
      <c r="B854" s="32" t="s">
        <v>4991</v>
      </c>
      <c r="C854" s="82" t="s">
        <v>3733</v>
      </c>
      <c r="D854" s="82" t="s">
        <v>3532</v>
      </c>
    </row>
    <row r="855" spans="1:4" x14ac:dyDescent="0.2">
      <c r="A855" s="32">
        <v>933</v>
      </c>
      <c r="B855" s="32" t="s">
        <v>4992</v>
      </c>
      <c r="C855" s="82" t="s">
        <v>3733</v>
      </c>
      <c r="D855" s="82" t="s">
        <v>3532</v>
      </c>
    </row>
    <row r="856" spans="1:4" x14ac:dyDescent="0.2">
      <c r="A856" s="32">
        <v>936</v>
      </c>
      <c r="B856" s="32" t="s">
        <v>4993</v>
      </c>
      <c r="C856" s="82" t="s">
        <v>3733</v>
      </c>
      <c r="D856" s="82" t="s">
        <v>3532</v>
      </c>
    </row>
    <row r="857" spans="1:4" x14ac:dyDescent="0.2">
      <c r="A857" s="32">
        <v>938</v>
      </c>
      <c r="B857" s="32" t="s">
        <v>4994</v>
      </c>
      <c r="C857" s="82" t="s">
        <v>3733</v>
      </c>
      <c r="D857" s="82" t="s">
        <v>3532</v>
      </c>
    </row>
    <row r="858" spans="1:4" x14ac:dyDescent="0.2">
      <c r="A858" s="32">
        <v>940</v>
      </c>
      <c r="B858" s="32" t="s">
        <v>4995</v>
      </c>
      <c r="C858" s="82" t="s">
        <v>3733</v>
      </c>
      <c r="D858" s="82" t="s">
        <v>3532</v>
      </c>
    </row>
    <row r="859" spans="1:4" x14ac:dyDescent="0.2">
      <c r="A859" s="32">
        <v>941</v>
      </c>
      <c r="B859" s="32" t="s">
        <v>4996</v>
      </c>
      <c r="C859" s="82" t="s">
        <v>3733</v>
      </c>
      <c r="D859" s="82" t="s">
        <v>3532</v>
      </c>
    </row>
    <row r="860" spans="1:4" x14ac:dyDescent="0.2">
      <c r="A860" s="32">
        <v>943</v>
      </c>
      <c r="B860" s="32" t="s">
        <v>4997</v>
      </c>
      <c r="C860" s="82" t="s">
        <v>3733</v>
      </c>
      <c r="D860" s="82" t="s">
        <v>3532</v>
      </c>
    </row>
    <row r="861" spans="1:4" x14ac:dyDescent="0.2">
      <c r="A861" s="32">
        <v>944</v>
      </c>
      <c r="B861" s="32" t="s">
        <v>4998</v>
      </c>
      <c r="C861" s="82" t="s">
        <v>3733</v>
      </c>
      <c r="D861" s="82" t="s">
        <v>3532</v>
      </c>
    </row>
    <row r="862" spans="1:4" x14ac:dyDescent="0.2">
      <c r="A862" s="32">
        <v>945</v>
      </c>
      <c r="B862" s="32" t="s">
        <v>4999</v>
      </c>
      <c r="C862" s="82" t="s">
        <v>3733</v>
      </c>
      <c r="D862" s="82" t="s">
        <v>3532</v>
      </c>
    </row>
    <row r="863" spans="1:4" x14ac:dyDescent="0.2">
      <c r="A863" s="32">
        <v>947</v>
      </c>
      <c r="B863" s="32" t="s">
        <v>5000</v>
      </c>
      <c r="C863" s="82" t="s">
        <v>3733</v>
      </c>
      <c r="D863" s="82" t="s">
        <v>3532</v>
      </c>
    </row>
    <row r="864" spans="1:4" x14ac:dyDescent="0.2">
      <c r="A864" s="32">
        <v>948</v>
      </c>
      <c r="B864" s="32" t="s">
        <v>5001</v>
      </c>
      <c r="C864" s="82" t="s">
        <v>3733</v>
      </c>
      <c r="D864" s="82" t="s">
        <v>3532</v>
      </c>
    </row>
    <row r="865" spans="1:4" x14ac:dyDescent="0.2">
      <c r="A865" s="32">
        <v>950</v>
      </c>
      <c r="B865" s="32" t="s">
        <v>5002</v>
      </c>
      <c r="C865" s="82" t="s">
        <v>3733</v>
      </c>
      <c r="D865" s="82" t="s">
        <v>3532</v>
      </c>
    </row>
    <row r="866" spans="1:4" x14ac:dyDescent="0.2">
      <c r="A866" s="32">
        <v>951</v>
      </c>
      <c r="B866" s="32" t="s">
        <v>5003</v>
      </c>
      <c r="C866" s="82" t="s">
        <v>3733</v>
      </c>
      <c r="D866" s="82" t="s">
        <v>3532</v>
      </c>
    </row>
    <row r="867" spans="1:4" x14ac:dyDescent="0.2">
      <c r="A867" s="32">
        <v>952</v>
      </c>
      <c r="B867" s="32" t="s">
        <v>5004</v>
      </c>
      <c r="C867" s="82" t="s">
        <v>3733</v>
      </c>
      <c r="D867" s="82" t="s">
        <v>3532</v>
      </c>
    </row>
    <row r="868" spans="1:4" x14ac:dyDescent="0.2">
      <c r="A868" s="32">
        <v>953</v>
      </c>
      <c r="B868" s="32" t="s">
        <v>5005</v>
      </c>
      <c r="C868" s="82" t="s">
        <v>3733</v>
      </c>
      <c r="D868" s="82" t="s">
        <v>3532</v>
      </c>
    </row>
    <row r="869" spans="1:4" x14ac:dyDescent="0.2">
      <c r="A869" s="32">
        <v>962</v>
      </c>
      <c r="B869" s="32" t="s">
        <v>5006</v>
      </c>
      <c r="C869" s="82" t="s">
        <v>3733</v>
      </c>
      <c r="D869" s="82" t="s">
        <v>3532</v>
      </c>
    </row>
    <row r="870" spans="1:4" x14ac:dyDescent="0.2">
      <c r="A870" s="32">
        <v>963</v>
      </c>
      <c r="B870" s="32" t="s">
        <v>5007</v>
      </c>
      <c r="C870" s="82" t="s">
        <v>3733</v>
      </c>
      <c r="D870" s="82" t="s">
        <v>3532</v>
      </c>
    </row>
    <row r="871" spans="1:4" x14ac:dyDescent="0.2">
      <c r="A871" s="32">
        <v>965</v>
      </c>
      <c r="B871" s="32" t="s">
        <v>5008</v>
      </c>
      <c r="C871" s="82" t="s">
        <v>3733</v>
      </c>
      <c r="D871" s="82" t="s">
        <v>3532</v>
      </c>
    </row>
    <row r="872" spans="1:4" x14ac:dyDescent="0.2">
      <c r="A872" s="32">
        <v>966</v>
      </c>
      <c r="B872" s="32" t="s">
        <v>5009</v>
      </c>
      <c r="C872" s="82" t="s">
        <v>3733</v>
      </c>
      <c r="D872" s="82" t="s">
        <v>3532</v>
      </c>
    </row>
    <row r="873" spans="1:4" x14ac:dyDescent="0.2">
      <c r="A873" s="32">
        <v>967</v>
      </c>
      <c r="B873" s="32" t="s">
        <v>5010</v>
      </c>
      <c r="C873" s="82" t="s">
        <v>3733</v>
      </c>
      <c r="D873" s="82" t="s">
        <v>3532</v>
      </c>
    </row>
    <row r="874" spans="1:4" x14ac:dyDescent="0.2">
      <c r="A874" s="32">
        <v>968</v>
      </c>
      <c r="B874" s="32" t="s">
        <v>5011</v>
      </c>
      <c r="C874" s="82" t="s">
        <v>3733</v>
      </c>
      <c r="D874" s="82" t="s">
        <v>3532</v>
      </c>
    </row>
    <row r="875" spans="1:4" x14ac:dyDescent="0.2">
      <c r="A875" s="32">
        <v>969</v>
      </c>
      <c r="B875" s="32" t="s">
        <v>5012</v>
      </c>
      <c r="C875" s="82" t="s">
        <v>3733</v>
      </c>
      <c r="D875" s="82" t="s">
        <v>3532</v>
      </c>
    </row>
    <row r="876" spans="1:4" x14ac:dyDescent="0.2">
      <c r="A876" s="32">
        <v>970</v>
      </c>
      <c r="B876" s="32" t="s">
        <v>5013</v>
      </c>
      <c r="C876" s="82" t="s">
        <v>3733</v>
      </c>
      <c r="D876" s="82" t="s">
        <v>3532</v>
      </c>
    </row>
    <row r="877" spans="1:4" x14ac:dyDescent="0.2">
      <c r="A877" s="32">
        <v>971</v>
      </c>
      <c r="B877" s="32" t="s">
        <v>5014</v>
      </c>
      <c r="C877" s="82" t="s">
        <v>3733</v>
      </c>
      <c r="D877" s="82" t="s">
        <v>3532</v>
      </c>
    </row>
    <row r="878" spans="1:4" x14ac:dyDescent="0.2">
      <c r="A878" s="32">
        <v>972</v>
      </c>
      <c r="B878" s="32" t="s">
        <v>5015</v>
      </c>
      <c r="C878" s="82" t="s">
        <v>3733</v>
      </c>
      <c r="D878" s="82" t="s">
        <v>3532</v>
      </c>
    </row>
    <row r="879" spans="1:4" x14ac:dyDescent="0.2">
      <c r="A879" s="32">
        <v>973</v>
      </c>
      <c r="B879" s="32" t="s">
        <v>5016</v>
      </c>
      <c r="C879" s="82" t="s">
        <v>3733</v>
      </c>
      <c r="D879" s="82" t="s">
        <v>3532</v>
      </c>
    </row>
    <row r="880" spans="1:4" x14ac:dyDescent="0.2">
      <c r="A880" s="32">
        <v>974</v>
      </c>
      <c r="B880" s="32" t="s">
        <v>5017</v>
      </c>
      <c r="C880" s="82" t="s">
        <v>3733</v>
      </c>
      <c r="D880" s="82" t="s">
        <v>3532</v>
      </c>
    </row>
    <row r="881" spans="1:4" x14ac:dyDescent="0.2">
      <c r="A881" s="32">
        <v>975</v>
      </c>
      <c r="B881" s="32" t="s">
        <v>5018</v>
      </c>
      <c r="C881" s="82" t="s">
        <v>3733</v>
      </c>
      <c r="D881" s="82" t="s">
        <v>3532</v>
      </c>
    </row>
    <row r="882" spans="1:4" x14ac:dyDescent="0.2">
      <c r="A882" s="32">
        <v>976</v>
      </c>
      <c r="B882" s="32" t="s">
        <v>5019</v>
      </c>
      <c r="C882" s="82" t="s">
        <v>3733</v>
      </c>
      <c r="D882" s="82" t="s">
        <v>3532</v>
      </c>
    </row>
    <row r="883" spans="1:4" x14ac:dyDescent="0.2">
      <c r="A883" s="32">
        <v>977</v>
      </c>
      <c r="B883" s="32" t="s">
        <v>5020</v>
      </c>
      <c r="C883" s="82" t="s">
        <v>3733</v>
      </c>
      <c r="D883" s="82" t="s">
        <v>3532</v>
      </c>
    </row>
    <row r="884" spans="1:4" x14ac:dyDescent="0.2">
      <c r="A884" s="32">
        <v>978</v>
      </c>
      <c r="B884" s="32" t="s">
        <v>5021</v>
      </c>
      <c r="C884" s="82" t="s">
        <v>3733</v>
      </c>
      <c r="D884" s="82" t="s">
        <v>3532</v>
      </c>
    </row>
    <row r="885" spans="1:4" x14ac:dyDescent="0.2">
      <c r="A885" s="32">
        <v>979</v>
      </c>
      <c r="B885" s="32" t="s">
        <v>5022</v>
      </c>
      <c r="C885" s="82" t="s">
        <v>3733</v>
      </c>
      <c r="D885" s="82" t="s">
        <v>3532</v>
      </c>
    </row>
    <row r="886" spans="1:4" x14ac:dyDescent="0.2">
      <c r="A886" s="32">
        <v>980</v>
      </c>
      <c r="B886" s="32" t="s">
        <v>5023</v>
      </c>
      <c r="C886" s="82" t="s">
        <v>3733</v>
      </c>
      <c r="D886" s="82" t="s">
        <v>3532</v>
      </c>
    </row>
    <row r="887" spans="1:4" x14ac:dyDescent="0.2">
      <c r="A887" s="32">
        <v>981</v>
      </c>
      <c r="B887" s="32" t="s">
        <v>5024</v>
      </c>
      <c r="C887" s="82" t="s">
        <v>3733</v>
      </c>
      <c r="D887" s="82" t="s">
        <v>3532</v>
      </c>
    </row>
    <row r="888" spans="1:4" x14ac:dyDescent="0.2">
      <c r="A888" s="32">
        <v>982</v>
      </c>
      <c r="B888" s="32" t="s">
        <v>5025</v>
      </c>
      <c r="C888" s="82" t="s">
        <v>3733</v>
      </c>
      <c r="D888" s="82" t="s">
        <v>3532</v>
      </c>
    </row>
    <row r="889" spans="1:4" x14ac:dyDescent="0.2">
      <c r="A889" s="32">
        <v>983</v>
      </c>
      <c r="B889" s="32" t="s">
        <v>5026</v>
      </c>
      <c r="C889" s="82" t="s">
        <v>3733</v>
      </c>
      <c r="D889" s="82" t="s">
        <v>3532</v>
      </c>
    </row>
    <row r="890" spans="1:4" x14ac:dyDescent="0.2">
      <c r="A890" s="32">
        <v>985</v>
      </c>
      <c r="B890" s="32" t="s">
        <v>5027</v>
      </c>
      <c r="C890" s="82" t="s">
        <v>3733</v>
      </c>
      <c r="D890" s="82" t="s">
        <v>3532</v>
      </c>
    </row>
    <row r="891" spans="1:4" x14ac:dyDescent="0.2">
      <c r="A891" s="32">
        <v>986</v>
      </c>
      <c r="B891" s="32" t="s">
        <v>5028</v>
      </c>
      <c r="C891" s="82" t="s">
        <v>3733</v>
      </c>
      <c r="D891" s="82" t="s">
        <v>3532</v>
      </c>
    </row>
    <row r="892" spans="1:4" x14ac:dyDescent="0.2">
      <c r="A892" s="32">
        <v>987</v>
      </c>
      <c r="B892" s="32" t="s">
        <v>5029</v>
      </c>
      <c r="C892" s="82" t="s">
        <v>3733</v>
      </c>
      <c r="D892" s="82" t="s">
        <v>3532</v>
      </c>
    </row>
    <row r="893" spans="1:4" x14ac:dyDescent="0.2">
      <c r="A893" s="32">
        <v>989</v>
      </c>
      <c r="B893" s="32" t="s">
        <v>5030</v>
      </c>
      <c r="C893" s="82" t="s">
        <v>3733</v>
      </c>
      <c r="D893" s="82" t="s">
        <v>3532</v>
      </c>
    </row>
    <row r="894" spans="1:4" x14ac:dyDescent="0.2">
      <c r="A894" s="32">
        <v>990</v>
      </c>
      <c r="B894" s="32" t="s">
        <v>5031</v>
      </c>
      <c r="C894" s="82" t="s">
        <v>3733</v>
      </c>
      <c r="D894" s="82" t="s">
        <v>3532</v>
      </c>
    </row>
    <row r="895" spans="1:4" x14ac:dyDescent="0.2">
      <c r="A895" s="32">
        <v>991</v>
      </c>
      <c r="B895" s="32" t="s">
        <v>5032</v>
      </c>
      <c r="C895" s="82" t="s">
        <v>3733</v>
      </c>
      <c r="D895" s="82" t="s">
        <v>3532</v>
      </c>
    </row>
    <row r="896" spans="1:4" x14ac:dyDescent="0.2">
      <c r="A896" s="32">
        <v>992</v>
      </c>
      <c r="B896" s="32" t="s">
        <v>5033</v>
      </c>
      <c r="C896" s="82" t="s">
        <v>3733</v>
      </c>
      <c r="D896" s="82" t="s">
        <v>3532</v>
      </c>
    </row>
    <row r="897" spans="1:4" x14ac:dyDescent="0.2">
      <c r="A897" s="32">
        <v>993</v>
      </c>
      <c r="B897" s="32" t="s">
        <v>5034</v>
      </c>
      <c r="C897" s="82" t="s">
        <v>3733</v>
      </c>
      <c r="D897" s="82" t="s">
        <v>3532</v>
      </c>
    </row>
    <row r="898" spans="1:4" x14ac:dyDescent="0.2">
      <c r="A898" s="32">
        <v>994</v>
      </c>
      <c r="B898" s="32" t="s">
        <v>5035</v>
      </c>
      <c r="C898" s="82" t="s">
        <v>3733</v>
      </c>
      <c r="D898" s="82" t="s">
        <v>3532</v>
      </c>
    </row>
    <row r="899" spans="1:4" x14ac:dyDescent="0.2">
      <c r="A899" s="32">
        <v>995</v>
      </c>
      <c r="B899" s="32" t="s">
        <v>5036</v>
      </c>
      <c r="C899" s="82" t="s">
        <v>3733</v>
      </c>
      <c r="D899" s="82" t="s">
        <v>3532</v>
      </c>
    </row>
    <row r="900" spans="1:4" x14ac:dyDescent="0.2">
      <c r="A900" s="32">
        <v>996</v>
      </c>
      <c r="B900" s="32" t="s">
        <v>5037</v>
      </c>
      <c r="C900" s="82" t="s">
        <v>3733</v>
      </c>
      <c r="D900" s="82" t="s">
        <v>3532</v>
      </c>
    </row>
    <row r="901" spans="1:4" x14ac:dyDescent="0.2">
      <c r="A901" s="32">
        <v>998</v>
      </c>
      <c r="B901" s="32" t="s">
        <v>5038</v>
      </c>
      <c r="C901" s="82" t="s">
        <v>3733</v>
      </c>
      <c r="D901" s="82" t="s">
        <v>3532</v>
      </c>
    </row>
    <row r="902" spans="1:4" x14ac:dyDescent="0.2">
      <c r="A902" s="32">
        <v>999</v>
      </c>
      <c r="B902" s="32" t="s">
        <v>5039</v>
      </c>
      <c r="C902" s="82" t="s">
        <v>3733</v>
      </c>
      <c r="D902" s="82" t="s">
        <v>3532</v>
      </c>
    </row>
    <row r="903" spans="1:4" x14ac:dyDescent="0.2">
      <c r="A903" s="32">
        <v>1000</v>
      </c>
      <c r="B903" s="32" t="s">
        <v>5040</v>
      </c>
      <c r="C903" s="82" t="s">
        <v>3733</v>
      </c>
      <c r="D903" s="82" t="s">
        <v>3532</v>
      </c>
    </row>
    <row r="904" spans="1:4" x14ac:dyDescent="0.2">
      <c r="A904" s="32">
        <v>1002</v>
      </c>
      <c r="B904" s="32" t="s">
        <v>5041</v>
      </c>
      <c r="C904" s="82" t="s">
        <v>3733</v>
      </c>
      <c r="D904" s="82" t="s">
        <v>3532</v>
      </c>
    </row>
    <row r="905" spans="1:4" x14ac:dyDescent="0.2">
      <c r="A905" s="32">
        <v>1004</v>
      </c>
      <c r="B905" s="32" t="s">
        <v>5042</v>
      </c>
      <c r="C905" s="82" t="s">
        <v>3733</v>
      </c>
      <c r="D905" s="82" t="s">
        <v>3532</v>
      </c>
    </row>
    <row r="906" spans="1:4" x14ac:dyDescent="0.2">
      <c r="A906" s="32">
        <v>1005</v>
      </c>
      <c r="B906" s="32" t="s">
        <v>5043</v>
      </c>
      <c r="C906" s="82" t="s">
        <v>3733</v>
      </c>
      <c r="D906" s="82" t="s">
        <v>3532</v>
      </c>
    </row>
    <row r="907" spans="1:4" x14ac:dyDescent="0.2">
      <c r="A907" s="32">
        <v>1006</v>
      </c>
      <c r="B907" s="32" t="s">
        <v>5044</v>
      </c>
      <c r="C907" s="82" t="s">
        <v>3733</v>
      </c>
      <c r="D907" s="82" t="s">
        <v>3532</v>
      </c>
    </row>
    <row r="908" spans="1:4" x14ac:dyDescent="0.2">
      <c r="A908" s="32">
        <v>1007</v>
      </c>
      <c r="B908" s="32" t="s">
        <v>5045</v>
      </c>
      <c r="C908" s="82" t="s">
        <v>3733</v>
      </c>
      <c r="D908" s="82" t="s">
        <v>3532</v>
      </c>
    </row>
    <row r="909" spans="1:4" x14ac:dyDescent="0.2">
      <c r="A909" s="32">
        <v>1008</v>
      </c>
      <c r="B909" s="32" t="s">
        <v>5046</v>
      </c>
      <c r="C909" s="82" t="s">
        <v>3733</v>
      </c>
      <c r="D909" s="82" t="s">
        <v>3532</v>
      </c>
    </row>
    <row r="910" spans="1:4" x14ac:dyDescent="0.2">
      <c r="A910" s="32">
        <v>1009</v>
      </c>
      <c r="B910" s="32" t="s">
        <v>5047</v>
      </c>
      <c r="C910" s="82" t="s">
        <v>3733</v>
      </c>
      <c r="D910" s="82" t="s">
        <v>3532</v>
      </c>
    </row>
    <row r="911" spans="1:4" x14ac:dyDescent="0.2">
      <c r="A911" s="32">
        <v>1010</v>
      </c>
      <c r="B911" s="32" t="s">
        <v>5048</v>
      </c>
      <c r="C911" s="82" t="s">
        <v>3733</v>
      </c>
      <c r="D911" s="82" t="s">
        <v>3532</v>
      </c>
    </row>
    <row r="912" spans="1:4" x14ac:dyDescent="0.2">
      <c r="A912" s="32">
        <v>1012</v>
      </c>
      <c r="B912" s="32" t="s">
        <v>5049</v>
      </c>
      <c r="C912" s="82" t="s">
        <v>3733</v>
      </c>
      <c r="D912" s="82" t="s">
        <v>3532</v>
      </c>
    </row>
    <row r="913" spans="1:4" x14ac:dyDescent="0.2">
      <c r="A913" s="32">
        <v>1013</v>
      </c>
      <c r="B913" s="32" t="s">
        <v>5050</v>
      </c>
      <c r="C913" s="82" t="s">
        <v>3733</v>
      </c>
      <c r="D913" s="82" t="s">
        <v>3532</v>
      </c>
    </row>
    <row r="914" spans="1:4" x14ac:dyDescent="0.2">
      <c r="A914" s="32">
        <v>1014</v>
      </c>
      <c r="B914" s="32" t="s">
        <v>5051</v>
      </c>
      <c r="C914" s="82" t="s">
        <v>3733</v>
      </c>
      <c r="D914" s="82" t="s">
        <v>3532</v>
      </c>
    </row>
    <row r="915" spans="1:4" x14ac:dyDescent="0.2">
      <c r="A915" s="32">
        <v>1015</v>
      </c>
      <c r="B915" s="32" t="s">
        <v>5052</v>
      </c>
      <c r="C915" s="82" t="s">
        <v>3733</v>
      </c>
      <c r="D915" s="82" t="s">
        <v>3532</v>
      </c>
    </row>
    <row r="916" spans="1:4" x14ac:dyDescent="0.2">
      <c r="A916" s="32">
        <v>1016</v>
      </c>
      <c r="B916" s="32" t="s">
        <v>5053</v>
      </c>
      <c r="C916" s="82" t="s">
        <v>3733</v>
      </c>
      <c r="D916" s="82" t="s">
        <v>3532</v>
      </c>
    </row>
    <row r="917" spans="1:4" x14ac:dyDescent="0.2">
      <c r="A917" s="32">
        <v>1017</v>
      </c>
      <c r="B917" s="32" t="s">
        <v>5054</v>
      </c>
      <c r="C917" s="82" t="s">
        <v>3733</v>
      </c>
      <c r="D917" s="82" t="s">
        <v>3532</v>
      </c>
    </row>
    <row r="918" spans="1:4" x14ac:dyDescent="0.2">
      <c r="A918" s="32">
        <v>1018</v>
      </c>
      <c r="B918" s="32" t="s">
        <v>5055</v>
      </c>
      <c r="C918" s="82" t="s">
        <v>3733</v>
      </c>
      <c r="D918" s="82" t="s">
        <v>3532</v>
      </c>
    </row>
    <row r="919" spans="1:4" x14ac:dyDescent="0.2">
      <c r="A919" s="32">
        <v>1019</v>
      </c>
      <c r="B919" s="32" t="s">
        <v>5056</v>
      </c>
      <c r="C919" s="82" t="s">
        <v>3733</v>
      </c>
      <c r="D919" s="82" t="s">
        <v>3532</v>
      </c>
    </row>
    <row r="920" spans="1:4" x14ac:dyDescent="0.2">
      <c r="A920" s="32">
        <v>1020</v>
      </c>
      <c r="B920" s="32" t="s">
        <v>5057</v>
      </c>
      <c r="C920" s="82" t="s">
        <v>3733</v>
      </c>
      <c r="D920" s="82" t="s">
        <v>3532</v>
      </c>
    </row>
    <row r="921" spans="1:4" x14ac:dyDescent="0.2">
      <c r="A921" s="32">
        <v>1021</v>
      </c>
      <c r="B921" s="32" t="s">
        <v>5058</v>
      </c>
      <c r="C921" s="82" t="s">
        <v>3733</v>
      </c>
      <c r="D921" s="82" t="s">
        <v>3532</v>
      </c>
    </row>
    <row r="922" spans="1:4" x14ac:dyDescent="0.2">
      <c r="A922" s="32">
        <v>1022</v>
      </c>
      <c r="B922" s="32" t="s">
        <v>5059</v>
      </c>
      <c r="C922" s="82" t="s">
        <v>3733</v>
      </c>
      <c r="D922" s="82" t="s">
        <v>3532</v>
      </c>
    </row>
    <row r="923" spans="1:4" x14ac:dyDescent="0.2">
      <c r="A923" s="32">
        <v>1023</v>
      </c>
      <c r="B923" s="32" t="s">
        <v>5060</v>
      </c>
      <c r="C923" s="82" t="s">
        <v>3733</v>
      </c>
      <c r="D923" s="82" t="s">
        <v>3532</v>
      </c>
    </row>
    <row r="924" spans="1:4" x14ac:dyDescent="0.2">
      <c r="A924" s="32">
        <v>1024</v>
      </c>
      <c r="B924" s="32" t="s">
        <v>5061</v>
      </c>
      <c r="C924" s="82" t="s">
        <v>3733</v>
      </c>
      <c r="D924" s="82" t="s">
        <v>3532</v>
      </c>
    </row>
    <row r="925" spans="1:4" x14ac:dyDescent="0.2">
      <c r="A925" s="32">
        <v>1025</v>
      </c>
      <c r="B925" s="32" t="s">
        <v>5062</v>
      </c>
      <c r="C925" s="82" t="s">
        <v>3733</v>
      </c>
      <c r="D925" s="82" t="s">
        <v>3532</v>
      </c>
    </row>
    <row r="926" spans="1:4" x14ac:dyDescent="0.2">
      <c r="A926" s="32">
        <v>1026</v>
      </c>
      <c r="B926" s="32" t="s">
        <v>5063</v>
      </c>
      <c r="C926" s="82" t="s">
        <v>3733</v>
      </c>
      <c r="D926" s="82" t="s">
        <v>3532</v>
      </c>
    </row>
    <row r="927" spans="1:4" x14ac:dyDescent="0.2">
      <c r="A927" s="32">
        <v>1027</v>
      </c>
      <c r="B927" s="32" t="s">
        <v>2101</v>
      </c>
      <c r="C927" s="82" t="s">
        <v>3733</v>
      </c>
      <c r="D927" s="82" t="s">
        <v>3532</v>
      </c>
    </row>
    <row r="928" spans="1:4" x14ac:dyDescent="0.2">
      <c r="A928" s="32">
        <v>1028</v>
      </c>
      <c r="B928" s="32" t="s">
        <v>5064</v>
      </c>
      <c r="C928" s="82" t="s">
        <v>3733</v>
      </c>
      <c r="D928" s="82" t="s">
        <v>3532</v>
      </c>
    </row>
    <row r="929" spans="1:4" x14ac:dyDescent="0.2">
      <c r="A929" s="32">
        <v>1029</v>
      </c>
      <c r="B929" s="32" t="s">
        <v>5065</v>
      </c>
      <c r="C929" s="82" t="s">
        <v>3733</v>
      </c>
      <c r="D929" s="82" t="s">
        <v>3532</v>
      </c>
    </row>
    <row r="930" spans="1:4" x14ac:dyDescent="0.2">
      <c r="A930" s="32">
        <v>1030</v>
      </c>
      <c r="B930" s="32" t="s">
        <v>5066</v>
      </c>
      <c r="C930" s="82" t="s">
        <v>3733</v>
      </c>
      <c r="D930" s="82" t="s">
        <v>3532</v>
      </c>
    </row>
    <row r="931" spans="1:4" x14ac:dyDescent="0.2">
      <c r="A931" s="32">
        <v>1031</v>
      </c>
      <c r="B931" s="32" t="s">
        <v>5067</v>
      </c>
      <c r="C931" s="82" t="s">
        <v>3733</v>
      </c>
      <c r="D931" s="82" t="s">
        <v>3532</v>
      </c>
    </row>
    <row r="932" spans="1:4" x14ac:dyDescent="0.2">
      <c r="A932" s="32">
        <v>1032</v>
      </c>
      <c r="B932" s="32" t="s">
        <v>5068</v>
      </c>
      <c r="C932" s="82" t="s">
        <v>3733</v>
      </c>
      <c r="D932" s="82" t="s">
        <v>3532</v>
      </c>
    </row>
    <row r="933" spans="1:4" x14ac:dyDescent="0.2">
      <c r="A933" s="32">
        <v>1033</v>
      </c>
      <c r="B933" s="32" t="s">
        <v>5069</v>
      </c>
      <c r="C933" s="82" t="s">
        <v>3733</v>
      </c>
      <c r="D933" s="82" t="s">
        <v>3532</v>
      </c>
    </row>
    <row r="934" spans="1:4" x14ac:dyDescent="0.2">
      <c r="A934" s="32">
        <v>1034</v>
      </c>
      <c r="B934" s="32" t="s">
        <v>5070</v>
      </c>
      <c r="C934" s="82" t="s">
        <v>3733</v>
      </c>
      <c r="D934" s="82" t="s">
        <v>3532</v>
      </c>
    </row>
    <row r="935" spans="1:4" x14ac:dyDescent="0.2">
      <c r="A935" s="32">
        <v>1035</v>
      </c>
      <c r="B935" s="32" t="s">
        <v>5071</v>
      </c>
      <c r="C935" s="82" t="s">
        <v>3733</v>
      </c>
      <c r="D935" s="82" t="s">
        <v>3532</v>
      </c>
    </row>
    <row r="936" spans="1:4" x14ac:dyDescent="0.2">
      <c r="A936" s="32">
        <v>1037</v>
      </c>
      <c r="B936" s="32" t="s">
        <v>5072</v>
      </c>
      <c r="C936" s="82" t="s">
        <v>3733</v>
      </c>
      <c r="D936" s="82" t="s">
        <v>3532</v>
      </c>
    </row>
    <row r="937" spans="1:4" x14ac:dyDescent="0.2">
      <c r="A937" s="32">
        <v>1038</v>
      </c>
      <c r="B937" s="32" t="s">
        <v>5073</v>
      </c>
      <c r="C937" s="82" t="s">
        <v>3733</v>
      </c>
      <c r="D937" s="82" t="s">
        <v>3532</v>
      </c>
    </row>
    <row r="938" spans="1:4" x14ac:dyDescent="0.2">
      <c r="A938" s="32">
        <v>1039</v>
      </c>
      <c r="B938" s="32" t="s">
        <v>5074</v>
      </c>
      <c r="C938" s="82" t="s">
        <v>3733</v>
      </c>
      <c r="D938" s="82" t="s">
        <v>3532</v>
      </c>
    </row>
    <row r="939" spans="1:4" x14ac:dyDescent="0.2">
      <c r="A939" s="32">
        <v>1040</v>
      </c>
      <c r="B939" s="32" t="s">
        <v>5075</v>
      </c>
      <c r="C939" s="82" t="s">
        <v>3733</v>
      </c>
      <c r="D939" s="82" t="s">
        <v>3532</v>
      </c>
    </row>
    <row r="940" spans="1:4" x14ac:dyDescent="0.2">
      <c r="A940" s="32">
        <v>1041</v>
      </c>
      <c r="B940" s="32" t="s">
        <v>5076</v>
      </c>
      <c r="C940" s="82" t="s">
        <v>3733</v>
      </c>
      <c r="D940" s="82" t="s">
        <v>3532</v>
      </c>
    </row>
    <row r="941" spans="1:4" x14ac:dyDescent="0.2">
      <c r="A941" s="32">
        <v>1042</v>
      </c>
      <c r="B941" s="32" t="s">
        <v>5077</v>
      </c>
      <c r="C941" s="82" t="s">
        <v>3733</v>
      </c>
      <c r="D941" s="82" t="s">
        <v>3532</v>
      </c>
    </row>
    <row r="942" spans="1:4" x14ac:dyDescent="0.2">
      <c r="A942" s="32">
        <v>1043</v>
      </c>
      <c r="B942" s="32" t="s">
        <v>5078</v>
      </c>
      <c r="C942" s="82" t="s">
        <v>3733</v>
      </c>
      <c r="D942" s="82" t="s">
        <v>3532</v>
      </c>
    </row>
    <row r="943" spans="1:4" x14ac:dyDescent="0.2">
      <c r="A943" s="32">
        <v>1044</v>
      </c>
      <c r="B943" s="32" t="s">
        <v>5079</v>
      </c>
      <c r="C943" s="82" t="s">
        <v>3733</v>
      </c>
      <c r="D943" s="82" t="s">
        <v>3532</v>
      </c>
    </row>
    <row r="944" spans="1:4" x14ac:dyDescent="0.2">
      <c r="A944" s="32">
        <v>1045</v>
      </c>
      <c r="B944" s="32" t="s">
        <v>5080</v>
      </c>
      <c r="C944" s="82" t="s">
        <v>3733</v>
      </c>
      <c r="D944" s="82" t="s">
        <v>3532</v>
      </c>
    </row>
    <row r="945" spans="1:4" x14ac:dyDescent="0.2">
      <c r="A945" s="32">
        <v>1046</v>
      </c>
      <c r="B945" s="32" t="s">
        <v>5081</v>
      </c>
      <c r="C945" s="82" t="s">
        <v>3733</v>
      </c>
      <c r="D945" s="82" t="s">
        <v>3532</v>
      </c>
    </row>
    <row r="946" spans="1:4" x14ac:dyDescent="0.2">
      <c r="A946" s="32">
        <v>1047</v>
      </c>
      <c r="B946" s="32" t="s">
        <v>5082</v>
      </c>
      <c r="C946" s="82" t="s">
        <v>3733</v>
      </c>
      <c r="D946" s="82" t="s">
        <v>3532</v>
      </c>
    </row>
    <row r="947" spans="1:4" x14ac:dyDescent="0.2">
      <c r="A947" s="32">
        <v>1051</v>
      </c>
      <c r="B947" s="32" t="s">
        <v>5083</v>
      </c>
      <c r="C947" s="82" t="s">
        <v>3733</v>
      </c>
      <c r="D947" s="82" t="s">
        <v>3532</v>
      </c>
    </row>
    <row r="948" spans="1:4" x14ac:dyDescent="0.2">
      <c r="A948" s="32">
        <v>1052</v>
      </c>
      <c r="B948" s="32" t="s">
        <v>2387</v>
      </c>
      <c r="C948" s="82" t="s">
        <v>3733</v>
      </c>
      <c r="D948" s="82" t="s">
        <v>3532</v>
      </c>
    </row>
    <row r="949" spans="1:4" x14ac:dyDescent="0.2">
      <c r="A949" s="32">
        <v>1053</v>
      </c>
      <c r="B949" s="32" t="s">
        <v>5084</v>
      </c>
      <c r="C949" s="82" t="s">
        <v>3733</v>
      </c>
      <c r="D949" s="82" t="s">
        <v>3532</v>
      </c>
    </row>
    <row r="950" spans="1:4" x14ac:dyDescent="0.2">
      <c r="A950" s="32">
        <v>1054</v>
      </c>
      <c r="B950" s="32" t="s">
        <v>5085</v>
      </c>
      <c r="C950" s="82" t="s">
        <v>3733</v>
      </c>
      <c r="D950" s="82" t="s">
        <v>3532</v>
      </c>
    </row>
    <row r="951" spans="1:4" x14ac:dyDescent="0.2">
      <c r="A951" s="32">
        <v>1055</v>
      </c>
      <c r="B951" s="32" t="s">
        <v>5086</v>
      </c>
      <c r="C951" s="82" t="s">
        <v>3733</v>
      </c>
      <c r="D951" s="82" t="s">
        <v>3532</v>
      </c>
    </row>
    <row r="952" spans="1:4" x14ac:dyDescent="0.2">
      <c r="A952" s="32">
        <v>1056</v>
      </c>
      <c r="B952" s="32" t="s">
        <v>5087</v>
      </c>
      <c r="C952" s="82" t="s">
        <v>3733</v>
      </c>
      <c r="D952" s="82" t="s">
        <v>3532</v>
      </c>
    </row>
    <row r="953" spans="1:4" x14ac:dyDescent="0.2">
      <c r="A953" s="32">
        <v>1057</v>
      </c>
      <c r="B953" s="32" t="s">
        <v>5088</v>
      </c>
      <c r="C953" s="82" t="s">
        <v>3733</v>
      </c>
      <c r="D953" s="82" t="s">
        <v>3532</v>
      </c>
    </row>
    <row r="954" spans="1:4" x14ac:dyDescent="0.2">
      <c r="A954" s="32">
        <v>1058</v>
      </c>
      <c r="B954" s="32" t="s">
        <v>5089</v>
      </c>
      <c r="C954" s="82" t="s">
        <v>3733</v>
      </c>
      <c r="D954" s="82" t="s">
        <v>3532</v>
      </c>
    </row>
    <row r="955" spans="1:4" x14ac:dyDescent="0.2">
      <c r="A955" s="32">
        <v>1059</v>
      </c>
      <c r="B955" s="32" t="s">
        <v>5090</v>
      </c>
      <c r="C955" s="82" t="s">
        <v>3733</v>
      </c>
      <c r="D955" s="82" t="s">
        <v>3532</v>
      </c>
    </row>
    <row r="956" spans="1:4" x14ac:dyDescent="0.2">
      <c r="A956" s="32">
        <v>1060</v>
      </c>
      <c r="B956" s="32" t="s">
        <v>5091</v>
      </c>
      <c r="C956" s="82" t="s">
        <v>3733</v>
      </c>
      <c r="D956" s="82" t="s">
        <v>3532</v>
      </c>
    </row>
    <row r="957" spans="1:4" x14ac:dyDescent="0.2">
      <c r="A957" s="32">
        <v>1061</v>
      </c>
      <c r="B957" s="32" t="s">
        <v>5092</v>
      </c>
      <c r="C957" s="82" t="s">
        <v>3733</v>
      </c>
      <c r="D957" s="82" t="s">
        <v>3532</v>
      </c>
    </row>
    <row r="958" spans="1:4" x14ac:dyDescent="0.2">
      <c r="A958" s="32">
        <v>1062</v>
      </c>
      <c r="B958" s="32" t="s">
        <v>5093</v>
      </c>
      <c r="C958" s="82" t="s">
        <v>3733</v>
      </c>
      <c r="D958" s="82" t="s">
        <v>3532</v>
      </c>
    </row>
    <row r="959" spans="1:4" x14ac:dyDescent="0.2">
      <c r="A959" s="32">
        <v>1064</v>
      </c>
      <c r="B959" s="32" t="s">
        <v>5094</v>
      </c>
      <c r="C959" s="82" t="s">
        <v>3733</v>
      </c>
      <c r="D959" s="82" t="s">
        <v>3532</v>
      </c>
    </row>
    <row r="960" spans="1:4" x14ac:dyDescent="0.2">
      <c r="A960" s="32">
        <v>1065</v>
      </c>
      <c r="B960" s="32" t="s">
        <v>5095</v>
      </c>
      <c r="C960" s="82" t="s">
        <v>3733</v>
      </c>
      <c r="D960" s="82" t="s">
        <v>3532</v>
      </c>
    </row>
    <row r="961" spans="1:4" x14ac:dyDescent="0.2">
      <c r="A961" s="32">
        <v>1066</v>
      </c>
      <c r="B961" s="32" t="s">
        <v>5096</v>
      </c>
      <c r="C961" s="82" t="s">
        <v>3733</v>
      </c>
      <c r="D961" s="82" t="s">
        <v>3532</v>
      </c>
    </row>
    <row r="962" spans="1:4" x14ac:dyDescent="0.2">
      <c r="A962" s="32">
        <v>1067</v>
      </c>
      <c r="B962" s="32" t="s">
        <v>5097</v>
      </c>
      <c r="C962" s="82" t="s">
        <v>3733</v>
      </c>
      <c r="D962" s="82" t="s">
        <v>3532</v>
      </c>
    </row>
    <row r="963" spans="1:4" x14ac:dyDescent="0.2">
      <c r="A963" s="32">
        <v>1068</v>
      </c>
      <c r="B963" s="32" t="s">
        <v>5098</v>
      </c>
      <c r="C963" s="82" t="s">
        <v>3733</v>
      </c>
      <c r="D963" s="82" t="s">
        <v>3532</v>
      </c>
    </row>
    <row r="964" spans="1:4" x14ac:dyDescent="0.2">
      <c r="A964" s="32">
        <v>1070</v>
      </c>
      <c r="B964" s="32" t="s">
        <v>5099</v>
      </c>
      <c r="C964" s="82" t="s">
        <v>3733</v>
      </c>
      <c r="D964" s="82" t="s">
        <v>3532</v>
      </c>
    </row>
    <row r="965" spans="1:4" x14ac:dyDescent="0.2">
      <c r="A965" s="32">
        <v>1071</v>
      </c>
      <c r="B965" s="32" t="s">
        <v>5100</v>
      </c>
      <c r="C965" s="82" t="s">
        <v>3733</v>
      </c>
      <c r="D965" s="82" t="s">
        <v>3532</v>
      </c>
    </row>
    <row r="966" spans="1:4" x14ac:dyDescent="0.2">
      <c r="A966" s="32">
        <v>1073</v>
      </c>
      <c r="B966" s="32" t="s">
        <v>5101</v>
      </c>
      <c r="C966" s="82" t="s">
        <v>3733</v>
      </c>
      <c r="D966" s="82" t="s">
        <v>3532</v>
      </c>
    </row>
    <row r="967" spans="1:4" x14ac:dyDescent="0.2">
      <c r="A967" s="32">
        <v>1075</v>
      </c>
      <c r="B967" s="32" t="s">
        <v>5102</v>
      </c>
      <c r="C967" s="82" t="s">
        <v>3733</v>
      </c>
      <c r="D967" s="82" t="s">
        <v>3532</v>
      </c>
    </row>
    <row r="968" spans="1:4" x14ac:dyDescent="0.2">
      <c r="A968" s="32">
        <v>1076</v>
      </c>
      <c r="B968" s="32" t="s">
        <v>5103</v>
      </c>
      <c r="C968" s="82" t="s">
        <v>3733</v>
      </c>
      <c r="D968" s="82" t="s">
        <v>3532</v>
      </c>
    </row>
    <row r="969" spans="1:4" x14ac:dyDescent="0.2">
      <c r="A969" s="32">
        <v>1077</v>
      </c>
      <c r="B969" s="32" t="s">
        <v>5104</v>
      </c>
      <c r="C969" s="82" t="s">
        <v>3733</v>
      </c>
      <c r="D969" s="82" t="s">
        <v>3532</v>
      </c>
    </row>
    <row r="970" spans="1:4" x14ac:dyDescent="0.2">
      <c r="A970" s="32">
        <v>1078</v>
      </c>
      <c r="B970" s="32" t="s">
        <v>5105</v>
      </c>
      <c r="C970" s="82" t="s">
        <v>3733</v>
      </c>
      <c r="D970" s="82" t="s">
        <v>3532</v>
      </c>
    </row>
    <row r="971" spans="1:4" x14ac:dyDescent="0.2">
      <c r="A971" s="32">
        <v>1079</v>
      </c>
      <c r="B971" s="32" t="s">
        <v>5106</v>
      </c>
      <c r="C971" s="82" t="s">
        <v>3733</v>
      </c>
      <c r="D971" s="82" t="s">
        <v>3532</v>
      </c>
    </row>
    <row r="972" spans="1:4" x14ac:dyDescent="0.2">
      <c r="A972" s="32">
        <v>1080</v>
      </c>
      <c r="B972" s="32" t="s">
        <v>5107</v>
      </c>
      <c r="C972" s="82" t="s">
        <v>3733</v>
      </c>
      <c r="D972" s="82" t="s">
        <v>3532</v>
      </c>
    </row>
    <row r="973" spans="1:4" x14ac:dyDescent="0.2">
      <c r="A973" s="32">
        <v>1081</v>
      </c>
      <c r="B973" s="32" t="s">
        <v>5108</v>
      </c>
      <c r="C973" s="82" t="s">
        <v>3733</v>
      </c>
      <c r="D973" s="82" t="s">
        <v>3532</v>
      </c>
    </row>
    <row r="974" spans="1:4" x14ac:dyDescent="0.2">
      <c r="A974" s="32">
        <v>1082</v>
      </c>
      <c r="B974" s="32" t="s">
        <v>5109</v>
      </c>
      <c r="C974" s="82" t="s">
        <v>3733</v>
      </c>
      <c r="D974" s="82" t="s">
        <v>3532</v>
      </c>
    </row>
    <row r="975" spans="1:4" x14ac:dyDescent="0.2">
      <c r="A975" s="32">
        <v>1083</v>
      </c>
      <c r="B975" s="32" t="s">
        <v>5110</v>
      </c>
      <c r="C975" s="82" t="s">
        <v>3733</v>
      </c>
      <c r="D975" s="82" t="s">
        <v>3532</v>
      </c>
    </row>
    <row r="976" spans="1:4" x14ac:dyDescent="0.2">
      <c r="A976" s="32">
        <v>1084</v>
      </c>
      <c r="B976" s="32" t="s">
        <v>5111</v>
      </c>
      <c r="C976" s="82" t="s">
        <v>3733</v>
      </c>
      <c r="D976" s="82" t="s">
        <v>3532</v>
      </c>
    </row>
    <row r="977" spans="1:4" x14ac:dyDescent="0.2">
      <c r="A977" s="32">
        <v>1086</v>
      </c>
      <c r="B977" s="32" t="s">
        <v>5112</v>
      </c>
      <c r="C977" s="82" t="s">
        <v>3733</v>
      </c>
      <c r="D977" s="82" t="s">
        <v>3532</v>
      </c>
    </row>
    <row r="978" spans="1:4" x14ac:dyDescent="0.2">
      <c r="A978" s="32">
        <v>1088</v>
      </c>
      <c r="B978" s="32" t="s">
        <v>5113</v>
      </c>
      <c r="C978" s="82" t="s">
        <v>3733</v>
      </c>
      <c r="D978" s="82" t="s">
        <v>3532</v>
      </c>
    </row>
    <row r="979" spans="1:4" x14ac:dyDescent="0.2">
      <c r="A979" s="32">
        <v>1089</v>
      </c>
      <c r="B979" s="32" t="s">
        <v>5114</v>
      </c>
      <c r="C979" s="82" t="s">
        <v>3733</v>
      </c>
      <c r="D979" s="82" t="s">
        <v>3532</v>
      </c>
    </row>
    <row r="980" spans="1:4" x14ac:dyDescent="0.2">
      <c r="A980" s="32">
        <v>1090</v>
      </c>
      <c r="B980" s="32" t="s">
        <v>5115</v>
      </c>
      <c r="C980" s="82" t="s">
        <v>3733</v>
      </c>
      <c r="D980" s="82" t="s">
        <v>3532</v>
      </c>
    </row>
    <row r="981" spans="1:4" x14ac:dyDescent="0.2">
      <c r="A981" s="32">
        <v>1091</v>
      </c>
      <c r="B981" s="32" t="s">
        <v>5116</v>
      </c>
      <c r="C981" s="82" t="s">
        <v>3733</v>
      </c>
      <c r="D981" s="82" t="s">
        <v>3532</v>
      </c>
    </row>
    <row r="982" spans="1:4" x14ac:dyDescent="0.2">
      <c r="A982" s="32">
        <v>1092</v>
      </c>
      <c r="B982" s="32" t="s">
        <v>5117</v>
      </c>
      <c r="C982" s="82" t="s">
        <v>3733</v>
      </c>
      <c r="D982" s="82" t="s">
        <v>3532</v>
      </c>
    </row>
    <row r="983" spans="1:4" x14ac:dyDescent="0.2">
      <c r="A983" s="32">
        <v>1093</v>
      </c>
      <c r="B983" s="32" t="s">
        <v>5118</v>
      </c>
      <c r="C983" s="82" t="s">
        <v>3733</v>
      </c>
      <c r="D983" s="82" t="s">
        <v>3532</v>
      </c>
    </row>
    <row r="984" spans="1:4" x14ac:dyDescent="0.2">
      <c r="A984" s="32">
        <v>1094</v>
      </c>
      <c r="B984" s="32" t="s">
        <v>5119</v>
      </c>
      <c r="C984" s="82" t="s">
        <v>3733</v>
      </c>
      <c r="D984" s="82" t="s">
        <v>3532</v>
      </c>
    </row>
    <row r="985" spans="1:4" x14ac:dyDescent="0.2">
      <c r="A985" s="32">
        <v>1095</v>
      </c>
      <c r="B985" s="32" t="s">
        <v>5120</v>
      </c>
      <c r="C985" s="82" t="s">
        <v>3733</v>
      </c>
      <c r="D985" s="82" t="s">
        <v>3532</v>
      </c>
    </row>
    <row r="986" spans="1:4" x14ac:dyDescent="0.2">
      <c r="A986" s="32">
        <v>1096</v>
      </c>
      <c r="B986" s="32" t="s">
        <v>5121</v>
      </c>
      <c r="C986" s="82" t="s">
        <v>3733</v>
      </c>
      <c r="D986" s="82" t="s">
        <v>3532</v>
      </c>
    </row>
    <row r="987" spans="1:4" x14ac:dyDescent="0.2">
      <c r="A987" s="32">
        <v>1097</v>
      </c>
      <c r="B987" s="32" t="s">
        <v>5122</v>
      </c>
      <c r="C987" s="82" t="s">
        <v>3733</v>
      </c>
      <c r="D987" s="82" t="s">
        <v>3532</v>
      </c>
    </row>
    <row r="988" spans="1:4" x14ac:dyDescent="0.2">
      <c r="A988" s="32">
        <v>1098</v>
      </c>
      <c r="B988" s="32" t="s">
        <v>5123</v>
      </c>
      <c r="C988" s="82" t="s">
        <v>3733</v>
      </c>
      <c r="D988" s="82" t="s">
        <v>3532</v>
      </c>
    </row>
    <row r="989" spans="1:4" x14ac:dyDescent="0.2">
      <c r="A989" s="32">
        <v>1101</v>
      </c>
      <c r="B989" s="32" t="s">
        <v>5124</v>
      </c>
      <c r="C989" s="82" t="s">
        <v>3733</v>
      </c>
      <c r="D989" s="82" t="s">
        <v>3532</v>
      </c>
    </row>
    <row r="990" spans="1:4" x14ac:dyDescent="0.2">
      <c r="A990" s="32">
        <v>1102</v>
      </c>
      <c r="B990" s="32" t="s">
        <v>5125</v>
      </c>
      <c r="C990" s="82" t="s">
        <v>3733</v>
      </c>
      <c r="D990" s="82" t="s">
        <v>3532</v>
      </c>
    </row>
    <row r="991" spans="1:4" x14ac:dyDescent="0.2">
      <c r="A991" s="32">
        <v>1103</v>
      </c>
      <c r="B991" s="32" t="s">
        <v>5126</v>
      </c>
      <c r="C991" s="82" t="s">
        <v>3733</v>
      </c>
      <c r="D991" s="82" t="s">
        <v>3532</v>
      </c>
    </row>
    <row r="992" spans="1:4" x14ac:dyDescent="0.2">
      <c r="A992" s="32">
        <v>1104</v>
      </c>
      <c r="B992" s="32" t="s">
        <v>5127</v>
      </c>
      <c r="C992" s="82" t="s">
        <v>3733</v>
      </c>
      <c r="D992" s="82" t="s">
        <v>3532</v>
      </c>
    </row>
    <row r="993" spans="1:4" x14ac:dyDescent="0.2">
      <c r="A993" s="32">
        <v>1106</v>
      </c>
      <c r="B993" s="32" t="s">
        <v>5128</v>
      </c>
      <c r="C993" s="82" t="s">
        <v>3733</v>
      </c>
      <c r="D993" s="82" t="s">
        <v>3532</v>
      </c>
    </row>
    <row r="994" spans="1:4" x14ac:dyDescent="0.2">
      <c r="A994" s="32">
        <v>1107</v>
      </c>
      <c r="B994" s="32" t="s">
        <v>5129</v>
      </c>
      <c r="C994" s="82" t="s">
        <v>3733</v>
      </c>
      <c r="D994" s="82" t="s">
        <v>3532</v>
      </c>
    </row>
    <row r="995" spans="1:4" x14ac:dyDescent="0.2">
      <c r="A995" s="32">
        <v>1108</v>
      </c>
      <c r="B995" s="32" t="s">
        <v>5130</v>
      </c>
      <c r="C995" s="82" t="s">
        <v>3733</v>
      </c>
      <c r="D995" s="82" t="s">
        <v>3532</v>
      </c>
    </row>
    <row r="996" spans="1:4" x14ac:dyDescent="0.2">
      <c r="A996" s="32">
        <v>1109</v>
      </c>
      <c r="B996" s="32" t="s">
        <v>5131</v>
      </c>
      <c r="C996" s="82" t="s">
        <v>3733</v>
      </c>
      <c r="D996" s="82" t="s">
        <v>3532</v>
      </c>
    </row>
    <row r="997" spans="1:4" x14ac:dyDescent="0.2">
      <c r="A997" s="32">
        <v>1110</v>
      </c>
      <c r="B997" s="32" t="s">
        <v>5132</v>
      </c>
      <c r="C997" s="82" t="s">
        <v>3733</v>
      </c>
      <c r="D997" s="82" t="s">
        <v>3532</v>
      </c>
    </row>
    <row r="998" spans="1:4" x14ac:dyDescent="0.2">
      <c r="A998" s="32">
        <v>1111</v>
      </c>
      <c r="B998" s="32" t="s">
        <v>5133</v>
      </c>
      <c r="C998" s="82" t="s">
        <v>3733</v>
      </c>
      <c r="D998" s="82" t="s">
        <v>3532</v>
      </c>
    </row>
    <row r="999" spans="1:4" x14ac:dyDescent="0.2">
      <c r="A999" s="32">
        <v>1112</v>
      </c>
      <c r="B999" s="32" t="s">
        <v>5134</v>
      </c>
      <c r="C999" s="82" t="s">
        <v>3733</v>
      </c>
      <c r="D999" s="82" t="s">
        <v>3532</v>
      </c>
    </row>
    <row r="1000" spans="1:4" x14ac:dyDescent="0.2">
      <c r="A1000" s="32">
        <v>1113</v>
      </c>
      <c r="B1000" s="32" t="s">
        <v>5135</v>
      </c>
      <c r="C1000" s="82" t="s">
        <v>3733</v>
      </c>
      <c r="D1000" s="82" t="s">
        <v>3532</v>
      </c>
    </row>
    <row r="1001" spans="1:4" x14ac:dyDescent="0.2">
      <c r="A1001" s="32">
        <v>1114</v>
      </c>
      <c r="B1001" s="32" t="s">
        <v>5136</v>
      </c>
      <c r="C1001" s="82" t="s">
        <v>3733</v>
      </c>
      <c r="D1001" s="82" t="s">
        <v>3532</v>
      </c>
    </row>
    <row r="1002" spans="1:4" x14ac:dyDescent="0.2">
      <c r="A1002" s="32">
        <v>1115</v>
      </c>
      <c r="B1002" s="32" t="s">
        <v>5137</v>
      </c>
      <c r="C1002" s="82" t="s">
        <v>3733</v>
      </c>
      <c r="D1002" s="82" t="s">
        <v>3532</v>
      </c>
    </row>
    <row r="1003" spans="1:4" x14ac:dyDescent="0.2">
      <c r="A1003" s="32">
        <v>1116</v>
      </c>
      <c r="B1003" s="32" t="s">
        <v>5138</v>
      </c>
      <c r="C1003" s="82" t="s">
        <v>3733</v>
      </c>
      <c r="D1003" s="82" t="s">
        <v>3532</v>
      </c>
    </row>
    <row r="1004" spans="1:4" x14ac:dyDescent="0.2">
      <c r="A1004" s="32">
        <v>1117</v>
      </c>
      <c r="B1004" s="32" t="s">
        <v>5139</v>
      </c>
      <c r="C1004" s="82" t="s">
        <v>3733</v>
      </c>
      <c r="D1004" s="82" t="s">
        <v>3532</v>
      </c>
    </row>
    <row r="1005" spans="1:4" x14ac:dyDescent="0.2">
      <c r="A1005" s="32">
        <v>1119</v>
      </c>
      <c r="B1005" s="32" t="s">
        <v>5140</v>
      </c>
      <c r="C1005" s="82" t="s">
        <v>3733</v>
      </c>
      <c r="D1005" s="82" t="s">
        <v>3532</v>
      </c>
    </row>
    <row r="1006" spans="1:4" x14ac:dyDescent="0.2">
      <c r="A1006" s="32">
        <v>1124</v>
      </c>
      <c r="B1006" s="32" t="s">
        <v>5141</v>
      </c>
      <c r="C1006" s="82" t="s">
        <v>3733</v>
      </c>
      <c r="D1006" s="82" t="s">
        <v>3532</v>
      </c>
    </row>
    <row r="1007" spans="1:4" x14ac:dyDescent="0.2">
      <c r="A1007" s="32">
        <v>1125</v>
      </c>
      <c r="B1007" s="32" t="s">
        <v>5142</v>
      </c>
      <c r="C1007" s="82" t="s">
        <v>3733</v>
      </c>
      <c r="D1007" s="82" t="s">
        <v>3532</v>
      </c>
    </row>
    <row r="1008" spans="1:4" x14ac:dyDescent="0.2">
      <c r="A1008" s="32">
        <v>1127</v>
      </c>
      <c r="B1008" s="32" t="s">
        <v>5143</v>
      </c>
      <c r="C1008" s="82" t="s">
        <v>3733</v>
      </c>
      <c r="D1008" s="82" t="s">
        <v>3532</v>
      </c>
    </row>
    <row r="1009" spans="1:4" x14ac:dyDescent="0.2">
      <c r="A1009" s="32">
        <v>1129</v>
      </c>
      <c r="B1009" s="32" t="s">
        <v>5144</v>
      </c>
      <c r="C1009" s="82" t="s">
        <v>3733</v>
      </c>
      <c r="D1009" s="82" t="s">
        <v>3532</v>
      </c>
    </row>
    <row r="1010" spans="1:4" x14ac:dyDescent="0.2">
      <c r="A1010" s="32">
        <v>1130</v>
      </c>
      <c r="B1010" s="32" t="s">
        <v>5145</v>
      </c>
      <c r="C1010" s="82" t="s">
        <v>3733</v>
      </c>
      <c r="D1010" s="82" t="s">
        <v>3532</v>
      </c>
    </row>
    <row r="1011" spans="1:4" x14ac:dyDescent="0.2">
      <c r="A1011" s="32">
        <v>1131</v>
      </c>
      <c r="B1011" s="32" t="s">
        <v>5146</v>
      </c>
      <c r="C1011" s="82" t="s">
        <v>3733</v>
      </c>
      <c r="D1011" s="82" t="s">
        <v>3532</v>
      </c>
    </row>
    <row r="1012" spans="1:4" x14ac:dyDescent="0.2">
      <c r="A1012" s="32">
        <v>1132</v>
      </c>
      <c r="B1012" s="32" t="s">
        <v>5147</v>
      </c>
      <c r="C1012" s="82" t="s">
        <v>3733</v>
      </c>
      <c r="D1012" s="82" t="s">
        <v>3532</v>
      </c>
    </row>
    <row r="1013" spans="1:4" x14ac:dyDescent="0.2">
      <c r="A1013" s="32">
        <v>1133</v>
      </c>
      <c r="B1013" s="32" t="s">
        <v>5148</v>
      </c>
      <c r="C1013" s="82" t="s">
        <v>3733</v>
      </c>
      <c r="D1013" s="82" t="s">
        <v>3532</v>
      </c>
    </row>
    <row r="1014" spans="1:4" x14ac:dyDescent="0.2">
      <c r="A1014" s="32">
        <v>1134</v>
      </c>
      <c r="B1014" s="32" t="s">
        <v>5149</v>
      </c>
      <c r="C1014" s="82" t="s">
        <v>3733</v>
      </c>
      <c r="D1014" s="82" t="s">
        <v>3532</v>
      </c>
    </row>
    <row r="1015" spans="1:4" x14ac:dyDescent="0.2">
      <c r="A1015" s="32">
        <v>1135</v>
      </c>
      <c r="B1015" s="32" t="s">
        <v>5150</v>
      </c>
      <c r="C1015" s="82" t="s">
        <v>3733</v>
      </c>
      <c r="D1015" s="82" t="s">
        <v>3532</v>
      </c>
    </row>
    <row r="1016" spans="1:4" x14ac:dyDescent="0.2">
      <c r="A1016" s="32">
        <v>1136</v>
      </c>
      <c r="B1016" s="32" t="s">
        <v>5151</v>
      </c>
      <c r="C1016" s="82" t="s">
        <v>3733</v>
      </c>
      <c r="D1016" s="82" t="s">
        <v>3532</v>
      </c>
    </row>
    <row r="1017" spans="1:4" x14ac:dyDescent="0.2">
      <c r="A1017" s="32">
        <v>1137</v>
      </c>
      <c r="B1017" s="32" t="s">
        <v>5152</v>
      </c>
      <c r="C1017" s="82" t="s">
        <v>3733</v>
      </c>
      <c r="D1017" s="82" t="s">
        <v>3532</v>
      </c>
    </row>
    <row r="1018" spans="1:4" x14ac:dyDescent="0.2">
      <c r="A1018" s="32">
        <v>1138</v>
      </c>
      <c r="B1018" s="32" t="s">
        <v>5153</v>
      </c>
      <c r="C1018" s="82" t="s">
        <v>3733</v>
      </c>
      <c r="D1018" s="82" t="s">
        <v>3532</v>
      </c>
    </row>
    <row r="1019" spans="1:4" x14ac:dyDescent="0.2">
      <c r="A1019" s="32">
        <v>1139</v>
      </c>
      <c r="B1019" s="32" t="s">
        <v>5154</v>
      </c>
      <c r="C1019" s="82" t="s">
        <v>3733</v>
      </c>
      <c r="D1019" s="82" t="s">
        <v>3532</v>
      </c>
    </row>
    <row r="1020" spans="1:4" x14ac:dyDescent="0.2">
      <c r="A1020" s="32">
        <v>1141</v>
      </c>
      <c r="B1020" s="32" t="s">
        <v>5155</v>
      </c>
      <c r="C1020" s="82" t="s">
        <v>3733</v>
      </c>
      <c r="D1020" s="82" t="s">
        <v>3532</v>
      </c>
    </row>
    <row r="1021" spans="1:4" x14ac:dyDescent="0.2">
      <c r="A1021" s="32">
        <v>1142</v>
      </c>
      <c r="B1021" s="32" t="s">
        <v>5156</v>
      </c>
      <c r="C1021" s="82" t="s">
        <v>3733</v>
      </c>
      <c r="D1021" s="82" t="s">
        <v>3532</v>
      </c>
    </row>
    <row r="1022" spans="1:4" x14ac:dyDescent="0.2">
      <c r="A1022" s="32">
        <v>1143</v>
      </c>
      <c r="B1022" s="32" t="s">
        <v>5157</v>
      </c>
      <c r="C1022" s="82" t="s">
        <v>3733</v>
      </c>
      <c r="D1022" s="82" t="s">
        <v>3532</v>
      </c>
    </row>
    <row r="1023" spans="1:4" x14ac:dyDescent="0.2">
      <c r="A1023" s="32">
        <v>1144</v>
      </c>
      <c r="B1023" s="32" t="s">
        <v>5158</v>
      </c>
      <c r="C1023" s="82" t="s">
        <v>3733</v>
      </c>
      <c r="D1023" s="82" t="s">
        <v>3532</v>
      </c>
    </row>
    <row r="1024" spans="1:4" x14ac:dyDescent="0.2">
      <c r="A1024" s="32">
        <v>1145</v>
      </c>
      <c r="B1024" s="32" t="s">
        <v>5159</v>
      </c>
      <c r="C1024" s="82" t="s">
        <v>3733</v>
      </c>
      <c r="D1024" s="82" t="s">
        <v>3532</v>
      </c>
    </row>
    <row r="1025" spans="1:4" x14ac:dyDescent="0.2">
      <c r="A1025" s="32">
        <v>1147</v>
      </c>
      <c r="B1025" s="32" t="s">
        <v>5160</v>
      </c>
      <c r="C1025" s="82" t="s">
        <v>3733</v>
      </c>
      <c r="D1025" s="82" t="s">
        <v>3532</v>
      </c>
    </row>
    <row r="1026" spans="1:4" x14ac:dyDescent="0.2">
      <c r="A1026" s="32">
        <v>1148</v>
      </c>
      <c r="B1026" s="32" t="s">
        <v>5161</v>
      </c>
      <c r="C1026" s="82" t="s">
        <v>3733</v>
      </c>
      <c r="D1026" s="82" t="s">
        <v>3532</v>
      </c>
    </row>
    <row r="1027" spans="1:4" x14ac:dyDescent="0.2">
      <c r="A1027" s="32">
        <v>1149</v>
      </c>
      <c r="B1027" s="32" t="s">
        <v>5162</v>
      </c>
      <c r="C1027" s="82" t="s">
        <v>3733</v>
      </c>
      <c r="D1027" s="82" t="s">
        <v>3532</v>
      </c>
    </row>
    <row r="1028" spans="1:4" x14ac:dyDescent="0.2">
      <c r="A1028" s="32">
        <v>1150</v>
      </c>
      <c r="B1028" s="32" t="s">
        <v>5163</v>
      </c>
      <c r="C1028" s="82" t="s">
        <v>3733</v>
      </c>
      <c r="D1028" s="82" t="s">
        <v>3532</v>
      </c>
    </row>
    <row r="1029" spans="1:4" x14ac:dyDescent="0.2">
      <c r="A1029" s="32">
        <v>1151</v>
      </c>
      <c r="B1029" s="32" t="s">
        <v>5164</v>
      </c>
      <c r="C1029" s="82" t="s">
        <v>3733</v>
      </c>
      <c r="D1029" s="82" t="s">
        <v>3532</v>
      </c>
    </row>
    <row r="1030" spans="1:4" x14ac:dyDescent="0.2">
      <c r="A1030" s="32">
        <v>1153</v>
      </c>
      <c r="B1030" s="32" t="s">
        <v>5165</v>
      </c>
      <c r="C1030" s="82" t="s">
        <v>3733</v>
      </c>
      <c r="D1030" s="82" t="s">
        <v>3532</v>
      </c>
    </row>
    <row r="1031" spans="1:4" x14ac:dyDescent="0.2">
      <c r="A1031" s="32">
        <v>1154</v>
      </c>
      <c r="B1031" s="32" t="s">
        <v>5166</v>
      </c>
      <c r="C1031" s="82" t="s">
        <v>3733</v>
      </c>
      <c r="D1031" s="82" t="s">
        <v>3532</v>
      </c>
    </row>
    <row r="1032" spans="1:4" x14ac:dyDescent="0.2">
      <c r="A1032" s="32">
        <v>1155</v>
      </c>
      <c r="B1032" s="32" t="s">
        <v>5167</v>
      </c>
      <c r="C1032" s="82" t="s">
        <v>3733</v>
      </c>
      <c r="D1032" s="82" t="s">
        <v>3532</v>
      </c>
    </row>
    <row r="1033" spans="1:4" x14ac:dyDescent="0.2">
      <c r="A1033" s="32">
        <v>1156</v>
      </c>
      <c r="B1033" s="32" t="s">
        <v>5168</v>
      </c>
      <c r="C1033" s="82" t="s">
        <v>3733</v>
      </c>
      <c r="D1033" s="82" t="s">
        <v>3532</v>
      </c>
    </row>
    <row r="1034" spans="1:4" x14ac:dyDescent="0.2">
      <c r="A1034" s="32">
        <v>1158</v>
      </c>
      <c r="B1034" s="32" t="s">
        <v>5169</v>
      </c>
      <c r="C1034" s="82" t="s">
        <v>3733</v>
      </c>
      <c r="D1034" s="82" t="s">
        <v>3532</v>
      </c>
    </row>
    <row r="1035" spans="1:4" x14ac:dyDescent="0.2">
      <c r="A1035" s="32">
        <v>1159</v>
      </c>
      <c r="B1035" s="32" t="s">
        <v>5170</v>
      </c>
      <c r="C1035" s="82" t="s">
        <v>3733</v>
      </c>
      <c r="D1035" s="82" t="s">
        <v>3532</v>
      </c>
    </row>
    <row r="1036" spans="1:4" x14ac:dyDescent="0.2">
      <c r="A1036" s="32">
        <v>1160</v>
      </c>
      <c r="B1036" s="32" t="s">
        <v>5171</v>
      </c>
      <c r="C1036" s="82" t="s">
        <v>3733</v>
      </c>
      <c r="D1036" s="82" t="s">
        <v>3532</v>
      </c>
    </row>
    <row r="1037" spans="1:4" x14ac:dyDescent="0.2">
      <c r="A1037" s="32">
        <v>1162</v>
      </c>
      <c r="B1037" s="32" t="s">
        <v>5172</v>
      </c>
      <c r="C1037" s="82" t="s">
        <v>3733</v>
      </c>
      <c r="D1037" s="82" t="s">
        <v>3532</v>
      </c>
    </row>
    <row r="1038" spans="1:4" x14ac:dyDescent="0.2">
      <c r="A1038" s="32">
        <v>1163</v>
      </c>
      <c r="B1038" s="32" t="s">
        <v>5173</v>
      </c>
      <c r="C1038" s="82" t="s">
        <v>3733</v>
      </c>
      <c r="D1038" s="82" t="s">
        <v>3532</v>
      </c>
    </row>
    <row r="1039" spans="1:4" x14ac:dyDescent="0.2">
      <c r="A1039" s="32">
        <v>1164</v>
      </c>
      <c r="B1039" s="32" t="s">
        <v>5174</v>
      </c>
      <c r="C1039" s="82" t="s">
        <v>3733</v>
      </c>
      <c r="D1039" s="82" t="s">
        <v>3532</v>
      </c>
    </row>
    <row r="1040" spans="1:4" x14ac:dyDescent="0.2">
      <c r="A1040" s="32">
        <v>1165</v>
      </c>
      <c r="B1040" s="32" t="s">
        <v>5175</v>
      </c>
      <c r="C1040" s="82" t="s">
        <v>3733</v>
      </c>
      <c r="D1040" s="82" t="s">
        <v>3532</v>
      </c>
    </row>
    <row r="1041" spans="1:4" x14ac:dyDescent="0.2">
      <c r="A1041" s="32">
        <v>1166</v>
      </c>
      <c r="B1041" s="32" t="s">
        <v>5176</v>
      </c>
      <c r="C1041" s="82" t="s">
        <v>3733</v>
      </c>
      <c r="D1041" s="82" t="s">
        <v>3532</v>
      </c>
    </row>
    <row r="1042" spans="1:4" x14ac:dyDescent="0.2">
      <c r="A1042" s="32">
        <v>1167</v>
      </c>
      <c r="B1042" s="32" t="s">
        <v>5177</v>
      </c>
      <c r="C1042" s="82" t="s">
        <v>3733</v>
      </c>
      <c r="D1042" s="82" t="s">
        <v>3532</v>
      </c>
    </row>
    <row r="1043" spans="1:4" x14ac:dyDescent="0.2">
      <c r="A1043" s="32">
        <v>1168</v>
      </c>
      <c r="B1043" s="32" t="s">
        <v>5178</v>
      </c>
      <c r="C1043" s="82" t="s">
        <v>3733</v>
      </c>
      <c r="D1043" s="82" t="s">
        <v>3532</v>
      </c>
    </row>
    <row r="1044" spans="1:4" x14ac:dyDescent="0.2">
      <c r="A1044" s="32">
        <v>1169</v>
      </c>
      <c r="B1044" s="32" t="s">
        <v>5179</v>
      </c>
      <c r="C1044" s="82" t="s">
        <v>3733</v>
      </c>
      <c r="D1044" s="82" t="s">
        <v>3532</v>
      </c>
    </row>
    <row r="1045" spans="1:4" x14ac:dyDescent="0.2">
      <c r="A1045" s="32">
        <v>1171</v>
      </c>
      <c r="B1045" s="32" t="s">
        <v>5180</v>
      </c>
      <c r="C1045" s="82" t="s">
        <v>3733</v>
      </c>
      <c r="D1045" s="82" t="s">
        <v>3532</v>
      </c>
    </row>
    <row r="1046" spans="1:4" x14ac:dyDescent="0.2">
      <c r="A1046" s="32">
        <v>1173</v>
      </c>
      <c r="B1046" s="32" t="s">
        <v>5181</v>
      </c>
      <c r="C1046" s="82" t="s">
        <v>3733</v>
      </c>
      <c r="D1046" s="82" t="s">
        <v>3532</v>
      </c>
    </row>
    <row r="1047" spans="1:4" x14ac:dyDescent="0.2">
      <c r="A1047" s="32">
        <v>1175</v>
      </c>
      <c r="B1047" s="32" t="s">
        <v>5182</v>
      </c>
      <c r="C1047" s="82" t="s">
        <v>3733</v>
      </c>
      <c r="D1047" s="82" t="s">
        <v>3532</v>
      </c>
    </row>
    <row r="1048" spans="1:4" x14ac:dyDescent="0.2">
      <c r="A1048" s="32">
        <v>1176</v>
      </c>
      <c r="B1048" s="32" t="s">
        <v>5183</v>
      </c>
      <c r="C1048" s="82" t="s">
        <v>3733</v>
      </c>
      <c r="D1048" s="82" t="s">
        <v>3532</v>
      </c>
    </row>
    <row r="1049" spans="1:4" x14ac:dyDescent="0.2">
      <c r="A1049" s="32">
        <v>1177</v>
      </c>
      <c r="B1049" s="32" t="s">
        <v>5184</v>
      </c>
      <c r="C1049" s="82" t="s">
        <v>3733</v>
      </c>
      <c r="D1049" s="82" t="s">
        <v>3532</v>
      </c>
    </row>
    <row r="1050" spans="1:4" x14ac:dyDescent="0.2">
      <c r="A1050" s="32">
        <v>1178</v>
      </c>
      <c r="B1050" s="32" t="s">
        <v>5185</v>
      </c>
      <c r="C1050" s="82" t="s">
        <v>3733</v>
      </c>
      <c r="D1050" s="82" t="s">
        <v>3532</v>
      </c>
    </row>
    <row r="1051" spans="1:4" x14ac:dyDescent="0.2">
      <c r="A1051" s="32">
        <v>1179</v>
      </c>
      <c r="B1051" s="32" t="s">
        <v>5186</v>
      </c>
      <c r="C1051" s="82" t="s">
        <v>3733</v>
      </c>
      <c r="D1051" s="82" t="s">
        <v>3532</v>
      </c>
    </row>
    <row r="1052" spans="1:4" x14ac:dyDescent="0.2">
      <c r="A1052" s="32">
        <v>1180</v>
      </c>
      <c r="B1052" s="32" t="s">
        <v>5187</v>
      </c>
      <c r="C1052" s="82" t="s">
        <v>3733</v>
      </c>
      <c r="D1052" s="82" t="s">
        <v>3532</v>
      </c>
    </row>
    <row r="1053" spans="1:4" x14ac:dyDescent="0.2">
      <c r="A1053" s="32">
        <v>1181</v>
      </c>
      <c r="B1053" s="32" t="s">
        <v>5188</v>
      </c>
      <c r="C1053" s="82" t="s">
        <v>3733</v>
      </c>
      <c r="D1053" s="82" t="s">
        <v>3532</v>
      </c>
    </row>
    <row r="1054" spans="1:4" x14ac:dyDescent="0.2">
      <c r="A1054" s="32">
        <v>1182</v>
      </c>
      <c r="B1054" s="32" t="s">
        <v>5189</v>
      </c>
      <c r="C1054" s="82" t="s">
        <v>3733</v>
      </c>
      <c r="D1054" s="82" t="s">
        <v>3532</v>
      </c>
    </row>
    <row r="1055" spans="1:4" x14ac:dyDescent="0.2">
      <c r="A1055" s="32">
        <v>1183</v>
      </c>
      <c r="B1055" s="32" t="s">
        <v>5190</v>
      </c>
      <c r="C1055" s="82" t="s">
        <v>3733</v>
      </c>
      <c r="D1055" s="82" t="s">
        <v>3532</v>
      </c>
    </row>
    <row r="1056" spans="1:4" x14ac:dyDescent="0.2">
      <c r="A1056" s="32">
        <v>1184</v>
      </c>
      <c r="B1056" s="32" t="s">
        <v>5191</v>
      </c>
      <c r="C1056" s="82" t="s">
        <v>3733</v>
      </c>
      <c r="D1056" s="82" t="s">
        <v>3532</v>
      </c>
    </row>
    <row r="1057" spans="1:4" x14ac:dyDescent="0.2">
      <c r="A1057" s="32">
        <v>1185</v>
      </c>
      <c r="B1057" s="32" t="s">
        <v>5192</v>
      </c>
      <c r="C1057" s="82" t="s">
        <v>3733</v>
      </c>
      <c r="D1057" s="82" t="s">
        <v>3532</v>
      </c>
    </row>
    <row r="1058" spans="1:4" x14ac:dyDescent="0.2">
      <c r="A1058" s="32">
        <v>1186</v>
      </c>
      <c r="B1058" s="32" t="s">
        <v>5193</v>
      </c>
      <c r="C1058" s="82" t="s">
        <v>3733</v>
      </c>
      <c r="D1058" s="82" t="s">
        <v>3532</v>
      </c>
    </row>
    <row r="1059" spans="1:4" x14ac:dyDescent="0.2">
      <c r="A1059" s="32">
        <v>1188</v>
      </c>
      <c r="B1059" s="32" t="s">
        <v>5194</v>
      </c>
      <c r="C1059" s="82" t="s">
        <v>3733</v>
      </c>
      <c r="D1059" s="82" t="s">
        <v>3532</v>
      </c>
    </row>
    <row r="1060" spans="1:4" x14ac:dyDescent="0.2">
      <c r="A1060" s="32">
        <v>1189</v>
      </c>
      <c r="B1060" s="32" t="s">
        <v>5195</v>
      </c>
      <c r="C1060" s="82" t="s">
        <v>3733</v>
      </c>
      <c r="D1060" s="82" t="s">
        <v>3532</v>
      </c>
    </row>
    <row r="1061" spans="1:4" x14ac:dyDescent="0.2">
      <c r="A1061" s="32">
        <v>1190</v>
      </c>
      <c r="B1061" s="32" t="s">
        <v>5196</v>
      </c>
      <c r="C1061" s="82" t="s">
        <v>3733</v>
      </c>
      <c r="D1061" s="82" t="s">
        <v>3532</v>
      </c>
    </row>
    <row r="1062" spans="1:4" x14ac:dyDescent="0.2">
      <c r="A1062" s="32">
        <v>1191</v>
      </c>
      <c r="B1062" s="32" t="s">
        <v>5197</v>
      </c>
      <c r="C1062" s="82" t="s">
        <v>3733</v>
      </c>
      <c r="D1062" s="82" t="s">
        <v>3532</v>
      </c>
    </row>
    <row r="1063" spans="1:4" x14ac:dyDescent="0.2">
      <c r="A1063" s="32">
        <v>1192</v>
      </c>
      <c r="B1063" s="32" t="s">
        <v>5198</v>
      </c>
      <c r="C1063" s="82" t="s">
        <v>3733</v>
      </c>
      <c r="D1063" s="82" t="s">
        <v>3532</v>
      </c>
    </row>
    <row r="1064" spans="1:4" x14ac:dyDescent="0.2">
      <c r="A1064" s="32">
        <v>1193</v>
      </c>
      <c r="B1064" s="32" t="s">
        <v>5199</v>
      </c>
      <c r="C1064" s="82" t="s">
        <v>3733</v>
      </c>
      <c r="D1064" s="82" t="s">
        <v>3532</v>
      </c>
    </row>
    <row r="1065" spans="1:4" x14ac:dyDescent="0.2">
      <c r="A1065" s="32">
        <v>1194</v>
      </c>
      <c r="B1065" s="32" t="s">
        <v>5200</v>
      </c>
      <c r="C1065" s="82" t="s">
        <v>3733</v>
      </c>
      <c r="D1065" s="82" t="s">
        <v>3532</v>
      </c>
    </row>
    <row r="1066" spans="1:4" x14ac:dyDescent="0.2">
      <c r="A1066" s="32">
        <v>1195</v>
      </c>
      <c r="B1066" s="32" t="s">
        <v>5201</v>
      </c>
      <c r="C1066" s="82" t="s">
        <v>3733</v>
      </c>
      <c r="D1066" s="82" t="s">
        <v>3532</v>
      </c>
    </row>
    <row r="1067" spans="1:4" x14ac:dyDescent="0.2">
      <c r="A1067" s="32">
        <v>1196</v>
      </c>
      <c r="B1067" s="32" t="s">
        <v>5202</v>
      </c>
      <c r="C1067" s="82" t="s">
        <v>3733</v>
      </c>
      <c r="D1067" s="82" t="s">
        <v>3532</v>
      </c>
    </row>
    <row r="1068" spans="1:4" x14ac:dyDescent="0.2">
      <c r="A1068" s="32">
        <v>1197</v>
      </c>
      <c r="B1068" s="32" t="s">
        <v>5203</v>
      </c>
      <c r="C1068" s="82" t="s">
        <v>3733</v>
      </c>
      <c r="D1068" s="82" t="s">
        <v>3532</v>
      </c>
    </row>
    <row r="1069" spans="1:4" x14ac:dyDescent="0.2">
      <c r="A1069" s="32">
        <v>1199</v>
      </c>
      <c r="B1069" s="32" t="s">
        <v>5204</v>
      </c>
      <c r="C1069" s="82" t="s">
        <v>3733</v>
      </c>
      <c r="D1069" s="82" t="s">
        <v>3532</v>
      </c>
    </row>
    <row r="1070" spans="1:4" x14ac:dyDescent="0.2">
      <c r="A1070" s="32">
        <v>1200</v>
      </c>
      <c r="B1070" s="32" t="s">
        <v>5205</v>
      </c>
      <c r="C1070" s="82" t="s">
        <v>3733</v>
      </c>
      <c r="D1070" s="82" t="s">
        <v>3532</v>
      </c>
    </row>
    <row r="1071" spans="1:4" x14ac:dyDescent="0.2">
      <c r="A1071" s="32">
        <v>1201</v>
      </c>
      <c r="B1071" s="32" t="s">
        <v>5206</v>
      </c>
      <c r="C1071" s="82" t="s">
        <v>3733</v>
      </c>
      <c r="D1071" s="82" t="s">
        <v>3532</v>
      </c>
    </row>
    <row r="1072" spans="1:4" x14ac:dyDescent="0.2">
      <c r="A1072" s="32">
        <v>1202</v>
      </c>
      <c r="B1072" s="32" t="s">
        <v>5207</v>
      </c>
      <c r="C1072" s="82" t="s">
        <v>3733</v>
      </c>
      <c r="D1072" s="82" t="s">
        <v>3532</v>
      </c>
    </row>
    <row r="1073" spans="1:4" x14ac:dyDescent="0.2">
      <c r="A1073" s="32">
        <v>1203</v>
      </c>
      <c r="B1073" s="32" t="s">
        <v>5208</v>
      </c>
      <c r="C1073" s="82" t="s">
        <v>3733</v>
      </c>
      <c r="D1073" s="82" t="s">
        <v>3532</v>
      </c>
    </row>
    <row r="1074" spans="1:4" x14ac:dyDescent="0.2">
      <c r="A1074" s="32">
        <v>1205</v>
      </c>
      <c r="B1074" s="32" t="s">
        <v>5209</v>
      </c>
      <c r="C1074" s="82" t="s">
        <v>3733</v>
      </c>
      <c r="D1074" s="82" t="s">
        <v>3532</v>
      </c>
    </row>
    <row r="1075" spans="1:4" x14ac:dyDescent="0.2">
      <c r="A1075" s="32">
        <v>1206</v>
      </c>
      <c r="B1075" s="32" t="s">
        <v>5210</v>
      </c>
      <c r="C1075" s="82" t="s">
        <v>3733</v>
      </c>
      <c r="D1075" s="82" t="s">
        <v>3532</v>
      </c>
    </row>
    <row r="1076" spans="1:4" x14ac:dyDescent="0.2">
      <c r="A1076" s="32">
        <v>1207</v>
      </c>
      <c r="B1076" s="32" t="s">
        <v>5211</v>
      </c>
      <c r="C1076" s="82" t="s">
        <v>3733</v>
      </c>
      <c r="D1076" s="82" t="s">
        <v>3532</v>
      </c>
    </row>
    <row r="1077" spans="1:4" x14ac:dyDescent="0.2">
      <c r="A1077" s="32">
        <v>1208</v>
      </c>
      <c r="B1077" s="32" t="s">
        <v>5212</v>
      </c>
      <c r="C1077" s="82" t="s">
        <v>3733</v>
      </c>
      <c r="D1077" s="82" t="s">
        <v>3532</v>
      </c>
    </row>
    <row r="1078" spans="1:4" x14ac:dyDescent="0.2">
      <c r="A1078" s="32">
        <v>1211</v>
      </c>
      <c r="B1078" s="32" t="s">
        <v>5213</v>
      </c>
      <c r="C1078" s="82" t="s">
        <v>3733</v>
      </c>
      <c r="D1078" s="82" t="s">
        <v>3532</v>
      </c>
    </row>
    <row r="1079" spans="1:4" x14ac:dyDescent="0.2">
      <c r="A1079" s="32">
        <v>1212</v>
      </c>
      <c r="B1079" s="32" t="s">
        <v>5214</v>
      </c>
      <c r="C1079" s="82" t="s">
        <v>3733</v>
      </c>
      <c r="D1079" s="82" t="s">
        <v>3532</v>
      </c>
    </row>
    <row r="1080" spans="1:4" x14ac:dyDescent="0.2">
      <c r="A1080" s="32">
        <v>1213</v>
      </c>
      <c r="B1080" s="32" t="s">
        <v>5215</v>
      </c>
      <c r="C1080" s="82" t="s">
        <v>3733</v>
      </c>
      <c r="D1080" s="82" t="s">
        <v>3532</v>
      </c>
    </row>
    <row r="1081" spans="1:4" x14ac:dyDescent="0.2">
      <c r="A1081" s="32">
        <v>1214</v>
      </c>
      <c r="B1081" s="32" t="s">
        <v>5216</v>
      </c>
      <c r="C1081" s="82" t="s">
        <v>3733</v>
      </c>
      <c r="D1081" s="82" t="s">
        <v>3532</v>
      </c>
    </row>
    <row r="1082" spans="1:4" x14ac:dyDescent="0.2">
      <c r="A1082" s="32">
        <v>1215</v>
      </c>
      <c r="B1082" s="32" t="s">
        <v>5217</v>
      </c>
      <c r="C1082" s="82" t="s">
        <v>3733</v>
      </c>
      <c r="D1082" s="82" t="s">
        <v>3532</v>
      </c>
    </row>
    <row r="1083" spans="1:4" x14ac:dyDescent="0.2">
      <c r="A1083" s="32">
        <v>1217</v>
      </c>
      <c r="B1083" s="32" t="s">
        <v>5218</v>
      </c>
      <c r="C1083" s="82" t="s">
        <v>3733</v>
      </c>
      <c r="D1083" s="82" t="s">
        <v>3532</v>
      </c>
    </row>
    <row r="1084" spans="1:4" x14ac:dyDescent="0.2">
      <c r="A1084" s="32">
        <v>1223</v>
      </c>
      <c r="B1084" s="32" t="s">
        <v>5219</v>
      </c>
      <c r="C1084" s="82" t="s">
        <v>3733</v>
      </c>
      <c r="D1084" s="82" t="s">
        <v>3532</v>
      </c>
    </row>
    <row r="1085" spans="1:4" x14ac:dyDescent="0.2">
      <c r="A1085" s="32">
        <v>1225</v>
      </c>
      <c r="B1085" s="32" t="s">
        <v>5220</v>
      </c>
      <c r="C1085" s="82" t="s">
        <v>3733</v>
      </c>
      <c r="D1085" s="82" t="s">
        <v>3532</v>
      </c>
    </row>
    <row r="1086" spans="1:4" x14ac:dyDescent="0.2">
      <c r="A1086" s="32">
        <v>1226</v>
      </c>
      <c r="B1086" s="32" t="s">
        <v>5221</v>
      </c>
      <c r="C1086" s="82" t="s">
        <v>3733</v>
      </c>
      <c r="D1086" s="82" t="s">
        <v>3532</v>
      </c>
    </row>
    <row r="1087" spans="1:4" x14ac:dyDescent="0.2">
      <c r="A1087" s="32">
        <v>1227</v>
      </c>
      <c r="B1087" s="32" t="s">
        <v>5222</v>
      </c>
      <c r="C1087" s="82" t="s">
        <v>3733</v>
      </c>
      <c r="D1087" s="82" t="s">
        <v>3532</v>
      </c>
    </row>
    <row r="1088" spans="1:4" x14ac:dyDescent="0.2">
      <c r="A1088" s="32">
        <v>1229</v>
      </c>
      <c r="B1088" s="32" t="s">
        <v>5223</v>
      </c>
      <c r="C1088" s="82" t="s">
        <v>3733</v>
      </c>
      <c r="D1088" s="82" t="s">
        <v>3532</v>
      </c>
    </row>
    <row r="1089" spans="1:4" x14ac:dyDescent="0.2">
      <c r="A1089" s="32">
        <v>1230</v>
      </c>
      <c r="B1089" s="32" t="s">
        <v>5224</v>
      </c>
      <c r="C1089" s="82" t="s">
        <v>3733</v>
      </c>
      <c r="D1089" s="82" t="s">
        <v>3532</v>
      </c>
    </row>
    <row r="1090" spans="1:4" x14ac:dyDescent="0.2">
      <c r="A1090" s="32">
        <v>1231</v>
      </c>
      <c r="B1090" s="32" t="s">
        <v>5225</v>
      </c>
      <c r="C1090" s="82" t="s">
        <v>3733</v>
      </c>
      <c r="D1090" s="82" t="s">
        <v>3532</v>
      </c>
    </row>
    <row r="1091" spans="1:4" x14ac:dyDescent="0.2">
      <c r="A1091" s="32">
        <v>1232</v>
      </c>
      <c r="B1091" s="32" t="s">
        <v>5226</v>
      </c>
      <c r="C1091" s="82" t="s">
        <v>3733</v>
      </c>
      <c r="D1091" s="82" t="s">
        <v>3532</v>
      </c>
    </row>
    <row r="1092" spans="1:4" x14ac:dyDescent="0.2">
      <c r="A1092" s="32">
        <v>1233</v>
      </c>
      <c r="B1092" s="32" t="s">
        <v>5227</v>
      </c>
      <c r="C1092" s="82" t="s">
        <v>3733</v>
      </c>
      <c r="D1092" s="82" t="s">
        <v>3532</v>
      </c>
    </row>
    <row r="1093" spans="1:4" x14ac:dyDescent="0.2">
      <c r="A1093" s="32">
        <v>1234</v>
      </c>
      <c r="B1093" s="32" t="s">
        <v>5228</v>
      </c>
      <c r="C1093" s="82" t="s">
        <v>3733</v>
      </c>
      <c r="D1093" s="82" t="s">
        <v>3532</v>
      </c>
    </row>
    <row r="1094" spans="1:4" x14ac:dyDescent="0.2">
      <c r="A1094" s="32">
        <v>1237</v>
      </c>
      <c r="B1094" s="32" t="s">
        <v>5229</v>
      </c>
      <c r="C1094" s="82" t="s">
        <v>3733</v>
      </c>
      <c r="D1094" s="82" t="s">
        <v>3532</v>
      </c>
    </row>
    <row r="1095" spans="1:4" x14ac:dyDescent="0.2">
      <c r="A1095" s="32">
        <v>1239</v>
      </c>
      <c r="B1095" s="32" t="s">
        <v>5230</v>
      </c>
      <c r="C1095" s="82" t="s">
        <v>3733</v>
      </c>
      <c r="D1095" s="82" t="s">
        <v>3532</v>
      </c>
    </row>
    <row r="1096" spans="1:4" x14ac:dyDescent="0.2">
      <c r="A1096" s="32">
        <v>1240</v>
      </c>
      <c r="B1096" s="32" t="s">
        <v>5231</v>
      </c>
      <c r="C1096" s="82" t="s">
        <v>3733</v>
      </c>
      <c r="D1096" s="82" t="s">
        <v>3532</v>
      </c>
    </row>
    <row r="1097" spans="1:4" x14ac:dyDescent="0.2">
      <c r="A1097" s="32">
        <v>1241</v>
      </c>
      <c r="B1097" s="32" t="s">
        <v>5232</v>
      </c>
      <c r="C1097" s="82" t="s">
        <v>3733</v>
      </c>
      <c r="D1097" s="82" t="s">
        <v>3532</v>
      </c>
    </row>
    <row r="1098" spans="1:4" x14ac:dyDescent="0.2">
      <c r="A1098" s="32">
        <v>1242</v>
      </c>
      <c r="B1098" s="32" t="s">
        <v>5233</v>
      </c>
      <c r="C1098" s="82" t="s">
        <v>3733</v>
      </c>
      <c r="D1098" s="82" t="s">
        <v>3532</v>
      </c>
    </row>
    <row r="1099" spans="1:4" x14ac:dyDescent="0.2">
      <c r="A1099" s="32">
        <v>1243</v>
      </c>
      <c r="B1099" s="32" t="s">
        <v>5234</v>
      </c>
      <c r="C1099" s="82" t="s">
        <v>3733</v>
      </c>
      <c r="D1099" s="82" t="s">
        <v>3532</v>
      </c>
    </row>
    <row r="1100" spans="1:4" x14ac:dyDescent="0.2">
      <c r="A1100" s="32">
        <v>1244</v>
      </c>
      <c r="B1100" s="32" t="s">
        <v>5235</v>
      </c>
      <c r="C1100" s="82" t="s">
        <v>3733</v>
      </c>
      <c r="D1100" s="82" t="s">
        <v>3532</v>
      </c>
    </row>
    <row r="1101" spans="1:4" x14ac:dyDescent="0.2">
      <c r="A1101" s="32">
        <v>1245</v>
      </c>
      <c r="B1101" s="32" t="s">
        <v>5236</v>
      </c>
      <c r="C1101" s="82" t="s">
        <v>3733</v>
      </c>
      <c r="D1101" s="82" t="s">
        <v>3532</v>
      </c>
    </row>
    <row r="1102" spans="1:4" x14ac:dyDescent="0.2">
      <c r="A1102" s="32">
        <v>1246</v>
      </c>
      <c r="B1102" s="32" t="s">
        <v>5237</v>
      </c>
      <c r="C1102" s="82" t="s">
        <v>3733</v>
      </c>
      <c r="D1102" s="82" t="s">
        <v>3532</v>
      </c>
    </row>
    <row r="1103" spans="1:4" x14ac:dyDescent="0.2">
      <c r="A1103" s="32">
        <v>1247</v>
      </c>
      <c r="B1103" s="32" t="s">
        <v>5238</v>
      </c>
      <c r="C1103" s="82" t="s">
        <v>3733</v>
      </c>
      <c r="D1103" s="82" t="s">
        <v>3532</v>
      </c>
    </row>
    <row r="1104" spans="1:4" x14ac:dyDescent="0.2">
      <c r="A1104" s="32">
        <v>1248</v>
      </c>
      <c r="B1104" s="32" t="s">
        <v>5239</v>
      </c>
      <c r="C1104" s="82" t="s">
        <v>3733</v>
      </c>
      <c r="D1104" s="82" t="s">
        <v>3532</v>
      </c>
    </row>
    <row r="1105" spans="1:4" x14ac:dyDescent="0.2">
      <c r="A1105" s="32">
        <v>1249</v>
      </c>
      <c r="B1105" s="32" t="s">
        <v>5240</v>
      </c>
      <c r="C1105" s="82" t="s">
        <v>3733</v>
      </c>
      <c r="D1105" s="82" t="s">
        <v>3532</v>
      </c>
    </row>
    <row r="1106" spans="1:4" x14ac:dyDescent="0.2">
      <c r="A1106" s="32">
        <v>1250</v>
      </c>
      <c r="B1106" s="32" t="s">
        <v>5241</v>
      </c>
      <c r="C1106" s="82" t="s">
        <v>3733</v>
      </c>
      <c r="D1106" s="82" t="s">
        <v>3532</v>
      </c>
    </row>
    <row r="1107" spans="1:4" x14ac:dyDescent="0.2">
      <c r="A1107" s="32">
        <v>1251</v>
      </c>
      <c r="B1107" s="32" t="s">
        <v>5242</v>
      </c>
      <c r="C1107" s="82" t="s">
        <v>3733</v>
      </c>
      <c r="D1107" s="82" t="s">
        <v>3532</v>
      </c>
    </row>
    <row r="1108" spans="1:4" x14ac:dyDescent="0.2">
      <c r="A1108" s="32">
        <v>1252</v>
      </c>
      <c r="B1108" s="32" t="s">
        <v>5243</v>
      </c>
      <c r="C1108" s="82" t="s">
        <v>3733</v>
      </c>
      <c r="D1108" s="82" t="s">
        <v>3532</v>
      </c>
    </row>
    <row r="1109" spans="1:4" x14ac:dyDescent="0.2">
      <c r="A1109" s="32">
        <v>1253</v>
      </c>
      <c r="B1109" s="32" t="s">
        <v>5244</v>
      </c>
      <c r="C1109" s="82" t="s">
        <v>3733</v>
      </c>
      <c r="D1109" s="82" t="s">
        <v>3532</v>
      </c>
    </row>
    <row r="1110" spans="1:4" x14ac:dyDescent="0.2">
      <c r="A1110" s="32">
        <v>1254</v>
      </c>
      <c r="B1110" s="32" t="s">
        <v>5245</v>
      </c>
      <c r="C1110" s="82" t="s">
        <v>3733</v>
      </c>
      <c r="D1110" s="82" t="s">
        <v>3532</v>
      </c>
    </row>
    <row r="1111" spans="1:4" x14ac:dyDescent="0.2">
      <c r="A1111" s="32">
        <v>1255</v>
      </c>
      <c r="B1111" s="32" t="s">
        <v>5246</v>
      </c>
      <c r="C1111" s="82" t="s">
        <v>3733</v>
      </c>
      <c r="D1111" s="82" t="s">
        <v>3532</v>
      </c>
    </row>
    <row r="1112" spans="1:4" x14ac:dyDescent="0.2">
      <c r="A1112" s="32">
        <v>1256</v>
      </c>
      <c r="B1112" s="32" t="s">
        <v>5247</v>
      </c>
      <c r="C1112" s="82" t="s">
        <v>3733</v>
      </c>
      <c r="D1112" s="82" t="s">
        <v>3532</v>
      </c>
    </row>
    <row r="1113" spans="1:4" x14ac:dyDescent="0.2">
      <c r="A1113" s="32">
        <v>1257</v>
      </c>
      <c r="B1113" s="32" t="s">
        <v>5248</v>
      </c>
      <c r="C1113" s="82" t="s">
        <v>3733</v>
      </c>
      <c r="D1113" s="82" t="s">
        <v>3532</v>
      </c>
    </row>
    <row r="1114" spans="1:4" x14ac:dyDescent="0.2">
      <c r="A1114" s="32">
        <v>1258</v>
      </c>
      <c r="B1114" s="32" t="s">
        <v>5249</v>
      </c>
      <c r="C1114" s="82" t="s">
        <v>3733</v>
      </c>
      <c r="D1114" s="82" t="s">
        <v>3532</v>
      </c>
    </row>
    <row r="1115" spans="1:4" x14ac:dyDescent="0.2">
      <c r="A1115" s="32">
        <v>1260</v>
      </c>
      <c r="B1115" s="32" t="s">
        <v>5250</v>
      </c>
      <c r="C1115" s="82" t="s">
        <v>3733</v>
      </c>
      <c r="D1115" s="82" t="s">
        <v>3532</v>
      </c>
    </row>
    <row r="1116" spans="1:4" x14ac:dyDescent="0.2">
      <c r="A1116" s="32">
        <v>1261</v>
      </c>
      <c r="B1116" s="32" t="s">
        <v>5251</v>
      </c>
      <c r="C1116" s="82" t="s">
        <v>3733</v>
      </c>
      <c r="D1116" s="82" t="s">
        <v>3532</v>
      </c>
    </row>
    <row r="1117" spans="1:4" x14ac:dyDescent="0.2">
      <c r="A1117" s="32">
        <v>1262</v>
      </c>
      <c r="B1117" s="32" t="s">
        <v>5252</v>
      </c>
      <c r="C1117" s="82" t="s">
        <v>3733</v>
      </c>
      <c r="D1117" s="82" t="s">
        <v>3532</v>
      </c>
    </row>
    <row r="1118" spans="1:4" x14ac:dyDescent="0.2">
      <c r="A1118" s="32">
        <v>1263</v>
      </c>
      <c r="B1118" s="32" t="s">
        <v>5253</v>
      </c>
      <c r="C1118" s="82" t="s">
        <v>3733</v>
      </c>
      <c r="D1118" s="82" t="s">
        <v>3532</v>
      </c>
    </row>
    <row r="1119" spans="1:4" x14ac:dyDescent="0.2">
      <c r="A1119" s="32">
        <v>1264</v>
      </c>
      <c r="B1119" s="32" t="s">
        <v>5254</v>
      </c>
      <c r="C1119" s="82" t="s">
        <v>3733</v>
      </c>
      <c r="D1119" s="82" t="s">
        <v>3532</v>
      </c>
    </row>
    <row r="1120" spans="1:4" x14ac:dyDescent="0.2">
      <c r="A1120" s="32">
        <v>1265</v>
      </c>
      <c r="B1120" s="32" t="s">
        <v>5255</v>
      </c>
      <c r="C1120" s="82" t="s">
        <v>3733</v>
      </c>
      <c r="D1120" s="82" t="s">
        <v>3532</v>
      </c>
    </row>
    <row r="1121" spans="1:4" x14ac:dyDescent="0.2">
      <c r="A1121" s="32">
        <v>1268</v>
      </c>
      <c r="B1121" s="32" t="s">
        <v>5256</v>
      </c>
      <c r="C1121" s="82" t="s">
        <v>3733</v>
      </c>
      <c r="D1121" s="82" t="s">
        <v>3532</v>
      </c>
    </row>
    <row r="1122" spans="1:4" x14ac:dyDescent="0.2">
      <c r="A1122" s="32">
        <v>1269</v>
      </c>
      <c r="B1122" s="32" t="s">
        <v>5257</v>
      </c>
      <c r="C1122" s="82" t="s">
        <v>3733</v>
      </c>
      <c r="D1122" s="82" t="s">
        <v>3532</v>
      </c>
    </row>
    <row r="1123" spans="1:4" x14ac:dyDescent="0.2">
      <c r="A1123" s="32">
        <v>1270</v>
      </c>
      <c r="B1123" s="32" t="s">
        <v>5258</v>
      </c>
      <c r="C1123" s="82" t="s">
        <v>3733</v>
      </c>
      <c r="D1123" s="82" t="s">
        <v>3532</v>
      </c>
    </row>
    <row r="1124" spans="1:4" x14ac:dyDescent="0.2">
      <c r="A1124" s="32">
        <v>1271</v>
      </c>
      <c r="B1124" s="32" t="s">
        <v>5259</v>
      </c>
      <c r="C1124" s="82" t="s">
        <v>3733</v>
      </c>
      <c r="D1124" s="82" t="s">
        <v>3532</v>
      </c>
    </row>
    <row r="1125" spans="1:4" x14ac:dyDescent="0.2">
      <c r="A1125" s="32">
        <v>1272</v>
      </c>
      <c r="B1125" s="32" t="s">
        <v>5260</v>
      </c>
      <c r="C1125" s="82" t="s">
        <v>3733</v>
      </c>
      <c r="D1125" s="82" t="s">
        <v>3532</v>
      </c>
    </row>
    <row r="1126" spans="1:4" x14ac:dyDescent="0.2">
      <c r="A1126" s="32">
        <v>1273</v>
      </c>
      <c r="B1126" s="32" t="s">
        <v>5261</v>
      </c>
      <c r="C1126" s="82" t="s">
        <v>3733</v>
      </c>
      <c r="D1126" s="82" t="s">
        <v>3532</v>
      </c>
    </row>
    <row r="1127" spans="1:4" x14ac:dyDescent="0.2">
      <c r="A1127" s="32">
        <v>1274</v>
      </c>
      <c r="B1127" s="32" t="s">
        <v>5262</v>
      </c>
      <c r="C1127" s="82" t="s">
        <v>3733</v>
      </c>
      <c r="D1127" s="82" t="s">
        <v>3532</v>
      </c>
    </row>
    <row r="1128" spans="1:4" x14ac:dyDescent="0.2">
      <c r="A1128" s="32">
        <v>1275</v>
      </c>
      <c r="B1128" s="32" t="s">
        <v>5263</v>
      </c>
      <c r="C1128" s="82" t="s">
        <v>3733</v>
      </c>
      <c r="D1128" s="82" t="s">
        <v>3532</v>
      </c>
    </row>
    <row r="1129" spans="1:4" x14ac:dyDescent="0.2">
      <c r="A1129" s="32">
        <v>1276</v>
      </c>
      <c r="B1129" s="32" t="s">
        <v>5264</v>
      </c>
      <c r="C1129" s="82" t="s">
        <v>3733</v>
      </c>
      <c r="D1129" s="82" t="s">
        <v>3532</v>
      </c>
    </row>
    <row r="1130" spans="1:4" x14ac:dyDescent="0.2">
      <c r="A1130" s="32">
        <v>1277</v>
      </c>
      <c r="B1130" s="32" t="s">
        <v>5265</v>
      </c>
      <c r="C1130" s="82" t="s">
        <v>3733</v>
      </c>
      <c r="D1130" s="82" t="s">
        <v>3532</v>
      </c>
    </row>
    <row r="1131" spans="1:4" x14ac:dyDescent="0.2">
      <c r="A1131" s="32">
        <v>1278</v>
      </c>
      <c r="B1131" s="32" t="s">
        <v>5266</v>
      </c>
      <c r="C1131" s="82" t="s">
        <v>3733</v>
      </c>
      <c r="D1131" s="82" t="s">
        <v>3532</v>
      </c>
    </row>
    <row r="1132" spans="1:4" x14ac:dyDescent="0.2">
      <c r="A1132" s="32">
        <v>1279</v>
      </c>
      <c r="B1132" s="32" t="s">
        <v>5267</v>
      </c>
      <c r="C1132" s="82" t="s">
        <v>3733</v>
      </c>
      <c r="D1132" s="82" t="s">
        <v>3532</v>
      </c>
    </row>
    <row r="1133" spans="1:4" x14ac:dyDescent="0.2">
      <c r="A1133" s="32">
        <v>1282</v>
      </c>
      <c r="B1133" s="32" t="s">
        <v>5268</v>
      </c>
      <c r="C1133" s="82" t="s">
        <v>3733</v>
      </c>
      <c r="D1133" s="82" t="s">
        <v>3532</v>
      </c>
    </row>
    <row r="1134" spans="1:4" x14ac:dyDescent="0.2">
      <c r="A1134" s="32">
        <v>1283</v>
      </c>
      <c r="B1134" s="32" t="s">
        <v>5269</v>
      </c>
      <c r="C1134" s="82" t="s">
        <v>3733</v>
      </c>
      <c r="D1134" s="82" t="s">
        <v>3532</v>
      </c>
    </row>
    <row r="1135" spans="1:4" x14ac:dyDescent="0.2">
      <c r="A1135" s="32">
        <v>1284</v>
      </c>
      <c r="B1135" s="32" t="s">
        <v>5270</v>
      </c>
      <c r="C1135" s="82" t="s">
        <v>3733</v>
      </c>
      <c r="D1135" s="82" t="s">
        <v>3532</v>
      </c>
    </row>
    <row r="1136" spans="1:4" x14ac:dyDescent="0.2">
      <c r="A1136" s="32">
        <v>1285</v>
      </c>
      <c r="B1136" s="32" t="s">
        <v>5271</v>
      </c>
      <c r="C1136" s="82" t="s">
        <v>3733</v>
      </c>
      <c r="D1136" s="82" t="s">
        <v>3532</v>
      </c>
    </row>
    <row r="1137" spans="1:4" x14ac:dyDescent="0.2">
      <c r="A1137" s="32">
        <v>1287</v>
      </c>
      <c r="B1137" s="32" t="s">
        <v>5272</v>
      </c>
      <c r="C1137" s="82" t="s">
        <v>3733</v>
      </c>
      <c r="D1137" s="82" t="s">
        <v>3532</v>
      </c>
    </row>
    <row r="1138" spans="1:4" x14ac:dyDescent="0.2">
      <c r="A1138" s="32">
        <v>1288</v>
      </c>
      <c r="B1138" s="32" t="s">
        <v>5273</v>
      </c>
      <c r="C1138" s="82" t="s">
        <v>3733</v>
      </c>
      <c r="D1138" s="82" t="s">
        <v>3532</v>
      </c>
    </row>
    <row r="1139" spans="1:4" x14ac:dyDescent="0.2">
      <c r="A1139" s="32">
        <v>1289</v>
      </c>
      <c r="B1139" s="32" t="s">
        <v>5274</v>
      </c>
      <c r="C1139" s="82" t="s">
        <v>3733</v>
      </c>
      <c r="D1139" s="82" t="s">
        <v>3532</v>
      </c>
    </row>
    <row r="1140" spans="1:4" x14ac:dyDescent="0.2">
      <c r="A1140" s="32">
        <v>1291</v>
      </c>
      <c r="B1140" s="32" t="s">
        <v>5275</v>
      </c>
      <c r="C1140" s="82" t="s">
        <v>3733</v>
      </c>
      <c r="D1140" s="82" t="s">
        <v>3532</v>
      </c>
    </row>
    <row r="1141" spans="1:4" x14ac:dyDescent="0.2">
      <c r="A1141" s="32">
        <v>1292</v>
      </c>
      <c r="B1141" s="32" t="s">
        <v>5276</v>
      </c>
      <c r="C1141" s="82" t="s">
        <v>3733</v>
      </c>
      <c r="D1141" s="82" t="s">
        <v>3532</v>
      </c>
    </row>
    <row r="1142" spans="1:4" x14ac:dyDescent="0.2">
      <c r="A1142" s="32">
        <v>1293</v>
      </c>
      <c r="B1142" s="32" t="s">
        <v>5277</v>
      </c>
      <c r="C1142" s="82" t="s">
        <v>3733</v>
      </c>
      <c r="D1142" s="82" t="s">
        <v>3532</v>
      </c>
    </row>
    <row r="1143" spans="1:4" x14ac:dyDescent="0.2">
      <c r="A1143" s="32">
        <v>1295</v>
      </c>
      <c r="B1143" s="32" t="s">
        <v>5278</v>
      </c>
      <c r="C1143" s="82" t="s">
        <v>3733</v>
      </c>
      <c r="D1143" s="82" t="s">
        <v>3532</v>
      </c>
    </row>
    <row r="1144" spans="1:4" x14ac:dyDescent="0.2">
      <c r="A1144" s="32">
        <v>1296</v>
      </c>
      <c r="B1144" s="32" t="s">
        <v>5279</v>
      </c>
      <c r="C1144" s="82" t="s">
        <v>3733</v>
      </c>
      <c r="D1144" s="82" t="s">
        <v>3532</v>
      </c>
    </row>
    <row r="1145" spans="1:4" x14ac:dyDescent="0.2">
      <c r="A1145" s="32">
        <v>1298</v>
      </c>
      <c r="B1145" s="32" t="s">
        <v>5280</v>
      </c>
      <c r="C1145" s="82" t="s">
        <v>3733</v>
      </c>
      <c r="D1145" s="82" t="s">
        <v>3532</v>
      </c>
    </row>
    <row r="1146" spans="1:4" x14ac:dyDescent="0.2">
      <c r="A1146" s="32">
        <v>1299</v>
      </c>
      <c r="B1146" s="32" t="s">
        <v>5281</v>
      </c>
      <c r="C1146" s="82" t="s">
        <v>3733</v>
      </c>
      <c r="D1146" s="82" t="s">
        <v>3532</v>
      </c>
    </row>
    <row r="1147" spans="1:4" x14ac:dyDescent="0.2">
      <c r="A1147" s="32">
        <v>1301</v>
      </c>
      <c r="B1147" s="32" t="s">
        <v>5282</v>
      </c>
      <c r="C1147" s="82" t="s">
        <v>3733</v>
      </c>
      <c r="D1147" s="82" t="s">
        <v>3532</v>
      </c>
    </row>
    <row r="1148" spans="1:4" x14ac:dyDescent="0.2">
      <c r="A1148" s="32">
        <v>1302</v>
      </c>
      <c r="B1148" s="32" t="s">
        <v>5283</v>
      </c>
      <c r="C1148" s="82" t="s">
        <v>3733</v>
      </c>
      <c r="D1148" s="82" t="s">
        <v>3532</v>
      </c>
    </row>
    <row r="1149" spans="1:4" x14ac:dyDescent="0.2">
      <c r="A1149" s="32">
        <v>1303</v>
      </c>
      <c r="B1149" s="32" t="s">
        <v>5284</v>
      </c>
      <c r="C1149" s="82" t="s">
        <v>3733</v>
      </c>
      <c r="D1149" s="82" t="s">
        <v>3532</v>
      </c>
    </row>
    <row r="1150" spans="1:4" x14ac:dyDescent="0.2">
      <c r="A1150" s="32">
        <v>1304</v>
      </c>
      <c r="B1150" s="32" t="s">
        <v>5285</v>
      </c>
      <c r="C1150" s="82" t="s">
        <v>3733</v>
      </c>
      <c r="D1150" s="82" t="s">
        <v>3532</v>
      </c>
    </row>
    <row r="1151" spans="1:4" x14ac:dyDescent="0.2">
      <c r="A1151" s="32">
        <v>1305</v>
      </c>
      <c r="B1151" s="32" t="s">
        <v>5286</v>
      </c>
      <c r="C1151" s="82" t="s">
        <v>3733</v>
      </c>
      <c r="D1151" s="82" t="s">
        <v>3532</v>
      </c>
    </row>
    <row r="1152" spans="1:4" x14ac:dyDescent="0.2">
      <c r="A1152" s="32">
        <v>1307</v>
      </c>
      <c r="B1152" s="32" t="s">
        <v>5287</v>
      </c>
      <c r="C1152" s="82" t="s">
        <v>3733</v>
      </c>
      <c r="D1152" s="82" t="s">
        <v>3532</v>
      </c>
    </row>
    <row r="1153" spans="1:4" x14ac:dyDescent="0.2">
      <c r="A1153" s="32">
        <v>1308</v>
      </c>
      <c r="B1153" s="32" t="s">
        <v>5288</v>
      </c>
      <c r="C1153" s="82" t="s">
        <v>3733</v>
      </c>
      <c r="D1153" s="82" t="s">
        <v>3532</v>
      </c>
    </row>
    <row r="1154" spans="1:4" x14ac:dyDescent="0.2">
      <c r="A1154" s="32">
        <v>1309</v>
      </c>
      <c r="B1154" s="32" t="s">
        <v>5289</v>
      </c>
      <c r="C1154" s="82" t="s">
        <v>3733</v>
      </c>
      <c r="D1154" s="82" t="s">
        <v>3532</v>
      </c>
    </row>
    <row r="1155" spans="1:4" x14ac:dyDescent="0.2">
      <c r="A1155" s="32">
        <v>1310</v>
      </c>
      <c r="B1155" s="32" t="s">
        <v>1939</v>
      </c>
      <c r="C1155" s="82" t="s">
        <v>3733</v>
      </c>
      <c r="D1155" s="82" t="s">
        <v>3532</v>
      </c>
    </row>
    <row r="1156" spans="1:4" x14ac:dyDescent="0.2">
      <c r="A1156" s="32">
        <v>1311</v>
      </c>
      <c r="B1156" s="32" t="s">
        <v>5290</v>
      </c>
      <c r="C1156" s="82" t="s">
        <v>3733</v>
      </c>
      <c r="D1156" s="82" t="s">
        <v>3532</v>
      </c>
    </row>
    <row r="1157" spans="1:4" x14ac:dyDescent="0.2">
      <c r="A1157" s="32">
        <v>1312</v>
      </c>
      <c r="B1157" s="32" t="s">
        <v>5291</v>
      </c>
      <c r="C1157" s="82" t="s">
        <v>3733</v>
      </c>
      <c r="D1157" s="82" t="s">
        <v>3532</v>
      </c>
    </row>
    <row r="1158" spans="1:4" x14ac:dyDescent="0.2">
      <c r="A1158" s="32">
        <v>1315</v>
      </c>
      <c r="B1158" s="32" t="s">
        <v>5292</v>
      </c>
      <c r="C1158" s="82" t="s">
        <v>3733</v>
      </c>
      <c r="D1158" s="82" t="s">
        <v>3532</v>
      </c>
    </row>
    <row r="1159" spans="1:4" x14ac:dyDescent="0.2">
      <c r="A1159" s="32">
        <v>1316</v>
      </c>
      <c r="B1159" s="32" t="s">
        <v>5293</v>
      </c>
      <c r="C1159" s="82" t="s">
        <v>3733</v>
      </c>
      <c r="D1159" s="82" t="s">
        <v>3532</v>
      </c>
    </row>
    <row r="1160" spans="1:4" x14ac:dyDescent="0.2">
      <c r="A1160" s="32">
        <v>1318</v>
      </c>
      <c r="B1160" s="32" t="s">
        <v>5294</v>
      </c>
      <c r="C1160" s="82" t="s">
        <v>3733</v>
      </c>
      <c r="D1160" s="82" t="s">
        <v>3532</v>
      </c>
    </row>
    <row r="1161" spans="1:4" x14ac:dyDescent="0.2">
      <c r="A1161" s="32">
        <v>1319</v>
      </c>
      <c r="B1161" s="32" t="s">
        <v>5295</v>
      </c>
      <c r="C1161" s="82" t="s">
        <v>3733</v>
      </c>
      <c r="D1161" s="82" t="s">
        <v>3532</v>
      </c>
    </row>
    <row r="1162" spans="1:4" x14ac:dyDescent="0.2">
      <c r="A1162" s="32">
        <v>1320</v>
      </c>
      <c r="B1162" s="32" t="s">
        <v>5296</v>
      </c>
      <c r="C1162" s="82" t="s">
        <v>3733</v>
      </c>
      <c r="D1162" s="82" t="s">
        <v>3532</v>
      </c>
    </row>
    <row r="1163" spans="1:4" x14ac:dyDescent="0.2">
      <c r="A1163" s="32">
        <v>1321</v>
      </c>
      <c r="B1163" s="32" t="s">
        <v>5297</v>
      </c>
      <c r="C1163" s="82" t="s">
        <v>3733</v>
      </c>
      <c r="D1163" s="82" t="s">
        <v>3532</v>
      </c>
    </row>
    <row r="1164" spans="1:4" x14ac:dyDescent="0.2">
      <c r="A1164" s="32">
        <v>1322</v>
      </c>
      <c r="B1164" s="32" t="s">
        <v>5298</v>
      </c>
      <c r="C1164" s="82" t="s">
        <v>3733</v>
      </c>
      <c r="D1164" s="82" t="s">
        <v>3532</v>
      </c>
    </row>
    <row r="1165" spans="1:4" x14ac:dyDescent="0.2">
      <c r="A1165" s="32">
        <v>1323</v>
      </c>
      <c r="B1165" s="32" t="s">
        <v>5299</v>
      </c>
      <c r="C1165" s="82" t="s">
        <v>3733</v>
      </c>
      <c r="D1165" s="82" t="s">
        <v>3532</v>
      </c>
    </row>
    <row r="1166" spans="1:4" x14ac:dyDescent="0.2">
      <c r="A1166" s="32">
        <v>1324</v>
      </c>
      <c r="B1166" s="32" t="s">
        <v>5300</v>
      </c>
      <c r="C1166" s="82" t="s">
        <v>3733</v>
      </c>
      <c r="D1166" s="82" t="s">
        <v>3532</v>
      </c>
    </row>
    <row r="1167" spans="1:4" x14ac:dyDescent="0.2">
      <c r="A1167" s="32">
        <v>1325</v>
      </c>
      <c r="B1167" s="32" t="s">
        <v>5301</v>
      </c>
      <c r="C1167" s="82" t="s">
        <v>3733</v>
      </c>
      <c r="D1167" s="82" t="s">
        <v>3532</v>
      </c>
    </row>
    <row r="1168" spans="1:4" x14ac:dyDescent="0.2">
      <c r="A1168" s="32">
        <v>1326</v>
      </c>
      <c r="B1168" s="32" t="s">
        <v>5302</v>
      </c>
      <c r="C1168" s="82" t="s">
        <v>3733</v>
      </c>
      <c r="D1168" s="82" t="s">
        <v>3532</v>
      </c>
    </row>
    <row r="1169" spans="1:4" x14ac:dyDescent="0.2">
      <c r="A1169" s="32">
        <v>1328</v>
      </c>
      <c r="B1169" s="32" t="s">
        <v>5303</v>
      </c>
      <c r="C1169" s="82" t="s">
        <v>3733</v>
      </c>
      <c r="D1169" s="82" t="s">
        <v>3532</v>
      </c>
    </row>
    <row r="1170" spans="1:4" x14ac:dyDescent="0.2">
      <c r="A1170" s="32">
        <v>1330</v>
      </c>
      <c r="B1170" s="32" t="s">
        <v>5304</v>
      </c>
      <c r="C1170" s="82" t="s">
        <v>3733</v>
      </c>
      <c r="D1170" s="82" t="s">
        <v>3532</v>
      </c>
    </row>
    <row r="1171" spans="1:4" x14ac:dyDescent="0.2">
      <c r="A1171" s="32">
        <v>1331</v>
      </c>
      <c r="B1171" s="32" t="s">
        <v>5305</v>
      </c>
      <c r="C1171" s="82" t="s">
        <v>3733</v>
      </c>
      <c r="D1171" s="82" t="s">
        <v>3532</v>
      </c>
    </row>
    <row r="1172" spans="1:4" x14ac:dyDescent="0.2">
      <c r="A1172" s="32">
        <v>1332</v>
      </c>
      <c r="B1172" s="32" t="s">
        <v>5306</v>
      </c>
      <c r="C1172" s="82" t="s">
        <v>3733</v>
      </c>
      <c r="D1172" s="82" t="s">
        <v>3532</v>
      </c>
    </row>
    <row r="1173" spans="1:4" x14ac:dyDescent="0.2">
      <c r="A1173" s="32">
        <v>1333</v>
      </c>
      <c r="B1173" s="32" t="s">
        <v>5307</v>
      </c>
      <c r="C1173" s="82" t="s">
        <v>3733</v>
      </c>
      <c r="D1173" s="82" t="s">
        <v>3532</v>
      </c>
    </row>
    <row r="1174" spans="1:4" x14ac:dyDescent="0.2">
      <c r="A1174" s="32">
        <v>1334</v>
      </c>
      <c r="B1174" s="32" t="s">
        <v>5308</v>
      </c>
      <c r="C1174" s="82" t="s">
        <v>3733</v>
      </c>
      <c r="D1174" s="82" t="s">
        <v>3532</v>
      </c>
    </row>
    <row r="1175" spans="1:4" x14ac:dyDescent="0.2">
      <c r="A1175" s="32">
        <v>1335</v>
      </c>
      <c r="B1175" s="32" t="s">
        <v>5309</v>
      </c>
      <c r="C1175" s="82" t="s">
        <v>3733</v>
      </c>
      <c r="D1175" s="82" t="s">
        <v>3532</v>
      </c>
    </row>
    <row r="1176" spans="1:4" x14ac:dyDescent="0.2">
      <c r="A1176" s="32">
        <v>1336</v>
      </c>
      <c r="B1176" s="32" t="s">
        <v>5310</v>
      </c>
      <c r="C1176" s="82" t="s">
        <v>3733</v>
      </c>
      <c r="D1176" s="82" t="s">
        <v>3532</v>
      </c>
    </row>
    <row r="1177" spans="1:4" x14ac:dyDescent="0.2">
      <c r="A1177" s="32">
        <v>1338</v>
      </c>
      <c r="B1177" s="32" t="s">
        <v>3078</v>
      </c>
      <c r="C1177" s="82" t="s">
        <v>3733</v>
      </c>
      <c r="D1177" s="82" t="s">
        <v>3532</v>
      </c>
    </row>
    <row r="1178" spans="1:4" x14ac:dyDescent="0.2">
      <c r="A1178" s="32">
        <v>1339</v>
      </c>
      <c r="B1178" s="32" t="s">
        <v>5311</v>
      </c>
      <c r="C1178" s="82" t="s">
        <v>3733</v>
      </c>
      <c r="D1178" s="82" t="s">
        <v>3532</v>
      </c>
    </row>
    <row r="1179" spans="1:4" x14ac:dyDescent="0.2">
      <c r="A1179" s="32">
        <v>1340</v>
      </c>
      <c r="B1179" s="32" t="s">
        <v>5312</v>
      </c>
      <c r="C1179" s="82" t="s">
        <v>3733</v>
      </c>
      <c r="D1179" s="82" t="s">
        <v>3532</v>
      </c>
    </row>
    <row r="1180" spans="1:4" x14ac:dyDescent="0.2">
      <c r="A1180" s="32">
        <v>1343</v>
      </c>
      <c r="B1180" s="32" t="s">
        <v>5313</v>
      </c>
      <c r="C1180" s="82" t="s">
        <v>3733</v>
      </c>
      <c r="D1180" s="82" t="s">
        <v>3532</v>
      </c>
    </row>
    <row r="1181" spans="1:4" x14ac:dyDescent="0.2">
      <c r="A1181" s="32">
        <v>1344</v>
      </c>
      <c r="B1181" s="32" t="s">
        <v>5314</v>
      </c>
      <c r="C1181" s="82" t="s">
        <v>3733</v>
      </c>
      <c r="D1181" s="82" t="s">
        <v>3532</v>
      </c>
    </row>
    <row r="1182" spans="1:4" x14ac:dyDescent="0.2">
      <c r="A1182" s="32">
        <v>1347</v>
      </c>
      <c r="B1182" s="32" t="s">
        <v>5315</v>
      </c>
      <c r="C1182" s="82" t="s">
        <v>3733</v>
      </c>
      <c r="D1182" s="82" t="s">
        <v>3532</v>
      </c>
    </row>
    <row r="1183" spans="1:4" x14ac:dyDescent="0.2">
      <c r="A1183" s="32">
        <v>1348</v>
      </c>
      <c r="B1183" s="32" t="s">
        <v>5316</v>
      </c>
      <c r="C1183" s="82" t="s">
        <v>3733</v>
      </c>
      <c r="D1183" s="82" t="s">
        <v>3532</v>
      </c>
    </row>
    <row r="1184" spans="1:4" x14ac:dyDescent="0.2">
      <c r="A1184" s="32">
        <v>1349</v>
      </c>
      <c r="B1184" s="32" t="s">
        <v>5317</v>
      </c>
      <c r="C1184" s="82" t="s">
        <v>3733</v>
      </c>
      <c r="D1184" s="82" t="s">
        <v>3532</v>
      </c>
    </row>
    <row r="1185" spans="1:4" x14ac:dyDescent="0.2">
      <c r="A1185" s="32">
        <v>1351</v>
      </c>
      <c r="B1185" s="32" t="s">
        <v>5318</v>
      </c>
      <c r="C1185" s="82" t="s">
        <v>3733</v>
      </c>
      <c r="D1185" s="82" t="s">
        <v>3532</v>
      </c>
    </row>
    <row r="1186" spans="1:4" x14ac:dyDescent="0.2">
      <c r="A1186" s="32">
        <v>1352</v>
      </c>
      <c r="B1186" s="32" t="s">
        <v>5319</v>
      </c>
      <c r="C1186" s="82" t="s">
        <v>3733</v>
      </c>
      <c r="D1186" s="82" t="s">
        <v>3532</v>
      </c>
    </row>
    <row r="1187" spans="1:4" x14ac:dyDescent="0.2">
      <c r="A1187" s="32">
        <v>1353</v>
      </c>
      <c r="B1187" s="32" t="s">
        <v>5320</v>
      </c>
      <c r="C1187" s="82" t="s">
        <v>3733</v>
      </c>
      <c r="D1187" s="82" t="s">
        <v>3532</v>
      </c>
    </row>
    <row r="1188" spans="1:4" x14ac:dyDescent="0.2">
      <c r="A1188" s="32">
        <v>1355</v>
      </c>
      <c r="B1188" s="32" t="s">
        <v>5321</v>
      </c>
      <c r="C1188" s="82" t="s">
        <v>3733</v>
      </c>
      <c r="D1188" s="82" t="s">
        <v>3532</v>
      </c>
    </row>
    <row r="1189" spans="1:4" x14ac:dyDescent="0.2">
      <c r="A1189" s="32">
        <v>1356</v>
      </c>
      <c r="B1189" s="32" t="s">
        <v>5322</v>
      </c>
      <c r="C1189" s="82" t="s">
        <v>3733</v>
      </c>
      <c r="D1189" s="82" t="s">
        <v>3532</v>
      </c>
    </row>
    <row r="1190" spans="1:4" x14ac:dyDescent="0.2">
      <c r="A1190" s="32">
        <v>1357</v>
      </c>
      <c r="B1190" s="32" t="s">
        <v>5323</v>
      </c>
      <c r="C1190" s="82" t="s">
        <v>3733</v>
      </c>
      <c r="D1190" s="82" t="s">
        <v>3532</v>
      </c>
    </row>
    <row r="1191" spans="1:4" x14ac:dyDescent="0.2">
      <c r="A1191" s="32">
        <v>1358</v>
      </c>
      <c r="B1191" s="32" t="s">
        <v>5324</v>
      </c>
      <c r="C1191" s="82" t="s">
        <v>3733</v>
      </c>
      <c r="D1191" s="82" t="s">
        <v>3532</v>
      </c>
    </row>
    <row r="1192" spans="1:4" x14ac:dyDescent="0.2">
      <c r="A1192" s="32">
        <v>1361</v>
      </c>
      <c r="B1192" s="32" t="s">
        <v>5325</v>
      </c>
      <c r="C1192" s="82" t="s">
        <v>3733</v>
      </c>
      <c r="D1192" s="82" t="s">
        <v>3532</v>
      </c>
    </row>
    <row r="1193" spans="1:4" x14ac:dyDescent="0.2">
      <c r="A1193" s="32">
        <v>1362</v>
      </c>
      <c r="B1193" s="32" t="s">
        <v>5326</v>
      </c>
      <c r="C1193" s="82" t="s">
        <v>3733</v>
      </c>
      <c r="D1193" s="82" t="s">
        <v>3532</v>
      </c>
    </row>
    <row r="1194" spans="1:4" x14ac:dyDescent="0.2">
      <c r="A1194" s="32">
        <v>1363</v>
      </c>
      <c r="B1194" s="32" t="s">
        <v>5327</v>
      </c>
      <c r="C1194" s="82" t="s">
        <v>3733</v>
      </c>
      <c r="D1194" s="82" t="s">
        <v>3532</v>
      </c>
    </row>
    <row r="1195" spans="1:4" x14ac:dyDescent="0.2">
      <c r="A1195" s="32">
        <v>1364</v>
      </c>
      <c r="B1195" s="32" t="s">
        <v>5328</v>
      </c>
      <c r="C1195" s="82" t="s">
        <v>3733</v>
      </c>
      <c r="D1195" s="82" t="s">
        <v>3532</v>
      </c>
    </row>
    <row r="1196" spans="1:4" x14ac:dyDescent="0.2">
      <c r="A1196" s="32">
        <v>1365</v>
      </c>
      <c r="B1196" s="32" t="s">
        <v>5329</v>
      </c>
      <c r="C1196" s="82" t="s">
        <v>3733</v>
      </c>
      <c r="D1196" s="82" t="s">
        <v>3532</v>
      </c>
    </row>
    <row r="1197" spans="1:4" x14ac:dyDescent="0.2">
      <c r="A1197" s="32">
        <v>1366</v>
      </c>
      <c r="B1197" s="32" t="s">
        <v>5330</v>
      </c>
      <c r="C1197" s="82" t="s">
        <v>3733</v>
      </c>
      <c r="D1197" s="82" t="s">
        <v>3532</v>
      </c>
    </row>
    <row r="1198" spans="1:4" x14ac:dyDescent="0.2">
      <c r="A1198" s="32">
        <v>1367</v>
      </c>
      <c r="B1198" s="32" t="s">
        <v>5331</v>
      </c>
      <c r="C1198" s="82" t="s">
        <v>3733</v>
      </c>
      <c r="D1198" s="82" t="s">
        <v>3532</v>
      </c>
    </row>
    <row r="1199" spans="1:4" x14ac:dyDescent="0.2">
      <c r="A1199" s="32">
        <v>1368</v>
      </c>
      <c r="B1199" s="32" t="s">
        <v>5332</v>
      </c>
      <c r="C1199" s="82" t="s">
        <v>3733</v>
      </c>
      <c r="D1199" s="82" t="s">
        <v>3532</v>
      </c>
    </row>
    <row r="1200" spans="1:4" x14ac:dyDescent="0.2">
      <c r="A1200" s="32">
        <v>1369</v>
      </c>
      <c r="B1200" s="32" t="s">
        <v>5333</v>
      </c>
      <c r="C1200" s="82" t="s">
        <v>3733</v>
      </c>
      <c r="D1200" s="82" t="s">
        <v>3532</v>
      </c>
    </row>
    <row r="1201" spans="1:4" x14ac:dyDescent="0.2">
      <c r="A1201" s="32">
        <v>1370</v>
      </c>
      <c r="B1201" s="32" t="s">
        <v>5334</v>
      </c>
      <c r="C1201" s="82" t="s">
        <v>3733</v>
      </c>
      <c r="D1201" s="82" t="s">
        <v>3532</v>
      </c>
    </row>
    <row r="1202" spans="1:4" x14ac:dyDescent="0.2">
      <c r="A1202" s="32">
        <v>1371</v>
      </c>
      <c r="B1202" s="32" t="s">
        <v>5335</v>
      </c>
      <c r="C1202" s="82" t="s">
        <v>3733</v>
      </c>
      <c r="D1202" s="82" t="s">
        <v>3532</v>
      </c>
    </row>
    <row r="1203" spans="1:4" x14ac:dyDescent="0.2">
      <c r="A1203" s="32">
        <v>1372</v>
      </c>
      <c r="B1203" s="32" t="s">
        <v>5336</v>
      </c>
      <c r="C1203" s="82" t="s">
        <v>3733</v>
      </c>
      <c r="D1203" s="82" t="s">
        <v>3532</v>
      </c>
    </row>
    <row r="1204" spans="1:4" x14ac:dyDescent="0.2">
      <c r="A1204" s="32">
        <v>1373</v>
      </c>
      <c r="B1204" s="32" t="s">
        <v>5337</v>
      </c>
      <c r="C1204" s="82" t="s">
        <v>3733</v>
      </c>
      <c r="D1204" s="82" t="s">
        <v>3532</v>
      </c>
    </row>
    <row r="1205" spans="1:4" x14ac:dyDescent="0.2">
      <c r="A1205" s="32">
        <v>1374</v>
      </c>
      <c r="B1205" s="32" t="s">
        <v>5338</v>
      </c>
      <c r="C1205" s="82" t="s">
        <v>3733</v>
      </c>
      <c r="D1205" s="82" t="s">
        <v>3532</v>
      </c>
    </row>
    <row r="1206" spans="1:4" x14ac:dyDescent="0.2">
      <c r="A1206" s="32">
        <v>1375</v>
      </c>
      <c r="B1206" s="32" t="s">
        <v>5339</v>
      </c>
      <c r="C1206" s="82" t="s">
        <v>3733</v>
      </c>
      <c r="D1206" s="82" t="s">
        <v>3532</v>
      </c>
    </row>
    <row r="1207" spans="1:4" x14ac:dyDescent="0.2">
      <c r="A1207" s="32">
        <v>1376</v>
      </c>
      <c r="B1207" s="32" t="s">
        <v>5340</v>
      </c>
      <c r="C1207" s="82" t="s">
        <v>3733</v>
      </c>
      <c r="D1207" s="82" t="s">
        <v>3532</v>
      </c>
    </row>
    <row r="1208" spans="1:4" x14ac:dyDescent="0.2">
      <c r="A1208" s="32">
        <v>1377</v>
      </c>
      <c r="B1208" s="32" t="s">
        <v>5341</v>
      </c>
      <c r="C1208" s="82" t="s">
        <v>3733</v>
      </c>
      <c r="D1208" s="82" t="s">
        <v>3532</v>
      </c>
    </row>
    <row r="1209" spans="1:4" x14ac:dyDescent="0.2">
      <c r="A1209" s="32">
        <v>1378</v>
      </c>
      <c r="B1209" s="32" t="s">
        <v>5342</v>
      </c>
      <c r="C1209" s="82" t="s">
        <v>3733</v>
      </c>
      <c r="D1209" s="82" t="s">
        <v>3532</v>
      </c>
    </row>
    <row r="1210" spans="1:4" x14ac:dyDescent="0.2">
      <c r="A1210" s="32">
        <v>1379</v>
      </c>
      <c r="B1210" s="32" t="s">
        <v>5343</v>
      </c>
      <c r="C1210" s="82" t="s">
        <v>3733</v>
      </c>
      <c r="D1210" s="82" t="s">
        <v>3532</v>
      </c>
    </row>
    <row r="1211" spans="1:4" x14ac:dyDescent="0.2">
      <c r="A1211" s="32">
        <v>1381</v>
      </c>
      <c r="B1211" s="32" t="s">
        <v>5344</v>
      </c>
      <c r="C1211" s="82" t="s">
        <v>3733</v>
      </c>
      <c r="D1211" s="82" t="s">
        <v>3532</v>
      </c>
    </row>
    <row r="1212" spans="1:4" x14ac:dyDescent="0.2">
      <c r="A1212" s="32">
        <v>1382</v>
      </c>
      <c r="B1212" s="32" t="s">
        <v>5345</v>
      </c>
      <c r="C1212" s="82" t="s">
        <v>3733</v>
      </c>
      <c r="D1212" s="82" t="s">
        <v>3532</v>
      </c>
    </row>
    <row r="1213" spans="1:4" x14ac:dyDescent="0.2">
      <c r="A1213" s="32">
        <v>1383</v>
      </c>
      <c r="B1213" s="32" t="s">
        <v>5346</v>
      </c>
      <c r="C1213" s="82" t="s">
        <v>3733</v>
      </c>
      <c r="D1213" s="82" t="s">
        <v>3532</v>
      </c>
    </row>
    <row r="1214" spans="1:4" x14ac:dyDescent="0.2">
      <c r="A1214" s="32">
        <v>1384</v>
      </c>
      <c r="B1214" s="32" t="s">
        <v>5347</v>
      </c>
      <c r="C1214" s="82" t="s">
        <v>3733</v>
      </c>
      <c r="D1214" s="82" t="s">
        <v>3532</v>
      </c>
    </row>
    <row r="1215" spans="1:4" x14ac:dyDescent="0.2">
      <c r="A1215" s="32">
        <v>1385</v>
      </c>
      <c r="B1215" s="32" t="s">
        <v>5348</v>
      </c>
      <c r="C1215" s="82" t="s">
        <v>3733</v>
      </c>
      <c r="D1215" s="82" t="s">
        <v>3532</v>
      </c>
    </row>
    <row r="1216" spans="1:4" x14ac:dyDescent="0.2">
      <c r="A1216" s="32">
        <v>1386</v>
      </c>
      <c r="B1216" s="32" t="s">
        <v>5349</v>
      </c>
      <c r="C1216" s="82" t="s">
        <v>3733</v>
      </c>
      <c r="D1216" s="82" t="s">
        <v>3532</v>
      </c>
    </row>
    <row r="1217" spans="1:4" x14ac:dyDescent="0.2">
      <c r="A1217" s="32">
        <v>1387</v>
      </c>
      <c r="B1217" s="32" t="s">
        <v>5350</v>
      </c>
      <c r="C1217" s="82" t="s">
        <v>3733</v>
      </c>
      <c r="D1217" s="82" t="s">
        <v>3532</v>
      </c>
    </row>
    <row r="1218" spans="1:4" x14ac:dyDescent="0.2">
      <c r="A1218" s="32">
        <v>1388</v>
      </c>
      <c r="B1218" s="32" t="s">
        <v>5351</v>
      </c>
      <c r="C1218" s="82" t="s">
        <v>3733</v>
      </c>
      <c r="D1218" s="82" t="s">
        <v>3532</v>
      </c>
    </row>
    <row r="1219" spans="1:4" x14ac:dyDescent="0.2">
      <c r="A1219" s="32">
        <v>1389</v>
      </c>
      <c r="B1219" s="32" t="s">
        <v>5352</v>
      </c>
      <c r="C1219" s="82" t="s">
        <v>3733</v>
      </c>
      <c r="D1219" s="82" t="s">
        <v>3532</v>
      </c>
    </row>
    <row r="1220" spans="1:4" x14ac:dyDescent="0.2">
      <c r="A1220" s="32">
        <v>1390</v>
      </c>
      <c r="B1220" s="32" t="s">
        <v>5353</v>
      </c>
      <c r="C1220" s="82" t="s">
        <v>3733</v>
      </c>
      <c r="D1220" s="82" t="s">
        <v>3532</v>
      </c>
    </row>
    <row r="1221" spans="1:4" x14ac:dyDescent="0.2">
      <c r="A1221" s="32">
        <v>1391</v>
      </c>
      <c r="B1221" s="32" t="s">
        <v>5354</v>
      </c>
      <c r="C1221" s="82" t="s">
        <v>3733</v>
      </c>
      <c r="D1221" s="82" t="s">
        <v>3532</v>
      </c>
    </row>
    <row r="1222" spans="1:4" x14ac:dyDescent="0.2">
      <c r="A1222" s="32">
        <v>1392</v>
      </c>
      <c r="B1222" s="32" t="s">
        <v>5355</v>
      </c>
      <c r="C1222" s="82" t="s">
        <v>3733</v>
      </c>
      <c r="D1222" s="82" t="s">
        <v>3532</v>
      </c>
    </row>
    <row r="1223" spans="1:4" x14ac:dyDescent="0.2">
      <c r="A1223" s="32">
        <v>1393</v>
      </c>
      <c r="B1223" s="32" t="s">
        <v>5356</v>
      </c>
      <c r="C1223" s="82" t="s">
        <v>3733</v>
      </c>
      <c r="D1223" s="82" t="s">
        <v>3532</v>
      </c>
    </row>
    <row r="1224" spans="1:4" x14ac:dyDescent="0.2">
      <c r="A1224" s="32">
        <v>1394</v>
      </c>
      <c r="B1224" s="32" t="s">
        <v>5357</v>
      </c>
      <c r="C1224" s="82" t="s">
        <v>3733</v>
      </c>
      <c r="D1224" s="82" t="s">
        <v>3532</v>
      </c>
    </row>
    <row r="1225" spans="1:4" x14ac:dyDescent="0.2">
      <c r="A1225" s="32">
        <v>1395</v>
      </c>
      <c r="B1225" s="32" t="s">
        <v>5358</v>
      </c>
      <c r="C1225" s="82" t="s">
        <v>3733</v>
      </c>
      <c r="D1225" s="82" t="s">
        <v>3532</v>
      </c>
    </row>
    <row r="1226" spans="1:4" x14ac:dyDescent="0.2">
      <c r="A1226" s="32">
        <v>1396</v>
      </c>
      <c r="B1226" s="32" t="s">
        <v>5359</v>
      </c>
      <c r="C1226" s="82" t="s">
        <v>3733</v>
      </c>
      <c r="D1226" s="82" t="s">
        <v>3532</v>
      </c>
    </row>
    <row r="1227" spans="1:4" x14ac:dyDescent="0.2">
      <c r="A1227" s="32">
        <v>1399</v>
      </c>
      <c r="B1227" s="32" t="s">
        <v>5360</v>
      </c>
      <c r="C1227" s="82" t="s">
        <v>3733</v>
      </c>
      <c r="D1227" s="82" t="s">
        <v>3532</v>
      </c>
    </row>
    <row r="1228" spans="1:4" x14ac:dyDescent="0.2">
      <c r="A1228" s="32">
        <v>1400</v>
      </c>
      <c r="B1228" s="32" t="s">
        <v>5361</v>
      </c>
      <c r="C1228" s="82" t="s">
        <v>3733</v>
      </c>
      <c r="D1228" s="82" t="s">
        <v>3532</v>
      </c>
    </row>
    <row r="1229" spans="1:4" x14ac:dyDescent="0.2">
      <c r="A1229" s="32">
        <v>1402</v>
      </c>
      <c r="B1229" s="32" t="s">
        <v>5362</v>
      </c>
      <c r="C1229" s="82" t="s">
        <v>3733</v>
      </c>
      <c r="D1229" s="82" t="s">
        <v>3532</v>
      </c>
    </row>
    <row r="1230" spans="1:4" x14ac:dyDescent="0.2">
      <c r="A1230" s="32">
        <v>1403</v>
      </c>
      <c r="B1230" s="32" t="s">
        <v>5363</v>
      </c>
      <c r="C1230" s="82" t="s">
        <v>3733</v>
      </c>
      <c r="D1230" s="82" t="s">
        <v>3532</v>
      </c>
    </row>
    <row r="1231" spans="1:4" x14ac:dyDescent="0.2">
      <c r="A1231" s="32">
        <v>1404</v>
      </c>
      <c r="B1231" s="32" t="s">
        <v>5364</v>
      </c>
      <c r="C1231" s="82" t="s">
        <v>3733</v>
      </c>
      <c r="D1231" s="82" t="s">
        <v>3532</v>
      </c>
    </row>
    <row r="1232" spans="1:4" x14ac:dyDescent="0.2">
      <c r="A1232" s="32">
        <v>1405</v>
      </c>
      <c r="B1232" s="32" t="s">
        <v>5365</v>
      </c>
      <c r="C1232" s="82" t="s">
        <v>3733</v>
      </c>
      <c r="D1232" s="82" t="s">
        <v>3532</v>
      </c>
    </row>
    <row r="1233" spans="1:4" x14ac:dyDescent="0.2">
      <c r="A1233" s="32">
        <v>1406</v>
      </c>
      <c r="B1233" s="32" t="s">
        <v>5366</v>
      </c>
      <c r="C1233" s="82" t="s">
        <v>3733</v>
      </c>
      <c r="D1233" s="82" t="s">
        <v>3532</v>
      </c>
    </row>
    <row r="1234" spans="1:4" x14ac:dyDescent="0.2">
      <c r="A1234" s="32">
        <v>1407</v>
      </c>
      <c r="B1234" s="32" t="s">
        <v>5367</v>
      </c>
      <c r="C1234" s="82" t="s">
        <v>3733</v>
      </c>
      <c r="D1234" s="82" t="s">
        <v>3532</v>
      </c>
    </row>
    <row r="1235" spans="1:4" x14ac:dyDescent="0.2">
      <c r="A1235" s="32">
        <v>1408</v>
      </c>
      <c r="B1235" s="32" t="s">
        <v>5368</v>
      </c>
      <c r="C1235" s="82" t="s">
        <v>3733</v>
      </c>
      <c r="D1235" s="82" t="s">
        <v>3532</v>
      </c>
    </row>
    <row r="1236" spans="1:4" x14ac:dyDescent="0.2">
      <c r="A1236" s="32">
        <v>1409</v>
      </c>
      <c r="B1236" s="32" t="s">
        <v>5369</v>
      </c>
      <c r="C1236" s="82" t="s">
        <v>3733</v>
      </c>
      <c r="D1236" s="82" t="s">
        <v>3532</v>
      </c>
    </row>
    <row r="1237" spans="1:4" x14ac:dyDescent="0.2">
      <c r="A1237" s="32">
        <v>1410</v>
      </c>
      <c r="B1237" s="32" t="s">
        <v>5370</v>
      </c>
      <c r="C1237" s="82" t="s">
        <v>3733</v>
      </c>
      <c r="D1237" s="82" t="s">
        <v>3532</v>
      </c>
    </row>
    <row r="1238" spans="1:4" x14ac:dyDescent="0.2">
      <c r="A1238" s="32">
        <v>1411</v>
      </c>
      <c r="B1238" s="32" t="s">
        <v>5371</v>
      </c>
      <c r="C1238" s="82" t="s">
        <v>3733</v>
      </c>
      <c r="D1238" s="82" t="s">
        <v>3532</v>
      </c>
    </row>
    <row r="1239" spans="1:4" x14ac:dyDescent="0.2">
      <c r="A1239" s="32">
        <v>1413</v>
      </c>
      <c r="B1239" s="32" t="s">
        <v>5372</v>
      </c>
      <c r="C1239" s="82" t="s">
        <v>3733</v>
      </c>
      <c r="D1239" s="82" t="s">
        <v>3532</v>
      </c>
    </row>
    <row r="1240" spans="1:4" x14ac:dyDescent="0.2">
      <c r="A1240" s="32">
        <v>1414</v>
      </c>
      <c r="B1240" s="32" t="s">
        <v>5373</v>
      </c>
      <c r="C1240" s="82" t="s">
        <v>3733</v>
      </c>
      <c r="D1240" s="82" t="s">
        <v>3532</v>
      </c>
    </row>
    <row r="1241" spans="1:4" x14ac:dyDescent="0.2">
      <c r="A1241" s="32">
        <v>1415</v>
      </c>
      <c r="B1241" s="32" t="s">
        <v>5374</v>
      </c>
      <c r="C1241" s="82" t="s">
        <v>3733</v>
      </c>
      <c r="D1241" s="82" t="s">
        <v>3532</v>
      </c>
    </row>
    <row r="1242" spans="1:4" x14ac:dyDescent="0.2">
      <c r="A1242" s="32">
        <v>1416</v>
      </c>
      <c r="B1242" s="32" t="s">
        <v>5375</v>
      </c>
      <c r="C1242" s="82" t="s">
        <v>3733</v>
      </c>
      <c r="D1242" s="82" t="s">
        <v>3532</v>
      </c>
    </row>
    <row r="1243" spans="1:4" x14ac:dyDescent="0.2">
      <c r="A1243" s="32">
        <v>1417</v>
      </c>
      <c r="B1243" s="32" t="s">
        <v>5376</v>
      </c>
      <c r="C1243" s="82" t="s">
        <v>3733</v>
      </c>
      <c r="D1243" s="82" t="s">
        <v>3532</v>
      </c>
    </row>
    <row r="1244" spans="1:4" x14ac:dyDescent="0.2">
      <c r="A1244" s="32">
        <v>1418</v>
      </c>
      <c r="B1244" s="32" t="s">
        <v>5377</v>
      </c>
      <c r="C1244" s="82" t="s">
        <v>3733</v>
      </c>
      <c r="D1244" s="82" t="s">
        <v>3532</v>
      </c>
    </row>
    <row r="1245" spans="1:4" x14ac:dyDescent="0.2">
      <c r="A1245" s="32">
        <v>1419</v>
      </c>
      <c r="B1245" s="32" t="s">
        <v>5378</v>
      </c>
      <c r="C1245" s="82" t="s">
        <v>3733</v>
      </c>
      <c r="D1245" s="82" t="s">
        <v>3532</v>
      </c>
    </row>
    <row r="1246" spans="1:4" x14ac:dyDescent="0.2">
      <c r="A1246" s="32">
        <v>1420</v>
      </c>
      <c r="B1246" s="32" t="s">
        <v>5379</v>
      </c>
      <c r="C1246" s="82" t="s">
        <v>3733</v>
      </c>
      <c r="D1246" s="82" t="s">
        <v>3532</v>
      </c>
    </row>
    <row r="1247" spans="1:4" x14ac:dyDescent="0.2">
      <c r="A1247" s="32">
        <v>1421</v>
      </c>
      <c r="B1247" s="32" t="s">
        <v>5380</v>
      </c>
      <c r="C1247" s="82" t="s">
        <v>3733</v>
      </c>
      <c r="D1247" s="82" t="s">
        <v>3532</v>
      </c>
    </row>
    <row r="1248" spans="1:4" x14ac:dyDescent="0.2">
      <c r="A1248" s="32">
        <v>1422</v>
      </c>
      <c r="B1248" s="32" t="s">
        <v>5381</v>
      </c>
      <c r="C1248" s="82" t="s">
        <v>3733</v>
      </c>
      <c r="D1248" s="82" t="s">
        <v>3532</v>
      </c>
    </row>
    <row r="1249" spans="1:4" x14ac:dyDescent="0.2">
      <c r="A1249" s="32">
        <v>1423</v>
      </c>
      <c r="B1249" s="32" t="s">
        <v>5382</v>
      </c>
      <c r="C1249" s="82" t="s">
        <v>3733</v>
      </c>
      <c r="D1249" s="82" t="s">
        <v>3532</v>
      </c>
    </row>
    <row r="1250" spans="1:4" x14ac:dyDescent="0.2">
      <c r="A1250" s="32">
        <v>1424</v>
      </c>
      <c r="B1250" s="32" t="s">
        <v>5383</v>
      </c>
      <c r="C1250" s="82" t="s">
        <v>3733</v>
      </c>
      <c r="D1250" s="82" t="s">
        <v>3532</v>
      </c>
    </row>
    <row r="1251" spans="1:4" x14ac:dyDescent="0.2">
      <c r="A1251" s="32">
        <v>1425</v>
      </c>
      <c r="B1251" s="32" t="s">
        <v>5384</v>
      </c>
      <c r="C1251" s="82" t="s">
        <v>3733</v>
      </c>
      <c r="D1251" s="82" t="s">
        <v>3532</v>
      </c>
    </row>
    <row r="1252" spans="1:4" x14ac:dyDescent="0.2">
      <c r="A1252" s="32">
        <v>1426</v>
      </c>
      <c r="B1252" s="32" t="s">
        <v>5385</v>
      </c>
      <c r="C1252" s="82" t="s">
        <v>3733</v>
      </c>
      <c r="D1252" s="82" t="s">
        <v>3532</v>
      </c>
    </row>
    <row r="1253" spans="1:4" x14ac:dyDescent="0.2">
      <c r="A1253" s="32">
        <v>1427</v>
      </c>
      <c r="B1253" s="32" t="s">
        <v>5386</v>
      </c>
      <c r="C1253" s="82" t="s">
        <v>3733</v>
      </c>
      <c r="D1253" s="82" t="s">
        <v>3532</v>
      </c>
    </row>
    <row r="1254" spans="1:4" x14ac:dyDescent="0.2">
      <c r="A1254" s="32">
        <v>1430</v>
      </c>
      <c r="B1254" s="32" t="s">
        <v>5387</v>
      </c>
      <c r="C1254" s="82" t="s">
        <v>3733</v>
      </c>
      <c r="D1254" s="82" t="s">
        <v>3532</v>
      </c>
    </row>
    <row r="1255" spans="1:4" x14ac:dyDescent="0.2">
      <c r="A1255" s="32">
        <v>1431</v>
      </c>
      <c r="B1255" s="32" t="s">
        <v>5388</v>
      </c>
      <c r="C1255" s="82" t="s">
        <v>3733</v>
      </c>
      <c r="D1255" s="82" t="s">
        <v>3532</v>
      </c>
    </row>
    <row r="1256" spans="1:4" x14ac:dyDescent="0.2">
      <c r="A1256" s="32">
        <v>1432</v>
      </c>
      <c r="B1256" s="32" t="s">
        <v>5389</v>
      </c>
      <c r="C1256" s="82" t="s">
        <v>3733</v>
      </c>
      <c r="D1256" s="82" t="s">
        <v>3532</v>
      </c>
    </row>
    <row r="1257" spans="1:4" x14ac:dyDescent="0.2">
      <c r="A1257" s="32">
        <v>1433</v>
      </c>
      <c r="B1257" s="32" t="s">
        <v>3137</v>
      </c>
      <c r="C1257" s="82" t="s">
        <v>3733</v>
      </c>
      <c r="D1257" s="82" t="s">
        <v>3532</v>
      </c>
    </row>
    <row r="1258" spans="1:4" x14ac:dyDescent="0.2">
      <c r="A1258" s="32">
        <v>1434</v>
      </c>
      <c r="B1258" s="32" t="s">
        <v>5390</v>
      </c>
      <c r="C1258" s="82" t="s">
        <v>3733</v>
      </c>
      <c r="D1258" s="82" t="s">
        <v>3532</v>
      </c>
    </row>
    <row r="1259" spans="1:4" x14ac:dyDescent="0.2">
      <c r="A1259" s="32">
        <v>1435</v>
      </c>
      <c r="B1259" s="32" t="s">
        <v>5391</v>
      </c>
      <c r="C1259" s="82" t="s">
        <v>3733</v>
      </c>
      <c r="D1259" s="82" t="s">
        <v>3532</v>
      </c>
    </row>
    <row r="1260" spans="1:4" x14ac:dyDescent="0.2">
      <c r="A1260" s="32">
        <v>1436</v>
      </c>
      <c r="B1260" s="32" t="s">
        <v>5392</v>
      </c>
      <c r="C1260" s="82" t="s">
        <v>3733</v>
      </c>
      <c r="D1260" s="82" t="s">
        <v>3532</v>
      </c>
    </row>
    <row r="1261" spans="1:4" x14ac:dyDescent="0.2">
      <c r="A1261" s="32">
        <v>1437</v>
      </c>
      <c r="B1261" s="32" t="s">
        <v>2133</v>
      </c>
      <c r="C1261" s="82" t="s">
        <v>3733</v>
      </c>
      <c r="D1261" s="82" t="s">
        <v>3532</v>
      </c>
    </row>
    <row r="1262" spans="1:4" x14ac:dyDescent="0.2">
      <c r="A1262" s="32">
        <v>1438</v>
      </c>
      <c r="B1262" s="32" t="s">
        <v>5393</v>
      </c>
      <c r="C1262" s="82" t="s">
        <v>3733</v>
      </c>
      <c r="D1262" s="82" t="s">
        <v>3532</v>
      </c>
    </row>
    <row r="1263" spans="1:4" x14ac:dyDescent="0.2">
      <c r="A1263" s="32">
        <v>1442</v>
      </c>
      <c r="B1263" s="32" t="s">
        <v>5394</v>
      </c>
      <c r="C1263" s="82" t="s">
        <v>3733</v>
      </c>
      <c r="D1263" s="82" t="s">
        <v>3532</v>
      </c>
    </row>
    <row r="1264" spans="1:4" x14ac:dyDescent="0.2">
      <c r="A1264" s="32">
        <v>1443</v>
      </c>
      <c r="B1264" s="32" t="s">
        <v>5395</v>
      </c>
      <c r="C1264" s="82" t="s">
        <v>3733</v>
      </c>
      <c r="D1264" s="82" t="s">
        <v>3532</v>
      </c>
    </row>
    <row r="1265" spans="1:4" x14ac:dyDescent="0.2">
      <c r="A1265" s="32">
        <v>1444</v>
      </c>
      <c r="B1265" s="32" t="s">
        <v>5396</v>
      </c>
      <c r="C1265" s="82" t="s">
        <v>3733</v>
      </c>
      <c r="D1265" s="82" t="s">
        <v>3532</v>
      </c>
    </row>
    <row r="1266" spans="1:4" x14ac:dyDescent="0.2">
      <c r="A1266" s="32">
        <v>1445</v>
      </c>
      <c r="B1266" s="32" t="s">
        <v>5397</v>
      </c>
      <c r="C1266" s="82" t="s">
        <v>3733</v>
      </c>
      <c r="D1266" s="82" t="s">
        <v>3532</v>
      </c>
    </row>
    <row r="1267" spans="1:4" x14ac:dyDescent="0.2">
      <c r="A1267" s="32">
        <v>1446</v>
      </c>
      <c r="B1267" s="32" t="s">
        <v>5398</v>
      </c>
      <c r="C1267" s="82" t="s">
        <v>3733</v>
      </c>
      <c r="D1267" s="82" t="s">
        <v>3532</v>
      </c>
    </row>
    <row r="1268" spans="1:4" x14ac:dyDescent="0.2">
      <c r="A1268" s="32">
        <v>1447</v>
      </c>
      <c r="B1268" s="32" t="s">
        <v>5399</v>
      </c>
      <c r="C1268" s="82" t="s">
        <v>3733</v>
      </c>
      <c r="D1268" s="82" t="s">
        <v>3532</v>
      </c>
    </row>
    <row r="1269" spans="1:4" x14ac:dyDescent="0.2">
      <c r="A1269" s="32">
        <v>1448</v>
      </c>
      <c r="B1269" s="32" t="s">
        <v>5400</v>
      </c>
      <c r="C1269" s="82" t="s">
        <v>3733</v>
      </c>
      <c r="D1269" s="82" t="s">
        <v>3532</v>
      </c>
    </row>
    <row r="1270" spans="1:4" x14ac:dyDescent="0.2">
      <c r="A1270" s="32">
        <v>1449</v>
      </c>
      <c r="B1270" s="32" t="s">
        <v>5401</v>
      </c>
      <c r="C1270" s="82" t="s">
        <v>3733</v>
      </c>
      <c r="D1270" s="82" t="s">
        <v>3532</v>
      </c>
    </row>
    <row r="1271" spans="1:4" x14ac:dyDescent="0.2">
      <c r="A1271" s="32">
        <v>1450</v>
      </c>
      <c r="B1271" s="32" t="s">
        <v>5402</v>
      </c>
      <c r="C1271" s="82" t="s">
        <v>3733</v>
      </c>
      <c r="D1271" s="82" t="s">
        <v>3532</v>
      </c>
    </row>
    <row r="1272" spans="1:4" x14ac:dyDescent="0.2">
      <c r="A1272" s="32">
        <v>1451</v>
      </c>
      <c r="B1272" s="32" t="s">
        <v>5403</v>
      </c>
      <c r="C1272" s="82" t="s">
        <v>3733</v>
      </c>
      <c r="D1272" s="82" t="s">
        <v>3532</v>
      </c>
    </row>
    <row r="1273" spans="1:4" x14ac:dyDescent="0.2">
      <c r="A1273" s="32">
        <v>1452</v>
      </c>
      <c r="B1273" s="32" t="s">
        <v>5404</v>
      </c>
      <c r="C1273" s="82" t="s">
        <v>3733</v>
      </c>
      <c r="D1273" s="82" t="s">
        <v>3532</v>
      </c>
    </row>
    <row r="1274" spans="1:4" x14ac:dyDescent="0.2">
      <c r="A1274" s="32">
        <v>1453</v>
      </c>
      <c r="B1274" s="32" t="s">
        <v>5405</v>
      </c>
      <c r="C1274" s="82" t="s">
        <v>3733</v>
      </c>
      <c r="D1274" s="82" t="s">
        <v>3532</v>
      </c>
    </row>
    <row r="1275" spans="1:4" x14ac:dyDescent="0.2">
      <c r="A1275" s="32">
        <v>1454</v>
      </c>
      <c r="B1275" s="32" t="s">
        <v>5406</v>
      </c>
      <c r="C1275" s="82" t="s">
        <v>3733</v>
      </c>
      <c r="D1275" s="82" t="s">
        <v>3532</v>
      </c>
    </row>
    <row r="1276" spans="1:4" x14ac:dyDescent="0.2">
      <c r="A1276" s="32">
        <v>1457</v>
      </c>
      <c r="B1276" s="32" t="s">
        <v>5407</v>
      </c>
      <c r="C1276" s="82" t="s">
        <v>3733</v>
      </c>
      <c r="D1276" s="82" t="s">
        <v>3532</v>
      </c>
    </row>
    <row r="1277" spans="1:4" x14ac:dyDescent="0.2">
      <c r="A1277" s="32">
        <v>1460</v>
      </c>
      <c r="B1277" s="32" t="s">
        <v>5408</v>
      </c>
      <c r="C1277" s="82" t="s">
        <v>3733</v>
      </c>
      <c r="D1277" s="82" t="s">
        <v>3532</v>
      </c>
    </row>
    <row r="1278" spans="1:4" x14ac:dyDescent="0.2">
      <c r="A1278" s="32">
        <v>1461</v>
      </c>
      <c r="B1278" s="32" t="s">
        <v>5409</v>
      </c>
      <c r="C1278" s="82" t="s">
        <v>3733</v>
      </c>
      <c r="D1278" s="82" t="s">
        <v>3532</v>
      </c>
    </row>
    <row r="1279" spans="1:4" x14ac:dyDescent="0.2">
      <c r="A1279" s="32">
        <v>1463</v>
      </c>
      <c r="B1279" s="32" t="s">
        <v>5410</v>
      </c>
      <c r="C1279" s="82" t="s">
        <v>3733</v>
      </c>
      <c r="D1279" s="82" t="s">
        <v>3532</v>
      </c>
    </row>
    <row r="1280" spans="1:4" x14ac:dyDescent="0.2">
      <c r="A1280" s="32">
        <v>1464</v>
      </c>
      <c r="B1280" s="32" t="s">
        <v>5411</v>
      </c>
      <c r="C1280" s="82" t="s">
        <v>3733</v>
      </c>
      <c r="D1280" s="82" t="s">
        <v>3532</v>
      </c>
    </row>
    <row r="1281" spans="1:4" x14ac:dyDescent="0.2">
      <c r="A1281" s="32">
        <v>1465</v>
      </c>
      <c r="B1281" s="32" t="s">
        <v>5412</v>
      </c>
      <c r="C1281" s="82" t="s">
        <v>3733</v>
      </c>
      <c r="D1281" s="82" t="s">
        <v>3532</v>
      </c>
    </row>
    <row r="1282" spans="1:4" x14ac:dyDescent="0.2">
      <c r="A1282" s="32">
        <v>1466</v>
      </c>
      <c r="B1282" s="32" t="s">
        <v>5413</v>
      </c>
      <c r="C1282" s="82" t="s">
        <v>3733</v>
      </c>
      <c r="D1282" s="82" t="s">
        <v>3532</v>
      </c>
    </row>
    <row r="1283" spans="1:4" x14ac:dyDescent="0.2">
      <c r="A1283" s="32">
        <v>1467</v>
      </c>
      <c r="B1283" s="32" t="s">
        <v>5414</v>
      </c>
      <c r="C1283" s="82" t="s">
        <v>3733</v>
      </c>
      <c r="D1283" s="82" t="s">
        <v>3532</v>
      </c>
    </row>
    <row r="1284" spans="1:4" x14ac:dyDescent="0.2">
      <c r="A1284" s="32">
        <v>1468</v>
      </c>
      <c r="B1284" s="32" t="s">
        <v>5415</v>
      </c>
      <c r="C1284" s="82" t="s">
        <v>3733</v>
      </c>
      <c r="D1284" s="82" t="s">
        <v>3532</v>
      </c>
    </row>
    <row r="1285" spans="1:4" x14ac:dyDescent="0.2">
      <c r="A1285" s="32">
        <v>1469</v>
      </c>
      <c r="B1285" s="32" t="s">
        <v>5416</v>
      </c>
      <c r="C1285" s="82" t="s">
        <v>3733</v>
      </c>
      <c r="D1285" s="82" t="s">
        <v>3532</v>
      </c>
    </row>
    <row r="1286" spans="1:4" x14ac:dyDescent="0.2">
      <c r="A1286" s="32">
        <v>1470</v>
      </c>
      <c r="B1286" s="32" t="s">
        <v>5417</v>
      </c>
      <c r="C1286" s="82" t="s">
        <v>3733</v>
      </c>
      <c r="D1286" s="82" t="s">
        <v>3532</v>
      </c>
    </row>
    <row r="1287" spans="1:4" x14ac:dyDescent="0.2">
      <c r="A1287" s="32">
        <v>1471</v>
      </c>
      <c r="B1287" s="32" t="s">
        <v>5418</v>
      </c>
      <c r="C1287" s="82" t="s">
        <v>3733</v>
      </c>
      <c r="D1287" s="82" t="s">
        <v>3532</v>
      </c>
    </row>
    <row r="1288" spans="1:4" x14ac:dyDescent="0.2">
      <c r="A1288" s="32">
        <v>1472</v>
      </c>
      <c r="B1288" s="32" t="s">
        <v>5419</v>
      </c>
      <c r="C1288" s="82" t="s">
        <v>3733</v>
      </c>
      <c r="D1288" s="82" t="s">
        <v>3532</v>
      </c>
    </row>
    <row r="1289" spans="1:4" x14ac:dyDescent="0.2">
      <c r="A1289" s="32">
        <v>1473</v>
      </c>
      <c r="B1289" s="32" t="s">
        <v>5420</v>
      </c>
      <c r="C1289" s="82" t="s">
        <v>3733</v>
      </c>
      <c r="D1289" s="82" t="s">
        <v>3532</v>
      </c>
    </row>
    <row r="1290" spans="1:4" x14ac:dyDescent="0.2">
      <c r="A1290" s="32">
        <v>1474</v>
      </c>
      <c r="B1290" s="32" t="s">
        <v>5421</v>
      </c>
      <c r="C1290" s="82" t="s">
        <v>3733</v>
      </c>
      <c r="D1290" s="82" t="s">
        <v>3532</v>
      </c>
    </row>
    <row r="1291" spans="1:4" x14ac:dyDescent="0.2">
      <c r="A1291" s="32">
        <v>1476</v>
      </c>
      <c r="B1291" s="32" t="s">
        <v>5422</v>
      </c>
      <c r="C1291" s="82" t="s">
        <v>3733</v>
      </c>
      <c r="D1291" s="82" t="s">
        <v>3532</v>
      </c>
    </row>
    <row r="1292" spans="1:4" x14ac:dyDescent="0.2">
      <c r="A1292" s="32">
        <v>1477</v>
      </c>
      <c r="B1292" s="32" t="s">
        <v>5423</v>
      </c>
      <c r="C1292" s="82" t="s">
        <v>3733</v>
      </c>
      <c r="D1292" s="82" t="s">
        <v>3532</v>
      </c>
    </row>
    <row r="1293" spans="1:4" x14ac:dyDescent="0.2">
      <c r="A1293" s="32">
        <v>1478</v>
      </c>
      <c r="B1293" s="32" t="s">
        <v>5424</v>
      </c>
      <c r="C1293" s="82" t="s">
        <v>3733</v>
      </c>
      <c r="D1293" s="82" t="s">
        <v>3532</v>
      </c>
    </row>
    <row r="1294" spans="1:4" x14ac:dyDescent="0.2">
      <c r="A1294" s="32">
        <v>1480</v>
      </c>
      <c r="B1294" s="32" t="s">
        <v>5425</v>
      </c>
      <c r="C1294" s="82" t="s">
        <v>3733</v>
      </c>
      <c r="D1294" s="82" t="s">
        <v>3532</v>
      </c>
    </row>
    <row r="1295" spans="1:4" x14ac:dyDescent="0.2">
      <c r="A1295" s="32">
        <v>1481</v>
      </c>
      <c r="B1295" s="32" t="s">
        <v>5426</v>
      </c>
      <c r="C1295" s="82" t="s">
        <v>3733</v>
      </c>
      <c r="D1295" s="82" t="s">
        <v>3532</v>
      </c>
    </row>
    <row r="1296" spans="1:4" x14ac:dyDescent="0.2">
      <c r="A1296" s="32">
        <v>1482</v>
      </c>
      <c r="B1296" s="32" t="s">
        <v>5427</v>
      </c>
      <c r="C1296" s="82" t="s">
        <v>3733</v>
      </c>
      <c r="D1296" s="82" t="s">
        <v>3532</v>
      </c>
    </row>
    <row r="1297" spans="1:4" x14ac:dyDescent="0.2">
      <c r="A1297" s="32">
        <v>1483</v>
      </c>
      <c r="B1297" s="32" t="s">
        <v>5428</v>
      </c>
      <c r="C1297" s="82" t="s">
        <v>3733</v>
      </c>
      <c r="D1297" s="82" t="s">
        <v>3532</v>
      </c>
    </row>
    <row r="1298" spans="1:4" x14ac:dyDescent="0.2">
      <c r="A1298" s="32">
        <v>1484</v>
      </c>
      <c r="B1298" s="32" t="s">
        <v>5429</v>
      </c>
      <c r="C1298" s="82" t="s">
        <v>3733</v>
      </c>
      <c r="D1298" s="82" t="s">
        <v>3532</v>
      </c>
    </row>
    <row r="1299" spans="1:4" x14ac:dyDescent="0.2">
      <c r="A1299" s="32">
        <v>1485</v>
      </c>
      <c r="B1299" s="32" t="s">
        <v>5430</v>
      </c>
      <c r="C1299" s="82" t="s">
        <v>3733</v>
      </c>
      <c r="D1299" s="82" t="s">
        <v>3532</v>
      </c>
    </row>
    <row r="1300" spans="1:4" x14ac:dyDescent="0.2">
      <c r="A1300" s="32">
        <v>1486</v>
      </c>
      <c r="B1300" s="32" t="s">
        <v>5431</v>
      </c>
      <c r="C1300" s="82" t="s">
        <v>3733</v>
      </c>
      <c r="D1300" s="82" t="s">
        <v>3532</v>
      </c>
    </row>
    <row r="1301" spans="1:4" x14ac:dyDescent="0.2">
      <c r="A1301" s="32">
        <v>1487</v>
      </c>
      <c r="B1301" s="32" t="s">
        <v>5432</v>
      </c>
      <c r="C1301" s="82" t="s">
        <v>3733</v>
      </c>
      <c r="D1301" s="82" t="s">
        <v>3532</v>
      </c>
    </row>
    <row r="1302" spans="1:4" x14ac:dyDescent="0.2">
      <c r="A1302" s="32">
        <v>1488</v>
      </c>
      <c r="B1302" s="32" t="s">
        <v>5433</v>
      </c>
      <c r="C1302" s="82" t="s">
        <v>3733</v>
      </c>
      <c r="D1302" s="82" t="s">
        <v>3532</v>
      </c>
    </row>
    <row r="1303" spans="1:4" x14ac:dyDescent="0.2">
      <c r="A1303" s="32">
        <v>1489</v>
      </c>
      <c r="B1303" s="32" t="s">
        <v>5434</v>
      </c>
      <c r="C1303" s="82" t="s">
        <v>3733</v>
      </c>
      <c r="D1303" s="82" t="s">
        <v>3532</v>
      </c>
    </row>
    <row r="1304" spans="1:4" x14ac:dyDescent="0.2">
      <c r="A1304" s="32">
        <v>1490</v>
      </c>
      <c r="B1304" s="32" t="s">
        <v>5435</v>
      </c>
      <c r="C1304" s="82" t="s">
        <v>3733</v>
      </c>
      <c r="D1304" s="82" t="s">
        <v>3532</v>
      </c>
    </row>
    <row r="1305" spans="1:4" x14ac:dyDescent="0.2">
      <c r="A1305" s="32">
        <v>1491</v>
      </c>
      <c r="B1305" s="32" t="s">
        <v>5436</v>
      </c>
      <c r="C1305" s="82" t="s">
        <v>3733</v>
      </c>
      <c r="D1305" s="82" t="s">
        <v>3532</v>
      </c>
    </row>
    <row r="1306" spans="1:4" x14ac:dyDescent="0.2">
      <c r="A1306" s="32">
        <v>1492</v>
      </c>
      <c r="B1306" s="32" t="s">
        <v>5437</v>
      </c>
      <c r="C1306" s="82" t="s">
        <v>3733</v>
      </c>
      <c r="D1306" s="82" t="s">
        <v>3532</v>
      </c>
    </row>
    <row r="1307" spans="1:4" x14ac:dyDescent="0.2">
      <c r="A1307" s="32">
        <v>1493</v>
      </c>
      <c r="B1307" s="32" t="s">
        <v>5438</v>
      </c>
      <c r="C1307" s="82" t="s">
        <v>3733</v>
      </c>
      <c r="D1307" s="82" t="s">
        <v>3532</v>
      </c>
    </row>
    <row r="1308" spans="1:4" x14ac:dyDescent="0.2">
      <c r="A1308" s="32">
        <v>1494</v>
      </c>
      <c r="B1308" s="32" t="s">
        <v>5439</v>
      </c>
      <c r="C1308" s="82" t="s">
        <v>3733</v>
      </c>
      <c r="D1308" s="82" t="s">
        <v>3532</v>
      </c>
    </row>
    <row r="1309" spans="1:4" x14ac:dyDescent="0.2">
      <c r="A1309" s="32">
        <v>1495</v>
      </c>
      <c r="B1309" s="32" t="s">
        <v>5440</v>
      </c>
      <c r="C1309" s="82" t="s">
        <v>3733</v>
      </c>
      <c r="D1309" s="82" t="s">
        <v>3532</v>
      </c>
    </row>
    <row r="1310" spans="1:4" x14ac:dyDescent="0.2">
      <c r="A1310" s="32">
        <v>1497</v>
      </c>
      <c r="B1310" s="32" t="s">
        <v>5441</v>
      </c>
      <c r="C1310" s="82" t="s">
        <v>3733</v>
      </c>
      <c r="D1310" s="82" t="s">
        <v>3532</v>
      </c>
    </row>
    <row r="1311" spans="1:4" x14ac:dyDescent="0.2">
      <c r="A1311" s="32">
        <v>1498</v>
      </c>
      <c r="B1311" s="32" t="s">
        <v>5442</v>
      </c>
      <c r="C1311" s="82" t="s">
        <v>3733</v>
      </c>
      <c r="D1311" s="82" t="s">
        <v>3532</v>
      </c>
    </row>
    <row r="1312" spans="1:4" x14ac:dyDescent="0.2">
      <c r="A1312" s="32">
        <v>1500</v>
      </c>
      <c r="B1312" s="32" t="s">
        <v>5443</v>
      </c>
      <c r="C1312" s="82" t="s">
        <v>3733</v>
      </c>
      <c r="D1312" s="82" t="s">
        <v>3532</v>
      </c>
    </row>
    <row r="1313" spans="1:4" x14ac:dyDescent="0.2">
      <c r="A1313" s="32">
        <v>1502</v>
      </c>
      <c r="B1313" s="32" t="s">
        <v>5444</v>
      </c>
      <c r="C1313" s="82" t="s">
        <v>3733</v>
      </c>
      <c r="D1313" s="82" t="s">
        <v>3532</v>
      </c>
    </row>
    <row r="1314" spans="1:4" x14ac:dyDescent="0.2">
      <c r="A1314" s="32">
        <v>1503</v>
      </c>
      <c r="B1314" s="32" t="s">
        <v>5445</v>
      </c>
      <c r="C1314" s="82" t="s">
        <v>3733</v>
      </c>
      <c r="D1314" s="82" t="s">
        <v>3532</v>
      </c>
    </row>
    <row r="1315" spans="1:4" x14ac:dyDescent="0.2">
      <c r="A1315" s="32">
        <v>1505</v>
      </c>
      <c r="B1315" s="32" t="s">
        <v>5446</v>
      </c>
      <c r="C1315" s="82" t="s">
        <v>3733</v>
      </c>
      <c r="D1315" s="82" t="s">
        <v>3532</v>
      </c>
    </row>
    <row r="1316" spans="1:4" x14ac:dyDescent="0.2">
      <c r="A1316" s="32">
        <v>1506</v>
      </c>
      <c r="B1316" s="32" t="s">
        <v>5447</v>
      </c>
      <c r="C1316" s="82" t="s">
        <v>3733</v>
      </c>
      <c r="D1316" s="82" t="s">
        <v>3532</v>
      </c>
    </row>
    <row r="1317" spans="1:4" x14ac:dyDescent="0.2">
      <c r="A1317" s="32">
        <v>1508</v>
      </c>
      <c r="B1317" s="32" t="s">
        <v>5448</v>
      </c>
      <c r="C1317" s="82" t="s">
        <v>3733</v>
      </c>
      <c r="D1317" s="82" t="s">
        <v>3532</v>
      </c>
    </row>
    <row r="1318" spans="1:4" x14ac:dyDescent="0.2">
      <c r="A1318" s="32">
        <v>1511</v>
      </c>
      <c r="B1318" s="32" t="s">
        <v>5449</v>
      </c>
      <c r="C1318" s="82" t="s">
        <v>3733</v>
      </c>
      <c r="D1318" s="82" t="s">
        <v>3532</v>
      </c>
    </row>
    <row r="1319" spans="1:4" x14ac:dyDescent="0.2">
      <c r="A1319" s="32">
        <v>1513</v>
      </c>
      <c r="B1319" s="32" t="s">
        <v>5450</v>
      </c>
      <c r="C1319" s="82" t="s">
        <v>3733</v>
      </c>
      <c r="D1319" s="82" t="s">
        <v>3532</v>
      </c>
    </row>
    <row r="1320" spans="1:4" x14ac:dyDescent="0.2">
      <c r="A1320" s="32">
        <v>1514</v>
      </c>
      <c r="B1320" s="32" t="s">
        <v>5451</v>
      </c>
      <c r="C1320" s="82" t="s">
        <v>3733</v>
      </c>
      <c r="D1320" s="82" t="s">
        <v>3532</v>
      </c>
    </row>
    <row r="1321" spans="1:4" x14ac:dyDescent="0.2">
      <c r="A1321" s="32">
        <v>1515</v>
      </c>
      <c r="B1321" s="32" t="s">
        <v>5452</v>
      </c>
      <c r="C1321" s="82" t="s">
        <v>3733</v>
      </c>
      <c r="D1321" s="82" t="s">
        <v>3532</v>
      </c>
    </row>
    <row r="1322" spans="1:4" x14ac:dyDescent="0.2">
      <c r="A1322" s="32">
        <v>1516</v>
      </c>
      <c r="B1322" s="32" t="s">
        <v>5453</v>
      </c>
      <c r="C1322" s="82" t="s">
        <v>3733</v>
      </c>
      <c r="D1322" s="82" t="s">
        <v>3532</v>
      </c>
    </row>
    <row r="1323" spans="1:4" x14ac:dyDescent="0.2">
      <c r="A1323" s="32">
        <v>1517</v>
      </c>
      <c r="B1323" s="32" t="s">
        <v>5454</v>
      </c>
      <c r="C1323" s="82" t="s">
        <v>3733</v>
      </c>
      <c r="D1323" s="82" t="s">
        <v>3532</v>
      </c>
    </row>
    <row r="1324" spans="1:4" x14ac:dyDescent="0.2">
      <c r="A1324" s="32">
        <v>1518</v>
      </c>
      <c r="B1324" s="32" t="s">
        <v>5455</v>
      </c>
      <c r="C1324" s="82" t="s">
        <v>3733</v>
      </c>
      <c r="D1324" s="82" t="s">
        <v>3532</v>
      </c>
    </row>
    <row r="1325" spans="1:4" x14ac:dyDescent="0.2">
      <c r="A1325" s="32">
        <v>1520</v>
      </c>
      <c r="B1325" s="32" t="s">
        <v>5456</v>
      </c>
      <c r="C1325" s="82" t="s">
        <v>3733</v>
      </c>
      <c r="D1325" s="82" t="s">
        <v>3532</v>
      </c>
    </row>
    <row r="1326" spans="1:4" x14ac:dyDescent="0.2">
      <c r="A1326" s="32">
        <v>1521</v>
      </c>
      <c r="B1326" s="32" t="s">
        <v>5457</v>
      </c>
      <c r="C1326" s="82" t="s">
        <v>3733</v>
      </c>
      <c r="D1326" s="82" t="s">
        <v>3532</v>
      </c>
    </row>
    <row r="1327" spans="1:4" x14ac:dyDescent="0.2">
      <c r="A1327" s="32">
        <v>1522</v>
      </c>
      <c r="B1327" s="32" t="s">
        <v>5458</v>
      </c>
      <c r="C1327" s="82" t="s">
        <v>3733</v>
      </c>
      <c r="D1327" s="82" t="s">
        <v>3532</v>
      </c>
    </row>
    <row r="1328" spans="1:4" x14ac:dyDescent="0.2">
      <c r="A1328" s="32">
        <v>1524</v>
      </c>
      <c r="B1328" s="32" t="s">
        <v>5459</v>
      </c>
      <c r="C1328" s="82" t="s">
        <v>3733</v>
      </c>
      <c r="D1328" s="82" t="s">
        <v>3532</v>
      </c>
    </row>
    <row r="1329" spans="1:4" x14ac:dyDescent="0.2">
      <c r="A1329" s="32">
        <v>1525</v>
      </c>
      <c r="B1329" s="32" t="s">
        <v>5460</v>
      </c>
      <c r="C1329" s="82" t="s">
        <v>3733</v>
      </c>
      <c r="D1329" s="82" t="s">
        <v>3532</v>
      </c>
    </row>
    <row r="1330" spans="1:4" x14ac:dyDescent="0.2">
      <c r="A1330" s="32">
        <v>1527</v>
      </c>
      <c r="B1330" s="32" t="s">
        <v>5461</v>
      </c>
      <c r="C1330" s="82" t="s">
        <v>3733</v>
      </c>
      <c r="D1330" s="82" t="s">
        <v>3532</v>
      </c>
    </row>
    <row r="1331" spans="1:4" x14ac:dyDescent="0.2">
      <c r="A1331" s="32">
        <v>1528</v>
      </c>
      <c r="B1331" s="32" t="s">
        <v>5462</v>
      </c>
      <c r="C1331" s="82" t="s">
        <v>3733</v>
      </c>
      <c r="D1331" s="82" t="s">
        <v>3532</v>
      </c>
    </row>
    <row r="1332" spans="1:4" x14ac:dyDescent="0.2">
      <c r="A1332" s="32">
        <v>1530</v>
      </c>
      <c r="B1332" s="32" t="s">
        <v>5463</v>
      </c>
      <c r="C1332" s="82" t="s">
        <v>3733</v>
      </c>
      <c r="D1332" s="82" t="s">
        <v>3532</v>
      </c>
    </row>
    <row r="1333" spans="1:4" x14ac:dyDescent="0.2">
      <c r="A1333" s="32">
        <v>1531</v>
      </c>
      <c r="B1333" s="32" t="s">
        <v>5464</v>
      </c>
      <c r="C1333" s="82" t="s">
        <v>3733</v>
      </c>
      <c r="D1333" s="82" t="s">
        <v>3532</v>
      </c>
    </row>
    <row r="1334" spans="1:4" x14ac:dyDescent="0.2">
      <c r="A1334" s="32">
        <v>1532</v>
      </c>
      <c r="B1334" s="32" t="s">
        <v>5465</v>
      </c>
      <c r="C1334" s="82" t="s">
        <v>3733</v>
      </c>
      <c r="D1334" s="82" t="s">
        <v>3532</v>
      </c>
    </row>
    <row r="1335" spans="1:4" x14ac:dyDescent="0.2">
      <c r="A1335" s="32">
        <v>1534</v>
      </c>
      <c r="B1335" s="32" t="s">
        <v>5466</v>
      </c>
      <c r="C1335" s="82" t="s">
        <v>3733</v>
      </c>
      <c r="D1335" s="82" t="s">
        <v>3532</v>
      </c>
    </row>
    <row r="1336" spans="1:4" x14ac:dyDescent="0.2">
      <c r="A1336" s="32">
        <v>1535</v>
      </c>
      <c r="B1336" s="32" t="s">
        <v>5467</v>
      </c>
      <c r="C1336" s="82" t="s">
        <v>3733</v>
      </c>
      <c r="D1336" s="82" t="s">
        <v>3532</v>
      </c>
    </row>
    <row r="1337" spans="1:4" x14ac:dyDescent="0.2">
      <c r="A1337" s="32">
        <v>1536</v>
      </c>
      <c r="B1337" s="32" t="s">
        <v>5468</v>
      </c>
      <c r="C1337" s="82" t="s">
        <v>3733</v>
      </c>
      <c r="D1337" s="82" t="s">
        <v>3532</v>
      </c>
    </row>
    <row r="1338" spans="1:4" x14ac:dyDescent="0.2">
      <c r="A1338" s="32">
        <v>1537</v>
      </c>
      <c r="B1338" s="32" t="s">
        <v>5469</v>
      </c>
      <c r="C1338" s="82" t="s">
        <v>3733</v>
      </c>
      <c r="D1338" s="82" t="s">
        <v>3532</v>
      </c>
    </row>
    <row r="1339" spans="1:4" x14ac:dyDescent="0.2">
      <c r="A1339" s="32">
        <v>1538</v>
      </c>
      <c r="B1339" s="32" t="s">
        <v>5470</v>
      </c>
      <c r="C1339" s="82" t="s">
        <v>3733</v>
      </c>
      <c r="D1339" s="82" t="s">
        <v>3532</v>
      </c>
    </row>
    <row r="1340" spans="1:4" x14ac:dyDescent="0.2">
      <c r="A1340" s="32">
        <v>1539</v>
      </c>
      <c r="B1340" s="32" t="s">
        <v>5471</v>
      </c>
      <c r="C1340" s="82" t="s">
        <v>3733</v>
      </c>
      <c r="D1340" s="82" t="s">
        <v>3532</v>
      </c>
    </row>
    <row r="1341" spans="1:4" x14ac:dyDescent="0.2">
      <c r="A1341" s="32">
        <v>1540</v>
      </c>
      <c r="B1341" s="32" t="s">
        <v>5472</v>
      </c>
      <c r="C1341" s="82" t="s">
        <v>3733</v>
      </c>
      <c r="D1341" s="82" t="s">
        <v>3532</v>
      </c>
    </row>
    <row r="1342" spans="1:4" x14ac:dyDescent="0.2">
      <c r="A1342" s="32">
        <v>1542</v>
      </c>
      <c r="B1342" s="32" t="s">
        <v>5473</v>
      </c>
      <c r="C1342" s="82" t="s">
        <v>3733</v>
      </c>
      <c r="D1342" s="82" t="s">
        <v>3532</v>
      </c>
    </row>
    <row r="1343" spans="1:4" x14ac:dyDescent="0.2">
      <c r="A1343" s="32">
        <v>1543</v>
      </c>
      <c r="B1343" s="32" t="s">
        <v>5474</v>
      </c>
      <c r="C1343" s="82" t="s">
        <v>3733</v>
      </c>
      <c r="D1343" s="82" t="s">
        <v>3532</v>
      </c>
    </row>
    <row r="1344" spans="1:4" x14ac:dyDescent="0.2">
      <c r="A1344" s="32">
        <v>1546</v>
      </c>
      <c r="B1344" s="32" t="s">
        <v>5475</v>
      </c>
      <c r="C1344" s="82" t="s">
        <v>3733</v>
      </c>
      <c r="D1344" s="82" t="s">
        <v>3532</v>
      </c>
    </row>
    <row r="1345" spans="1:4" x14ac:dyDescent="0.2">
      <c r="A1345" s="32">
        <v>1550</v>
      </c>
      <c r="B1345" s="32" t="s">
        <v>5476</v>
      </c>
      <c r="C1345" s="82" t="s">
        <v>3733</v>
      </c>
      <c r="D1345" s="82" t="s">
        <v>3532</v>
      </c>
    </row>
    <row r="1346" spans="1:4" x14ac:dyDescent="0.2">
      <c r="A1346" s="32">
        <v>1551</v>
      </c>
      <c r="B1346" s="32" t="s">
        <v>5477</v>
      </c>
      <c r="C1346" s="82" t="s">
        <v>3733</v>
      </c>
      <c r="D1346" s="82" t="s">
        <v>3532</v>
      </c>
    </row>
    <row r="1347" spans="1:4" x14ac:dyDescent="0.2">
      <c r="A1347" s="32">
        <v>1552</v>
      </c>
      <c r="B1347" s="32" t="s">
        <v>5478</v>
      </c>
      <c r="C1347" s="82" t="s">
        <v>3733</v>
      </c>
      <c r="D1347" s="82" t="s">
        <v>3532</v>
      </c>
    </row>
    <row r="1348" spans="1:4" x14ac:dyDescent="0.2">
      <c r="A1348" s="32">
        <v>1553</v>
      </c>
      <c r="B1348" s="32" t="s">
        <v>5479</v>
      </c>
      <c r="C1348" s="82" t="s">
        <v>3733</v>
      </c>
      <c r="D1348" s="82" t="s">
        <v>3532</v>
      </c>
    </row>
    <row r="1349" spans="1:4" x14ac:dyDescent="0.2">
      <c r="A1349" s="32">
        <v>1554</v>
      </c>
      <c r="B1349" s="32" t="s">
        <v>5480</v>
      </c>
      <c r="C1349" s="82" t="s">
        <v>3733</v>
      </c>
      <c r="D1349" s="82" t="s">
        <v>3532</v>
      </c>
    </row>
    <row r="1350" spans="1:4" x14ac:dyDescent="0.2">
      <c r="A1350" s="32">
        <v>1555</v>
      </c>
      <c r="B1350" s="32" t="s">
        <v>5481</v>
      </c>
      <c r="C1350" s="82" t="s">
        <v>3733</v>
      </c>
      <c r="D1350" s="82" t="s">
        <v>3532</v>
      </c>
    </row>
    <row r="1351" spans="1:4" x14ac:dyDescent="0.2">
      <c r="A1351" s="32">
        <v>1556</v>
      </c>
      <c r="B1351" s="32" t="s">
        <v>5482</v>
      </c>
      <c r="C1351" s="82" t="s">
        <v>3733</v>
      </c>
      <c r="D1351" s="82" t="s">
        <v>3532</v>
      </c>
    </row>
    <row r="1352" spans="1:4" x14ac:dyDescent="0.2">
      <c r="A1352" s="32">
        <v>1558</v>
      </c>
      <c r="B1352" s="32" t="s">
        <v>5483</v>
      </c>
      <c r="C1352" s="82" t="s">
        <v>3733</v>
      </c>
      <c r="D1352" s="82" t="s">
        <v>3532</v>
      </c>
    </row>
    <row r="1353" spans="1:4" x14ac:dyDescent="0.2">
      <c r="A1353" s="32">
        <v>1560</v>
      </c>
      <c r="B1353" s="32" t="s">
        <v>5484</v>
      </c>
      <c r="C1353" s="82" t="s">
        <v>3733</v>
      </c>
      <c r="D1353" s="82" t="s">
        <v>3532</v>
      </c>
    </row>
    <row r="1354" spans="1:4" x14ac:dyDescent="0.2">
      <c r="A1354" s="32">
        <v>1561</v>
      </c>
      <c r="B1354" s="32" t="s">
        <v>5485</v>
      </c>
      <c r="C1354" s="82" t="s">
        <v>3733</v>
      </c>
      <c r="D1354" s="82" t="s">
        <v>3532</v>
      </c>
    </row>
    <row r="1355" spans="1:4" x14ac:dyDescent="0.2">
      <c r="A1355" s="32">
        <v>1562</v>
      </c>
      <c r="B1355" s="32" t="s">
        <v>5486</v>
      </c>
      <c r="C1355" s="82" t="s">
        <v>3733</v>
      </c>
      <c r="D1355" s="82" t="s">
        <v>3532</v>
      </c>
    </row>
    <row r="1356" spans="1:4" x14ac:dyDescent="0.2">
      <c r="A1356" s="32">
        <v>1564</v>
      </c>
      <c r="B1356" s="32" t="s">
        <v>5487</v>
      </c>
      <c r="C1356" s="82" t="s">
        <v>3733</v>
      </c>
      <c r="D1356" s="82" t="s">
        <v>3532</v>
      </c>
    </row>
    <row r="1357" spans="1:4" x14ac:dyDescent="0.2">
      <c r="A1357" s="32">
        <v>1565</v>
      </c>
      <c r="B1357" s="32" t="s">
        <v>5488</v>
      </c>
      <c r="C1357" s="82" t="s">
        <v>3733</v>
      </c>
      <c r="D1357" s="82" t="s">
        <v>3532</v>
      </c>
    </row>
    <row r="1358" spans="1:4" x14ac:dyDescent="0.2">
      <c r="A1358" s="32">
        <v>1566</v>
      </c>
      <c r="B1358" s="32" t="s">
        <v>5489</v>
      </c>
      <c r="C1358" s="82" t="s">
        <v>3733</v>
      </c>
      <c r="D1358" s="82" t="s">
        <v>3532</v>
      </c>
    </row>
    <row r="1359" spans="1:4" x14ac:dyDescent="0.2">
      <c r="A1359" s="32">
        <v>1567</v>
      </c>
      <c r="B1359" s="32" t="s">
        <v>5490</v>
      </c>
      <c r="C1359" s="82" t="s">
        <v>3733</v>
      </c>
      <c r="D1359" s="82" t="s">
        <v>3532</v>
      </c>
    </row>
    <row r="1360" spans="1:4" x14ac:dyDescent="0.2">
      <c r="A1360" s="32">
        <v>1568</v>
      </c>
      <c r="B1360" s="32" t="s">
        <v>5491</v>
      </c>
      <c r="C1360" s="82" t="s">
        <v>3733</v>
      </c>
      <c r="D1360" s="82" t="s">
        <v>3532</v>
      </c>
    </row>
    <row r="1361" spans="1:4" x14ac:dyDescent="0.2">
      <c r="A1361" s="32">
        <v>1569</v>
      </c>
      <c r="B1361" s="32" t="s">
        <v>5492</v>
      </c>
      <c r="C1361" s="82" t="s">
        <v>3733</v>
      </c>
      <c r="D1361" s="82" t="s">
        <v>3532</v>
      </c>
    </row>
    <row r="1362" spans="1:4" x14ac:dyDescent="0.2">
      <c r="A1362" s="32">
        <v>1570</v>
      </c>
      <c r="B1362" s="32" t="s">
        <v>5493</v>
      </c>
      <c r="C1362" s="82" t="s">
        <v>3733</v>
      </c>
      <c r="D1362" s="82" t="s">
        <v>3532</v>
      </c>
    </row>
    <row r="1363" spans="1:4" x14ac:dyDescent="0.2">
      <c r="A1363" s="32">
        <v>1571</v>
      </c>
      <c r="B1363" s="32" t="s">
        <v>5494</v>
      </c>
      <c r="C1363" s="82" t="s">
        <v>3733</v>
      </c>
      <c r="D1363" s="82" t="s">
        <v>3532</v>
      </c>
    </row>
    <row r="1364" spans="1:4" x14ac:dyDescent="0.2">
      <c r="A1364" s="32">
        <v>1572</v>
      </c>
      <c r="B1364" s="32" t="s">
        <v>5495</v>
      </c>
      <c r="C1364" s="82" t="s">
        <v>3733</v>
      </c>
      <c r="D1364" s="82" t="s">
        <v>3532</v>
      </c>
    </row>
    <row r="1365" spans="1:4" x14ac:dyDescent="0.2">
      <c r="A1365" s="32">
        <v>1573</v>
      </c>
      <c r="B1365" s="32" t="s">
        <v>5496</v>
      </c>
      <c r="C1365" s="82" t="s">
        <v>3733</v>
      </c>
      <c r="D1365" s="82" t="s">
        <v>3532</v>
      </c>
    </row>
    <row r="1366" spans="1:4" x14ac:dyDescent="0.2">
      <c r="A1366" s="32">
        <v>1574</v>
      </c>
      <c r="B1366" s="32" t="s">
        <v>5497</v>
      </c>
      <c r="C1366" s="82" t="s">
        <v>3733</v>
      </c>
      <c r="D1366" s="82" t="s">
        <v>3532</v>
      </c>
    </row>
    <row r="1367" spans="1:4" x14ac:dyDescent="0.2">
      <c r="A1367" s="32">
        <v>1575</v>
      </c>
      <c r="B1367" s="32" t="s">
        <v>5498</v>
      </c>
      <c r="C1367" s="82" t="s">
        <v>3733</v>
      </c>
      <c r="D1367" s="82" t="s">
        <v>3532</v>
      </c>
    </row>
    <row r="1368" spans="1:4" x14ac:dyDescent="0.2">
      <c r="A1368" s="32">
        <v>1576</v>
      </c>
      <c r="B1368" s="32" t="s">
        <v>5499</v>
      </c>
      <c r="C1368" s="82" t="s">
        <v>3733</v>
      </c>
      <c r="D1368" s="82" t="s">
        <v>3532</v>
      </c>
    </row>
    <row r="1369" spans="1:4" x14ac:dyDescent="0.2">
      <c r="A1369" s="32">
        <v>1577</v>
      </c>
      <c r="B1369" s="32" t="s">
        <v>5500</v>
      </c>
      <c r="C1369" s="82" t="s">
        <v>3733</v>
      </c>
      <c r="D1369" s="82" t="s">
        <v>3532</v>
      </c>
    </row>
    <row r="1370" spans="1:4" x14ac:dyDescent="0.2">
      <c r="A1370" s="32">
        <v>1578</v>
      </c>
      <c r="B1370" s="32" t="s">
        <v>5501</v>
      </c>
      <c r="C1370" s="82" t="s">
        <v>3733</v>
      </c>
      <c r="D1370" s="82" t="s">
        <v>3532</v>
      </c>
    </row>
    <row r="1371" spans="1:4" x14ac:dyDescent="0.2">
      <c r="A1371" s="32">
        <v>1579</v>
      </c>
      <c r="B1371" s="32" t="s">
        <v>5502</v>
      </c>
      <c r="C1371" s="82" t="s">
        <v>3733</v>
      </c>
      <c r="D1371" s="82" t="s">
        <v>3532</v>
      </c>
    </row>
    <row r="1372" spans="1:4" x14ac:dyDescent="0.2">
      <c r="A1372" s="32">
        <v>1580</v>
      </c>
      <c r="B1372" s="32" t="s">
        <v>5503</v>
      </c>
      <c r="C1372" s="82" t="s">
        <v>3733</v>
      </c>
      <c r="D1372" s="82" t="s">
        <v>3532</v>
      </c>
    </row>
    <row r="1373" spans="1:4" x14ac:dyDescent="0.2">
      <c r="A1373" s="32">
        <v>1581</v>
      </c>
      <c r="B1373" s="32" t="s">
        <v>5504</v>
      </c>
      <c r="C1373" s="82" t="s">
        <v>3733</v>
      </c>
      <c r="D1373" s="82" t="s">
        <v>3532</v>
      </c>
    </row>
    <row r="1374" spans="1:4" x14ac:dyDescent="0.2">
      <c r="A1374" s="32">
        <v>1582</v>
      </c>
      <c r="B1374" s="32" t="s">
        <v>5505</v>
      </c>
      <c r="C1374" s="82" t="s">
        <v>3733</v>
      </c>
      <c r="D1374" s="82" t="s">
        <v>3532</v>
      </c>
    </row>
    <row r="1375" spans="1:4" x14ac:dyDescent="0.2">
      <c r="A1375" s="32">
        <v>1583</v>
      </c>
      <c r="B1375" s="32" t="s">
        <v>5506</v>
      </c>
      <c r="C1375" s="82" t="s">
        <v>3733</v>
      </c>
      <c r="D1375" s="82" t="s">
        <v>3532</v>
      </c>
    </row>
    <row r="1376" spans="1:4" x14ac:dyDescent="0.2">
      <c r="A1376" s="32">
        <v>1584</v>
      </c>
      <c r="B1376" s="32" t="s">
        <v>5507</v>
      </c>
      <c r="C1376" s="82" t="s">
        <v>3733</v>
      </c>
      <c r="D1376" s="82" t="s">
        <v>3532</v>
      </c>
    </row>
    <row r="1377" spans="1:4" x14ac:dyDescent="0.2">
      <c r="A1377" s="32">
        <v>1585</v>
      </c>
      <c r="B1377" s="32" t="s">
        <v>5508</v>
      </c>
      <c r="C1377" s="82" t="s">
        <v>3733</v>
      </c>
      <c r="D1377" s="82" t="s">
        <v>3532</v>
      </c>
    </row>
    <row r="1378" spans="1:4" x14ac:dyDescent="0.2">
      <c r="A1378" s="32">
        <v>1586</v>
      </c>
      <c r="B1378" s="32" t="s">
        <v>5509</v>
      </c>
      <c r="C1378" s="82" t="s">
        <v>3733</v>
      </c>
      <c r="D1378" s="82" t="s">
        <v>3532</v>
      </c>
    </row>
    <row r="1379" spans="1:4" x14ac:dyDescent="0.2">
      <c r="A1379" s="32">
        <v>1587</v>
      </c>
      <c r="B1379" s="32" t="s">
        <v>5510</v>
      </c>
      <c r="C1379" s="82" t="s">
        <v>3733</v>
      </c>
      <c r="D1379" s="82" t="s">
        <v>3532</v>
      </c>
    </row>
    <row r="1380" spans="1:4" x14ac:dyDescent="0.2">
      <c r="A1380" s="32">
        <v>1588</v>
      </c>
      <c r="B1380" s="32" t="s">
        <v>5511</v>
      </c>
      <c r="C1380" s="82" t="s">
        <v>3733</v>
      </c>
      <c r="D1380" s="82" t="s">
        <v>3532</v>
      </c>
    </row>
    <row r="1381" spans="1:4" x14ac:dyDescent="0.2">
      <c r="A1381" s="32">
        <v>1589</v>
      </c>
      <c r="B1381" s="32" t="s">
        <v>5512</v>
      </c>
      <c r="C1381" s="82" t="s">
        <v>3733</v>
      </c>
      <c r="D1381" s="82" t="s">
        <v>3532</v>
      </c>
    </row>
    <row r="1382" spans="1:4" x14ac:dyDescent="0.2">
      <c r="A1382" s="32">
        <v>1590</v>
      </c>
      <c r="B1382" s="32" t="s">
        <v>5513</v>
      </c>
      <c r="C1382" s="82" t="s">
        <v>3733</v>
      </c>
      <c r="D1382" s="82" t="s">
        <v>3532</v>
      </c>
    </row>
    <row r="1383" spans="1:4" x14ac:dyDescent="0.2">
      <c r="A1383" s="32">
        <v>1591</v>
      </c>
      <c r="B1383" s="32" t="s">
        <v>5514</v>
      </c>
      <c r="C1383" s="82" t="s">
        <v>3733</v>
      </c>
      <c r="D1383" s="82" t="s">
        <v>3532</v>
      </c>
    </row>
    <row r="1384" spans="1:4" x14ac:dyDescent="0.2">
      <c r="A1384" s="32">
        <v>1592</v>
      </c>
      <c r="B1384" s="32" t="s">
        <v>5515</v>
      </c>
      <c r="C1384" s="82" t="s">
        <v>3733</v>
      </c>
      <c r="D1384" s="82" t="s">
        <v>3532</v>
      </c>
    </row>
    <row r="1385" spans="1:4" x14ac:dyDescent="0.2">
      <c r="A1385" s="32">
        <v>1593</v>
      </c>
      <c r="B1385" s="32" t="s">
        <v>5516</v>
      </c>
      <c r="C1385" s="82" t="s">
        <v>3733</v>
      </c>
      <c r="D1385" s="82" t="s">
        <v>3532</v>
      </c>
    </row>
    <row r="1386" spans="1:4" x14ac:dyDescent="0.2">
      <c r="A1386" s="32">
        <v>1594</v>
      </c>
      <c r="B1386" s="32" t="s">
        <v>5517</v>
      </c>
      <c r="C1386" s="82" t="s">
        <v>3733</v>
      </c>
      <c r="D1386" s="82" t="s">
        <v>3532</v>
      </c>
    </row>
    <row r="1387" spans="1:4" x14ac:dyDescent="0.2">
      <c r="A1387" s="32">
        <v>1595</v>
      </c>
      <c r="B1387" s="32" t="s">
        <v>5518</v>
      </c>
      <c r="C1387" s="82" t="s">
        <v>3733</v>
      </c>
      <c r="D1387" s="82" t="s">
        <v>3532</v>
      </c>
    </row>
    <row r="1388" spans="1:4" x14ac:dyDescent="0.2">
      <c r="A1388" s="32">
        <v>1596</v>
      </c>
      <c r="B1388" s="32" t="s">
        <v>5519</v>
      </c>
      <c r="C1388" s="82" t="s">
        <v>3733</v>
      </c>
      <c r="D1388" s="82" t="s">
        <v>3532</v>
      </c>
    </row>
    <row r="1389" spans="1:4" x14ac:dyDescent="0.2">
      <c r="A1389" s="32">
        <v>1597</v>
      </c>
      <c r="B1389" s="32" t="s">
        <v>5520</v>
      </c>
      <c r="C1389" s="82" t="s">
        <v>3733</v>
      </c>
      <c r="D1389" s="82" t="s">
        <v>3532</v>
      </c>
    </row>
    <row r="1390" spans="1:4" x14ac:dyDescent="0.2">
      <c r="A1390" s="32">
        <v>1598</v>
      </c>
      <c r="B1390" s="32" t="s">
        <v>5521</v>
      </c>
      <c r="C1390" s="82" t="s">
        <v>3733</v>
      </c>
      <c r="D1390" s="82" t="s">
        <v>3532</v>
      </c>
    </row>
    <row r="1391" spans="1:4" x14ac:dyDescent="0.2">
      <c r="A1391" s="32">
        <v>1599</v>
      </c>
      <c r="B1391" s="32" t="s">
        <v>5522</v>
      </c>
      <c r="C1391" s="82" t="s">
        <v>3733</v>
      </c>
      <c r="D1391" s="82" t="s">
        <v>3532</v>
      </c>
    </row>
    <row r="1392" spans="1:4" x14ac:dyDescent="0.2">
      <c r="A1392" s="32">
        <v>1600</v>
      </c>
      <c r="B1392" s="32" t="s">
        <v>5523</v>
      </c>
      <c r="C1392" s="82" t="s">
        <v>3733</v>
      </c>
      <c r="D1392" s="82" t="s">
        <v>3532</v>
      </c>
    </row>
    <row r="1393" spans="1:4" x14ac:dyDescent="0.2">
      <c r="A1393" s="32">
        <v>1601</v>
      </c>
      <c r="B1393" s="32" t="s">
        <v>5524</v>
      </c>
      <c r="C1393" s="82" t="s">
        <v>3733</v>
      </c>
      <c r="D1393" s="82" t="s">
        <v>3532</v>
      </c>
    </row>
    <row r="1394" spans="1:4" x14ac:dyDescent="0.2">
      <c r="A1394" s="32">
        <v>1602</v>
      </c>
      <c r="B1394" s="32" t="s">
        <v>5525</v>
      </c>
      <c r="C1394" s="82" t="s">
        <v>3733</v>
      </c>
      <c r="D1394" s="82" t="s">
        <v>3532</v>
      </c>
    </row>
    <row r="1395" spans="1:4" x14ac:dyDescent="0.2">
      <c r="A1395" s="32">
        <v>1603</v>
      </c>
      <c r="B1395" s="32" t="s">
        <v>5526</v>
      </c>
      <c r="C1395" s="82" t="s">
        <v>3733</v>
      </c>
      <c r="D1395" s="82" t="s">
        <v>3532</v>
      </c>
    </row>
    <row r="1396" spans="1:4" x14ac:dyDescent="0.2">
      <c r="A1396" s="32">
        <v>1604</v>
      </c>
      <c r="B1396" s="32" t="s">
        <v>5527</v>
      </c>
      <c r="C1396" s="82" t="s">
        <v>3733</v>
      </c>
      <c r="D1396" s="82" t="s">
        <v>3532</v>
      </c>
    </row>
    <row r="1397" spans="1:4" x14ac:dyDescent="0.2">
      <c r="A1397" s="32">
        <v>1605</v>
      </c>
      <c r="B1397" s="32" t="s">
        <v>5528</v>
      </c>
      <c r="C1397" s="82" t="s">
        <v>3733</v>
      </c>
      <c r="D1397" s="82" t="s">
        <v>3532</v>
      </c>
    </row>
    <row r="1398" spans="1:4" x14ac:dyDescent="0.2">
      <c r="A1398" s="32">
        <v>1606</v>
      </c>
      <c r="B1398" s="32" t="s">
        <v>5529</v>
      </c>
      <c r="C1398" s="82" t="s">
        <v>3733</v>
      </c>
      <c r="D1398" s="82" t="s">
        <v>3532</v>
      </c>
    </row>
    <row r="1399" spans="1:4" x14ac:dyDescent="0.2">
      <c r="A1399" s="32">
        <v>1607</v>
      </c>
      <c r="B1399" s="32" t="s">
        <v>5530</v>
      </c>
      <c r="C1399" s="82" t="s">
        <v>3733</v>
      </c>
      <c r="D1399" s="82" t="s">
        <v>3532</v>
      </c>
    </row>
    <row r="1400" spans="1:4" x14ac:dyDescent="0.2">
      <c r="A1400" s="32">
        <v>1608</v>
      </c>
      <c r="B1400" s="32" t="s">
        <v>5531</v>
      </c>
      <c r="C1400" s="82" t="s">
        <v>3733</v>
      </c>
      <c r="D1400" s="82" t="s">
        <v>3532</v>
      </c>
    </row>
    <row r="1401" spans="1:4" x14ac:dyDescent="0.2">
      <c r="A1401" s="32">
        <v>1609</v>
      </c>
      <c r="B1401" s="32" t="s">
        <v>5532</v>
      </c>
      <c r="C1401" s="82" t="s">
        <v>3733</v>
      </c>
      <c r="D1401" s="82" t="s">
        <v>3532</v>
      </c>
    </row>
    <row r="1402" spans="1:4" x14ac:dyDescent="0.2">
      <c r="A1402" s="32">
        <v>1610</v>
      </c>
      <c r="B1402" s="32" t="s">
        <v>5533</v>
      </c>
      <c r="C1402" s="82" t="s">
        <v>3733</v>
      </c>
      <c r="D1402" s="82" t="s">
        <v>3532</v>
      </c>
    </row>
    <row r="1403" spans="1:4" x14ac:dyDescent="0.2">
      <c r="A1403" s="32">
        <v>1611</v>
      </c>
      <c r="B1403" s="32" t="s">
        <v>5534</v>
      </c>
      <c r="C1403" s="82" t="s">
        <v>3733</v>
      </c>
      <c r="D1403" s="82" t="s">
        <v>3532</v>
      </c>
    </row>
    <row r="1404" spans="1:4" x14ac:dyDescent="0.2">
      <c r="A1404" s="32">
        <v>1612</v>
      </c>
      <c r="B1404" s="32" t="s">
        <v>5535</v>
      </c>
      <c r="C1404" s="82" t="s">
        <v>3733</v>
      </c>
      <c r="D1404" s="82" t="s">
        <v>3532</v>
      </c>
    </row>
    <row r="1405" spans="1:4" x14ac:dyDescent="0.2">
      <c r="A1405" s="32">
        <v>1613</v>
      </c>
      <c r="B1405" s="32" t="s">
        <v>5536</v>
      </c>
      <c r="C1405" s="82" t="s">
        <v>3733</v>
      </c>
      <c r="D1405" s="82" t="s">
        <v>3532</v>
      </c>
    </row>
    <row r="1406" spans="1:4" x14ac:dyDescent="0.2">
      <c r="A1406" s="32">
        <v>1614</v>
      </c>
      <c r="B1406" s="32" t="s">
        <v>5537</v>
      </c>
      <c r="C1406" s="82" t="s">
        <v>3733</v>
      </c>
      <c r="D1406" s="82" t="s">
        <v>3532</v>
      </c>
    </row>
    <row r="1407" spans="1:4" x14ac:dyDescent="0.2">
      <c r="A1407" s="32">
        <v>1615</v>
      </c>
      <c r="B1407" s="32" t="s">
        <v>5538</v>
      </c>
      <c r="C1407" s="82" t="s">
        <v>3733</v>
      </c>
      <c r="D1407" s="82" t="s">
        <v>3532</v>
      </c>
    </row>
    <row r="1408" spans="1:4" x14ac:dyDescent="0.2">
      <c r="A1408" s="32">
        <v>1616</v>
      </c>
      <c r="B1408" s="32" t="s">
        <v>5539</v>
      </c>
      <c r="C1408" s="82" t="s">
        <v>3733</v>
      </c>
      <c r="D1408" s="82" t="s">
        <v>3532</v>
      </c>
    </row>
    <row r="1409" spans="1:4" x14ac:dyDescent="0.2">
      <c r="A1409" s="32">
        <v>1617</v>
      </c>
      <c r="B1409" s="32" t="s">
        <v>5540</v>
      </c>
      <c r="C1409" s="82" t="s">
        <v>3733</v>
      </c>
      <c r="D1409" s="82" t="s">
        <v>3532</v>
      </c>
    </row>
    <row r="1410" spans="1:4" x14ac:dyDescent="0.2">
      <c r="A1410" s="32">
        <v>1618</v>
      </c>
      <c r="B1410" s="32" t="s">
        <v>5541</v>
      </c>
      <c r="C1410" s="82" t="s">
        <v>3733</v>
      </c>
      <c r="D1410" s="82" t="s">
        <v>3532</v>
      </c>
    </row>
    <row r="1411" spans="1:4" x14ac:dyDescent="0.2">
      <c r="A1411" s="32">
        <v>1619</v>
      </c>
      <c r="B1411" s="32" t="s">
        <v>5542</v>
      </c>
      <c r="C1411" s="82" t="s">
        <v>3733</v>
      </c>
      <c r="D1411" s="82" t="s">
        <v>3532</v>
      </c>
    </row>
    <row r="1412" spans="1:4" x14ac:dyDescent="0.2">
      <c r="A1412" s="32">
        <v>1620</v>
      </c>
      <c r="B1412" s="32" t="s">
        <v>5543</v>
      </c>
      <c r="C1412" s="82" t="s">
        <v>3733</v>
      </c>
      <c r="D1412" s="82" t="s">
        <v>3532</v>
      </c>
    </row>
    <row r="1413" spans="1:4" x14ac:dyDescent="0.2">
      <c r="A1413" s="32">
        <v>1621</v>
      </c>
      <c r="B1413" s="32" t="s">
        <v>5544</v>
      </c>
      <c r="C1413" s="82" t="s">
        <v>3733</v>
      </c>
      <c r="D1413" s="82" t="s">
        <v>3532</v>
      </c>
    </row>
    <row r="1414" spans="1:4" x14ac:dyDescent="0.2">
      <c r="A1414" s="32">
        <v>1622</v>
      </c>
      <c r="B1414" s="32" t="s">
        <v>5545</v>
      </c>
      <c r="C1414" s="82" t="s">
        <v>3733</v>
      </c>
      <c r="D1414" s="82" t="s">
        <v>3532</v>
      </c>
    </row>
    <row r="1415" spans="1:4" x14ac:dyDescent="0.2">
      <c r="A1415" s="32">
        <v>1623</v>
      </c>
      <c r="B1415" s="32" t="s">
        <v>5546</v>
      </c>
      <c r="C1415" s="82" t="s">
        <v>3733</v>
      </c>
      <c r="D1415" s="82" t="s">
        <v>3532</v>
      </c>
    </row>
    <row r="1416" spans="1:4" x14ac:dyDescent="0.2">
      <c r="A1416" s="32">
        <v>1624</v>
      </c>
      <c r="B1416" s="32" t="s">
        <v>5547</v>
      </c>
      <c r="C1416" s="82" t="s">
        <v>3733</v>
      </c>
      <c r="D1416" s="82" t="s">
        <v>3532</v>
      </c>
    </row>
    <row r="1417" spans="1:4" x14ac:dyDescent="0.2">
      <c r="A1417" s="32">
        <v>1625</v>
      </c>
      <c r="B1417" s="32" t="s">
        <v>5548</v>
      </c>
      <c r="C1417" s="82" t="s">
        <v>3733</v>
      </c>
      <c r="D1417" s="82" t="s">
        <v>3532</v>
      </c>
    </row>
    <row r="1418" spans="1:4" x14ac:dyDescent="0.2">
      <c r="A1418" s="32">
        <v>1626</v>
      </c>
      <c r="B1418" s="32" t="s">
        <v>5549</v>
      </c>
      <c r="C1418" s="82" t="s">
        <v>3733</v>
      </c>
      <c r="D1418" s="82" t="s">
        <v>3532</v>
      </c>
    </row>
    <row r="1419" spans="1:4" x14ac:dyDescent="0.2">
      <c r="A1419" s="32">
        <v>1627</v>
      </c>
      <c r="B1419" s="32" t="s">
        <v>5550</v>
      </c>
      <c r="C1419" s="82" t="s">
        <v>3733</v>
      </c>
      <c r="D1419" s="82" t="s">
        <v>3532</v>
      </c>
    </row>
    <row r="1420" spans="1:4" x14ac:dyDescent="0.2">
      <c r="A1420" s="32">
        <v>1628</v>
      </c>
      <c r="B1420" s="32" t="s">
        <v>5551</v>
      </c>
      <c r="C1420" s="82" t="s">
        <v>3733</v>
      </c>
      <c r="D1420" s="82" t="s">
        <v>3532</v>
      </c>
    </row>
    <row r="1421" spans="1:4" x14ac:dyDescent="0.2">
      <c r="A1421" s="32">
        <v>1629</v>
      </c>
      <c r="B1421" s="32" t="s">
        <v>5552</v>
      </c>
      <c r="C1421" s="82" t="s">
        <v>3733</v>
      </c>
      <c r="D1421" s="82" t="s">
        <v>3532</v>
      </c>
    </row>
    <row r="1422" spans="1:4" x14ac:dyDescent="0.2">
      <c r="A1422" s="32">
        <v>1630</v>
      </c>
      <c r="B1422" s="32" t="s">
        <v>5553</v>
      </c>
      <c r="C1422" s="82" t="s">
        <v>3733</v>
      </c>
      <c r="D1422" s="82" t="s">
        <v>3532</v>
      </c>
    </row>
    <row r="1423" spans="1:4" x14ac:dyDescent="0.2">
      <c r="A1423" s="32">
        <v>1631</v>
      </c>
      <c r="B1423" s="32" t="s">
        <v>5554</v>
      </c>
      <c r="C1423" s="82" t="s">
        <v>3733</v>
      </c>
      <c r="D1423" s="82" t="s">
        <v>3532</v>
      </c>
    </row>
    <row r="1424" spans="1:4" x14ac:dyDescent="0.2">
      <c r="A1424" s="32">
        <v>1632</v>
      </c>
      <c r="B1424" s="32" t="s">
        <v>5555</v>
      </c>
      <c r="C1424" s="82" t="s">
        <v>3733</v>
      </c>
      <c r="D1424" s="82" t="s">
        <v>3532</v>
      </c>
    </row>
    <row r="1425" spans="1:4" x14ac:dyDescent="0.2">
      <c r="A1425" s="32">
        <v>1633</v>
      </c>
      <c r="B1425" s="32" t="s">
        <v>5556</v>
      </c>
      <c r="C1425" s="82" t="s">
        <v>3733</v>
      </c>
      <c r="D1425" s="82" t="s">
        <v>3532</v>
      </c>
    </row>
    <row r="1426" spans="1:4" x14ac:dyDescent="0.2">
      <c r="A1426" s="32">
        <v>1634</v>
      </c>
      <c r="B1426" s="32" t="s">
        <v>5557</v>
      </c>
      <c r="C1426" s="82" t="s">
        <v>3733</v>
      </c>
      <c r="D1426" s="82" t="s">
        <v>3532</v>
      </c>
    </row>
    <row r="1427" spans="1:4" x14ac:dyDescent="0.2">
      <c r="A1427" s="32">
        <v>1635</v>
      </c>
      <c r="B1427" s="32" t="s">
        <v>5558</v>
      </c>
      <c r="C1427" s="82" t="s">
        <v>3733</v>
      </c>
      <c r="D1427" s="82" t="s">
        <v>3532</v>
      </c>
    </row>
    <row r="1428" spans="1:4" x14ac:dyDescent="0.2">
      <c r="A1428" s="32">
        <v>1636</v>
      </c>
      <c r="B1428" s="32" t="s">
        <v>5559</v>
      </c>
      <c r="C1428" s="82" t="s">
        <v>3733</v>
      </c>
      <c r="D1428" s="82" t="s">
        <v>3532</v>
      </c>
    </row>
    <row r="1429" spans="1:4" x14ac:dyDescent="0.2">
      <c r="A1429" s="32">
        <v>1637</v>
      </c>
      <c r="B1429" s="32" t="s">
        <v>5560</v>
      </c>
      <c r="C1429" s="82" t="s">
        <v>3733</v>
      </c>
      <c r="D1429" s="82" t="s">
        <v>3532</v>
      </c>
    </row>
    <row r="1430" spans="1:4" x14ac:dyDescent="0.2">
      <c r="A1430" s="32">
        <v>1638</v>
      </c>
      <c r="B1430" s="32" t="s">
        <v>5561</v>
      </c>
      <c r="C1430" s="82" t="s">
        <v>3733</v>
      </c>
      <c r="D1430" s="82" t="s">
        <v>3532</v>
      </c>
    </row>
    <row r="1431" spans="1:4" x14ac:dyDescent="0.2">
      <c r="A1431" s="32">
        <v>1639</v>
      </c>
      <c r="B1431" s="32" t="s">
        <v>5562</v>
      </c>
      <c r="C1431" s="82" t="s">
        <v>3733</v>
      </c>
      <c r="D1431" s="82" t="s">
        <v>3532</v>
      </c>
    </row>
    <row r="1432" spans="1:4" x14ac:dyDescent="0.2">
      <c r="A1432" s="32">
        <v>1640</v>
      </c>
      <c r="B1432" s="32" t="s">
        <v>5563</v>
      </c>
      <c r="C1432" s="82" t="s">
        <v>3733</v>
      </c>
      <c r="D1432" s="82" t="s">
        <v>3532</v>
      </c>
    </row>
    <row r="1433" spans="1:4" x14ac:dyDescent="0.2">
      <c r="A1433" s="32">
        <v>1641</v>
      </c>
      <c r="B1433" s="32" t="s">
        <v>5564</v>
      </c>
      <c r="C1433" s="82" t="s">
        <v>3733</v>
      </c>
      <c r="D1433" s="82" t="s">
        <v>3532</v>
      </c>
    </row>
    <row r="1434" spans="1:4" x14ac:dyDescent="0.2">
      <c r="A1434" s="32">
        <v>1642</v>
      </c>
      <c r="B1434" s="32" t="s">
        <v>5565</v>
      </c>
      <c r="C1434" s="82" t="s">
        <v>3733</v>
      </c>
      <c r="D1434" s="82" t="s">
        <v>3532</v>
      </c>
    </row>
    <row r="1435" spans="1:4" x14ac:dyDescent="0.2">
      <c r="A1435" s="32">
        <v>1643</v>
      </c>
      <c r="B1435" s="32" t="s">
        <v>5566</v>
      </c>
      <c r="C1435" s="82" t="s">
        <v>3733</v>
      </c>
      <c r="D1435" s="82" t="s">
        <v>3532</v>
      </c>
    </row>
    <row r="1436" spans="1:4" x14ac:dyDescent="0.2">
      <c r="A1436" s="32">
        <v>1644</v>
      </c>
      <c r="B1436" s="32" t="s">
        <v>5567</v>
      </c>
      <c r="C1436" s="82" t="s">
        <v>3733</v>
      </c>
      <c r="D1436" s="82" t="s">
        <v>3532</v>
      </c>
    </row>
    <row r="1437" spans="1:4" x14ac:dyDescent="0.2">
      <c r="A1437" s="32">
        <v>1645</v>
      </c>
      <c r="B1437" s="32" t="s">
        <v>5568</v>
      </c>
      <c r="C1437" s="82" t="s">
        <v>3733</v>
      </c>
      <c r="D1437" s="82" t="s">
        <v>3532</v>
      </c>
    </row>
    <row r="1438" spans="1:4" x14ac:dyDescent="0.2">
      <c r="A1438" s="32">
        <v>1646</v>
      </c>
      <c r="B1438" s="32" t="s">
        <v>5569</v>
      </c>
      <c r="C1438" s="82" t="s">
        <v>3733</v>
      </c>
      <c r="D1438" s="82" t="s">
        <v>3532</v>
      </c>
    </row>
    <row r="1439" spans="1:4" x14ac:dyDescent="0.2">
      <c r="A1439" s="32">
        <v>1647</v>
      </c>
      <c r="B1439" s="32" t="s">
        <v>5570</v>
      </c>
      <c r="C1439" s="82" t="s">
        <v>3733</v>
      </c>
      <c r="D1439" s="82" t="s">
        <v>3532</v>
      </c>
    </row>
    <row r="1440" spans="1:4" x14ac:dyDescent="0.2">
      <c r="A1440" s="32">
        <v>1648</v>
      </c>
      <c r="B1440" s="32" t="s">
        <v>5571</v>
      </c>
      <c r="C1440" s="82" t="s">
        <v>3733</v>
      </c>
      <c r="D1440" s="82" t="s">
        <v>3532</v>
      </c>
    </row>
    <row r="1441" spans="1:4" x14ac:dyDescent="0.2">
      <c r="A1441" s="32">
        <v>1649</v>
      </c>
      <c r="B1441" s="32" t="s">
        <v>5572</v>
      </c>
      <c r="C1441" s="82" t="s">
        <v>3733</v>
      </c>
      <c r="D1441" s="82" t="s">
        <v>3532</v>
      </c>
    </row>
    <row r="1442" spans="1:4" x14ac:dyDescent="0.2">
      <c r="A1442" s="32">
        <v>1650</v>
      </c>
      <c r="B1442" s="32" t="s">
        <v>5573</v>
      </c>
      <c r="C1442" s="82" t="s">
        <v>3733</v>
      </c>
      <c r="D1442" s="82" t="s">
        <v>3532</v>
      </c>
    </row>
    <row r="1443" spans="1:4" x14ac:dyDescent="0.2">
      <c r="A1443" s="32">
        <v>1651</v>
      </c>
      <c r="B1443" s="32" t="s">
        <v>5574</v>
      </c>
      <c r="C1443" s="82" t="s">
        <v>3733</v>
      </c>
      <c r="D1443" s="82" t="s">
        <v>3532</v>
      </c>
    </row>
    <row r="1444" spans="1:4" x14ac:dyDescent="0.2">
      <c r="A1444" s="32">
        <v>1652</v>
      </c>
      <c r="B1444" s="32" t="s">
        <v>5575</v>
      </c>
      <c r="C1444" s="82" t="s">
        <v>3733</v>
      </c>
      <c r="D1444" s="82" t="s">
        <v>3532</v>
      </c>
    </row>
    <row r="1445" spans="1:4" x14ac:dyDescent="0.2">
      <c r="A1445" s="32">
        <v>1653</v>
      </c>
      <c r="B1445" s="32" t="s">
        <v>5576</v>
      </c>
      <c r="C1445" s="82" t="s">
        <v>3733</v>
      </c>
      <c r="D1445" s="82" t="s">
        <v>3532</v>
      </c>
    </row>
    <row r="1446" spans="1:4" x14ac:dyDescent="0.2">
      <c r="A1446" s="32">
        <v>1654</v>
      </c>
      <c r="B1446" s="32" t="s">
        <v>5577</v>
      </c>
      <c r="C1446" s="82" t="s">
        <v>3733</v>
      </c>
      <c r="D1446" s="82" t="s">
        <v>3532</v>
      </c>
    </row>
    <row r="1447" spans="1:4" x14ac:dyDescent="0.2">
      <c r="A1447" s="32">
        <v>1655</v>
      </c>
      <c r="B1447" s="32" t="s">
        <v>5578</v>
      </c>
      <c r="C1447" s="82" t="s">
        <v>3733</v>
      </c>
      <c r="D1447" s="82" t="s">
        <v>3532</v>
      </c>
    </row>
    <row r="1448" spans="1:4" x14ac:dyDescent="0.2">
      <c r="A1448" s="32">
        <v>1656</v>
      </c>
      <c r="B1448" s="32" t="s">
        <v>5579</v>
      </c>
      <c r="C1448" s="82" t="s">
        <v>3733</v>
      </c>
      <c r="D1448" s="82" t="s">
        <v>3532</v>
      </c>
    </row>
    <row r="1449" spans="1:4" x14ac:dyDescent="0.2">
      <c r="A1449" s="32">
        <v>1657</v>
      </c>
      <c r="B1449" s="32" t="s">
        <v>5580</v>
      </c>
      <c r="C1449" s="82" t="s">
        <v>3733</v>
      </c>
      <c r="D1449" s="82" t="s">
        <v>3532</v>
      </c>
    </row>
    <row r="1450" spans="1:4" x14ac:dyDescent="0.2">
      <c r="A1450" s="32">
        <v>1658</v>
      </c>
      <c r="B1450" s="32" t="s">
        <v>5581</v>
      </c>
      <c r="C1450" s="82" t="s">
        <v>3733</v>
      </c>
      <c r="D1450" s="82" t="s">
        <v>3532</v>
      </c>
    </row>
    <row r="1451" spans="1:4" x14ac:dyDescent="0.2">
      <c r="A1451" s="32">
        <v>1659</v>
      </c>
      <c r="B1451" s="32" t="s">
        <v>5582</v>
      </c>
      <c r="C1451" s="82" t="s">
        <v>3733</v>
      </c>
      <c r="D1451" s="82" t="s">
        <v>3532</v>
      </c>
    </row>
    <row r="1452" spans="1:4" x14ac:dyDescent="0.2">
      <c r="A1452" s="32">
        <v>1660</v>
      </c>
      <c r="B1452" s="32" t="s">
        <v>5583</v>
      </c>
      <c r="C1452" s="82" t="s">
        <v>3733</v>
      </c>
      <c r="D1452" s="82" t="s">
        <v>3532</v>
      </c>
    </row>
    <row r="1453" spans="1:4" x14ac:dyDescent="0.2">
      <c r="A1453" s="32">
        <v>1661</v>
      </c>
      <c r="B1453" s="32" t="s">
        <v>5584</v>
      </c>
      <c r="C1453" s="82" t="s">
        <v>3733</v>
      </c>
      <c r="D1453" s="82" t="s">
        <v>3532</v>
      </c>
    </row>
    <row r="1454" spans="1:4" x14ac:dyDescent="0.2">
      <c r="A1454" s="32">
        <v>1662</v>
      </c>
      <c r="B1454" s="32" t="s">
        <v>5585</v>
      </c>
      <c r="C1454" s="82" t="s">
        <v>3733</v>
      </c>
      <c r="D1454" s="82" t="s">
        <v>3532</v>
      </c>
    </row>
    <row r="1455" spans="1:4" x14ac:dyDescent="0.2">
      <c r="A1455" s="32">
        <v>1663</v>
      </c>
      <c r="B1455" s="32" t="s">
        <v>5586</v>
      </c>
      <c r="C1455" s="82" t="s">
        <v>3733</v>
      </c>
      <c r="D1455" s="82" t="s">
        <v>3532</v>
      </c>
    </row>
    <row r="1456" spans="1:4" x14ac:dyDescent="0.2">
      <c r="A1456" s="32">
        <v>1664</v>
      </c>
      <c r="B1456" s="32" t="s">
        <v>5587</v>
      </c>
      <c r="C1456" s="82" t="s">
        <v>3733</v>
      </c>
      <c r="D1456" s="82" t="s">
        <v>3532</v>
      </c>
    </row>
    <row r="1457" spans="1:4" x14ac:dyDescent="0.2">
      <c r="A1457" s="32">
        <v>1665</v>
      </c>
      <c r="B1457" s="32" t="s">
        <v>5588</v>
      </c>
      <c r="C1457" s="82" t="s">
        <v>3733</v>
      </c>
      <c r="D1457" s="82" t="s">
        <v>3532</v>
      </c>
    </row>
    <row r="1458" spans="1:4" x14ac:dyDescent="0.2">
      <c r="A1458" s="32">
        <v>1666</v>
      </c>
      <c r="B1458" s="32" t="s">
        <v>5589</v>
      </c>
      <c r="C1458" s="82" t="s">
        <v>3733</v>
      </c>
      <c r="D1458" s="82" t="s">
        <v>3532</v>
      </c>
    </row>
    <row r="1459" spans="1:4" x14ac:dyDescent="0.2">
      <c r="A1459" s="32">
        <v>1667</v>
      </c>
      <c r="B1459" s="32" t="s">
        <v>5590</v>
      </c>
      <c r="C1459" s="82" t="s">
        <v>3733</v>
      </c>
      <c r="D1459" s="82" t="s">
        <v>3532</v>
      </c>
    </row>
    <row r="1460" spans="1:4" x14ac:dyDescent="0.2">
      <c r="A1460" s="32">
        <v>1668</v>
      </c>
      <c r="B1460" s="32" t="s">
        <v>5591</v>
      </c>
      <c r="C1460" s="82" t="s">
        <v>3733</v>
      </c>
      <c r="D1460" s="82" t="s">
        <v>3532</v>
      </c>
    </row>
    <row r="1461" spans="1:4" x14ac:dyDescent="0.2">
      <c r="A1461" s="32">
        <v>1669</v>
      </c>
      <c r="B1461" s="32" t="s">
        <v>5592</v>
      </c>
      <c r="C1461" s="82" t="s">
        <v>3733</v>
      </c>
      <c r="D1461" s="82" t="s">
        <v>3532</v>
      </c>
    </row>
    <row r="1462" spans="1:4" x14ac:dyDescent="0.2">
      <c r="A1462" s="32">
        <v>1670</v>
      </c>
      <c r="B1462" s="32" t="s">
        <v>5593</v>
      </c>
      <c r="C1462" s="82" t="s">
        <v>3733</v>
      </c>
      <c r="D1462" s="82" t="s">
        <v>3532</v>
      </c>
    </row>
    <row r="1463" spans="1:4" x14ac:dyDescent="0.2">
      <c r="A1463" s="32">
        <v>1671</v>
      </c>
      <c r="B1463" s="32" t="s">
        <v>5594</v>
      </c>
      <c r="C1463" s="82" t="s">
        <v>3733</v>
      </c>
      <c r="D1463" s="82" t="s">
        <v>3532</v>
      </c>
    </row>
    <row r="1464" spans="1:4" x14ac:dyDescent="0.2">
      <c r="A1464" s="32">
        <v>1672</v>
      </c>
      <c r="B1464" s="32" t="s">
        <v>5595</v>
      </c>
      <c r="C1464" s="82" t="s">
        <v>3733</v>
      </c>
      <c r="D1464" s="82" t="s">
        <v>3532</v>
      </c>
    </row>
    <row r="1465" spans="1:4" x14ac:dyDescent="0.2">
      <c r="A1465" s="32">
        <v>1673</v>
      </c>
      <c r="B1465" s="32" t="s">
        <v>5596</v>
      </c>
      <c r="C1465" s="82" t="s">
        <v>3733</v>
      </c>
      <c r="D1465" s="82" t="s">
        <v>3532</v>
      </c>
    </row>
    <row r="1466" spans="1:4" x14ac:dyDescent="0.2">
      <c r="A1466" s="32">
        <v>1674</v>
      </c>
      <c r="B1466" s="32" t="s">
        <v>5597</v>
      </c>
      <c r="C1466" s="82" t="s">
        <v>3733</v>
      </c>
      <c r="D1466" s="82" t="s">
        <v>3532</v>
      </c>
    </row>
    <row r="1467" spans="1:4" x14ac:dyDescent="0.2">
      <c r="A1467" s="32">
        <v>1675</v>
      </c>
      <c r="B1467" s="32" t="s">
        <v>5598</v>
      </c>
      <c r="C1467" s="82" t="s">
        <v>3733</v>
      </c>
      <c r="D1467" s="82" t="s">
        <v>3532</v>
      </c>
    </row>
    <row r="1468" spans="1:4" x14ac:dyDescent="0.2">
      <c r="A1468" s="32">
        <v>1676</v>
      </c>
      <c r="B1468" s="32" t="s">
        <v>5599</v>
      </c>
      <c r="C1468" s="82" t="s">
        <v>3733</v>
      </c>
      <c r="D1468" s="82" t="s">
        <v>3532</v>
      </c>
    </row>
    <row r="1469" spans="1:4" x14ac:dyDescent="0.2">
      <c r="A1469" s="32">
        <v>1677</v>
      </c>
      <c r="B1469" s="32" t="s">
        <v>5600</v>
      </c>
      <c r="C1469" s="82" t="s">
        <v>3733</v>
      </c>
      <c r="D1469" s="82" t="s">
        <v>3532</v>
      </c>
    </row>
    <row r="1470" spans="1:4" x14ac:dyDescent="0.2">
      <c r="A1470" s="32">
        <v>1678</v>
      </c>
      <c r="B1470" s="32" t="s">
        <v>5601</v>
      </c>
      <c r="C1470" s="82" t="s">
        <v>3733</v>
      </c>
      <c r="D1470" s="82" t="s">
        <v>3532</v>
      </c>
    </row>
    <row r="1471" spans="1:4" x14ac:dyDescent="0.2">
      <c r="A1471" s="32">
        <v>1679</v>
      </c>
      <c r="B1471" s="32" t="s">
        <v>5602</v>
      </c>
      <c r="C1471" s="82" t="s">
        <v>3733</v>
      </c>
      <c r="D1471" s="82" t="s">
        <v>3532</v>
      </c>
    </row>
    <row r="1472" spans="1:4" x14ac:dyDescent="0.2">
      <c r="A1472" s="32">
        <v>1680</v>
      </c>
      <c r="B1472" s="32" t="s">
        <v>5603</v>
      </c>
      <c r="C1472" s="82" t="s">
        <v>3733</v>
      </c>
      <c r="D1472" s="82" t="s">
        <v>3532</v>
      </c>
    </row>
    <row r="1473" spans="1:4" x14ac:dyDescent="0.2">
      <c r="A1473" s="32">
        <v>1681</v>
      </c>
      <c r="B1473" s="32" t="s">
        <v>5604</v>
      </c>
      <c r="C1473" s="82" t="s">
        <v>3733</v>
      </c>
      <c r="D1473" s="82" t="s">
        <v>3532</v>
      </c>
    </row>
    <row r="1474" spans="1:4" x14ac:dyDescent="0.2">
      <c r="A1474" s="32">
        <v>1682</v>
      </c>
      <c r="B1474" s="32" t="s">
        <v>5605</v>
      </c>
      <c r="C1474" s="82" t="s">
        <v>3733</v>
      </c>
      <c r="D1474" s="82" t="s">
        <v>3532</v>
      </c>
    </row>
    <row r="1475" spans="1:4" x14ac:dyDescent="0.2">
      <c r="A1475" s="32">
        <v>1683</v>
      </c>
      <c r="B1475" s="32" t="s">
        <v>5606</v>
      </c>
      <c r="C1475" s="82" t="s">
        <v>3733</v>
      </c>
      <c r="D1475" s="82" t="s">
        <v>3532</v>
      </c>
    </row>
    <row r="1476" spans="1:4" x14ac:dyDescent="0.2">
      <c r="A1476" s="32">
        <v>1684</v>
      </c>
      <c r="B1476" s="32" t="s">
        <v>5607</v>
      </c>
      <c r="C1476" s="82" t="s">
        <v>3733</v>
      </c>
      <c r="D1476" s="82" t="s">
        <v>3532</v>
      </c>
    </row>
    <row r="1477" spans="1:4" x14ac:dyDescent="0.2">
      <c r="A1477" s="32">
        <v>1685</v>
      </c>
      <c r="B1477" s="32" t="s">
        <v>5608</v>
      </c>
      <c r="C1477" s="82" t="s">
        <v>3733</v>
      </c>
      <c r="D1477" s="82" t="s">
        <v>3532</v>
      </c>
    </row>
    <row r="1478" spans="1:4" x14ac:dyDescent="0.2">
      <c r="A1478" s="32">
        <v>1686</v>
      </c>
      <c r="B1478" s="32" t="s">
        <v>5609</v>
      </c>
      <c r="C1478" s="82" t="s">
        <v>3733</v>
      </c>
      <c r="D1478" s="82" t="s">
        <v>3532</v>
      </c>
    </row>
    <row r="1479" spans="1:4" x14ac:dyDescent="0.2">
      <c r="A1479" s="32">
        <v>1687</v>
      </c>
      <c r="B1479" s="32" t="s">
        <v>5610</v>
      </c>
      <c r="C1479" s="82" t="s">
        <v>3733</v>
      </c>
      <c r="D1479" s="82" t="s">
        <v>3532</v>
      </c>
    </row>
    <row r="1480" spans="1:4" x14ac:dyDescent="0.2">
      <c r="A1480" s="32">
        <v>1688</v>
      </c>
      <c r="B1480" s="32" t="s">
        <v>5611</v>
      </c>
      <c r="C1480" s="82" t="s">
        <v>3733</v>
      </c>
      <c r="D1480" s="82" t="s">
        <v>3532</v>
      </c>
    </row>
    <row r="1481" spans="1:4" x14ac:dyDescent="0.2">
      <c r="A1481" s="32">
        <v>1689</v>
      </c>
      <c r="B1481" s="32" t="s">
        <v>5612</v>
      </c>
      <c r="C1481" s="82" t="s">
        <v>3733</v>
      </c>
      <c r="D1481" s="82" t="s">
        <v>3532</v>
      </c>
    </row>
    <row r="1482" spans="1:4" x14ac:dyDescent="0.2">
      <c r="A1482" s="32">
        <v>1690</v>
      </c>
      <c r="B1482" s="32" t="s">
        <v>5613</v>
      </c>
      <c r="C1482" s="82" t="s">
        <v>3733</v>
      </c>
      <c r="D1482" s="82" t="s">
        <v>3532</v>
      </c>
    </row>
    <row r="1483" spans="1:4" x14ac:dyDescent="0.2">
      <c r="A1483" s="32">
        <v>1691</v>
      </c>
      <c r="B1483" s="32" t="s">
        <v>5614</v>
      </c>
      <c r="C1483" s="82" t="s">
        <v>3733</v>
      </c>
      <c r="D1483" s="82" t="s">
        <v>3532</v>
      </c>
    </row>
    <row r="1484" spans="1:4" x14ac:dyDescent="0.2">
      <c r="A1484" s="32">
        <v>1692</v>
      </c>
      <c r="B1484" s="32" t="s">
        <v>5615</v>
      </c>
      <c r="C1484" s="82" t="s">
        <v>3733</v>
      </c>
      <c r="D1484" s="82" t="s">
        <v>3532</v>
      </c>
    </row>
    <row r="1485" spans="1:4" x14ac:dyDescent="0.2">
      <c r="A1485" s="32">
        <v>1693</v>
      </c>
      <c r="B1485" s="32" t="s">
        <v>5616</v>
      </c>
      <c r="C1485" s="82" t="s">
        <v>3733</v>
      </c>
      <c r="D1485" s="82" t="s">
        <v>3532</v>
      </c>
    </row>
    <row r="1486" spans="1:4" x14ac:dyDescent="0.2">
      <c r="A1486" s="32">
        <v>1694</v>
      </c>
      <c r="B1486" s="32" t="s">
        <v>5617</v>
      </c>
      <c r="C1486" s="82" t="s">
        <v>3733</v>
      </c>
      <c r="D1486" s="82" t="s">
        <v>3532</v>
      </c>
    </row>
    <row r="1487" spans="1:4" x14ac:dyDescent="0.2">
      <c r="A1487" s="32">
        <v>1695</v>
      </c>
      <c r="B1487" s="32" t="s">
        <v>5618</v>
      </c>
      <c r="C1487" s="82" t="s">
        <v>3733</v>
      </c>
      <c r="D1487" s="82" t="s">
        <v>3532</v>
      </c>
    </row>
    <row r="1488" spans="1:4" x14ac:dyDescent="0.2">
      <c r="A1488" s="32">
        <v>1696</v>
      </c>
      <c r="B1488" s="32" t="s">
        <v>5619</v>
      </c>
      <c r="C1488" s="82" t="s">
        <v>3733</v>
      </c>
      <c r="D1488" s="82" t="s">
        <v>3532</v>
      </c>
    </row>
    <row r="1489" spans="1:4" x14ac:dyDescent="0.2">
      <c r="A1489" s="32">
        <v>1697</v>
      </c>
      <c r="B1489" s="32" t="s">
        <v>5620</v>
      </c>
      <c r="C1489" s="82" t="s">
        <v>3733</v>
      </c>
      <c r="D1489" s="82" t="s">
        <v>3532</v>
      </c>
    </row>
    <row r="1490" spans="1:4" x14ac:dyDescent="0.2">
      <c r="A1490" s="32">
        <v>1698</v>
      </c>
      <c r="B1490" s="32" t="s">
        <v>5621</v>
      </c>
      <c r="C1490" s="82" t="s">
        <v>3733</v>
      </c>
      <c r="D1490" s="82" t="s">
        <v>3532</v>
      </c>
    </row>
    <row r="1491" spans="1:4" x14ac:dyDescent="0.2">
      <c r="A1491" s="32">
        <v>1699</v>
      </c>
      <c r="B1491" s="32" t="s">
        <v>5622</v>
      </c>
      <c r="C1491" s="82" t="s">
        <v>3733</v>
      </c>
      <c r="D1491" s="82" t="s">
        <v>3532</v>
      </c>
    </row>
    <row r="1492" spans="1:4" x14ac:dyDescent="0.2">
      <c r="A1492" s="32">
        <v>1700</v>
      </c>
      <c r="B1492" s="32" t="s">
        <v>5623</v>
      </c>
      <c r="C1492" s="82" t="s">
        <v>3733</v>
      </c>
      <c r="D1492" s="82" t="s">
        <v>3532</v>
      </c>
    </row>
    <row r="1493" spans="1:4" x14ac:dyDescent="0.2">
      <c r="A1493" s="32">
        <v>1701</v>
      </c>
      <c r="B1493" s="32" t="s">
        <v>5624</v>
      </c>
      <c r="C1493" s="82" t="s">
        <v>3733</v>
      </c>
      <c r="D1493" s="82" t="s">
        <v>3532</v>
      </c>
    </row>
    <row r="1494" spans="1:4" x14ac:dyDescent="0.2">
      <c r="A1494" s="32">
        <v>1702</v>
      </c>
      <c r="B1494" s="32" t="s">
        <v>5625</v>
      </c>
      <c r="C1494" s="82" t="s">
        <v>3733</v>
      </c>
      <c r="D1494" s="82" t="s">
        <v>3532</v>
      </c>
    </row>
    <row r="1495" spans="1:4" x14ac:dyDescent="0.2">
      <c r="A1495" s="32">
        <v>1703</v>
      </c>
      <c r="B1495" s="32" t="s">
        <v>5626</v>
      </c>
      <c r="C1495" s="82" t="s">
        <v>3733</v>
      </c>
      <c r="D1495" s="82" t="s">
        <v>3532</v>
      </c>
    </row>
    <row r="1496" spans="1:4" x14ac:dyDescent="0.2">
      <c r="A1496" s="32">
        <v>1704</v>
      </c>
      <c r="B1496" s="32" t="s">
        <v>5627</v>
      </c>
      <c r="C1496" s="82" t="s">
        <v>3733</v>
      </c>
      <c r="D1496" s="82" t="s">
        <v>3532</v>
      </c>
    </row>
    <row r="1497" spans="1:4" x14ac:dyDescent="0.2">
      <c r="A1497" s="32">
        <v>1705</v>
      </c>
      <c r="B1497" s="32" t="s">
        <v>5628</v>
      </c>
      <c r="C1497" s="82" t="s">
        <v>3733</v>
      </c>
      <c r="D1497" s="82" t="s">
        <v>3532</v>
      </c>
    </row>
    <row r="1498" spans="1:4" x14ac:dyDescent="0.2">
      <c r="A1498" s="32">
        <v>1706</v>
      </c>
      <c r="B1498" s="32" t="s">
        <v>5629</v>
      </c>
      <c r="C1498" s="82" t="s">
        <v>3733</v>
      </c>
      <c r="D1498" s="82" t="s">
        <v>3532</v>
      </c>
    </row>
    <row r="1499" spans="1:4" x14ac:dyDescent="0.2">
      <c r="A1499" s="32">
        <v>1707</v>
      </c>
      <c r="B1499" s="32" t="s">
        <v>5630</v>
      </c>
      <c r="C1499" s="82" t="s">
        <v>3733</v>
      </c>
      <c r="D1499" s="82" t="s">
        <v>3532</v>
      </c>
    </row>
    <row r="1500" spans="1:4" x14ac:dyDescent="0.2">
      <c r="A1500" s="32">
        <v>1708</v>
      </c>
      <c r="B1500" s="32" t="s">
        <v>5631</v>
      </c>
      <c r="C1500" s="82" t="s">
        <v>3733</v>
      </c>
      <c r="D1500" s="82" t="s">
        <v>3532</v>
      </c>
    </row>
    <row r="1501" spans="1:4" x14ac:dyDescent="0.2">
      <c r="A1501" s="32">
        <v>1709</v>
      </c>
      <c r="B1501" s="32" t="s">
        <v>5632</v>
      </c>
      <c r="C1501" s="82" t="s">
        <v>3733</v>
      </c>
      <c r="D1501" s="82" t="s">
        <v>3532</v>
      </c>
    </row>
    <row r="1502" spans="1:4" x14ac:dyDescent="0.2">
      <c r="A1502" s="32">
        <v>1710</v>
      </c>
      <c r="B1502" s="32" t="s">
        <v>5633</v>
      </c>
      <c r="C1502" s="82" t="s">
        <v>3733</v>
      </c>
      <c r="D1502" s="82" t="s">
        <v>3532</v>
      </c>
    </row>
    <row r="1503" spans="1:4" x14ac:dyDescent="0.2">
      <c r="A1503" s="32">
        <v>1711</v>
      </c>
      <c r="B1503" s="32" t="s">
        <v>5634</v>
      </c>
      <c r="C1503" s="82" t="s">
        <v>3733</v>
      </c>
      <c r="D1503" s="82" t="s">
        <v>3532</v>
      </c>
    </row>
    <row r="1504" spans="1:4" x14ac:dyDescent="0.2">
      <c r="A1504" s="32">
        <v>1712</v>
      </c>
      <c r="B1504" s="32" t="s">
        <v>5635</v>
      </c>
      <c r="C1504" s="82" t="s">
        <v>3733</v>
      </c>
      <c r="D1504" s="82" t="s">
        <v>3532</v>
      </c>
    </row>
    <row r="1505" spans="1:4" x14ac:dyDescent="0.2">
      <c r="A1505" s="32">
        <v>1713</v>
      </c>
      <c r="B1505" s="32" t="s">
        <v>5636</v>
      </c>
      <c r="C1505" s="82" t="s">
        <v>3733</v>
      </c>
      <c r="D1505" s="82" t="s">
        <v>3532</v>
      </c>
    </row>
    <row r="1506" spans="1:4" x14ac:dyDescent="0.2">
      <c r="A1506" s="32">
        <v>1714</v>
      </c>
      <c r="B1506" s="32" t="s">
        <v>5637</v>
      </c>
      <c r="C1506" s="82" t="s">
        <v>3733</v>
      </c>
      <c r="D1506" s="82" t="s">
        <v>3532</v>
      </c>
    </row>
    <row r="1507" spans="1:4" x14ac:dyDescent="0.2">
      <c r="A1507" s="32">
        <v>1715</v>
      </c>
      <c r="B1507" s="32" t="s">
        <v>5638</v>
      </c>
      <c r="C1507" s="82" t="s">
        <v>3733</v>
      </c>
      <c r="D1507" s="82" t="s">
        <v>3532</v>
      </c>
    </row>
    <row r="1508" spans="1:4" x14ac:dyDescent="0.2">
      <c r="A1508" s="32">
        <v>1716</v>
      </c>
      <c r="B1508" s="32" t="s">
        <v>5639</v>
      </c>
      <c r="C1508" s="82" t="s">
        <v>3733</v>
      </c>
      <c r="D1508" s="82" t="s">
        <v>3532</v>
      </c>
    </row>
    <row r="1509" spans="1:4" x14ac:dyDescent="0.2">
      <c r="A1509" s="32">
        <v>1717</v>
      </c>
      <c r="B1509" s="32" t="s">
        <v>5640</v>
      </c>
      <c r="C1509" s="82" t="s">
        <v>3733</v>
      </c>
      <c r="D1509" s="82" t="s">
        <v>3532</v>
      </c>
    </row>
    <row r="1510" spans="1:4" x14ac:dyDescent="0.2">
      <c r="A1510" s="32">
        <v>1718</v>
      </c>
      <c r="B1510" s="32" t="s">
        <v>5641</v>
      </c>
      <c r="C1510" s="82" t="s">
        <v>3733</v>
      </c>
      <c r="D1510" s="82" t="s">
        <v>3532</v>
      </c>
    </row>
    <row r="1511" spans="1:4" x14ac:dyDescent="0.2">
      <c r="A1511" s="32">
        <v>1719</v>
      </c>
      <c r="B1511" s="32" t="s">
        <v>5642</v>
      </c>
      <c r="C1511" s="82" t="s">
        <v>3733</v>
      </c>
      <c r="D1511" s="82" t="s">
        <v>3532</v>
      </c>
    </row>
    <row r="1512" spans="1:4" x14ac:dyDescent="0.2">
      <c r="A1512" s="32">
        <v>1720</v>
      </c>
      <c r="B1512" s="32" t="s">
        <v>5643</v>
      </c>
      <c r="C1512" s="82" t="s">
        <v>3733</v>
      </c>
      <c r="D1512" s="82" t="s">
        <v>3532</v>
      </c>
    </row>
    <row r="1513" spans="1:4" x14ac:dyDescent="0.2">
      <c r="A1513" s="32">
        <v>1721</v>
      </c>
      <c r="B1513" s="32" t="s">
        <v>5644</v>
      </c>
      <c r="C1513" s="82" t="s">
        <v>3733</v>
      </c>
      <c r="D1513" s="82" t="s">
        <v>3532</v>
      </c>
    </row>
    <row r="1514" spans="1:4" x14ac:dyDescent="0.2">
      <c r="A1514" s="32">
        <v>1722</v>
      </c>
      <c r="B1514" s="32" t="s">
        <v>5645</v>
      </c>
      <c r="C1514" s="82" t="s">
        <v>3733</v>
      </c>
      <c r="D1514" s="82" t="s">
        <v>3532</v>
      </c>
    </row>
    <row r="1515" spans="1:4" x14ac:dyDescent="0.2">
      <c r="A1515" s="32">
        <v>1723</v>
      </c>
      <c r="B1515" s="32" t="s">
        <v>5646</v>
      </c>
      <c r="C1515" s="82" t="s">
        <v>3733</v>
      </c>
      <c r="D1515" s="82" t="s">
        <v>3532</v>
      </c>
    </row>
    <row r="1516" spans="1:4" x14ac:dyDescent="0.2">
      <c r="A1516" s="32">
        <v>1724</v>
      </c>
      <c r="B1516" s="32" t="s">
        <v>5647</v>
      </c>
      <c r="C1516" s="82" t="s">
        <v>3733</v>
      </c>
      <c r="D1516" s="82" t="s">
        <v>3532</v>
      </c>
    </row>
    <row r="1517" spans="1:4" x14ac:dyDescent="0.2">
      <c r="A1517" s="32">
        <v>1725</v>
      </c>
      <c r="B1517" s="32" t="s">
        <v>5648</v>
      </c>
      <c r="C1517" s="82" t="s">
        <v>3733</v>
      </c>
      <c r="D1517" s="82" t="s">
        <v>3532</v>
      </c>
    </row>
    <row r="1518" spans="1:4" x14ac:dyDescent="0.2">
      <c r="A1518" s="32">
        <v>1726</v>
      </c>
      <c r="B1518" s="32" t="s">
        <v>5649</v>
      </c>
      <c r="C1518" s="82" t="s">
        <v>3733</v>
      </c>
      <c r="D1518" s="82" t="s">
        <v>3532</v>
      </c>
    </row>
    <row r="1519" spans="1:4" x14ac:dyDescent="0.2">
      <c r="A1519" s="32">
        <v>1727</v>
      </c>
      <c r="B1519" s="32" t="s">
        <v>5650</v>
      </c>
      <c r="C1519" s="82" t="s">
        <v>3733</v>
      </c>
      <c r="D1519" s="82" t="s">
        <v>3532</v>
      </c>
    </row>
    <row r="1520" spans="1:4" x14ac:dyDescent="0.2">
      <c r="A1520" s="32">
        <v>1728</v>
      </c>
      <c r="B1520" s="32" t="s">
        <v>5651</v>
      </c>
      <c r="C1520" s="82" t="s">
        <v>3733</v>
      </c>
      <c r="D1520" s="82" t="s">
        <v>3532</v>
      </c>
    </row>
    <row r="1521" spans="1:4" x14ac:dyDescent="0.2">
      <c r="A1521" s="32">
        <v>1729</v>
      </c>
      <c r="B1521" s="32" t="s">
        <v>5652</v>
      </c>
      <c r="C1521" s="82" t="s">
        <v>3733</v>
      </c>
      <c r="D1521" s="82" t="s">
        <v>3532</v>
      </c>
    </row>
    <row r="1522" spans="1:4" x14ac:dyDescent="0.2">
      <c r="A1522" s="32">
        <v>1730</v>
      </c>
      <c r="B1522" s="32" t="s">
        <v>5653</v>
      </c>
      <c r="C1522" s="82" t="s">
        <v>3733</v>
      </c>
      <c r="D1522" s="82" t="s">
        <v>3532</v>
      </c>
    </row>
    <row r="1523" spans="1:4" x14ac:dyDescent="0.2">
      <c r="A1523" s="32">
        <v>1731</v>
      </c>
      <c r="B1523" s="32" t="s">
        <v>5654</v>
      </c>
      <c r="C1523" s="82" t="s">
        <v>3733</v>
      </c>
      <c r="D1523" s="82" t="s">
        <v>3532</v>
      </c>
    </row>
    <row r="1524" spans="1:4" x14ac:dyDescent="0.2">
      <c r="A1524" s="32">
        <v>1732</v>
      </c>
      <c r="B1524" s="32" t="s">
        <v>5655</v>
      </c>
      <c r="C1524" s="82" t="s">
        <v>3733</v>
      </c>
      <c r="D1524" s="82" t="s">
        <v>3532</v>
      </c>
    </row>
    <row r="1525" spans="1:4" x14ac:dyDescent="0.2">
      <c r="A1525" s="32">
        <v>1733</v>
      </c>
      <c r="B1525" s="32" t="s">
        <v>5656</v>
      </c>
      <c r="C1525" s="82" t="s">
        <v>3733</v>
      </c>
      <c r="D1525" s="82" t="s">
        <v>3532</v>
      </c>
    </row>
    <row r="1526" spans="1:4" x14ac:dyDescent="0.2">
      <c r="A1526" s="32">
        <v>1734</v>
      </c>
      <c r="B1526" s="32" t="s">
        <v>5657</v>
      </c>
      <c r="C1526" s="82" t="s">
        <v>3733</v>
      </c>
      <c r="D1526" s="82" t="s">
        <v>3532</v>
      </c>
    </row>
    <row r="1527" spans="1:4" x14ac:dyDescent="0.2">
      <c r="A1527" s="32">
        <v>1735</v>
      </c>
      <c r="B1527" s="32" t="s">
        <v>5658</v>
      </c>
      <c r="C1527" s="82" t="s">
        <v>3733</v>
      </c>
      <c r="D1527" s="82" t="s">
        <v>3532</v>
      </c>
    </row>
    <row r="1528" spans="1:4" x14ac:dyDescent="0.2">
      <c r="A1528" s="32">
        <v>1736</v>
      </c>
      <c r="B1528" s="32" t="s">
        <v>5659</v>
      </c>
      <c r="C1528" s="82" t="s">
        <v>3733</v>
      </c>
      <c r="D1528" s="82" t="s">
        <v>3532</v>
      </c>
    </row>
    <row r="1529" spans="1:4" x14ac:dyDescent="0.2">
      <c r="A1529" s="32">
        <v>1737</v>
      </c>
      <c r="B1529" s="32" t="s">
        <v>5660</v>
      </c>
      <c r="C1529" s="82" t="s">
        <v>3733</v>
      </c>
      <c r="D1529" s="82" t="s">
        <v>3532</v>
      </c>
    </row>
    <row r="1530" spans="1:4" x14ac:dyDescent="0.2">
      <c r="A1530" s="32">
        <v>1738</v>
      </c>
      <c r="B1530" s="32" t="s">
        <v>5661</v>
      </c>
      <c r="C1530" s="82" t="s">
        <v>3733</v>
      </c>
      <c r="D1530" s="82" t="s">
        <v>3532</v>
      </c>
    </row>
    <row r="1531" spans="1:4" x14ac:dyDescent="0.2">
      <c r="A1531" s="32">
        <v>1739</v>
      </c>
      <c r="B1531" s="32" t="s">
        <v>5662</v>
      </c>
      <c r="C1531" s="82" t="s">
        <v>3733</v>
      </c>
      <c r="D1531" s="82" t="s">
        <v>3532</v>
      </c>
    </row>
    <row r="1532" spans="1:4" x14ac:dyDescent="0.2">
      <c r="A1532" s="32">
        <v>1740</v>
      </c>
      <c r="B1532" s="32" t="s">
        <v>5663</v>
      </c>
      <c r="C1532" s="82" t="s">
        <v>3733</v>
      </c>
      <c r="D1532" s="82" t="s">
        <v>3532</v>
      </c>
    </row>
    <row r="1533" spans="1:4" x14ac:dyDescent="0.2">
      <c r="A1533" s="32">
        <v>1741</v>
      </c>
      <c r="B1533" s="32" t="s">
        <v>5664</v>
      </c>
      <c r="C1533" s="82" t="s">
        <v>3733</v>
      </c>
      <c r="D1533" s="82" t="s">
        <v>3532</v>
      </c>
    </row>
    <row r="1534" spans="1:4" x14ac:dyDescent="0.2">
      <c r="A1534" s="32">
        <v>1742</v>
      </c>
      <c r="B1534" s="32" t="s">
        <v>5665</v>
      </c>
      <c r="C1534" s="82" t="s">
        <v>3733</v>
      </c>
      <c r="D1534" s="82" t="s">
        <v>3532</v>
      </c>
    </row>
    <row r="1535" spans="1:4" x14ac:dyDescent="0.2">
      <c r="A1535" s="32">
        <v>1743</v>
      </c>
      <c r="B1535" s="32" t="s">
        <v>5666</v>
      </c>
      <c r="C1535" s="82" t="s">
        <v>3733</v>
      </c>
      <c r="D1535" s="82" t="s">
        <v>3532</v>
      </c>
    </row>
    <row r="1536" spans="1:4" x14ac:dyDescent="0.2">
      <c r="A1536" s="32">
        <v>1744</v>
      </c>
      <c r="B1536" s="32" t="s">
        <v>5667</v>
      </c>
      <c r="C1536" s="82" t="s">
        <v>3733</v>
      </c>
      <c r="D1536" s="82" t="s">
        <v>3532</v>
      </c>
    </row>
    <row r="1537" spans="1:4" x14ac:dyDescent="0.2">
      <c r="A1537" s="32">
        <v>1745</v>
      </c>
      <c r="B1537" s="32" t="s">
        <v>5668</v>
      </c>
      <c r="C1537" s="82" t="s">
        <v>3733</v>
      </c>
      <c r="D1537" s="82" t="s">
        <v>3532</v>
      </c>
    </row>
    <row r="1538" spans="1:4" x14ac:dyDescent="0.2">
      <c r="A1538" s="32">
        <v>1746</v>
      </c>
      <c r="B1538" s="32" t="s">
        <v>5669</v>
      </c>
      <c r="C1538" s="82" t="s">
        <v>3733</v>
      </c>
      <c r="D1538" s="82" t="s">
        <v>3532</v>
      </c>
    </row>
    <row r="1539" spans="1:4" x14ac:dyDescent="0.2">
      <c r="A1539" s="32">
        <v>1747</v>
      </c>
      <c r="B1539" s="32" t="s">
        <v>5670</v>
      </c>
      <c r="C1539" s="82" t="s">
        <v>3733</v>
      </c>
      <c r="D1539" s="82" t="s">
        <v>3532</v>
      </c>
    </row>
    <row r="1540" spans="1:4" x14ac:dyDescent="0.2">
      <c r="A1540" s="32">
        <v>1748</v>
      </c>
      <c r="B1540" s="32" t="s">
        <v>5671</v>
      </c>
      <c r="C1540" s="82" t="s">
        <v>3733</v>
      </c>
      <c r="D1540" s="82" t="s">
        <v>3532</v>
      </c>
    </row>
    <row r="1541" spans="1:4" x14ac:dyDescent="0.2">
      <c r="A1541" s="32">
        <v>1749</v>
      </c>
      <c r="B1541" s="32" t="s">
        <v>5672</v>
      </c>
      <c r="C1541" s="82" t="s">
        <v>3733</v>
      </c>
      <c r="D1541" s="82" t="s">
        <v>3532</v>
      </c>
    </row>
    <row r="1542" spans="1:4" x14ac:dyDescent="0.2">
      <c r="A1542" s="32">
        <v>1750</v>
      </c>
      <c r="B1542" s="32" t="s">
        <v>5673</v>
      </c>
      <c r="C1542" s="82" t="s">
        <v>3733</v>
      </c>
      <c r="D1542" s="82" t="s">
        <v>3532</v>
      </c>
    </row>
    <row r="1543" spans="1:4" x14ac:dyDescent="0.2">
      <c r="A1543" s="32">
        <v>1751</v>
      </c>
      <c r="B1543" s="32" t="s">
        <v>5674</v>
      </c>
      <c r="C1543" s="82" t="s">
        <v>3733</v>
      </c>
      <c r="D1543" s="82" t="s">
        <v>3532</v>
      </c>
    </row>
    <row r="1544" spans="1:4" x14ac:dyDescent="0.2">
      <c r="A1544" s="32">
        <v>1752</v>
      </c>
      <c r="B1544" s="32" t="s">
        <v>5675</v>
      </c>
      <c r="C1544" s="82" t="s">
        <v>3733</v>
      </c>
      <c r="D1544" s="82" t="s">
        <v>3532</v>
      </c>
    </row>
    <row r="1545" spans="1:4" x14ac:dyDescent="0.2">
      <c r="A1545" s="32">
        <v>1753</v>
      </c>
      <c r="B1545" s="32" t="s">
        <v>5676</v>
      </c>
      <c r="C1545" s="82" t="s">
        <v>3733</v>
      </c>
      <c r="D1545" s="82" t="s">
        <v>3532</v>
      </c>
    </row>
    <row r="1546" spans="1:4" x14ac:dyDescent="0.2">
      <c r="A1546" s="32">
        <v>1754</v>
      </c>
      <c r="B1546" s="32" t="s">
        <v>5677</v>
      </c>
      <c r="C1546" s="82" t="s">
        <v>3733</v>
      </c>
      <c r="D1546" s="82" t="s">
        <v>3532</v>
      </c>
    </row>
    <row r="1547" spans="1:4" x14ac:dyDescent="0.2">
      <c r="A1547" s="32">
        <v>1755</v>
      </c>
      <c r="B1547" s="32" t="s">
        <v>5678</v>
      </c>
      <c r="C1547" s="82" t="s">
        <v>3733</v>
      </c>
      <c r="D1547" s="82" t="s">
        <v>3532</v>
      </c>
    </row>
    <row r="1548" spans="1:4" x14ac:dyDescent="0.2">
      <c r="A1548" s="32">
        <v>1756</v>
      </c>
      <c r="B1548" s="32" t="s">
        <v>5679</v>
      </c>
      <c r="C1548" s="82" t="s">
        <v>3733</v>
      </c>
      <c r="D1548" s="82" t="s">
        <v>3532</v>
      </c>
    </row>
    <row r="1549" spans="1:4" x14ac:dyDescent="0.2">
      <c r="A1549" s="32">
        <v>1757</v>
      </c>
      <c r="B1549" s="32" t="s">
        <v>5680</v>
      </c>
      <c r="C1549" s="82" t="s">
        <v>3733</v>
      </c>
      <c r="D1549" s="82" t="s">
        <v>3532</v>
      </c>
    </row>
    <row r="1550" spans="1:4" x14ac:dyDescent="0.2">
      <c r="A1550" s="32">
        <v>1758</v>
      </c>
      <c r="B1550" s="32" t="s">
        <v>5681</v>
      </c>
      <c r="C1550" s="82" t="s">
        <v>3733</v>
      </c>
      <c r="D1550" s="82" t="s">
        <v>3532</v>
      </c>
    </row>
    <row r="1551" spans="1:4" x14ac:dyDescent="0.2">
      <c r="A1551" s="32">
        <v>1759</v>
      </c>
      <c r="B1551" s="32" t="s">
        <v>5682</v>
      </c>
      <c r="C1551" s="82" t="s">
        <v>3733</v>
      </c>
      <c r="D1551" s="82" t="s">
        <v>3532</v>
      </c>
    </row>
    <row r="1552" spans="1:4" x14ac:dyDescent="0.2">
      <c r="A1552" s="32">
        <v>1760</v>
      </c>
      <c r="B1552" s="32" t="s">
        <v>5683</v>
      </c>
      <c r="C1552" s="82" t="s">
        <v>3733</v>
      </c>
      <c r="D1552" s="82" t="s">
        <v>3532</v>
      </c>
    </row>
    <row r="1553" spans="1:4" x14ac:dyDescent="0.2">
      <c r="A1553" s="32">
        <v>1761</v>
      </c>
      <c r="B1553" s="32" t="s">
        <v>5684</v>
      </c>
      <c r="C1553" s="82" t="s">
        <v>3733</v>
      </c>
      <c r="D1553" s="82" t="s">
        <v>3532</v>
      </c>
    </row>
    <row r="1554" spans="1:4" x14ac:dyDescent="0.2">
      <c r="A1554" s="32">
        <v>1762</v>
      </c>
      <c r="B1554" s="32" t="s">
        <v>5685</v>
      </c>
      <c r="C1554" s="82" t="s">
        <v>3733</v>
      </c>
      <c r="D1554" s="82" t="s">
        <v>3532</v>
      </c>
    </row>
    <row r="1555" spans="1:4" x14ac:dyDescent="0.2">
      <c r="A1555" s="32">
        <v>1763</v>
      </c>
      <c r="B1555" s="32" t="s">
        <v>5686</v>
      </c>
      <c r="C1555" s="82" t="s">
        <v>3733</v>
      </c>
      <c r="D1555" s="82" t="s">
        <v>3532</v>
      </c>
    </row>
    <row r="1556" spans="1:4" x14ac:dyDescent="0.2">
      <c r="A1556" s="32">
        <v>1764</v>
      </c>
      <c r="B1556" s="32" t="s">
        <v>5687</v>
      </c>
      <c r="C1556" s="82" t="s">
        <v>3733</v>
      </c>
      <c r="D1556" s="82" t="s">
        <v>3532</v>
      </c>
    </row>
    <row r="1557" spans="1:4" x14ac:dyDescent="0.2">
      <c r="A1557" s="32">
        <v>1765</v>
      </c>
      <c r="B1557" s="32" t="s">
        <v>5688</v>
      </c>
      <c r="C1557" s="82" t="s">
        <v>3733</v>
      </c>
      <c r="D1557" s="82" t="s">
        <v>3532</v>
      </c>
    </row>
    <row r="1558" spans="1:4" x14ac:dyDescent="0.2">
      <c r="A1558" s="32">
        <v>1766</v>
      </c>
      <c r="B1558" s="32" t="s">
        <v>5689</v>
      </c>
      <c r="C1558" s="82" t="s">
        <v>3733</v>
      </c>
      <c r="D1558" s="82" t="s">
        <v>3532</v>
      </c>
    </row>
    <row r="1559" spans="1:4" x14ac:dyDescent="0.2">
      <c r="A1559" s="32">
        <v>1767</v>
      </c>
      <c r="B1559" s="32" t="s">
        <v>5690</v>
      </c>
      <c r="C1559" s="82" t="s">
        <v>3733</v>
      </c>
      <c r="D1559" s="82" t="s">
        <v>3532</v>
      </c>
    </row>
    <row r="1560" spans="1:4" x14ac:dyDescent="0.2">
      <c r="A1560" s="32">
        <v>1768</v>
      </c>
      <c r="B1560" s="32" t="s">
        <v>5691</v>
      </c>
      <c r="C1560" s="82" t="s">
        <v>3733</v>
      </c>
      <c r="D1560" s="82" t="s">
        <v>3532</v>
      </c>
    </row>
    <row r="1561" spans="1:4" x14ac:dyDescent="0.2">
      <c r="A1561" s="32">
        <v>1769</v>
      </c>
      <c r="B1561" s="32" t="s">
        <v>5692</v>
      </c>
      <c r="C1561" s="82" t="s">
        <v>3733</v>
      </c>
      <c r="D1561" s="82" t="s">
        <v>3532</v>
      </c>
    </row>
    <row r="1562" spans="1:4" x14ac:dyDescent="0.2">
      <c r="A1562" s="32">
        <v>1770</v>
      </c>
      <c r="B1562" s="32" t="s">
        <v>5693</v>
      </c>
      <c r="C1562" s="82" t="s">
        <v>3733</v>
      </c>
      <c r="D1562" s="82" t="s">
        <v>3532</v>
      </c>
    </row>
    <row r="1563" spans="1:4" x14ac:dyDescent="0.2">
      <c r="A1563" s="32">
        <v>1771</v>
      </c>
      <c r="B1563" s="32" t="s">
        <v>5694</v>
      </c>
      <c r="C1563" s="82" t="s">
        <v>3733</v>
      </c>
      <c r="D1563" s="82" t="s">
        <v>3532</v>
      </c>
    </row>
    <row r="1564" spans="1:4" x14ac:dyDescent="0.2">
      <c r="A1564" s="32">
        <v>1772</v>
      </c>
      <c r="B1564" s="32" t="s">
        <v>5695</v>
      </c>
      <c r="C1564" s="82" t="s">
        <v>3733</v>
      </c>
      <c r="D1564" s="82" t="s">
        <v>3532</v>
      </c>
    </row>
    <row r="1565" spans="1:4" x14ac:dyDescent="0.2">
      <c r="A1565" s="32">
        <v>1773</v>
      </c>
      <c r="B1565" s="32" t="s">
        <v>5696</v>
      </c>
      <c r="C1565" s="82" t="s">
        <v>3733</v>
      </c>
      <c r="D1565" s="82" t="s">
        <v>3532</v>
      </c>
    </row>
    <row r="1566" spans="1:4" x14ac:dyDescent="0.2">
      <c r="A1566" s="32">
        <v>1774</v>
      </c>
      <c r="B1566" s="32" t="s">
        <v>5697</v>
      </c>
      <c r="C1566" s="82" t="s">
        <v>3733</v>
      </c>
      <c r="D1566" s="82" t="s">
        <v>3532</v>
      </c>
    </row>
    <row r="1567" spans="1:4" x14ac:dyDescent="0.2">
      <c r="A1567" s="32">
        <v>1775</v>
      </c>
      <c r="B1567" s="32" t="s">
        <v>5698</v>
      </c>
      <c r="C1567" s="82" t="s">
        <v>3733</v>
      </c>
      <c r="D1567" s="82" t="s">
        <v>3532</v>
      </c>
    </row>
    <row r="1568" spans="1:4" x14ac:dyDescent="0.2">
      <c r="A1568" s="32">
        <v>1776</v>
      </c>
      <c r="B1568" s="32" t="s">
        <v>5699</v>
      </c>
      <c r="C1568" s="82" t="s">
        <v>3733</v>
      </c>
      <c r="D1568" s="82" t="s">
        <v>3532</v>
      </c>
    </row>
    <row r="1569" spans="1:4" x14ac:dyDescent="0.2">
      <c r="A1569" s="32">
        <v>1777</v>
      </c>
      <c r="B1569" s="32" t="s">
        <v>5700</v>
      </c>
      <c r="C1569" s="82" t="s">
        <v>3733</v>
      </c>
      <c r="D1569" s="82" t="s">
        <v>3532</v>
      </c>
    </row>
    <row r="1570" spans="1:4" x14ac:dyDescent="0.2">
      <c r="A1570" s="32">
        <v>1778</v>
      </c>
      <c r="B1570" s="32" t="s">
        <v>5701</v>
      </c>
      <c r="C1570" s="82" t="s">
        <v>3733</v>
      </c>
      <c r="D1570" s="82" t="s">
        <v>3532</v>
      </c>
    </row>
    <row r="1571" spans="1:4" x14ac:dyDescent="0.2">
      <c r="A1571" s="32">
        <v>1779</v>
      </c>
      <c r="B1571" s="32" t="s">
        <v>5702</v>
      </c>
      <c r="C1571" s="82" t="s">
        <v>3733</v>
      </c>
      <c r="D1571" s="82" t="s">
        <v>3532</v>
      </c>
    </row>
    <row r="1572" spans="1:4" x14ac:dyDescent="0.2">
      <c r="A1572" s="32">
        <v>1780</v>
      </c>
      <c r="B1572" s="32" t="s">
        <v>5703</v>
      </c>
      <c r="C1572" s="82" t="s">
        <v>3733</v>
      </c>
      <c r="D1572" s="82" t="s">
        <v>3532</v>
      </c>
    </row>
    <row r="1573" spans="1:4" x14ac:dyDescent="0.2">
      <c r="A1573" s="32">
        <v>1781</v>
      </c>
      <c r="B1573" s="32" t="s">
        <v>5704</v>
      </c>
      <c r="C1573" s="82" t="s">
        <v>3733</v>
      </c>
      <c r="D1573" s="82" t="s">
        <v>3532</v>
      </c>
    </row>
    <row r="1574" spans="1:4" x14ac:dyDescent="0.2">
      <c r="A1574" s="32">
        <v>1782</v>
      </c>
      <c r="B1574" s="32" t="s">
        <v>5705</v>
      </c>
      <c r="C1574" s="82" t="s">
        <v>3733</v>
      </c>
      <c r="D1574" s="82" t="s">
        <v>3532</v>
      </c>
    </row>
    <row r="1575" spans="1:4" x14ac:dyDescent="0.2">
      <c r="A1575" s="32">
        <v>1783</v>
      </c>
      <c r="B1575" s="32" t="s">
        <v>5706</v>
      </c>
      <c r="C1575" s="82" t="s">
        <v>3733</v>
      </c>
      <c r="D1575" s="82" t="s">
        <v>3532</v>
      </c>
    </row>
    <row r="1576" spans="1:4" x14ac:dyDescent="0.2">
      <c r="A1576" s="32">
        <v>1784</v>
      </c>
      <c r="B1576" s="32" t="s">
        <v>5707</v>
      </c>
      <c r="C1576" s="82" t="s">
        <v>3733</v>
      </c>
      <c r="D1576" s="82" t="s">
        <v>3532</v>
      </c>
    </row>
    <row r="1577" spans="1:4" x14ac:dyDescent="0.2">
      <c r="A1577" s="32">
        <v>1785</v>
      </c>
      <c r="B1577" s="32" t="s">
        <v>5708</v>
      </c>
      <c r="C1577" s="82" t="s">
        <v>3733</v>
      </c>
      <c r="D1577" s="82" t="s">
        <v>3532</v>
      </c>
    </row>
    <row r="1578" spans="1:4" x14ac:dyDescent="0.2">
      <c r="A1578" s="32">
        <v>1786</v>
      </c>
      <c r="B1578" s="32" t="s">
        <v>5709</v>
      </c>
      <c r="C1578" s="82" t="s">
        <v>3733</v>
      </c>
      <c r="D1578" s="82" t="s">
        <v>3532</v>
      </c>
    </row>
    <row r="1579" spans="1:4" x14ac:dyDescent="0.2">
      <c r="A1579" s="32">
        <v>1787</v>
      </c>
      <c r="B1579" s="32" t="s">
        <v>5710</v>
      </c>
      <c r="C1579" s="82" t="s">
        <v>3733</v>
      </c>
      <c r="D1579" s="82" t="s">
        <v>3532</v>
      </c>
    </row>
    <row r="1580" spans="1:4" x14ac:dyDescent="0.2">
      <c r="A1580" s="32">
        <v>1788</v>
      </c>
      <c r="B1580" s="32" t="s">
        <v>5711</v>
      </c>
      <c r="C1580" s="82" t="s">
        <v>3733</v>
      </c>
      <c r="D1580" s="82" t="s">
        <v>3532</v>
      </c>
    </row>
    <row r="1581" spans="1:4" x14ac:dyDescent="0.2">
      <c r="A1581" s="32">
        <v>1789</v>
      </c>
      <c r="B1581" s="32" t="s">
        <v>5712</v>
      </c>
      <c r="C1581" s="82" t="s">
        <v>3733</v>
      </c>
      <c r="D1581" s="82" t="s">
        <v>3532</v>
      </c>
    </row>
    <row r="1582" spans="1:4" x14ac:dyDescent="0.2">
      <c r="A1582" s="32">
        <v>1790</v>
      </c>
      <c r="B1582" s="32" t="s">
        <v>5713</v>
      </c>
      <c r="C1582" s="82" t="s">
        <v>3733</v>
      </c>
      <c r="D1582" s="82" t="s">
        <v>3532</v>
      </c>
    </row>
    <row r="1583" spans="1:4" x14ac:dyDescent="0.2">
      <c r="A1583" s="32">
        <v>1791</v>
      </c>
      <c r="B1583" s="32" t="s">
        <v>5714</v>
      </c>
      <c r="C1583" s="82" t="s">
        <v>3733</v>
      </c>
      <c r="D1583" s="82" t="s">
        <v>3532</v>
      </c>
    </row>
    <row r="1584" spans="1:4" x14ac:dyDescent="0.2">
      <c r="A1584" s="32">
        <v>1792</v>
      </c>
      <c r="B1584" s="32" t="s">
        <v>5715</v>
      </c>
      <c r="C1584" s="82" t="s">
        <v>3733</v>
      </c>
      <c r="D1584" s="82" t="s">
        <v>3532</v>
      </c>
    </row>
    <row r="1585" spans="1:4" x14ac:dyDescent="0.2">
      <c r="A1585" s="32">
        <v>1793</v>
      </c>
      <c r="B1585" s="32" t="s">
        <v>5716</v>
      </c>
      <c r="C1585" s="82" t="s">
        <v>3733</v>
      </c>
      <c r="D1585" s="82" t="s">
        <v>3532</v>
      </c>
    </row>
    <row r="1586" spans="1:4" x14ac:dyDescent="0.2">
      <c r="A1586" s="32">
        <v>1794</v>
      </c>
      <c r="B1586" s="32" t="s">
        <v>5717</v>
      </c>
      <c r="C1586" s="82" t="s">
        <v>3733</v>
      </c>
      <c r="D1586" s="82" t="s">
        <v>3532</v>
      </c>
    </row>
    <row r="1587" spans="1:4" x14ac:dyDescent="0.2">
      <c r="A1587" s="32">
        <v>1795</v>
      </c>
      <c r="B1587" s="32" t="s">
        <v>5718</v>
      </c>
      <c r="C1587" s="82" t="s">
        <v>3733</v>
      </c>
      <c r="D1587" s="82" t="s">
        <v>3532</v>
      </c>
    </row>
    <row r="1588" spans="1:4" x14ac:dyDescent="0.2">
      <c r="A1588" s="32">
        <v>1796</v>
      </c>
      <c r="B1588" s="32" t="s">
        <v>5719</v>
      </c>
      <c r="C1588" s="82" t="s">
        <v>3733</v>
      </c>
      <c r="D1588" s="82" t="s">
        <v>3532</v>
      </c>
    </row>
    <row r="1589" spans="1:4" x14ac:dyDescent="0.2">
      <c r="A1589" s="32">
        <v>1797</v>
      </c>
      <c r="B1589" s="32" t="s">
        <v>5720</v>
      </c>
      <c r="C1589" s="82" t="s">
        <v>3733</v>
      </c>
      <c r="D1589" s="82" t="s">
        <v>3532</v>
      </c>
    </row>
    <row r="1590" spans="1:4" x14ac:dyDescent="0.2">
      <c r="A1590" s="32">
        <v>1798</v>
      </c>
      <c r="B1590" s="32" t="s">
        <v>5721</v>
      </c>
      <c r="C1590" s="82" t="s">
        <v>3733</v>
      </c>
      <c r="D1590" s="82" t="s">
        <v>3532</v>
      </c>
    </row>
    <row r="1591" spans="1:4" x14ac:dyDescent="0.2">
      <c r="A1591" s="32">
        <v>1799</v>
      </c>
      <c r="B1591" s="32" t="s">
        <v>5722</v>
      </c>
      <c r="C1591" s="82" t="s">
        <v>3733</v>
      </c>
      <c r="D1591" s="82" t="s">
        <v>3532</v>
      </c>
    </row>
    <row r="1592" spans="1:4" x14ac:dyDescent="0.2">
      <c r="A1592" s="32">
        <v>1800</v>
      </c>
      <c r="B1592" s="32" t="s">
        <v>5723</v>
      </c>
      <c r="C1592" s="82" t="s">
        <v>3733</v>
      </c>
      <c r="D1592" s="82" t="s">
        <v>3532</v>
      </c>
    </row>
    <row r="1593" spans="1:4" x14ac:dyDescent="0.2">
      <c r="A1593" s="32">
        <v>1801</v>
      </c>
      <c r="B1593" s="32" t="s">
        <v>5724</v>
      </c>
      <c r="C1593" s="82" t="s">
        <v>3733</v>
      </c>
      <c r="D1593" s="82" t="s">
        <v>3532</v>
      </c>
    </row>
    <row r="1594" spans="1:4" x14ac:dyDescent="0.2">
      <c r="A1594" s="32">
        <v>1802</v>
      </c>
      <c r="B1594" s="32" t="s">
        <v>5725</v>
      </c>
      <c r="C1594" s="82" t="s">
        <v>3733</v>
      </c>
      <c r="D1594" s="82" t="s">
        <v>3532</v>
      </c>
    </row>
    <row r="1595" spans="1:4" x14ac:dyDescent="0.2">
      <c r="A1595" s="32">
        <v>1803</v>
      </c>
      <c r="B1595" s="32" t="s">
        <v>5726</v>
      </c>
      <c r="C1595" s="82" t="s">
        <v>3733</v>
      </c>
      <c r="D1595" s="82" t="s">
        <v>3532</v>
      </c>
    </row>
    <row r="1596" spans="1:4" x14ac:dyDescent="0.2">
      <c r="A1596" s="32">
        <v>1804</v>
      </c>
      <c r="B1596" s="32" t="s">
        <v>5727</v>
      </c>
      <c r="C1596" s="82" t="s">
        <v>3733</v>
      </c>
      <c r="D1596" s="82" t="s">
        <v>3532</v>
      </c>
    </row>
    <row r="1597" spans="1:4" x14ac:dyDescent="0.2">
      <c r="A1597" s="32">
        <v>1805</v>
      </c>
      <c r="B1597" s="32" t="s">
        <v>5728</v>
      </c>
      <c r="C1597" s="82" t="s">
        <v>3733</v>
      </c>
      <c r="D1597" s="82" t="s">
        <v>3532</v>
      </c>
    </row>
    <row r="1598" spans="1:4" x14ac:dyDescent="0.2">
      <c r="A1598" s="32">
        <v>1806</v>
      </c>
      <c r="B1598" s="32" t="s">
        <v>5729</v>
      </c>
      <c r="C1598" s="82" t="s">
        <v>3733</v>
      </c>
      <c r="D1598" s="82" t="s">
        <v>3532</v>
      </c>
    </row>
    <row r="1599" spans="1:4" x14ac:dyDescent="0.2">
      <c r="A1599" s="32">
        <v>1807</v>
      </c>
      <c r="B1599" s="32" t="s">
        <v>5730</v>
      </c>
      <c r="C1599" s="82" t="s">
        <v>3733</v>
      </c>
      <c r="D1599" s="82" t="s">
        <v>3532</v>
      </c>
    </row>
    <row r="1600" spans="1:4" x14ac:dyDescent="0.2">
      <c r="A1600" s="32">
        <v>1808</v>
      </c>
      <c r="B1600" s="32" t="s">
        <v>5731</v>
      </c>
      <c r="C1600" s="82" t="s">
        <v>3733</v>
      </c>
      <c r="D1600" s="82" t="s">
        <v>3532</v>
      </c>
    </row>
    <row r="1601" spans="1:4" x14ac:dyDescent="0.2">
      <c r="A1601" s="32">
        <v>1809</v>
      </c>
      <c r="B1601" s="32" t="s">
        <v>5732</v>
      </c>
      <c r="C1601" s="82" t="s">
        <v>3733</v>
      </c>
      <c r="D1601" s="82" t="s">
        <v>3532</v>
      </c>
    </row>
    <row r="1602" spans="1:4" x14ac:dyDescent="0.2">
      <c r="A1602" s="32">
        <v>1810</v>
      </c>
      <c r="B1602" s="32" t="s">
        <v>5733</v>
      </c>
      <c r="C1602" s="82" t="s">
        <v>3733</v>
      </c>
      <c r="D1602" s="82" t="s">
        <v>3532</v>
      </c>
    </row>
    <row r="1603" spans="1:4" x14ac:dyDescent="0.2">
      <c r="A1603" s="32">
        <v>1811</v>
      </c>
      <c r="B1603" s="32" t="s">
        <v>5734</v>
      </c>
      <c r="C1603" s="82" t="s">
        <v>3733</v>
      </c>
      <c r="D1603" s="82" t="s">
        <v>3532</v>
      </c>
    </row>
    <row r="1604" spans="1:4" x14ac:dyDescent="0.2">
      <c r="A1604" s="32">
        <v>1812</v>
      </c>
      <c r="B1604" s="32" t="s">
        <v>5735</v>
      </c>
      <c r="C1604" s="82" t="s">
        <v>3733</v>
      </c>
      <c r="D1604" s="82" t="s">
        <v>3532</v>
      </c>
    </row>
    <row r="1605" spans="1:4" x14ac:dyDescent="0.2">
      <c r="A1605" s="32">
        <v>1813</v>
      </c>
      <c r="B1605" s="32" t="s">
        <v>5736</v>
      </c>
      <c r="C1605" s="82" t="s">
        <v>3733</v>
      </c>
      <c r="D1605" s="82" t="s">
        <v>3532</v>
      </c>
    </row>
    <row r="1606" spans="1:4" x14ac:dyDescent="0.2">
      <c r="A1606" s="32">
        <v>1814</v>
      </c>
      <c r="B1606" s="32" t="s">
        <v>5737</v>
      </c>
      <c r="C1606" s="82" t="s">
        <v>3733</v>
      </c>
      <c r="D1606" s="82" t="s">
        <v>3532</v>
      </c>
    </row>
    <row r="1607" spans="1:4" x14ac:dyDescent="0.2">
      <c r="A1607" s="32">
        <v>1815</v>
      </c>
      <c r="B1607" s="32" t="s">
        <v>5738</v>
      </c>
      <c r="C1607" s="82" t="s">
        <v>3733</v>
      </c>
      <c r="D1607" s="82" t="s">
        <v>3532</v>
      </c>
    </row>
    <row r="1608" spans="1:4" x14ac:dyDescent="0.2">
      <c r="A1608" s="32">
        <v>1816</v>
      </c>
      <c r="B1608" s="32" t="s">
        <v>5739</v>
      </c>
      <c r="C1608" s="82" t="s">
        <v>3733</v>
      </c>
      <c r="D1608" s="82" t="s">
        <v>3532</v>
      </c>
    </row>
    <row r="1609" spans="1:4" x14ac:dyDescent="0.2">
      <c r="A1609" s="32">
        <v>1817</v>
      </c>
      <c r="B1609" s="32" t="s">
        <v>5740</v>
      </c>
      <c r="C1609" s="82" t="s">
        <v>3733</v>
      </c>
      <c r="D1609" s="82" t="s">
        <v>3532</v>
      </c>
    </row>
    <row r="1610" spans="1:4" x14ac:dyDescent="0.2">
      <c r="A1610" s="32">
        <v>1818</v>
      </c>
      <c r="B1610" s="32" t="s">
        <v>5741</v>
      </c>
      <c r="C1610" s="82" t="s">
        <v>3733</v>
      </c>
      <c r="D1610" s="82" t="s">
        <v>3532</v>
      </c>
    </row>
    <row r="1611" spans="1:4" x14ac:dyDescent="0.2">
      <c r="A1611" s="32">
        <v>1819</v>
      </c>
      <c r="B1611" s="32" t="s">
        <v>5742</v>
      </c>
      <c r="C1611" s="82" t="s">
        <v>3733</v>
      </c>
      <c r="D1611" s="82" t="s">
        <v>3532</v>
      </c>
    </row>
    <row r="1612" spans="1:4" x14ac:dyDescent="0.2">
      <c r="A1612" s="32">
        <v>1820</v>
      </c>
      <c r="B1612" s="32" t="s">
        <v>5743</v>
      </c>
      <c r="C1612" s="82" t="s">
        <v>3733</v>
      </c>
      <c r="D1612" s="82" t="s">
        <v>3532</v>
      </c>
    </row>
    <row r="1613" spans="1:4" x14ac:dyDescent="0.2">
      <c r="A1613" s="32">
        <v>1821</v>
      </c>
      <c r="B1613" s="32" t="s">
        <v>5744</v>
      </c>
      <c r="C1613" s="82" t="s">
        <v>3733</v>
      </c>
      <c r="D1613" s="82" t="s">
        <v>3532</v>
      </c>
    </row>
    <row r="1614" spans="1:4" x14ac:dyDescent="0.2">
      <c r="A1614" s="32">
        <v>1824</v>
      </c>
      <c r="B1614" s="32" t="s">
        <v>5745</v>
      </c>
      <c r="C1614" s="82" t="s">
        <v>3733</v>
      </c>
      <c r="D1614" s="82" t="s">
        <v>3532</v>
      </c>
    </row>
    <row r="1615" spans="1:4" x14ac:dyDescent="0.2">
      <c r="A1615" s="32">
        <v>1860</v>
      </c>
      <c r="B1615" s="32" t="s">
        <v>5746</v>
      </c>
      <c r="C1615" s="82" t="s">
        <v>3733</v>
      </c>
      <c r="D1615" s="82" t="s">
        <v>3532</v>
      </c>
    </row>
    <row r="1616" spans="1:4" x14ac:dyDescent="0.2">
      <c r="A1616" s="32">
        <v>1870</v>
      </c>
      <c r="B1616" s="32" t="s">
        <v>5747</v>
      </c>
      <c r="C1616" s="82" t="s">
        <v>3733</v>
      </c>
      <c r="D1616" s="82" t="s">
        <v>3532</v>
      </c>
    </row>
    <row r="1617" spans="1:4" x14ac:dyDescent="0.2">
      <c r="A1617" s="32">
        <v>1873</v>
      </c>
      <c r="B1617" s="32" t="s">
        <v>5748</v>
      </c>
      <c r="C1617" s="82" t="s">
        <v>3733</v>
      </c>
      <c r="D1617" s="82" t="s">
        <v>3532</v>
      </c>
    </row>
    <row r="1618" spans="1:4" x14ac:dyDescent="0.2">
      <c r="A1618" s="32">
        <v>1896</v>
      </c>
      <c r="B1618" s="32" t="s">
        <v>5749</v>
      </c>
      <c r="C1618" s="82" t="s">
        <v>3733</v>
      </c>
      <c r="D1618" s="82" t="s">
        <v>3532</v>
      </c>
    </row>
    <row r="1619" spans="1:4" x14ac:dyDescent="0.2">
      <c r="A1619" s="32">
        <v>1915</v>
      </c>
      <c r="B1619" s="32" t="s">
        <v>5750</v>
      </c>
      <c r="C1619" s="82" t="s">
        <v>3733</v>
      </c>
      <c r="D1619" s="82" t="s">
        <v>3532</v>
      </c>
    </row>
    <row r="1620" spans="1:4" x14ac:dyDescent="0.2">
      <c r="A1620" s="32">
        <v>1921</v>
      </c>
      <c r="B1620" s="32" t="s">
        <v>5751</v>
      </c>
      <c r="C1620" s="82" t="s">
        <v>3733</v>
      </c>
      <c r="D1620" s="82" t="s">
        <v>3532</v>
      </c>
    </row>
    <row r="1621" spans="1:4" x14ac:dyDescent="0.2">
      <c r="A1621" s="32">
        <v>1922</v>
      </c>
      <c r="B1621" s="32" t="s">
        <v>5752</v>
      </c>
      <c r="C1621" s="82" t="s">
        <v>3733</v>
      </c>
      <c r="D1621" s="82" t="s">
        <v>3532</v>
      </c>
    </row>
    <row r="1622" spans="1:4" x14ac:dyDescent="0.2">
      <c r="A1622" s="32">
        <v>1923</v>
      </c>
      <c r="B1622" s="32" t="s">
        <v>5753</v>
      </c>
      <c r="C1622" s="82" t="s">
        <v>3733</v>
      </c>
      <c r="D1622" s="82" t="s">
        <v>3532</v>
      </c>
    </row>
    <row r="1623" spans="1:4" x14ac:dyDescent="0.2">
      <c r="A1623" s="32">
        <v>1925</v>
      </c>
      <c r="B1623" s="32" t="s">
        <v>5754</v>
      </c>
      <c r="C1623" s="82" t="s">
        <v>3733</v>
      </c>
      <c r="D1623" s="82" t="s">
        <v>3532</v>
      </c>
    </row>
    <row r="1624" spans="1:4" x14ac:dyDescent="0.2">
      <c r="A1624" s="32">
        <v>1926</v>
      </c>
      <c r="B1624" s="32" t="s">
        <v>5755</v>
      </c>
      <c r="C1624" s="82" t="s">
        <v>3733</v>
      </c>
      <c r="D1624" s="82" t="s">
        <v>3532</v>
      </c>
    </row>
    <row r="1625" spans="1:4" x14ac:dyDescent="0.2">
      <c r="A1625" s="32">
        <v>1938</v>
      </c>
      <c r="B1625" s="32" t="s">
        <v>5756</v>
      </c>
      <c r="C1625" s="82" t="s">
        <v>3733</v>
      </c>
      <c r="D1625" s="82" t="s">
        <v>3532</v>
      </c>
    </row>
    <row r="1626" spans="1:4" x14ac:dyDescent="0.2">
      <c r="A1626" s="32">
        <v>1953</v>
      </c>
      <c r="B1626" s="32" t="s">
        <v>5757</v>
      </c>
      <c r="C1626" s="82" t="s">
        <v>3733</v>
      </c>
      <c r="D1626" s="82" t="s">
        <v>3532</v>
      </c>
    </row>
    <row r="1627" spans="1:4" x14ac:dyDescent="0.2">
      <c r="A1627" s="32">
        <v>1954</v>
      </c>
      <c r="B1627" s="32" t="s">
        <v>5758</v>
      </c>
      <c r="C1627" s="82" t="s">
        <v>3733</v>
      </c>
      <c r="D1627" s="82" t="s">
        <v>3532</v>
      </c>
    </row>
    <row r="1628" spans="1:4" x14ac:dyDescent="0.2">
      <c r="A1628" s="32">
        <v>1977</v>
      </c>
      <c r="B1628" s="32" t="s">
        <v>5759</v>
      </c>
      <c r="C1628" s="82" t="s">
        <v>3733</v>
      </c>
      <c r="D1628" s="82" t="s">
        <v>3532</v>
      </c>
    </row>
    <row r="1629" spans="1:4" x14ac:dyDescent="0.2">
      <c r="A1629" s="32">
        <v>1985</v>
      </c>
      <c r="B1629" s="32" t="s">
        <v>5760</v>
      </c>
      <c r="C1629" s="82" t="s">
        <v>3733</v>
      </c>
      <c r="D1629" s="82" t="s">
        <v>3532</v>
      </c>
    </row>
    <row r="1630" spans="1:4" x14ac:dyDescent="0.2">
      <c r="A1630" s="32">
        <v>2014</v>
      </c>
      <c r="B1630" s="32" t="s">
        <v>5761</v>
      </c>
      <c r="C1630" s="82" t="s">
        <v>3733</v>
      </c>
      <c r="D1630" s="82" t="s">
        <v>3532</v>
      </c>
    </row>
    <row r="1631" spans="1:4" x14ac:dyDescent="0.2">
      <c r="A1631" s="32">
        <v>2051</v>
      </c>
      <c r="B1631" s="32" t="s">
        <v>5762</v>
      </c>
      <c r="C1631" s="82" t="s">
        <v>3733</v>
      </c>
      <c r="D1631" s="82" t="s">
        <v>3532</v>
      </c>
    </row>
    <row r="1632" spans="1:4" x14ac:dyDescent="0.2">
      <c r="A1632" s="32">
        <v>2054</v>
      </c>
      <c r="B1632" s="32" t="s">
        <v>5763</v>
      </c>
      <c r="C1632" s="82" t="s">
        <v>3733</v>
      </c>
      <c r="D1632" s="82" t="s">
        <v>3532</v>
      </c>
    </row>
    <row r="1633" spans="1:4" x14ac:dyDescent="0.2">
      <c r="A1633" s="32">
        <v>2055</v>
      </c>
      <c r="B1633" s="32" t="s">
        <v>5764</v>
      </c>
      <c r="C1633" s="82" t="s">
        <v>3733</v>
      </c>
      <c r="D1633" s="82" t="s">
        <v>3532</v>
      </c>
    </row>
    <row r="1634" spans="1:4" x14ac:dyDescent="0.2">
      <c r="A1634" s="32">
        <v>2057</v>
      </c>
      <c r="B1634" s="32" t="s">
        <v>5765</v>
      </c>
      <c r="C1634" s="82" t="s">
        <v>3733</v>
      </c>
      <c r="D1634" s="82" t="s">
        <v>3532</v>
      </c>
    </row>
    <row r="1635" spans="1:4" x14ac:dyDescent="0.2">
      <c r="A1635" s="32">
        <v>2066</v>
      </c>
      <c r="B1635" s="32" t="s">
        <v>5766</v>
      </c>
      <c r="C1635" s="82" t="s">
        <v>3733</v>
      </c>
      <c r="D1635" s="82" t="s">
        <v>3532</v>
      </c>
    </row>
    <row r="1636" spans="1:4" x14ac:dyDescent="0.2">
      <c r="A1636" s="32">
        <v>2071</v>
      </c>
      <c r="B1636" s="32" t="s">
        <v>5767</v>
      </c>
      <c r="C1636" s="82" t="s">
        <v>3733</v>
      </c>
      <c r="D1636" s="82" t="s">
        <v>3532</v>
      </c>
    </row>
    <row r="1637" spans="1:4" x14ac:dyDescent="0.2">
      <c r="A1637" s="32">
        <v>2078</v>
      </c>
      <c r="B1637" s="32" t="s">
        <v>5768</v>
      </c>
      <c r="C1637" s="82" t="s">
        <v>3733</v>
      </c>
      <c r="D1637" s="82" t="s">
        <v>3532</v>
      </c>
    </row>
    <row r="1638" spans="1:4" x14ac:dyDescent="0.2">
      <c r="A1638" s="32">
        <v>2091</v>
      </c>
      <c r="B1638" s="32" t="s">
        <v>5769</v>
      </c>
      <c r="C1638" s="82" t="s">
        <v>3733</v>
      </c>
      <c r="D1638" s="82" t="s">
        <v>3532</v>
      </c>
    </row>
    <row r="1639" spans="1:4" x14ac:dyDescent="0.2">
      <c r="A1639" s="32">
        <v>2094</v>
      </c>
      <c r="B1639" s="32" t="s">
        <v>5770</v>
      </c>
      <c r="C1639" s="82" t="s">
        <v>3733</v>
      </c>
      <c r="D1639" s="82" t="s">
        <v>3532</v>
      </c>
    </row>
    <row r="1640" spans="1:4" x14ac:dyDescent="0.2">
      <c r="A1640" s="32">
        <v>2097</v>
      </c>
      <c r="B1640" s="32" t="s">
        <v>2484</v>
      </c>
      <c r="C1640" s="82" t="s">
        <v>3733</v>
      </c>
      <c r="D1640" s="82" t="s">
        <v>3532</v>
      </c>
    </row>
    <row r="1641" spans="1:4" x14ac:dyDescent="0.2">
      <c r="A1641" s="32">
        <v>2100</v>
      </c>
      <c r="B1641" s="32" t="s">
        <v>5771</v>
      </c>
      <c r="C1641" s="82" t="s">
        <v>3733</v>
      </c>
      <c r="D1641" s="82" t="s">
        <v>3532</v>
      </c>
    </row>
    <row r="1642" spans="1:4" x14ac:dyDescent="0.2">
      <c r="A1642" s="32">
        <v>2104</v>
      </c>
      <c r="B1642" s="32" t="s">
        <v>5772</v>
      </c>
      <c r="C1642" s="82" t="s">
        <v>3733</v>
      </c>
      <c r="D1642" s="82" t="s">
        <v>3532</v>
      </c>
    </row>
    <row r="1643" spans="1:4" x14ac:dyDescent="0.2">
      <c r="A1643" s="32">
        <v>2112</v>
      </c>
      <c r="B1643" s="32" t="s">
        <v>5773</v>
      </c>
      <c r="C1643" s="82" t="s">
        <v>3733</v>
      </c>
      <c r="D1643" s="82" t="s">
        <v>3532</v>
      </c>
    </row>
    <row r="1644" spans="1:4" x14ac:dyDescent="0.2">
      <c r="A1644" s="32">
        <v>2115</v>
      </c>
      <c r="B1644" s="32" t="s">
        <v>5774</v>
      </c>
      <c r="C1644" s="82" t="s">
        <v>3733</v>
      </c>
      <c r="D1644" s="82" t="s">
        <v>3532</v>
      </c>
    </row>
    <row r="1645" spans="1:4" x14ac:dyDescent="0.2">
      <c r="A1645" s="32">
        <v>2123</v>
      </c>
      <c r="B1645" s="32" t="s">
        <v>5775</v>
      </c>
      <c r="C1645" s="82" t="s">
        <v>3733</v>
      </c>
      <c r="D1645" s="82" t="s">
        <v>3532</v>
      </c>
    </row>
    <row r="1646" spans="1:4" x14ac:dyDescent="0.2">
      <c r="A1646" s="32">
        <v>2126</v>
      </c>
      <c r="B1646" s="32" t="s">
        <v>5776</v>
      </c>
      <c r="C1646" s="82" t="s">
        <v>3733</v>
      </c>
      <c r="D1646" s="82" t="s">
        <v>3532</v>
      </c>
    </row>
    <row r="1647" spans="1:4" x14ac:dyDescent="0.2">
      <c r="A1647" s="32">
        <v>2131</v>
      </c>
      <c r="B1647" s="32" t="s">
        <v>5777</v>
      </c>
      <c r="C1647" s="82" t="s">
        <v>3733</v>
      </c>
      <c r="D1647" s="82" t="s">
        <v>3532</v>
      </c>
    </row>
    <row r="1648" spans="1:4" x14ac:dyDescent="0.2">
      <c r="A1648" s="32">
        <v>2140</v>
      </c>
      <c r="B1648" s="32" t="s">
        <v>5778</v>
      </c>
      <c r="C1648" s="82" t="s">
        <v>3733</v>
      </c>
      <c r="D1648" s="82" t="s">
        <v>3532</v>
      </c>
    </row>
    <row r="1649" spans="1:4" x14ac:dyDescent="0.2">
      <c r="A1649" s="32">
        <v>2150</v>
      </c>
      <c r="B1649" s="32" t="s">
        <v>5779</v>
      </c>
      <c r="C1649" s="82" t="s">
        <v>3733</v>
      </c>
      <c r="D1649" s="82" t="s">
        <v>3532</v>
      </c>
    </row>
    <row r="1650" spans="1:4" x14ac:dyDescent="0.2">
      <c r="A1650" s="32">
        <v>2152</v>
      </c>
      <c r="B1650" s="32" t="s">
        <v>5780</v>
      </c>
      <c r="C1650" s="82" t="s">
        <v>3733</v>
      </c>
      <c r="D1650" s="82" t="s">
        <v>3532</v>
      </c>
    </row>
    <row r="1651" spans="1:4" x14ac:dyDescent="0.2">
      <c r="A1651" s="32">
        <v>2170</v>
      </c>
      <c r="B1651" s="32" t="s">
        <v>5781</v>
      </c>
      <c r="C1651" s="82" t="s">
        <v>3733</v>
      </c>
      <c r="D1651" s="82" t="s">
        <v>3532</v>
      </c>
    </row>
    <row r="1652" spans="1:4" x14ac:dyDescent="0.2">
      <c r="A1652" s="32">
        <v>2173</v>
      </c>
      <c r="B1652" s="32" t="s">
        <v>5782</v>
      </c>
      <c r="C1652" s="82" t="s">
        <v>3733</v>
      </c>
      <c r="D1652" s="82" t="s">
        <v>3532</v>
      </c>
    </row>
    <row r="1653" spans="1:4" x14ac:dyDescent="0.2">
      <c r="A1653" s="32">
        <v>2195</v>
      </c>
      <c r="B1653" s="32" t="s">
        <v>5783</v>
      </c>
      <c r="C1653" s="82" t="s">
        <v>3733</v>
      </c>
      <c r="D1653" s="82" t="s">
        <v>3532</v>
      </c>
    </row>
    <row r="1654" spans="1:4" x14ac:dyDescent="0.2">
      <c r="A1654" s="32">
        <v>2217</v>
      </c>
      <c r="B1654" s="32" t="s">
        <v>5784</v>
      </c>
      <c r="C1654" s="82" t="s">
        <v>3733</v>
      </c>
      <c r="D1654" s="82" t="s">
        <v>3532</v>
      </c>
    </row>
    <row r="1655" spans="1:4" x14ac:dyDescent="0.2">
      <c r="A1655" s="32">
        <v>2246</v>
      </c>
      <c r="B1655" s="32" t="s">
        <v>5785</v>
      </c>
      <c r="C1655" s="82" t="s">
        <v>3733</v>
      </c>
      <c r="D1655" s="82" t="s">
        <v>3532</v>
      </c>
    </row>
    <row r="1656" spans="1:4" x14ac:dyDescent="0.2">
      <c r="A1656" s="32">
        <v>2247</v>
      </c>
      <c r="B1656" s="32" t="s">
        <v>5786</v>
      </c>
      <c r="C1656" s="82" t="s">
        <v>3733</v>
      </c>
      <c r="D1656" s="82" t="s">
        <v>3532</v>
      </c>
    </row>
    <row r="1657" spans="1:4" x14ac:dyDescent="0.2">
      <c r="A1657" s="32">
        <v>2251</v>
      </c>
      <c r="B1657" s="32" t="s">
        <v>5787</v>
      </c>
      <c r="C1657" s="82" t="s">
        <v>3733</v>
      </c>
      <c r="D1657" s="82" t="s">
        <v>3532</v>
      </c>
    </row>
    <row r="1658" spans="1:4" x14ac:dyDescent="0.2">
      <c r="A1658" s="32">
        <v>2252</v>
      </c>
      <c r="B1658" s="32" t="s">
        <v>5788</v>
      </c>
      <c r="C1658" s="82" t="s">
        <v>3733</v>
      </c>
      <c r="D1658" s="82" t="s">
        <v>3532</v>
      </c>
    </row>
    <row r="1659" spans="1:4" x14ac:dyDescent="0.2">
      <c r="A1659" s="32">
        <v>2255</v>
      </c>
      <c r="B1659" s="32" t="s">
        <v>5789</v>
      </c>
      <c r="C1659" s="82" t="s">
        <v>3733</v>
      </c>
      <c r="D1659" s="82" t="s">
        <v>3532</v>
      </c>
    </row>
    <row r="1660" spans="1:4" x14ac:dyDescent="0.2">
      <c r="A1660" s="32">
        <v>2256</v>
      </c>
      <c r="B1660" s="32" t="s">
        <v>5790</v>
      </c>
      <c r="C1660" s="82" t="s">
        <v>3733</v>
      </c>
      <c r="D1660" s="82" t="s">
        <v>3532</v>
      </c>
    </row>
    <row r="1661" spans="1:4" x14ac:dyDescent="0.2">
      <c r="A1661" s="32">
        <v>2257</v>
      </c>
      <c r="B1661" s="32" t="s">
        <v>5791</v>
      </c>
      <c r="C1661" s="82" t="s">
        <v>3733</v>
      </c>
      <c r="D1661" s="82" t="s">
        <v>3532</v>
      </c>
    </row>
    <row r="1662" spans="1:4" x14ac:dyDescent="0.2">
      <c r="A1662" s="32">
        <v>2258</v>
      </c>
      <c r="B1662" s="32" t="s">
        <v>5792</v>
      </c>
      <c r="C1662" s="82" t="s">
        <v>3733</v>
      </c>
      <c r="D1662" s="82" t="s">
        <v>3532</v>
      </c>
    </row>
    <row r="1663" spans="1:4" x14ac:dyDescent="0.2">
      <c r="A1663" s="32">
        <v>2265</v>
      </c>
      <c r="B1663" s="32" t="s">
        <v>5793</v>
      </c>
      <c r="C1663" s="82" t="s">
        <v>3733</v>
      </c>
      <c r="D1663" s="82" t="s">
        <v>3532</v>
      </c>
    </row>
    <row r="1664" spans="1:4" x14ac:dyDescent="0.2">
      <c r="A1664" s="32">
        <v>2269</v>
      </c>
      <c r="B1664" s="32" t="s">
        <v>5794</v>
      </c>
      <c r="C1664" s="82" t="s">
        <v>3733</v>
      </c>
      <c r="D1664" s="82" t="s">
        <v>3532</v>
      </c>
    </row>
    <row r="1665" spans="1:4" x14ac:dyDescent="0.2">
      <c r="A1665" s="32">
        <v>2274</v>
      </c>
      <c r="B1665" s="32" t="s">
        <v>5795</v>
      </c>
      <c r="C1665" s="82" t="s">
        <v>3733</v>
      </c>
      <c r="D1665" s="82" t="s">
        <v>3532</v>
      </c>
    </row>
    <row r="1666" spans="1:4" x14ac:dyDescent="0.2">
      <c r="A1666" s="32">
        <v>2278</v>
      </c>
      <c r="B1666" s="32" t="s">
        <v>5796</v>
      </c>
      <c r="C1666" s="82" t="s">
        <v>3733</v>
      </c>
      <c r="D1666" s="82" t="s">
        <v>3532</v>
      </c>
    </row>
    <row r="1667" spans="1:4" x14ac:dyDescent="0.2">
      <c r="A1667" s="32">
        <v>2290</v>
      </c>
      <c r="B1667" s="32" t="s">
        <v>5797</v>
      </c>
      <c r="C1667" s="82" t="s">
        <v>3733</v>
      </c>
      <c r="D1667" s="82" t="s">
        <v>3532</v>
      </c>
    </row>
    <row r="1668" spans="1:4" x14ac:dyDescent="0.2">
      <c r="A1668" s="32">
        <v>2335</v>
      </c>
      <c r="B1668" s="32" t="s">
        <v>5798</v>
      </c>
      <c r="C1668" s="82" t="s">
        <v>3733</v>
      </c>
      <c r="D1668" s="82" t="s">
        <v>3532</v>
      </c>
    </row>
    <row r="1669" spans="1:4" x14ac:dyDescent="0.2">
      <c r="A1669" s="32">
        <v>2337</v>
      </c>
      <c r="B1669" s="32" t="s">
        <v>5799</v>
      </c>
      <c r="C1669" s="82" t="s">
        <v>3733</v>
      </c>
      <c r="D1669" s="82" t="s">
        <v>3532</v>
      </c>
    </row>
    <row r="1670" spans="1:4" x14ac:dyDescent="0.2">
      <c r="A1670" s="32">
        <v>2341</v>
      </c>
      <c r="B1670" s="32" t="s">
        <v>5800</v>
      </c>
      <c r="C1670" s="82" t="s">
        <v>3733</v>
      </c>
      <c r="D1670" s="82" t="s">
        <v>3532</v>
      </c>
    </row>
    <row r="1671" spans="1:4" x14ac:dyDescent="0.2">
      <c r="A1671" s="32">
        <v>2367</v>
      </c>
      <c r="B1671" s="32" t="s">
        <v>5801</v>
      </c>
      <c r="C1671" s="82" t="s">
        <v>3733</v>
      </c>
      <c r="D1671" s="82" t="s">
        <v>3532</v>
      </c>
    </row>
    <row r="1672" spans="1:4" x14ac:dyDescent="0.2">
      <c r="A1672" s="32">
        <v>2374</v>
      </c>
      <c r="B1672" s="32" t="s">
        <v>5802</v>
      </c>
      <c r="C1672" s="82" t="s">
        <v>3733</v>
      </c>
      <c r="D1672" s="82" t="s">
        <v>3532</v>
      </c>
    </row>
    <row r="1673" spans="1:4" x14ac:dyDescent="0.2">
      <c r="A1673" s="32">
        <v>2394</v>
      </c>
      <c r="B1673" s="32" t="s">
        <v>5803</v>
      </c>
      <c r="C1673" s="82" t="s">
        <v>3733</v>
      </c>
      <c r="D1673" s="82" t="s">
        <v>3532</v>
      </c>
    </row>
    <row r="1674" spans="1:4" x14ac:dyDescent="0.2">
      <c r="A1674" s="32">
        <v>2401</v>
      </c>
      <c r="B1674" s="32" t="s">
        <v>5804</v>
      </c>
      <c r="C1674" s="82" t="s">
        <v>3733</v>
      </c>
      <c r="D1674" s="82" t="s">
        <v>3532</v>
      </c>
    </row>
    <row r="1675" spans="1:4" x14ac:dyDescent="0.2">
      <c r="A1675" s="32">
        <v>2403</v>
      </c>
      <c r="B1675" s="32" t="s">
        <v>5805</v>
      </c>
      <c r="C1675" s="82" t="s">
        <v>3733</v>
      </c>
      <c r="D1675" s="82" t="s">
        <v>3532</v>
      </c>
    </row>
    <row r="1676" spans="1:4" x14ac:dyDescent="0.2">
      <c r="A1676" s="32">
        <v>2420</v>
      </c>
      <c r="B1676" s="32" t="s">
        <v>5806</v>
      </c>
      <c r="C1676" s="82" t="s">
        <v>3733</v>
      </c>
      <c r="D1676" s="82" t="s">
        <v>3532</v>
      </c>
    </row>
    <row r="1677" spans="1:4" x14ac:dyDescent="0.2">
      <c r="A1677" s="32">
        <v>2421</v>
      </c>
      <c r="B1677" s="32" t="s">
        <v>5807</v>
      </c>
      <c r="C1677" s="82" t="s">
        <v>3733</v>
      </c>
      <c r="D1677" s="82" t="s">
        <v>3532</v>
      </c>
    </row>
    <row r="1678" spans="1:4" x14ac:dyDescent="0.2">
      <c r="A1678" s="32">
        <v>2428</v>
      </c>
      <c r="B1678" s="32" t="s">
        <v>5808</v>
      </c>
      <c r="C1678" s="82" t="s">
        <v>3733</v>
      </c>
      <c r="D1678" s="82" t="s">
        <v>3532</v>
      </c>
    </row>
    <row r="1679" spans="1:4" x14ac:dyDescent="0.2">
      <c r="A1679" s="32">
        <v>2438</v>
      </c>
      <c r="B1679" s="32" t="s">
        <v>5809</v>
      </c>
      <c r="C1679" s="82" t="s">
        <v>3733</v>
      </c>
      <c r="D1679" s="82" t="s">
        <v>3532</v>
      </c>
    </row>
    <row r="1680" spans="1:4" x14ac:dyDescent="0.2">
      <c r="A1680" s="32">
        <v>2442</v>
      </c>
      <c r="B1680" s="32" t="s">
        <v>5810</v>
      </c>
      <c r="C1680" s="82" t="s">
        <v>3733</v>
      </c>
      <c r="D1680" s="82" t="s">
        <v>3532</v>
      </c>
    </row>
    <row r="1681" spans="1:4" x14ac:dyDescent="0.2">
      <c r="A1681" s="32">
        <v>2444</v>
      </c>
      <c r="B1681" s="32" t="s">
        <v>5811</v>
      </c>
      <c r="C1681" s="82" t="s">
        <v>3733</v>
      </c>
      <c r="D1681" s="82" t="s">
        <v>3532</v>
      </c>
    </row>
    <row r="1682" spans="1:4" x14ac:dyDescent="0.2">
      <c r="A1682" s="32">
        <v>2450</v>
      </c>
      <c r="B1682" s="32" t="s">
        <v>5812</v>
      </c>
      <c r="C1682" s="82" t="s">
        <v>3733</v>
      </c>
      <c r="D1682" s="82" t="s">
        <v>3532</v>
      </c>
    </row>
    <row r="1683" spans="1:4" x14ac:dyDescent="0.2">
      <c r="A1683" s="32">
        <v>2471</v>
      </c>
      <c r="B1683" s="32" t="s">
        <v>5813</v>
      </c>
      <c r="C1683" s="82" t="s">
        <v>3733</v>
      </c>
      <c r="D1683" s="82" t="s">
        <v>3532</v>
      </c>
    </row>
    <row r="1684" spans="1:4" x14ac:dyDescent="0.2">
      <c r="A1684" s="32">
        <v>2474</v>
      </c>
      <c r="B1684" s="32" t="s">
        <v>5814</v>
      </c>
      <c r="C1684" s="82" t="s">
        <v>3733</v>
      </c>
      <c r="D1684" s="82" t="s">
        <v>3532</v>
      </c>
    </row>
    <row r="1685" spans="1:4" x14ac:dyDescent="0.2">
      <c r="A1685" s="32">
        <v>2481</v>
      </c>
      <c r="B1685" s="32" t="s">
        <v>5815</v>
      </c>
      <c r="C1685" s="82" t="s">
        <v>3733</v>
      </c>
      <c r="D1685" s="82" t="s">
        <v>3532</v>
      </c>
    </row>
    <row r="1686" spans="1:4" x14ac:dyDescent="0.2">
      <c r="A1686" s="32">
        <v>2482</v>
      </c>
      <c r="B1686" s="32" t="s">
        <v>5816</v>
      </c>
      <c r="C1686" s="82" t="s">
        <v>3733</v>
      </c>
      <c r="D1686" s="82" t="s">
        <v>3532</v>
      </c>
    </row>
    <row r="1687" spans="1:4" x14ac:dyDescent="0.2">
      <c r="A1687" s="32">
        <v>2492</v>
      </c>
      <c r="B1687" s="32" t="s">
        <v>5817</v>
      </c>
      <c r="C1687" s="82" t="s">
        <v>3733</v>
      </c>
      <c r="D1687" s="82" t="s">
        <v>3532</v>
      </c>
    </row>
    <row r="1688" spans="1:4" x14ac:dyDescent="0.2">
      <c r="A1688" s="32">
        <v>2493</v>
      </c>
      <c r="B1688" s="32" t="s">
        <v>5818</v>
      </c>
      <c r="C1688" s="82" t="s">
        <v>3733</v>
      </c>
      <c r="D1688" s="82" t="s">
        <v>3532</v>
      </c>
    </row>
    <row r="1689" spans="1:4" x14ac:dyDescent="0.2">
      <c r="A1689" s="32">
        <v>2495</v>
      </c>
      <c r="B1689" s="32" t="s">
        <v>5819</v>
      </c>
      <c r="C1689" s="82" t="s">
        <v>3733</v>
      </c>
      <c r="D1689" s="82" t="s">
        <v>3532</v>
      </c>
    </row>
    <row r="1690" spans="1:4" x14ac:dyDescent="0.2">
      <c r="A1690" s="32">
        <v>2499</v>
      </c>
      <c r="B1690" s="32" t="s">
        <v>5820</v>
      </c>
      <c r="C1690" s="82" t="s">
        <v>3733</v>
      </c>
      <c r="D1690" s="82" t="s">
        <v>3532</v>
      </c>
    </row>
    <row r="1691" spans="1:4" x14ac:dyDescent="0.2">
      <c r="A1691" s="32">
        <v>2501</v>
      </c>
      <c r="B1691" s="32" t="s">
        <v>5821</v>
      </c>
      <c r="C1691" s="82" t="s">
        <v>3733</v>
      </c>
      <c r="D1691" s="82" t="s">
        <v>3532</v>
      </c>
    </row>
    <row r="1692" spans="1:4" x14ac:dyDescent="0.2">
      <c r="A1692" s="32">
        <v>2503</v>
      </c>
      <c r="B1692" s="32" t="s">
        <v>5822</v>
      </c>
      <c r="C1692" s="82" t="s">
        <v>3733</v>
      </c>
      <c r="D1692" s="82" t="s">
        <v>3532</v>
      </c>
    </row>
    <row r="1693" spans="1:4" x14ac:dyDescent="0.2">
      <c r="A1693" s="32">
        <v>2509</v>
      </c>
      <c r="B1693" s="32" t="s">
        <v>5823</v>
      </c>
      <c r="C1693" s="82" t="s">
        <v>3733</v>
      </c>
      <c r="D1693" s="82" t="s">
        <v>3532</v>
      </c>
    </row>
    <row r="1694" spans="1:4" x14ac:dyDescent="0.2">
      <c r="A1694" s="32">
        <v>2525</v>
      </c>
      <c r="B1694" s="32" t="s">
        <v>5824</v>
      </c>
      <c r="C1694" s="82" t="s">
        <v>3733</v>
      </c>
      <c r="D1694" s="82" t="s">
        <v>3532</v>
      </c>
    </row>
    <row r="1695" spans="1:4" x14ac:dyDescent="0.2">
      <c r="A1695" s="32">
        <v>2529</v>
      </c>
      <c r="B1695" s="32" t="s">
        <v>5825</v>
      </c>
      <c r="C1695" s="82" t="s">
        <v>3733</v>
      </c>
      <c r="D1695" s="82" t="s">
        <v>3532</v>
      </c>
    </row>
    <row r="1696" spans="1:4" x14ac:dyDescent="0.2">
      <c r="A1696" s="32">
        <v>2537</v>
      </c>
      <c r="B1696" s="32" t="s">
        <v>5826</v>
      </c>
      <c r="C1696" s="82" t="s">
        <v>3733</v>
      </c>
      <c r="D1696" s="82" t="s">
        <v>3532</v>
      </c>
    </row>
    <row r="1697" spans="1:4" x14ac:dyDescent="0.2">
      <c r="A1697" s="32">
        <v>2544</v>
      </c>
      <c r="B1697" s="32" t="s">
        <v>5827</v>
      </c>
      <c r="C1697" s="82" t="s">
        <v>3733</v>
      </c>
      <c r="D1697" s="82" t="s">
        <v>3532</v>
      </c>
    </row>
    <row r="1698" spans="1:4" x14ac:dyDescent="0.2">
      <c r="A1698" s="32">
        <v>2556</v>
      </c>
      <c r="B1698" s="32" t="s">
        <v>5828</v>
      </c>
      <c r="C1698" s="82" t="s">
        <v>3733</v>
      </c>
      <c r="D1698" s="82" t="s">
        <v>3532</v>
      </c>
    </row>
    <row r="1699" spans="1:4" x14ac:dyDescent="0.2">
      <c r="A1699" s="32">
        <v>2579</v>
      </c>
      <c r="B1699" s="32" t="s">
        <v>5829</v>
      </c>
      <c r="C1699" s="82" t="s">
        <v>3733</v>
      </c>
      <c r="D1699" s="82" t="s">
        <v>3532</v>
      </c>
    </row>
    <row r="1700" spans="1:4" x14ac:dyDescent="0.2">
      <c r="A1700" s="32">
        <v>2585</v>
      </c>
      <c r="B1700" s="32" t="s">
        <v>5830</v>
      </c>
      <c r="C1700" s="82" t="s">
        <v>3733</v>
      </c>
      <c r="D1700" s="82" t="s">
        <v>3532</v>
      </c>
    </row>
    <row r="1701" spans="1:4" x14ac:dyDescent="0.2">
      <c r="A1701" s="32">
        <v>2589</v>
      </c>
      <c r="B1701" s="32" t="s">
        <v>5831</v>
      </c>
      <c r="C1701" s="82" t="s">
        <v>3733</v>
      </c>
      <c r="D1701" s="82" t="s">
        <v>3532</v>
      </c>
    </row>
    <row r="1702" spans="1:4" x14ac:dyDescent="0.2">
      <c r="A1702" s="32">
        <v>2623</v>
      </c>
      <c r="B1702" s="32" t="s">
        <v>5832</v>
      </c>
      <c r="C1702" s="82" t="s">
        <v>3733</v>
      </c>
      <c r="D1702" s="82" t="s">
        <v>3532</v>
      </c>
    </row>
    <row r="1703" spans="1:4" x14ac:dyDescent="0.2">
      <c r="A1703" s="32">
        <v>2644</v>
      </c>
      <c r="B1703" s="32" t="s">
        <v>5833</v>
      </c>
      <c r="C1703" s="82" t="s">
        <v>3733</v>
      </c>
      <c r="D1703" s="82" t="s">
        <v>3532</v>
      </c>
    </row>
    <row r="1704" spans="1:4" x14ac:dyDescent="0.2">
      <c r="A1704" s="32">
        <v>2645</v>
      </c>
      <c r="B1704" s="32" t="s">
        <v>5834</v>
      </c>
      <c r="C1704" s="82" t="s">
        <v>3733</v>
      </c>
      <c r="D1704" s="82" t="s">
        <v>3532</v>
      </c>
    </row>
    <row r="1705" spans="1:4" x14ac:dyDescent="0.2">
      <c r="A1705" s="32">
        <v>2646</v>
      </c>
      <c r="B1705" s="32" t="s">
        <v>5835</v>
      </c>
      <c r="C1705" s="82" t="s">
        <v>3733</v>
      </c>
      <c r="D1705" s="82" t="s">
        <v>3532</v>
      </c>
    </row>
    <row r="1706" spans="1:4" x14ac:dyDescent="0.2">
      <c r="A1706" s="32">
        <v>2647</v>
      </c>
      <c r="B1706" s="32" t="s">
        <v>5836</v>
      </c>
      <c r="C1706" s="82" t="s">
        <v>3733</v>
      </c>
      <c r="D1706" s="82" t="s">
        <v>3532</v>
      </c>
    </row>
    <row r="1707" spans="1:4" x14ac:dyDescent="0.2">
      <c r="A1707" s="32">
        <v>2653</v>
      </c>
      <c r="B1707" s="32" t="s">
        <v>5837</v>
      </c>
      <c r="C1707" s="82" t="s">
        <v>3733</v>
      </c>
      <c r="D1707" s="82" t="s">
        <v>3532</v>
      </c>
    </row>
    <row r="1708" spans="1:4" x14ac:dyDescent="0.2">
      <c r="A1708" s="32">
        <v>2660</v>
      </c>
      <c r="B1708" s="32" t="s">
        <v>5838</v>
      </c>
      <c r="C1708" s="82" t="s">
        <v>3733</v>
      </c>
      <c r="D1708" s="82" t="s">
        <v>3532</v>
      </c>
    </row>
    <row r="1709" spans="1:4" x14ac:dyDescent="0.2">
      <c r="A1709" s="32">
        <v>2701</v>
      </c>
      <c r="B1709" s="32" t="s">
        <v>5839</v>
      </c>
      <c r="C1709" s="82" t="s">
        <v>3733</v>
      </c>
      <c r="D1709" s="82" t="s">
        <v>3532</v>
      </c>
    </row>
    <row r="1710" spans="1:4" x14ac:dyDescent="0.2">
      <c r="A1710" s="32">
        <v>2703</v>
      </c>
      <c r="B1710" s="32" t="s">
        <v>5840</v>
      </c>
      <c r="C1710" s="82" t="s">
        <v>3733</v>
      </c>
      <c r="D1710" s="82" t="s">
        <v>3532</v>
      </c>
    </row>
    <row r="1711" spans="1:4" x14ac:dyDescent="0.2">
      <c r="A1711" s="32">
        <v>2711</v>
      </c>
      <c r="B1711" s="32" t="s">
        <v>5841</v>
      </c>
      <c r="C1711" s="82" t="s">
        <v>3733</v>
      </c>
      <c r="D1711" s="82" t="s">
        <v>3532</v>
      </c>
    </row>
    <row r="1712" spans="1:4" x14ac:dyDescent="0.2">
      <c r="A1712" s="32">
        <v>2734</v>
      </c>
      <c r="B1712" s="32" t="s">
        <v>5842</v>
      </c>
      <c r="C1712" s="82" t="s">
        <v>3733</v>
      </c>
      <c r="D1712" s="82" t="s">
        <v>3532</v>
      </c>
    </row>
    <row r="1713" spans="1:4" x14ac:dyDescent="0.2">
      <c r="A1713" s="32">
        <v>2758</v>
      </c>
      <c r="B1713" s="32" t="s">
        <v>5843</v>
      </c>
      <c r="C1713" s="82" t="s">
        <v>3733</v>
      </c>
      <c r="D1713" s="82" t="s">
        <v>3532</v>
      </c>
    </row>
    <row r="1714" spans="1:4" x14ac:dyDescent="0.2">
      <c r="A1714" s="32">
        <v>2780</v>
      </c>
      <c r="B1714" s="32" t="s">
        <v>5844</v>
      </c>
      <c r="C1714" s="82" t="s">
        <v>3733</v>
      </c>
      <c r="D1714" s="82" t="s">
        <v>3532</v>
      </c>
    </row>
    <row r="1715" spans="1:4" x14ac:dyDescent="0.2">
      <c r="A1715" s="32">
        <v>2782</v>
      </c>
      <c r="B1715" s="32" t="s">
        <v>5845</v>
      </c>
      <c r="C1715" s="82" t="s">
        <v>3733</v>
      </c>
      <c r="D1715" s="82" t="s">
        <v>3532</v>
      </c>
    </row>
    <row r="1716" spans="1:4" x14ac:dyDescent="0.2">
      <c r="A1716" s="32">
        <v>2784</v>
      </c>
      <c r="B1716" s="32" t="s">
        <v>5846</v>
      </c>
      <c r="C1716" s="82" t="s">
        <v>3733</v>
      </c>
      <c r="D1716" s="82" t="s">
        <v>3532</v>
      </c>
    </row>
    <row r="1717" spans="1:4" x14ac:dyDescent="0.2">
      <c r="A1717" s="32">
        <v>2796</v>
      </c>
      <c r="B1717" s="32" t="s">
        <v>5847</v>
      </c>
      <c r="C1717" s="82" t="s">
        <v>3733</v>
      </c>
      <c r="D1717" s="82" t="s">
        <v>3532</v>
      </c>
    </row>
    <row r="1718" spans="1:4" x14ac:dyDescent="0.2">
      <c r="A1718" s="32">
        <v>2819</v>
      </c>
      <c r="B1718" s="32" t="s">
        <v>5848</v>
      </c>
      <c r="C1718" s="82" t="s">
        <v>3733</v>
      </c>
      <c r="D1718" s="82" t="s">
        <v>3532</v>
      </c>
    </row>
    <row r="1719" spans="1:4" x14ac:dyDescent="0.2">
      <c r="A1719" s="32">
        <v>2826</v>
      </c>
      <c r="B1719" s="32" t="s">
        <v>5849</v>
      </c>
      <c r="C1719" s="82" t="s">
        <v>3733</v>
      </c>
      <c r="D1719" s="82" t="s">
        <v>3532</v>
      </c>
    </row>
    <row r="1720" spans="1:4" x14ac:dyDescent="0.2">
      <c r="A1720" s="32">
        <v>2831</v>
      </c>
      <c r="B1720" s="32" t="s">
        <v>5850</v>
      </c>
      <c r="C1720" s="82" t="s">
        <v>3733</v>
      </c>
      <c r="D1720" s="82" t="s">
        <v>3532</v>
      </c>
    </row>
    <row r="1721" spans="1:4" x14ac:dyDescent="0.2">
      <c r="A1721" s="32">
        <v>2841</v>
      </c>
      <c r="B1721" s="32" t="s">
        <v>5851</v>
      </c>
      <c r="C1721" s="82" t="s">
        <v>3733</v>
      </c>
      <c r="D1721" s="82" t="s">
        <v>3532</v>
      </c>
    </row>
    <row r="1722" spans="1:4" x14ac:dyDescent="0.2">
      <c r="A1722" s="32">
        <v>2844</v>
      </c>
      <c r="B1722" s="32" t="s">
        <v>5852</v>
      </c>
      <c r="C1722" s="82" t="s">
        <v>3733</v>
      </c>
      <c r="D1722" s="82" t="s">
        <v>3532</v>
      </c>
    </row>
    <row r="1723" spans="1:4" x14ac:dyDescent="0.2">
      <c r="A1723" s="32">
        <v>2851</v>
      </c>
      <c r="B1723" s="32" t="s">
        <v>5853</v>
      </c>
      <c r="C1723" s="82" t="s">
        <v>3733</v>
      </c>
      <c r="D1723" s="82" t="s">
        <v>3532</v>
      </c>
    </row>
    <row r="1724" spans="1:4" x14ac:dyDescent="0.2">
      <c r="A1724" s="32">
        <v>2852</v>
      </c>
      <c r="B1724" s="32" t="s">
        <v>5854</v>
      </c>
      <c r="C1724" s="82" t="s">
        <v>3733</v>
      </c>
      <c r="D1724" s="82" t="s">
        <v>3532</v>
      </c>
    </row>
    <row r="1725" spans="1:4" x14ac:dyDescent="0.2">
      <c r="A1725" s="32">
        <v>2857</v>
      </c>
      <c r="B1725" s="32" t="s">
        <v>5855</v>
      </c>
      <c r="C1725" s="82" t="s">
        <v>3733</v>
      </c>
      <c r="D1725" s="82" t="s">
        <v>3532</v>
      </c>
    </row>
    <row r="1726" spans="1:4" x14ac:dyDescent="0.2">
      <c r="A1726" s="32">
        <v>2864</v>
      </c>
      <c r="B1726" s="32" t="s">
        <v>5856</v>
      </c>
      <c r="C1726" s="82" t="s">
        <v>3733</v>
      </c>
      <c r="D1726" s="82" t="s">
        <v>3532</v>
      </c>
    </row>
    <row r="1727" spans="1:4" x14ac:dyDescent="0.2">
      <c r="A1727" s="32">
        <v>2886</v>
      </c>
      <c r="B1727" s="32" t="s">
        <v>5857</v>
      </c>
      <c r="C1727" s="82" t="s">
        <v>3733</v>
      </c>
      <c r="D1727" s="82" t="s">
        <v>3532</v>
      </c>
    </row>
    <row r="1728" spans="1:4" x14ac:dyDescent="0.2">
      <c r="A1728" s="32">
        <v>2892</v>
      </c>
      <c r="B1728" s="32" t="s">
        <v>5858</v>
      </c>
      <c r="C1728" s="82" t="s">
        <v>3733</v>
      </c>
      <c r="D1728" s="82" t="s">
        <v>3532</v>
      </c>
    </row>
    <row r="1729" spans="1:4" x14ac:dyDescent="0.2">
      <c r="A1729" s="32">
        <v>2930</v>
      </c>
      <c r="B1729" s="32" t="s">
        <v>5859</v>
      </c>
      <c r="C1729" s="82" t="s">
        <v>3733</v>
      </c>
      <c r="D1729" s="82" t="s">
        <v>3532</v>
      </c>
    </row>
    <row r="1730" spans="1:4" x14ac:dyDescent="0.2">
      <c r="A1730" s="32">
        <v>2934</v>
      </c>
      <c r="B1730" s="32" t="s">
        <v>5860</v>
      </c>
      <c r="C1730" s="82" t="s">
        <v>3733</v>
      </c>
      <c r="D1730" s="82" t="s">
        <v>3532</v>
      </c>
    </row>
    <row r="1731" spans="1:4" x14ac:dyDescent="0.2">
      <c r="A1731" s="32">
        <v>2935</v>
      </c>
      <c r="B1731" s="32" t="s">
        <v>5861</v>
      </c>
      <c r="C1731" s="82" t="s">
        <v>3733</v>
      </c>
      <c r="D1731" s="82" t="s">
        <v>3532</v>
      </c>
    </row>
    <row r="1732" spans="1:4" x14ac:dyDescent="0.2">
      <c r="A1732" s="32">
        <v>2940</v>
      </c>
      <c r="B1732" s="32" t="s">
        <v>5862</v>
      </c>
      <c r="C1732" s="82" t="s">
        <v>3733</v>
      </c>
      <c r="D1732" s="82" t="s">
        <v>3532</v>
      </c>
    </row>
    <row r="1733" spans="1:4" x14ac:dyDescent="0.2">
      <c r="A1733" s="32">
        <v>2941</v>
      </c>
      <c r="B1733" s="32" t="s">
        <v>5863</v>
      </c>
      <c r="C1733" s="82" t="s">
        <v>3733</v>
      </c>
      <c r="D1733" s="82" t="s">
        <v>3532</v>
      </c>
    </row>
    <row r="1734" spans="1:4" x14ac:dyDescent="0.2">
      <c r="A1734" s="32">
        <v>2946</v>
      </c>
      <c r="B1734" s="32" t="s">
        <v>5864</v>
      </c>
      <c r="C1734" s="82" t="s">
        <v>3733</v>
      </c>
      <c r="D1734" s="82" t="s">
        <v>3532</v>
      </c>
    </row>
    <row r="1735" spans="1:4" x14ac:dyDescent="0.2">
      <c r="A1735" s="32">
        <v>2950</v>
      </c>
      <c r="B1735" s="32" t="s">
        <v>2770</v>
      </c>
      <c r="C1735" s="82" t="s">
        <v>3733</v>
      </c>
      <c r="D1735" s="82" t="s">
        <v>3532</v>
      </c>
    </row>
    <row r="1736" spans="1:4" x14ac:dyDescent="0.2">
      <c r="A1736" s="32">
        <v>2954</v>
      </c>
      <c r="B1736" s="32" t="s">
        <v>5865</v>
      </c>
      <c r="C1736" s="82" t="s">
        <v>3733</v>
      </c>
      <c r="D1736" s="82" t="s">
        <v>3532</v>
      </c>
    </row>
    <row r="1737" spans="1:4" x14ac:dyDescent="0.2">
      <c r="A1737" s="32">
        <v>2957</v>
      </c>
      <c r="B1737" s="32" t="s">
        <v>5866</v>
      </c>
      <c r="C1737" s="82" t="s">
        <v>3733</v>
      </c>
      <c r="D1737" s="82" t="s">
        <v>3532</v>
      </c>
    </row>
    <row r="1738" spans="1:4" x14ac:dyDescent="0.2">
      <c r="A1738" s="32">
        <v>2958</v>
      </c>
      <c r="B1738" s="32" t="s">
        <v>5867</v>
      </c>
      <c r="C1738" s="82" t="s">
        <v>3733</v>
      </c>
      <c r="D1738" s="82" t="s">
        <v>3532</v>
      </c>
    </row>
    <row r="1739" spans="1:4" x14ac:dyDescent="0.2">
      <c r="A1739" s="32">
        <v>2964</v>
      </c>
      <c r="B1739" s="32" t="s">
        <v>5868</v>
      </c>
      <c r="C1739" s="82" t="s">
        <v>3733</v>
      </c>
      <c r="D1739" s="82" t="s">
        <v>3532</v>
      </c>
    </row>
    <row r="1740" spans="1:4" x14ac:dyDescent="0.2">
      <c r="A1740" s="32">
        <v>2973</v>
      </c>
      <c r="B1740" s="32" t="s">
        <v>5869</v>
      </c>
      <c r="C1740" s="82" t="s">
        <v>3733</v>
      </c>
      <c r="D1740" s="82" t="s">
        <v>3532</v>
      </c>
    </row>
    <row r="1741" spans="1:4" x14ac:dyDescent="0.2">
      <c r="A1741" s="32">
        <v>2974</v>
      </c>
      <c r="B1741" s="32" t="s">
        <v>5870</v>
      </c>
      <c r="C1741" s="82" t="s">
        <v>3733</v>
      </c>
      <c r="D1741" s="82" t="s">
        <v>3532</v>
      </c>
    </row>
    <row r="1742" spans="1:4" x14ac:dyDescent="0.2">
      <c r="A1742" s="32">
        <v>2984</v>
      </c>
      <c r="B1742" s="32" t="s">
        <v>5871</v>
      </c>
      <c r="C1742" s="82" t="s">
        <v>3733</v>
      </c>
      <c r="D1742" s="82" t="s">
        <v>3532</v>
      </c>
    </row>
    <row r="1743" spans="1:4" x14ac:dyDescent="0.2">
      <c r="A1743" s="32">
        <v>2998</v>
      </c>
      <c r="B1743" s="32" t="s">
        <v>5872</v>
      </c>
      <c r="C1743" s="82" t="s">
        <v>3733</v>
      </c>
      <c r="D1743" s="82" t="s">
        <v>3532</v>
      </c>
    </row>
    <row r="1744" spans="1:4" x14ac:dyDescent="0.2">
      <c r="A1744" s="32">
        <v>3016</v>
      </c>
      <c r="B1744" s="32" t="s">
        <v>5873</v>
      </c>
      <c r="C1744" s="82" t="s">
        <v>3733</v>
      </c>
      <c r="D1744" s="82" t="s">
        <v>3532</v>
      </c>
    </row>
    <row r="1745" spans="1:4" x14ac:dyDescent="0.2">
      <c r="A1745" s="32">
        <v>3036</v>
      </c>
      <c r="B1745" s="32" t="s">
        <v>5874</v>
      </c>
      <c r="C1745" s="82" t="s">
        <v>3733</v>
      </c>
      <c r="D1745" s="82" t="s">
        <v>3532</v>
      </c>
    </row>
    <row r="1746" spans="1:4" x14ac:dyDescent="0.2">
      <c r="A1746" s="32">
        <v>3086</v>
      </c>
      <c r="B1746" s="32" t="s">
        <v>5875</v>
      </c>
      <c r="C1746" s="82" t="s">
        <v>3733</v>
      </c>
      <c r="D1746" s="82" t="s">
        <v>3532</v>
      </c>
    </row>
    <row r="1747" spans="1:4" x14ac:dyDescent="0.2">
      <c r="A1747" s="32">
        <v>3091</v>
      </c>
      <c r="B1747" s="32" t="s">
        <v>5876</v>
      </c>
      <c r="C1747" s="82" t="s">
        <v>3733</v>
      </c>
      <c r="D1747" s="82" t="s">
        <v>3532</v>
      </c>
    </row>
    <row r="1748" spans="1:4" x14ac:dyDescent="0.2">
      <c r="A1748" s="32">
        <v>3116</v>
      </c>
      <c r="B1748" s="32" t="s">
        <v>5877</v>
      </c>
      <c r="C1748" s="82" t="s">
        <v>3733</v>
      </c>
      <c r="D1748" s="82" t="s">
        <v>3532</v>
      </c>
    </row>
    <row r="1749" spans="1:4" x14ac:dyDescent="0.2">
      <c r="A1749" s="32">
        <v>3118</v>
      </c>
      <c r="B1749" s="32" t="s">
        <v>5878</v>
      </c>
      <c r="C1749" s="82" t="s">
        <v>3733</v>
      </c>
      <c r="D1749" s="82" t="s">
        <v>3532</v>
      </c>
    </row>
    <row r="1750" spans="1:4" x14ac:dyDescent="0.2">
      <c r="A1750" s="32">
        <v>3146</v>
      </c>
      <c r="B1750" s="32" t="s">
        <v>5879</v>
      </c>
      <c r="C1750" s="82" t="s">
        <v>3733</v>
      </c>
      <c r="D1750" s="82" t="s">
        <v>3532</v>
      </c>
    </row>
    <row r="1751" spans="1:4" x14ac:dyDescent="0.2">
      <c r="A1751" s="32">
        <v>3149</v>
      </c>
      <c r="B1751" s="32" t="s">
        <v>5880</v>
      </c>
      <c r="C1751" s="82" t="s">
        <v>3733</v>
      </c>
      <c r="D1751" s="82" t="s">
        <v>3532</v>
      </c>
    </row>
    <row r="1752" spans="1:4" x14ac:dyDescent="0.2">
      <c r="A1752" s="32">
        <v>3150</v>
      </c>
      <c r="B1752" s="32" t="s">
        <v>5881</v>
      </c>
      <c r="C1752" s="82" t="s">
        <v>3733</v>
      </c>
      <c r="D1752" s="82" t="s">
        <v>3532</v>
      </c>
    </row>
    <row r="1753" spans="1:4" x14ac:dyDescent="0.2">
      <c r="A1753" s="32">
        <v>3158</v>
      </c>
      <c r="B1753" s="32" t="s">
        <v>5882</v>
      </c>
      <c r="C1753" s="82" t="s">
        <v>3733</v>
      </c>
      <c r="D1753" s="82" t="s">
        <v>3532</v>
      </c>
    </row>
    <row r="1754" spans="1:4" x14ac:dyDescent="0.2">
      <c r="A1754" s="32">
        <v>3162</v>
      </c>
      <c r="B1754" s="32" t="s">
        <v>5883</v>
      </c>
      <c r="C1754" s="82" t="s">
        <v>3733</v>
      </c>
      <c r="D1754" s="82" t="s">
        <v>3532</v>
      </c>
    </row>
    <row r="1755" spans="1:4" x14ac:dyDescent="0.2">
      <c r="A1755" s="32">
        <v>3169</v>
      </c>
      <c r="B1755" s="32" t="s">
        <v>5884</v>
      </c>
      <c r="C1755" s="82" t="s">
        <v>3733</v>
      </c>
      <c r="D1755" s="82" t="s">
        <v>3532</v>
      </c>
    </row>
    <row r="1756" spans="1:4" x14ac:dyDescent="0.2">
      <c r="A1756" s="32">
        <v>3186</v>
      </c>
      <c r="B1756" s="32" t="s">
        <v>5885</v>
      </c>
      <c r="C1756" s="82" t="s">
        <v>3733</v>
      </c>
      <c r="D1756" s="82" t="s">
        <v>3532</v>
      </c>
    </row>
    <row r="1757" spans="1:4" x14ac:dyDescent="0.2">
      <c r="A1757" s="32">
        <v>3193</v>
      </c>
      <c r="B1757" s="32" t="s">
        <v>5886</v>
      </c>
      <c r="C1757" s="82" t="s">
        <v>3733</v>
      </c>
      <c r="D1757" s="82" t="s">
        <v>3532</v>
      </c>
    </row>
    <row r="1758" spans="1:4" x14ac:dyDescent="0.2">
      <c r="A1758" s="32">
        <v>3211</v>
      </c>
      <c r="B1758" s="32" t="s">
        <v>5887</v>
      </c>
      <c r="C1758" s="82" t="s">
        <v>3733</v>
      </c>
      <c r="D1758" s="82" t="s">
        <v>3532</v>
      </c>
    </row>
    <row r="1759" spans="1:4" x14ac:dyDescent="0.2">
      <c r="A1759" s="32">
        <v>3234</v>
      </c>
      <c r="B1759" s="32" t="s">
        <v>5888</v>
      </c>
      <c r="C1759" s="82" t="s">
        <v>3733</v>
      </c>
      <c r="D1759" s="82" t="s">
        <v>3532</v>
      </c>
    </row>
    <row r="1760" spans="1:4" x14ac:dyDescent="0.2">
      <c r="A1760" s="32">
        <v>3239</v>
      </c>
      <c r="B1760" s="32" t="s">
        <v>5889</v>
      </c>
      <c r="C1760" s="82" t="s">
        <v>3733</v>
      </c>
      <c r="D1760" s="82" t="s">
        <v>3532</v>
      </c>
    </row>
    <row r="1761" spans="1:4" x14ac:dyDescent="0.2">
      <c r="A1761" s="32">
        <v>3250</v>
      </c>
      <c r="B1761" s="32" t="s">
        <v>5890</v>
      </c>
      <c r="C1761" s="82" t="s">
        <v>3733</v>
      </c>
      <c r="D1761" s="82" t="s">
        <v>3532</v>
      </c>
    </row>
    <row r="1762" spans="1:4" x14ac:dyDescent="0.2">
      <c r="A1762" s="32">
        <v>3263</v>
      </c>
      <c r="B1762" s="32" t="s">
        <v>5891</v>
      </c>
      <c r="C1762" s="82" t="s">
        <v>3733</v>
      </c>
      <c r="D1762" s="82" t="s">
        <v>3532</v>
      </c>
    </row>
    <row r="1763" spans="1:4" x14ac:dyDescent="0.2">
      <c r="A1763" s="32">
        <v>3268</v>
      </c>
      <c r="B1763" s="32" t="s">
        <v>5892</v>
      </c>
      <c r="C1763" s="82" t="s">
        <v>3733</v>
      </c>
      <c r="D1763" s="82" t="s">
        <v>3532</v>
      </c>
    </row>
    <row r="1764" spans="1:4" x14ac:dyDescent="0.2">
      <c r="A1764" s="32">
        <v>3287</v>
      </c>
      <c r="B1764" s="32" t="s">
        <v>5893</v>
      </c>
      <c r="C1764" s="82" t="s">
        <v>3733</v>
      </c>
      <c r="D1764" s="82" t="s">
        <v>3532</v>
      </c>
    </row>
    <row r="1765" spans="1:4" x14ac:dyDescent="0.2">
      <c r="A1765" s="32">
        <v>3296</v>
      </c>
      <c r="B1765" s="32" t="s">
        <v>5894</v>
      </c>
      <c r="C1765" s="82" t="s">
        <v>3733</v>
      </c>
      <c r="D1765" s="82" t="s">
        <v>3532</v>
      </c>
    </row>
    <row r="1766" spans="1:4" x14ac:dyDescent="0.2">
      <c r="A1766" s="32">
        <v>3299</v>
      </c>
      <c r="B1766" s="32" t="s">
        <v>5895</v>
      </c>
      <c r="C1766" s="82" t="s">
        <v>3733</v>
      </c>
      <c r="D1766" s="82" t="s">
        <v>3532</v>
      </c>
    </row>
    <row r="1767" spans="1:4" x14ac:dyDescent="0.2">
      <c r="A1767" s="32">
        <v>3303</v>
      </c>
      <c r="B1767" s="32" t="s">
        <v>5896</v>
      </c>
      <c r="C1767" s="82" t="s">
        <v>3733</v>
      </c>
      <c r="D1767" s="82" t="s">
        <v>3532</v>
      </c>
    </row>
    <row r="1768" spans="1:4" x14ac:dyDescent="0.2">
      <c r="A1768" s="32">
        <v>3313</v>
      </c>
      <c r="B1768" s="32" t="s">
        <v>5897</v>
      </c>
      <c r="C1768" s="82" t="s">
        <v>3733</v>
      </c>
      <c r="D1768" s="82" t="s">
        <v>3532</v>
      </c>
    </row>
    <row r="1769" spans="1:4" x14ac:dyDescent="0.2">
      <c r="A1769" s="32">
        <v>3325</v>
      </c>
      <c r="B1769" s="32" t="s">
        <v>5898</v>
      </c>
      <c r="C1769" s="82" t="s">
        <v>3733</v>
      </c>
      <c r="D1769" s="82" t="s">
        <v>3532</v>
      </c>
    </row>
    <row r="1770" spans="1:4" x14ac:dyDescent="0.2">
      <c r="A1770" s="32">
        <v>3331</v>
      </c>
      <c r="B1770" s="32" t="s">
        <v>5899</v>
      </c>
      <c r="C1770" s="82" t="s">
        <v>3733</v>
      </c>
      <c r="D1770" s="82" t="s">
        <v>3532</v>
      </c>
    </row>
    <row r="1771" spans="1:4" x14ac:dyDescent="0.2">
      <c r="A1771" s="32">
        <v>3341</v>
      </c>
      <c r="B1771" s="32" t="s">
        <v>5900</v>
      </c>
      <c r="C1771" s="82" t="s">
        <v>3733</v>
      </c>
      <c r="D1771" s="82" t="s">
        <v>3532</v>
      </c>
    </row>
    <row r="1772" spans="1:4" x14ac:dyDescent="0.2">
      <c r="A1772" s="32">
        <v>3348</v>
      </c>
      <c r="B1772" s="32" t="s">
        <v>5901</v>
      </c>
      <c r="C1772" s="82" t="s">
        <v>3733</v>
      </c>
      <c r="D1772" s="82" t="s">
        <v>3532</v>
      </c>
    </row>
    <row r="1773" spans="1:4" x14ac:dyDescent="0.2">
      <c r="A1773" s="32">
        <v>3359</v>
      </c>
      <c r="B1773" s="32" t="s">
        <v>5902</v>
      </c>
      <c r="C1773" s="82" t="s">
        <v>3733</v>
      </c>
      <c r="D1773" s="82" t="s">
        <v>3532</v>
      </c>
    </row>
    <row r="1774" spans="1:4" x14ac:dyDescent="0.2">
      <c r="A1774" s="32">
        <v>3370</v>
      </c>
      <c r="B1774" s="32" t="s">
        <v>5903</v>
      </c>
      <c r="C1774" s="82" t="s">
        <v>3733</v>
      </c>
      <c r="D1774" s="82" t="s">
        <v>3532</v>
      </c>
    </row>
    <row r="1775" spans="1:4" x14ac:dyDescent="0.2">
      <c r="A1775" s="32">
        <v>3373</v>
      </c>
      <c r="B1775" s="32" t="s">
        <v>5904</v>
      </c>
      <c r="C1775" s="82" t="s">
        <v>3733</v>
      </c>
      <c r="D1775" s="82" t="s">
        <v>3532</v>
      </c>
    </row>
    <row r="1776" spans="1:4" x14ac:dyDescent="0.2">
      <c r="A1776" s="32">
        <v>3375</v>
      </c>
      <c r="B1776" s="32" t="s">
        <v>5905</v>
      </c>
      <c r="C1776" s="82" t="s">
        <v>3733</v>
      </c>
      <c r="D1776" s="82" t="s">
        <v>3532</v>
      </c>
    </row>
    <row r="1777" spans="1:4" x14ac:dyDescent="0.2">
      <c r="A1777" s="32">
        <v>3393</v>
      </c>
      <c r="B1777" s="32" t="s">
        <v>5906</v>
      </c>
      <c r="C1777" s="82" t="s">
        <v>3733</v>
      </c>
      <c r="D1777" s="82" t="s">
        <v>3532</v>
      </c>
    </row>
    <row r="1778" spans="1:4" x14ac:dyDescent="0.2">
      <c r="A1778" s="32">
        <v>3398</v>
      </c>
      <c r="B1778" s="32" t="s">
        <v>5907</v>
      </c>
      <c r="C1778" s="82" t="s">
        <v>3733</v>
      </c>
      <c r="D1778" s="82" t="s">
        <v>3532</v>
      </c>
    </row>
    <row r="1779" spans="1:4" x14ac:dyDescent="0.2">
      <c r="A1779" s="32">
        <v>3406</v>
      </c>
      <c r="B1779" s="32" t="s">
        <v>5908</v>
      </c>
      <c r="C1779" s="82" t="s">
        <v>3733</v>
      </c>
      <c r="D1779" s="82" t="s">
        <v>3532</v>
      </c>
    </row>
    <row r="1780" spans="1:4" x14ac:dyDescent="0.2">
      <c r="A1780" s="32">
        <v>3410</v>
      </c>
      <c r="B1780" s="32" t="s">
        <v>5909</v>
      </c>
      <c r="C1780" s="82" t="s">
        <v>3733</v>
      </c>
      <c r="D1780" s="82" t="s">
        <v>3532</v>
      </c>
    </row>
    <row r="1781" spans="1:4" x14ac:dyDescent="0.2">
      <c r="A1781" s="32">
        <v>3415</v>
      </c>
      <c r="B1781" s="32" t="s">
        <v>5910</v>
      </c>
      <c r="C1781" s="82" t="s">
        <v>3733</v>
      </c>
      <c r="D1781" s="82" t="s">
        <v>3532</v>
      </c>
    </row>
    <row r="1782" spans="1:4" x14ac:dyDescent="0.2">
      <c r="A1782" s="32">
        <v>3417</v>
      </c>
      <c r="B1782" s="32" t="s">
        <v>5911</v>
      </c>
      <c r="C1782" s="82" t="s">
        <v>3733</v>
      </c>
      <c r="D1782" s="82" t="s">
        <v>3532</v>
      </c>
    </row>
    <row r="1783" spans="1:4" x14ac:dyDescent="0.2">
      <c r="A1783" s="32">
        <v>3418</v>
      </c>
      <c r="B1783" s="32" t="s">
        <v>5912</v>
      </c>
      <c r="C1783" s="82" t="s">
        <v>3733</v>
      </c>
      <c r="D1783" s="82" t="s">
        <v>3532</v>
      </c>
    </row>
    <row r="1784" spans="1:4" x14ac:dyDescent="0.2">
      <c r="A1784" s="32">
        <v>3424</v>
      </c>
      <c r="B1784" s="32" t="s">
        <v>5913</v>
      </c>
      <c r="C1784" s="82" t="s">
        <v>3733</v>
      </c>
      <c r="D1784" s="82" t="s">
        <v>3532</v>
      </c>
    </row>
    <row r="1785" spans="1:4" x14ac:dyDescent="0.2">
      <c r="A1785" s="32">
        <v>3426</v>
      </c>
      <c r="B1785" s="32" t="s">
        <v>5914</v>
      </c>
      <c r="C1785" s="82" t="s">
        <v>3733</v>
      </c>
      <c r="D1785" s="82" t="s">
        <v>3532</v>
      </c>
    </row>
    <row r="1786" spans="1:4" x14ac:dyDescent="0.2">
      <c r="A1786" s="32">
        <v>3429</v>
      </c>
      <c r="B1786" s="32" t="s">
        <v>5915</v>
      </c>
      <c r="C1786" s="82" t="s">
        <v>3733</v>
      </c>
      <c r="D1786" s="82" t="s">
        <v>3532</v>
      </c>
    </row>
    <row r="1787" spans="1:4" x14ac:dyDescent="0.2">
      <c r="A1787" s="32">
        <v>3434</v>
      </c>
      <c r="B1787" s="32" t="s">
        <v>5916</v>
      </c>
      <c r="C1787" s="82" t="s">
        <v>3733</v>
      </c>
      <c r="D1787" s="82" t="s">
        <v>3532</v>
      </c>
    </row>
    <row r="1788" spans="1:4" x14ac:dyDescent="0.2">
      <c r="A1788" s="32">
        <v>3440</v>
      </c>
      <c r="B1788" s="32" t="s">
        <v>5917</v>
      </c>
      <c r="C1788" s="82" t="s">
        <v>3733</v>
      </c>
      <c r="D1788" s="82" t="s">
        <v>3532</v>
      </c>
    </row>
    <row r="1789" spans="1:4" x14ac:dyDescent="0.2">
      <c r="A1789" s="32">
        <v>3443</v>
      </c>
      <c r="B1789" s="32" t="s">
        <v>5918</v>
      </c>
      <c r="C1789" s="82" t="s">
        <v>3733</v>
      </c>
      <c r="D1789" s="82" t="s">
        <v>3532</v>
      </c>
    </row>
    <row r="1790" spans="1:4" x14ac:dyDescent="0.2">
      <c r="A1790" s="32">
        <v>3453</v>
      </c>
      <c r="B1790" s="32" t="s">
        <v>5919</v>
      </c>
      <c r="C1790" s="82" t="s">
        <v>3733</v>
      </c>
      <c r="D1790" s="82" t="s">
        <v>3532</v>
      </c>
    </row>
    <row r="1791" spans="1:4" x14ac:dyDescent="0.2">
      <c r="A1791" s="32">
        <v>3458</v>
      </c>
      <c r="B1791" s="32" t="s">
        <v>5920</v>
      </c>
      <c r="C1791" s="82" t="s">
        <v>3733</v>
      </c>
      <c r="D1791" s="82" t="s">
        <v>3532</v>
      </c>
    </row>
    <row r="1792" spans="1:4" x14ac:dyDescent="0.2">
      <c r="A1792" s="32">
        <v>3465</v>
      </c>
      <c r="B1792" s="32" t="s">
        <v>5921</v>
      </c>
      <c r="C1792" s="82" t="s">
        <v>3733</v>
      </c>
      <c r="D1792" s="82" t="s">
        <v>3532</v>
      </c>
    </row>
    <row r="1793" spans="1:4" x14ac:dyDescent="0.2">
      <c r="A1793" s="32">
        <v>3470</v>
      </c>
      <c r="B1793" s="32" t="s">
        <v>1564</v>
      </c>
      <c r="C1793" s="82" t="s">
        <v>3733</v>
      </c>
      <c r="D1793" s="82" t="s">
        <v>3532</v>
      </c>
    </row>
    <row r="1794" spans="1:4" x14ac:dyDescent="0.2">
      <c r="A1794" s="32">
        <v>3475</v>
      </c>
      <c r="B1794" s="32" t="s">
        <v>5922</v>
      </c>
      <c r="C1794" s="82" t="s">
        <v>3733</v>
      </c>
      <c r="D1794" s="82" t="s">
        <v>3532</v>
      </c>
    </row>
    <row r="1795" spans="1:4" x14ac:dyDescent="0.2">
      <c r="A1795" s="32">
        <v>3477</v>
      </c>
      <c r="B1795" s="32" t="s">
        <v>5923</v>
      </c>
      <c r="C1795" s="82" t="s">
        <v>3733</v>
      </c>
      <c r="D1795" s="82" t="s">
        <v>3532</v>
      </c>
    </row>
    <row r="1796" spans="1:4" x14ac:dyDescent="0.2">
      <c r="A1796" s="32">
        <v>3478</v>
      </c>
      <c r="B1796" s="32" t="s">
        <v>5924</v>
      </c>
      <c r="C1796" s="82" t="s">
        <v>3733</v>
      </c>
      <c r="D1796" s="82" t="s">
        <v>3532</v>
      </c>
    </row>
    <row r="1797" spans="1:4" x14ac:dyDescent="0.2">
      <c r="A1797" s="32">
        <v>3484</v>
      </c>
      <c r="B1797" s="32" t="s">
        <v>5925</v>
      </c>
      <c r="C1797" s="82" t="s">
        <v>3733</v>
      </c>
      <c r="D1797" s="82" t="s">
        <v>3532</v>
      </c>
    </row>
    <row r="1798" spans="1:4" x14ac:dyDescent="0.2">
      <c r="A1798" s="32">
        <v>3498</v>
      </c>
      <c r="B1798" s="32" t="s">
        <v>5926</v>
      </c>
      <c r="C1798" s="82" t="s">
        <v>3733</v>
      </c>
      <c r="D1798" s="82" t="s">
        <v>3532</v>
      </c>
    </row>
    <row r="1799" spans="1:4" x14ac:dyDescent="0.2">
      <c r="A1799" s="32">
        <v>3502</v>
      </c>
      <c r="B1799" s="32" t="s">
        <v>5927</v>
      </c>
      <c r="C1799" s="82" t="s">
        <v>3733</v>
      </c>
      <c r="D1799" s="82" t="s">
        <v>3532</v>
      </c>
    </row>
    <row r="1800" spans="1:4" x14ac:dyDescent="0.2">
      <c r="A1800" s="32">
        <v>3507</v>
      </c>
      <c r="B1800" s="32" t="s">
        <v>5928</v>
      </c>
      <c r="C1800" s="82" t="s">
        <v>3733</v>
      </c>
      <c r="D1800" s="82" t="s">
        <v>3532</v>
      </c>
    </row>
    <row r="1801" spans="1:4" x14ac:dyDescent="0.2">
      <c r="A1801" s="32">
        <v>3515</v>
      </c>
      <c r="B1801" s="32" t="s">
        <v>5929</v>
      </c>
      <c r="C1801" s="82" t="s">
        <v>3733</v>
      </c>
      <c r="D1801" s="82" t="s">
        <v>3532</v>
      </c>
    </row>
    <row r="1802" spans="1:4" x14ac:dyDescent="0.2">
      <c r="A1802" s="32">
        <v>3522</v>
      </c>
      <c r="B1802" s="32" t="s">
        <v>5930</v>
      </c>
      <c r="C1802" s="82" t="s">
        <v>3733</v>
      </c>
      <c r="D1802" s="82" t="s">
        <v>3532</v>
      </c>
    </row>
    <row r="1803" spans="1:4" x14ac:dyDescent="0.2">
      <c r="A1803" s="32">
        <v>3524</v>
      </c>
      <c r="B1803" s="32" t="s">
        <v>5931</v>
      </c>
      <c r="C1803" s="82" t="s">
        <v>3733</v>
      </c>
      <c r="D1803" s="82" t="s">
        <v>3532</v>
      </c>
    </row>
    <row r="1804" spans="1:4" x14ac:dyDescent="0.2">
      <c r="A1804" s="32">
        <v>3528</v>
      </c>
      <c r="B1804" s="32" t="s">
        <v>5932</v>
      </c>
      <c r="C1804" s="82" t="s">
        <v>3733</v>
      </c>
      <c r="D1804" s="82" t="s">
        <v>3532</v>
      </c>
    </row>
    <row r="1805" spans="1:4" x14ac:dyDescent="0.2">
      <c r="A1805" s="32">
        <v>3534</v>
      </c>
      <c r="B1805" s="32" t="s">
        <v>5933</v>
      </c>
      <c r="C1805" s="82" t="s">
        <v>3733</v>
      </c>
      <c r="D1805" s="82" t="s">
        <v>3532</v>
      </c>
    </row>
    <row r="1806" spans="1:4" x14ac:dyDescent="0.2">
      <c r="A1806" s="32">
        <v>3554</v>
      </c>
      <c r="B1806" s="32" t="s">
        <v>5934</v>
      </c>
      <c r="C1806" s="82" t="s">
        <v>3733</v>
      </c>
      <c r="D1806" s="82" t="s">
        <v>3532</v>
      </c>
    </row>
    <row r="1807" spans="1:4" x14ac:dyDescent="0.2">
      <c r="A1807" s="32">
        <v>3557</v>
      </c>
      <c r="B1807" s="32" t="s">
        <v>5935</v>
      </c>
      <c r="C1807" s="82" t="s">
        <v>3733</v>
      </c>
      <c r="D1807" s="82" t="s">
        <v>3532</v>
      </c>
    </row>
    <row r="1808" spans="1:4" x14ac:dyDescent="0.2">
      <c r="A1808" s="32">
        <v>3558</v>
      </c>
      <c r="B1808" s="32" t="s">
        <v>5936</v>
      </c>
      <c r="C1808" s="82" t="s">
        <v>3733</v>
      </c>
      <c r="D1808" s="82" t="s">
        <v>3532</v>
      </c>
    </row>
    <row r="1809" spans="1:4" x14ac:dyDescent="0.2">
      <c r="A1809" s="32">
        <v>3563</v>
      </c>
      <c r="B1809" s="32" t="s">
        <v>2535</v>
      </c>
      <c r="C1809" s="82" t="s">
        <v>3733</v>
      </c>
      <c r="D1809" s="82" t="s">
        <v>3532</v>
      </c>
    </row>
    <row r="1810" spans="1:4" x14ac:dyDescent="0.2">
      <c r="A1810" s="32">
        <v>3585</v>
      </c>
      <c r="B1810" s="32" t="s">
        <v>5937</v>
      </c>
      <c r="C1810" s="82" t="s">
        <v>3733</v>
      </c>
      <c r="D1810" s="82" t="s">
        <v>3532</v>
      </c>
    </row>
    <row r="1811" spans="1:4" x14ac:dyDescent="0.2">
      <c r="A1811" s="32">
        <v>3599</v>
      </c>
      <c r="B1811" s="32" t="s">
        <v>5938</v>
      </c>
      <c r="C1811" s="82" t="s">
        <v>3733</v>
      </c>
      <c r="D1811" s="82" t="s">
        <v>3532</v>
      </c>
    </row>
    <row r="1812" spans="1:4" x14ac:dyDescent="0.2">
      <c r="A1812" s="32">
        <v>3608</v>
      </c>
      <c r="B1812" s="32" t="s">
        <v>2591</v>
      </c>
      <c r="C1812" s="82" t="s">
        <v>3733</v>
      </c>
      <c r="D1812" s="82" t="s">
        <v>3532</v>
      </c>
    </row>
    <row r="1813" spans="1:4" x14ac:dyDescent="0.2">
      <c r="A1813" s="32">
        <v>3615</v>
      </c>
      <c r="B1813" s="32" t="s">
        <v>5939</v>
      </c>
      <c r="C1813" s="82" t="s">
        <v>3733</v>
      </c>
      <c r="D1813" s="82" t="s">
        <v>3532</v>
      </c>
    </row>
    <row r="1814" spans="1:4" x14ac:dyDescent="0.2">
      <c r="A1814" s="32">
        <v>3620</v>
      </c>
      <c r="B1814" s="32" t="s">
        <v>2820</v>
      </c>
      <c r="C1814" s="82" t="s">
        <v>3733</v>
      </c>
      <c r="D1814" s="82" t="s">
        <v>3532</v>
      </c>
    </row>
    <row r="1815" spans="1:4" x14ac:dyDescent="0.2">
      <c r="A1815" s="32">
        <v>3647</v>
      </c>
      <c r="B1815" s="32" t="s">
        <v>5940</v>
      </c>
      <c r="C1815" s="82" t="s">
        <v>3733</v>
      </c>
      <c r="D1815" s="82" t="s">
        <v>3532</v>
      </c>
    </row>
    <row r="1816" spans="1:4" x14ac:dyDescent="0.2">
      <c r="A1816" s="32">
        <v>3652</v>
      </c>
      <c r="B1816" s="32" t="s">
        <v>5941</v>
      </c>
      <c r="C1816" s="82" t="s">
        <v>3733</v>
      </c>
      <c r="D1816" s="82" t="s">
        <v>3532</v>
      </c>
    </row>
    <row r="1817" spans="1:4" x14ac:dyDescent="0.2">
      <c r="A1817" s="32">
        <v>3659</v>
      </c>
      <c r="B1817" s="32" t="s">
        <v>5942</v>
      </c>
      <c r="C1817" s="82" t="s">
        <v>3733</v>
      </c>
      <c r="D1817" s="82" t="s">
        <v>3532</v>
      </c>
    </row>
    <row r="1818" spans="1:4" x14ac:dyDescent="0.2">
      <c r="A1818" s="32">
        <v>3666</v>
      </c>
      <c r="B1818" s="32" t="s">
        <v>5943</v>
      </c>
      <c r="C1818" s="82" t="s">
        <v>3733</v>
      </c>
      <c r="D1818" s="82" t="s">
        <v>3532</v>
      </c>
    </row>
    <row r="1819" spans="1:4" x14ac:dyDescent="0.2">
      <c r="A1819" s="32">
        <v>3670</v>
      </c>
      <c r="B1819" s="32" t="s">
        <v>5944</v>
      </c>
      <c r="C1819" s="82" t="s">
        <v>3733</v>
      </c>
      <c r="D1819" s="82" t="s">
        <v>3532</v>
      </c>
    </row>
    <row r="1820" spans="1:4" x14ac:dyDescent="0.2">
      <c r="A1820" s="32">
        <v>3674</v>
      </c>
      <c r="B1820" s="32" t="s">
        <v>5945</v>
      </c>
      <c r="C1820" s="82" t="s">
        <v>3733</v>
      </c>
      <c r="D1820" s="82" t="s">
        <v>3532</v>
      </c>
    </row>
    <row r="1821" spans="1:4" x14ac:dyDescent="0.2">
      <c r="A1821" s="32">
        <v>3695</v>
      </c>
      <c r="B1821" s="32" t="s">
        <v>5946</v>
      </c>
      <c r="C1821" s="82" t="s">
        <v>3733</v>
      </c>
      <c r="D1821" s="82" t="s">
        <v>3532</v>
      </c>
    </row>
    <row r="1822" spans="1:4" x14ac:dyDescent="0.2">
      <c r="A1822" s="32">
        <v>3701</v>
      </c>
      <c r="B1822" s="32" t="s">
        <v>5947</v>
      </c>
      <c r="C1822" s="82" t="s">
        <v>3733</v>
      </c>
      <c r="D1822" s="82" t="s">
        <v>3532</v>
      </c>
    </row>
    <row r="1823" spans="1:4" x14ac:dyDescent="0.2">
      <c r="A1823" s="32">
        <v>3709</v>
      </c>
      <c r="B1823" s="32" t="s">
        <v>5948</v>
      </c>
      <c r="C1823" s="82" t="s">
        <v>3733</v>
      </c>
      <c r="D1823" s="82" t="s">
        <v>3532</v>
      </c>
    </row>
    <row r="1824" spans="1:4" x14ac:dyDescent="0.2">
      <c r="A1824" s="32">
        <v>3726</v>
      </c>
      <c r="B1824" s="32" t="s">
        <v>5949</v>
      </c>
      <c r="C1824" s="82" t="s">
        <v>3733</v>
      </c>
      <c r="D1824" s="82" t="s">
        <v>3532</v>
      </c>
    </row>
    <row r="1825" spans="1:4" x14ac:dyDescent="0.2">
      <c r="A1825" s="32">
        <v>3732</v>
      </c>
      <c r="B1825" s="32" t="s">
        <v>5950</v>
      </c>
      <c r="C1825" s="82" t="s">
        <v>3733</v>
      </c>
      <c r="D1825" s="82" t="s">
        <v>3532</v>
      </c>
    </row>
    <row r="1826" spans="1:4" x14ac:dyDescent="0.2">
      <c r="A1826" s="32">
        <v>3734</v>
      </c>
      <c r="B1826" s="32" t="s">
        <v>5951</v>
      </c>
      <c r="C1826" s="82" t="s">
        <v>3733</v>
      </c>
      <c r="D1826" s="82" t="s">
        <v>3532</v>
      </c>
    </row>
    <row r="1827" spans="1:4" x14ac:dyDescent="0.2">
      <c r="A1827" s="32">
        <v>3746</v>
      </c>
      <c r="B1827" s="32" t="s">
        <v>5952</v>
      </c>
      <c r="C1827" s="82" t="s">
        <v>3733</v>
      </c>
      <c r="D1827" s="82" t="s">
        <v>3532</v>
      </c>
    </row>
    <row r="1828" spans="1:4" x14ac:dyDescent="0.2">
      <c r="A1828" s="32">
        <v>3749</v>
      </c>
      <c r="B1828" s="32" t="s">
        <v>5953</v>
      </c>
      <c r="C1828" s="82" t="s">
        <v>3733</v>
      </c>
      <c r="D1828" s="82" t="s">
        <v>3532</v>
      </c>
    </row>
    <row r="1829" spans="1:4" x14ac:dyDescent="0.2">
      <c r="A1829" s="32">
        <v>3754</v>
      </c>
      <c r="B1829" s="32" t="s">
        <v>5954</v>
      </c>
      <c r="C1829" s="82" t="s">
        <v>3733</v>
      </c>
      <c r="D1829" s="82" t="s">
        <v>3532</v>
      </c>
    </row>
    <row r="1830" spans="1:4" x14ac:dyDescent="0.2">
      <c r="A1830" s="32">
        <v>3767</v>
      </c>
      <c r="B1830" s="32" t="s">
        <v>5955</v>
      </c>
      <c r="C1830" s="82" t="s">
        <v>3733</v>
      </c>
      <c r="D1830" s="82" t="s">
        <v>3532</v>
      </c>
    </row>
    <row r="1831" spans="1:4" x14ac:dyDescent="0.2">
      <c r="A1831" s="32">
        <v>3768</v>
      </c>
      <c r="B1831" s="32" t="s">
        <v>5956</v>
      </c>
      <c r="C1831" s="82" t="s">
        <v>3733</v>
      </c>
      <c r="D1831" s="82" t="s">
        <v>3532</v>
      </c>
    </row>
    <row r="1832" spans="1:4" x14ac:dyDescent="0.2">
      <c r="A1832" s="32">
        <v>3770</v>
      </c>
      <c r="B1832" s="32" t="s">
        <v>5957</v>
      </c>
      <c r="C1832" s="82" t="s">
        <v>3733</v>
      </c>
      <c r="D1832" s="82" t="s">
        <v>3532</v>
      </c>
    </row>
    <row r="1833" spans="1:4" x14ac:dyDescent="0.2">
      <c r="A1833" s="32">
        <v>3822</v>
      </c>
      <c r="B1833" s="32" t="s">
        <v>2153</v>
      </c>
      <c r="C1833" s="82" t="s">
        <v>3733</v>
      </c>
      <c r="D1833" s="82" t="s">
        <v>3532</v>
      </c>
    </row>
    <row r="1834" spans="1:4" x14ac:dyDescent="0.2">
      <c r="A1834" s="32">
        <v>3834</v>
      </c>
      <c r="B1834" s="32" t="s">
        <v>5958</v>
      </c>
      <c r="C1834" s="82" t="s">
        <v>3733</v>
      </c>
      <c r="D1834" s="82" t="s">
        <v>3532</v>
      </c>
    </row>
    <row r="1835" spans="1:4" x14ac:dyDescent="0.2">
      <c r="A1835" s="32">
        <v>3835</v>
      </c>
      <c r="B1835" s="32" t="s">
        <v>5959</v>
      </c>
      <c r="C1835" s="82" t="s">
        <v>3733</v>
      </c>
      <c r="D1835" s="82" t="s">
        <v>3532</v>
      </c>
    </row>
    <row r="1836" spans="1:4" x14ac:dyDescent="0.2">
      <c r="A1836" s="32">
        <v>3845</v>
      </c>
      <c r="B1836" s="32" t="s">
        <v>5960</v>
      </c>
      <c r="C1836" s="82" t="s">
        <v>3733</v>
      </c>
      <c r="D1836" s="82" t="s">
        <v>3532</v>
      </c>
    </row>
    <row r="1837" spans="1:4" x14ac:dyDescent="0.2">
      <c r="A1837" s="32">
        <v>3851</v>
      </c>
      <c r="B1837" s="32" t="s">
        <v>5961</v>
      </c>
      <c r="C1837" s="82" t="s">
        <v>3733</v>
      </c>
      <c r="D1837" s="82" t="s">
        <v>3532</v>
      </c>
    </row>
    <row r="1838" spans="1:4" x14ac:dyDescent="0.2">
      <c r="A1838" s="32">
        <v>3858</v>
      </c>
      <c r="B1838" s="32" t="s">
        <v>5962</v>
      </c>
      <c r="C1838" s="82" t="s">
        <v>3733</v>
      </c>
      <c r="D1838" s="82" t="s">
        <v>3532</v>
      </c>
    </row>
    <row r="1839" spans="1:4" x14ac:dyDescent="0.2">
      <c r="A1839" s="32">
        <v>3860</v>
      </c>
      <c r="B1839" s="32" t="s">
        <v>5963</v>
      </c>
      <c r="C1839" s="82" t="s">
        <v>3733</v>
      </c>
      <c r="D1839" s="82" t="s">
        <v>3532</v>
      </c>
    </row>
    <row r="1840" spans="1:4" x14ac:dyDescent="0.2">
      <c r="A1840" s="32">
        <v>3882</v>
      </c>
      <c r="B1840" s="32" t="s">
        <v>5964</v>
      </c>
      <c r="C1840" s="82" t="s">
        <v>3733</v>
      </c>
      <c r="D1840" s="82" t="s">
        <v>3532</v>
      </c>
    </row>
    <row r="1841" spans="1:4" x14ac:dyDescent="0.2">
      <c r="A1841" s="32">
        <v>3884</v>
      </c>
      <c r="B1841" s="32" t="s">
        <v>5965</v>
      </c>
      <c r="C1841" s="82" t="s">
        <v>3733</v>
      </c>
      <c r="D1841" s="82" t="s">
        <v>3532</v>
      </c>
    </row>
    <row r="1842" spans="1:4" x14ac:dyDescent="0.2">
      <c r="A1842" s="32">
        <v>3897</v>
      </c>
      <c r="B1842" s="32" t="s">
        <v>5966</v>
      </c>
      <c r="C1842" s="82" t="s">
        <v>3733</v>
      </c>
      <c r="D1842" s="82" t="s">
        <v>3532</v>
      </c>
    </row>
    <row r="1843" spans="1:4" x14ac:dyDescent="0.2">
      <c r="A1843" s="32">
        <v>3909</v>
      </c>
      <c r="B1843" s="32" t="s">
        <v>5967</v>
      </c>
      <c r="C1843" s="82" t="s">
        <v>3733</v>
      </c>
      <c r="D1843" s="82" t="s">
        <v>3532</v>
      </c>
    </row>
    <row r="1844" spans="1:4" x14ac:dyDescent="0.2">
      <c r="A1844" s="32">
        <v>3911</v>
      </c>
      <c r="B1844" s="32" t="s">
        <v>5968</v>
      </c>
      <c r="C1844" s="82" t="s">
        <v>3733</v>
      </c>
      <c r="D1844" s="82" t="s">
        <v>3532</v>
      </c>
    </row>
    <row r="1845" spans="1:4" x14ac:dyDescent="0.2">
      <c r="A1845" s="32">
        <v>3929</v>
      </c>
      <c r="B1845" s="32" t="s">
        <v>5969</v>
      </c>
      <c r="C1845" s="82" t="s">
        <v>3733</v>
      </c>
      <c r="D1845" s="82" t="s">
        <v>3532</v>
      </c>
    </row>
    <row r="1846" spans="1:4" x14ac:dyDescent="0.2">
      <c r="A1846" s="32">
        <v>3967</v>
      </c>
      <c r="B1846" s="32" t="s">
        <v>5970</v>
      </c>
      <c r="C1846" s="82" t="s">
        <v>3733</v>
      </c>
      <c r="D1846" s="82" t="s">
        <v>3532</v>
      </c>
    </row>
    <row r="1847" spans="1:4" x14ac:dyDescent="0.2">
      <c r="A1847" s="32">
        <v>3969</v>
      </c>
      <c r="B1847" s="32" t="s">
        <v>5971</v>
      </c>
      <c r="C1847" s="82" t="s">
        <v>3733</v>
      </c>
      <c r="D1847" s="82" t="s">
        <v>3532</v>
      </c>
    </row>
    <row r="1848" spans="1:4" x14ac:dyDescent="0.2">
      <c r="A1848" s="32">
        <v>4006</v>
      </c>
      <c r="B1848" s="32" t="s">
        <v>5972</v>
      </c>
      <c r="C1848" s="82" t="s">
        <v>3733</v>
      </c>
      <c r="D1848" s="82" t="s">
        <v>3532</v>
      </c>
    </row>
    <row r="1849" spans="1:4" x14ac:dyDescent="0.2">
      <c r="A1849" s="32">
        <v>4021</v>
      </c>
      <c r="B1849" s="32" t="s">
        <v>5973</v>
      </c>
      <c r="C1849" s="82" t="s">
        <v>3733</v>
      </c>
      <c r="D1849" s="82" t="s">
        <v>3532</v>
      </c>
    </row>
    <row r="1850" spans="1:4" x14ac:dyDescent="0.2">
      <c r="A1850" s="32">
        <v>4027</v>
      </c>
      <c r="B1850" s="32" t="s">
        <v>5974</v>
      </c>
      <c r="C1850" s="82" t="s">
        <v>3733</v>
      </c>
      <c r="D1850" s="82" t="s">
        <v>3532</v>
      </c>
    </row>
    <row r="1851" spans="1:4" x14ac:dyDescent="0.2">
      <c r="A1851" s="32">
        <v>4037</v>
      </c>
      <c r="B1851" s="32" t="s">
        <v>5975</v>
      </c>
      <c r="C1851" s="82" t="s">
        <v>3733</v>
      </c>
      <c r="D1851" s="82" t="s">
        <v>3532</v>
      </c>
    </row>
    <row r="1852" spans="1:4" x14ac:dyDescent="0.2">
      <c r="A1852" s="32">
        <v>4039</v>
      </c>
      <c r="B1852" s="32" t="s">
        <v>5976</v>
      </c>
      <c r="C1852" s="82" t="s">
        <v>3733</v>
      </c>
      <c r="D1852" s="82" t="s">
        <v>3532</v>
      </c>
    </row>
    <row r="1853" spans="1:4" x14ac:dyDescent="0.2">
      <c r="A1853" s="32">
        <v>4040</v>
      </c>
      <c r="B1853" s="32" t="s">
        <v>5977</v>
      </c>
      <c r="C1853" s="82" t="s">
        <v>3733</v>
      </c>
      <c r="D1853" s="82" t="s">
        <v>3532</v>
      </c>
    </row>
    <row r="1854" spans="1:4" x14ac:dyDescent="0.2">
      <c r="A1854" s="32">
        <v>4080</v>
      </c>
      <c r="B1854" s="32" t="s">
        <v>5978</v>
      </c>
      <c r="C1854" s="82" t="s">
        <v>3733</v>
      </c>
      <c r="D1854" s="82" t="s">
        <v>3532</v>
      </c>
    </row>
    <row r="1855" spans="1:4" x14ac:dyDescent="0.2">
      <c r="A1855" s="32">
        <v>4108</v>
      </c>
      <c r="B1855" s="32" t="s">
        <v>5979</v>
      </c>
      <c r="C1855" s="82" t="s">
        <v>3733</v>
      </c>
      <c r="D1855" s="82" t="s">
        <v>3532</v>
      </c>
    </row>
    <row r="1856" spans="1:4" x14ac:dyDescent="0.2">
      <c r="A1856" s="32">
        <v>4115</v>
      </c>
      <c r="B1856" s="32" t="s">
        <v>5980</v>
      </c>
      <c r="C1856" s="82" t="s">
        <v>3733</v>
      </c>
      <c r="D1856" s="82" t="s">
        <v>3532</v>
      </c>
    </row>
    <row r="1857" spans="1:4" x14ac:dyDescent="0.2">
      <c r="A1857" s="32">
        <v>4118</v>
      </c>
      <c r="B1857" s="32" t="s">
        <v>5981</v>
      </c>
      <c r="C1857" s="82" t="s">
        <v>3733</v>
      </c>
      <c r="D1857" s="82" t="s">
        <v>3532</v>
      </c>
    </row>
    <row r="1858" spans="1:4" x14ac:dyDescent="0.2">
      <c r="A1858" s="32">
        <v>4121</v>
      </c>
      <c r="B1858" s="32" t="s">
        <v>5982</v>
      </c>
      <c r="C1858" s="82" t="s">
        <v>3733</v>
      </c>
      <c r="D1858" s="82" t="s">
        <v>3532</v>
      </c>
    </row>
    <row r="1859" spans="1:4" x14ac:dyDescent="0.2">
      <c r="A1859" s="32">
        <v>4123</v>
      </c>
      <c r="B1859" s="32" t="s">
        <v>5983</v>
      </c>
      <c r="C1859" s="82" t="s">
        <v>3733</v>
      </c>
      <c r="D1859" s="82" t="s">
        <v>3532</v>
      </c>
    </row>
    <row r="1860" spans="1:4" x14ac:dyDescent="0.2">
      <c r="A1860" s="32">
        <v>4130</v>
      </c>
      <c r="B1860" s="32" t="s">
        <v>5984</v>
      </c>
      <c r="C1860" s="82" t="s">
        <v>3733</v>
      </c>
      <c r="D1860" s="82" t="s">
        <v>3532</v>
      </c>
    </row>
    <row r="1861" spans="1:4" x14ac:dyDescent="0.2">
      <c r="A1861" s="32">
        <v>4148</v>
      </c>
      <c r="B1861" s="32" t="s">
        <v>5985</v>
      </c>
      <c r="C1861" s="82" t="s">
        <v>3733</v>
      </c>
      <c r="D1861" s="82" t="s">
        <v>3532</v>
      </c>
    </row>
    <row r="1862" spans="1:4" x14ac:dyDescent="0.2">
      <c r="A1862" s="32">
        <v>4158</v>
      </c>
      <c r="B1862" s="32" t="s">
        <v>5986</v>
      </c>
      <c r="C1862" s="82" t="s">
        <v>3733</v>
      </c>
      <c r="D1862" s="82" t="s">
        <v>3532</v>
      </c>
    </row>
    <row r="1863" spans="1:4" x14ac:dyDescent="0.2">
      <c r="A1863" s="32">
        <v>4161</v>
      </c>
      <c r="B1863" s="32" t="s">
        <v>5987</v>
      </c>
      <c r="C1863" s="82" t="s">
        <v>3733</v>
      </c>
      <c r="D1863" s="82" t="s">
        <v>3532</v>
      </c>
    </row>
    <row r="1864" spans="1:4" x14ac:dyDescent="0.2">
      <c r="A1864" s="32">
        <v>4172</v>
      </c>
      <c r="B1864" s="32" t="s">
        <v>5988</v>
      </c>
      <c r="C1864" s="82" t="s">
        <v>3733</v>
      </c>
      <c r="D1864" s="82" t="s">
        <v>3532</v>
      </c>
    </row>
    <row r="1865" spans="1:4" x14ac:dyDescent="0.2">
      <c r="A1865" s="32">
        <v>4181</v>
      </c>
      <c r="B1865" s="32" t="s">
        <v>5989</v>
      </c>
      <c r="C1865" s="82" t="s">
        <v>3733</v>
      </c>
      <c r="D1865" s="82" t="s">
        <v>3532</v>
      </c>
    </row>
    <row r="1866" spans="1:4" x14ac:dyDescent="0.2">
      <c r="A1866" s="32">
        <v>4188</v>
      </c>
      <c r="B1866" s="32" t="s">
        <v>5990</v>
      </c>
      <c r="C1866" s="82" t="s">
        <v>3733</v>
      </c>
      <c r="D1866" s="82" t="s">
        <v>3532</v>
      </c>
    </row>
    <row r="1867" spans="1:4" x14ac:dyDescent="0.2">
      <c r="A1867" s="32">
        <v>4207</v>
      </c>
      <c r="B1867" s="32" t="s">
        <v>5991</v>
      </c>
      <c r="C1867" s="82" t="s">
        <v>3733</v>
      </c>
      <c r="D1867" s="82" t="s">
        <v>3532</v>
      </c>
    </row>
    <row r="1868" spans="1:4" x14ac:dyDescent="0.2">
      <c r="A1868" s="32">
        <v>4233</v>
      </c>
      <c r="B1868" s="32" t="s">
        <v>5992</v>
      </c>
      <c r="C1868" s="82" t="s">
        <v>3733</v>
      </c>
      <c r="D1868" s="82" t="s">
        <v>3532</v>
      </c>
    </row>
    <row r="1869" spans="1:4" x14ac:dyDescent="0.2">
      <c r="A1869" s="32">
        <v>4241</v>
      </c>
      <c r="B1869" s="32" t="s">
        <v>5993</v>
      </c>
      <c r="C1869" s="82" t="s">
        <v>3733</v>
      </c>
      <c r="D1869" s="82" t="s">
        <v>3532</v>
      </c>
    </row>
    <row r="1870" spans="1:4" x14ac:dyDescent="0.2">
      <c r="A1870" s="32">
        <v>4269</v>
      </c>
      <c r="B1870" s="32" t="s">
        <v>5994</v>
      </c>
      <c r="C1870" s="82" t="s">
        <v>3733</v>
      </c>
      <c r="D1870" s="82" t="s">
        <v>3532</v>
      </c>
    </row>
    <row r="1871" spans="1:4" x14ac:dyDescent="0.2">
      <c r="A1871" s="32">
        <v>4272</v>
      </c>
      <c r="B1871" s="32" t="s">
        <v>5995</v>
      </c>
      <c r="C1871" s="82" t="s">
        <v>3733</v>
      </c>
      <c r="D1871" s="82" t="s">
        <v>3532</v>
      </c>
    </row>
    <row r="1872" spans="1:4" x14ac:dyDescent="0.2">
      <c r="A1872" s="32">
        <v>4292</v>
      </c>
      <c r="B1872" s="32" t="s">
        <v>5996</v>
      </c>
      <c r="C1872" s="82" t="s">
        <v>3733</v>
      </c>
      <c r="D1872" s="82" t="s">
        <v>3532</v>
      </c>
    </row>
    <row r="1873" spans="1:4" x14ac:dyDescent="0.2">
      <c r="A1873" s="32">
        <v>4324</v>
      </c>
      <c r="B1873" s="32" t="s">
        <v>5997</v>
      </c>
      <c r="C1873" s="82" t="s">
        <v>3733</v>
      </c>
      <c r="D1873" s="82" t="s">
        <v>3532</v>
      </c>
    </row>
    <row r="1874" spans="1:4" x14ac:dyDescent="0.2">
      <c r="A1874" s="32">
        <v>4337</v>
      </c>
      <c r="B1874" s="32" t="s">
        <v>5998</v>
      </c>
      <c r="C1874" s="82" t="s">
        <v>3733</v>
      </c>
      <c r="D1874" s="82" t="s">
        <v>3532</v>
      </c>
    </row>
    <row r="1875" spans="1:4" x14ac:dyDescent="0.2">
      <c r="A1875" s="32">
        <v>4372</v>
      </c>
      <c r="B1875" s="32" t="s">
        <v>5999</v>
      </c>
      <c r="C1875" s="82" t="s">
        <v>3733</v>
      </c>
      <c r="D1875" s="82" t="s">
        <v>3532</v>
      </c>
    </row>
    <row r="1876" spans="1:4" x14ac:dyDescent="0.2">
      <c r="A1876" s="32">
        <v>4373</v>
      </c>
      <c r="B1876" s="32" t="s">
        <v>6000</v>
      </c>
      <c r="C1876" s="82" t="s">
        <v>3733</v>
      </c>
      <c r="D1876" s="82" t="s">
        <v>3532</v>
      </c>
    </row>
    <row r="1877" spans="1:4" x14ac:dyDescent="0.2">
      <c r="A1877" s="32">
        <v>4389</v>
      </c>
      <c r="B1877" s="32" t="s">
        <v>6001</v>
      </c>
      <c r="C1877" s="82" t="s">
        <v>3733</v>
      </c>
      <c r="D1877" s="82" t="s">
        <v>3532</v>
      </c>
    </row>
    <row r="1878" spans="1:4" x14ac:dyDescent="0.2">
      <c r="A1878" s="32">
        <v>4411</v>
      </c>
      <c r="B1878" s="32" t="s">
        <v>6002</v>
      </c>
      <c r="C1878" s="82" t="s">
        <v>3733</v>
      </c>
      <c r="D1878" s="82" t="s">
        <v>3532</v>
      </c>
    </row>
    <row r="1879" spans="1:4" x14ac:dyDescent="0.2">
      <c r="A1879" s="32">
        <v>4412</v>
      </c>
      <c r="B1879" s="32" t="s">
        <v>6003</v>
      </c>
      <c r="C1879" s="82" t="s">
        <v>3733</v>
      </c>
      <c r="D1879" s="82" t="s">
        <v>3532</v>
      </c>
    </row>
    <row r="1880" spans="1:4" x14ac:dyDescent="0.2">
      <c r="A1880" s="32">
        <v>4417</v>
      </c>
      <c r="B1880" s="32" t="s">
        <v>6004</v>
      </c>
      <c r="C1880" s="82" t="s">
        <v>3733</v>
      </c>
      <c r="D1880" s="82" t="s">
        <v>3532</v>
      </c>
    </row>
    <row r="1881" spans="1:4" x14ac:dyDescent="0.2">
      <c r="A1881" s="32">
        <v>4437</v>
      </c>
      <c r="B1881" s="32" t="s">
        <v>6005</v>
      </c>
      <c r="C1881" s="82" t="s">
        <v>3733</v>
      </c>
      <c r="D1881" s="82" t="s">
        <v>3532</v>
      </c>
    </row>
    <row r="1882" spans="1:4" x14ac:dyDescent="0.2">
      <c r="A1882" s="32">
        <v>4440</v>
      </c>
      <c r="B1882" s="32" t="s">
        <v>6006</v>
      </c>
      <c r="C1882" s="82" t="s">
        <v>3733</v>
      </c>
      <c r="D1882" s="82" t="s">
        <v>3532</v>
      </c>
    </row>
    <row r="1883" spans="1:4" x14ac:dyDescent="0.2">
      <c r="A1883" s="32">
        <v>4461</v>
      </c>
      <c r="B1883" s="32" t="s">
        <v>6007</v>
      </c>
      <c r="C1883" s="82" t="s">
        <v>3733</v>
      </c>
      <c r="D1883" s="82" t="s">
        <v>3532</v>
      </c>
    </row>
    <row r="1884" spans="1:4" x14ac:dyDescent="0.2">
      <c r="A1884" s="32">
        <v>4467</v>
      </c>
      <c r="B1884" s="32" t="s">
        <v>6008</v>
      </c>
      <c r="C1884" s="82" t="s">
        <v>3733</v>
      </c>
      <c r="D1884" s="82" t="s">
        <v>3532</v>
      </c>
    </row>
    <row r="1885" spans="1:4" x14ac:dyDescent="0.2">
      <c r="A1885" s="32">
        <v>4469</v>
      </c>
      <c r="B1885" s="32" t="s">
        <v>6009</v>
      </c>
      <c r="C1885" s="82" t="s">
        <v>3733</v>
      </c>
      <c r="D1885" s="82" t="s">
        <v>3532</v>
      </c>
    </row>
    <row r="1886" spans="1:4" x14ac:dyDescent="0.2">
      <c r="A1886" s="32">
        <v>4479</v>
      </c>
      <c r="B1886" s="32" t="s">
        <v>6010</v>
      </c>
      <c r="C1886" s="82" t="s">
        <v>3733</v>
      </c>
      <c r="D1886" s="82" t="s">
        <v>3532</v>
      </c>
    </row>
    <row r="1887" spans="1:4" x14ac:dyDescent="0.2">
      <c r="A1887" s="32">
        <v>4482</v>
      </c>
      <c r="B1887" s="32" t="s">
        <v>6011</v>
      </c>
      <c r="C1887" s="82" t="s">
        <v>3733</v>
      </c>
      <c r="D1887" s="82" t="s">
        <v>3532</v>
      </c>
    </row>
    <row r="1888" spans="1:4" x14ac:dyDescent="0.2">
      <c r="A1888" s="32">
        <v>4521</v>
      </c>
      <c r="B1888" s="32" t="s">
        <v>6012</v>
      </c>
      <c r="C1888" s="82" t="s">
        <v>3733</v>
      </c>
      <c r="D1888" s="82" t="s">
        <v>3532</v>
      </c>
    </row>
    <row r="1889" spans="1:4" x14ac:dyDescent="0.2">
      <c r="A1889" s="32">
        <v>4525</v>
      </c>
      <c r="B1889" s="32" t="s">
        <v>6013</v>
      </c>
      <c r="C1889" s="82" t="s">
        <v>3733</v>
      </c>
      <c r="D1889" s="82" t="s">
        <v>3532</v>
      </c>
    </row>
    <row r="1890" spans="1:4" x14ac:dyDescent="0.2">
      <c r="A1890" s="32">
        <v>4534</v>
      </c>
      <c r="B1890" s="32" t="s">
        <v>6014</v>
      </c>
      <c r="C1890" s="82" t="s">
        <v>3733</v>
      </c>
      <c r="D1890" s="82" t="s">
        <v>3532</v>
      </c>
    </row>
    <row r="1891" spans="1:4" x14ac:dyDescent="0.2">
      <c r="A1891" s="32">
        <v>4581</v>
      </c>
      <c r="B1891" s="32" t="s">
        <v>6015</v>
      </c>
      <c r="C1891" s="82" t="s">
        <v>3733</v>
      </c>
      <c r="D1891" s="82" t="s">
        <v>3532</v>
      </c>
    </row>
    <row r="1892" spans="1:4" x14ac:dyDescent="0.2">
      <c r="A1892" s="32">
        <v>4593</v>
      </c>
      <c r="B1892" s="32" t="s">
        <v>6016</v>
      </c>
      <c r="C1892" s="82" t="s">
        <v>3733</v>
      </c>
      <c r="D1892" s="82" t="s">
        <v>3532</v>
      </c>
    </row>
    <row r="1893" spans="1:4" x14ac:dyDescent="0.2">
      <c r="A1893" s="32">
        <v>4611</v>
      </c>
      <c r="B1893" s="32" t="s">
        <v>6017</v>
      </c>
      <c r="C1893" s="82" t="s">
        <v>3733</v>
      </c>
      <c r="D1893" s="82" t="s">
        <v>3532</v>
      </c>
    </row>
    <row r="1894" spans="1:4" x14ac:dyDescent="0.2">
      <c r="A1894" s="32">
        <v>4612</v>
      </c>
      <c r="B1894" s="32" t="s">
        <v>6018</v>
      </c>
      <c r="C1894" s="82" t="s">
        <v>3733</v>
      </c>
      <c r="D1894" s="82" t="s">
        <v>3532</v>
      </c>
    </row>
    <row r="1895" spans="1:4" x14ac:dyDescent="0.2">
      <c r="A1895" s="32">
        <v>4619</v>
      </c>
      <c r="B1895" s="32" t="s">
        <v>6019</v>
      </c>
      <c r="C1895" s="82" t="s">
        <v>3733</v>
      </c>
      <c r="D1895" s="82" t="s">
        <v>3532</v>
      </c>
    </row>
    <row r="1896" spans="1:4" x14ac:dyDescent="0.2">
      <c r="A1896" s="32">
        <v>4636</v>
      </c>
      <c r="B1896" s="32" t="s">
        <v>1777</v>
      </c>
      <c r="C1896" s="82" t="s">
        <v>3733</v>
      </c>
      <c r="D1896" s="82" t="s">
        <v>3532</v>
      </c>
    </row>
    <row r="1897" spans="1:4" x14ac:dyDescent="0.2">
      <c r="A1897" s="32">
        <v>4638</v>
      </c>
      <c r="B1897" s="32" t="s">
        <v>6020</v>
      </c>
      <c r="C1897" s="82" t="s">
        <v>3733</v>
      </c>
      <c r="D1897" s="82" t="s">
        <v>3532</v>
      </c>
    </row>
    <row r="1898" spans="1:4" x14ac:dyDescent="0.2">
      <c r="A1898" s="32">
        <v>4653</v>
      </c>
      <c r="B1898" s="32" t="s">
        <v>6021</v>
      </c>
      <c r="C1898" s="82" t="s">
        <v>3733</v>
      </c>
      <c r="D1898" s="82" t="s">
        <v>3532</v>
      </c>
    </row>
    <row r="1899" spans="1:4" x14ac:dyDescent="0.2">
      <c r="A1899" s="32">
        <v>4665</v>
      </c>
      <c r="B1899" s="32" t="s">
        <v>6022</v>
      </c>
      <c r="C1899" s="82" t="s">
        <v>3733</v>
      </c>
      <c r="D1899" s="82" t="s">
        <v>3532</v>
      </c>
    </row>
    <row r="1900" spans="1:4" x14ac:dyDescent="0.2">
      <c r="A1900" s="32">
        <v>4675</v>
      </c>
      <c r="B1900" s="32" t="s">
        <v>6023</v>
      </c>
      <c r="C1900" s="82" t="s">
        <v>3733</v>
      </c>
      <c r="D1900" s="82" t="s">
        <v>3532</v>
      </c>
    </row>
    <row r="1901" spans="1:4" x14ac:dyDescent="0.2">
      <c r="A1901" s="32">
        <v>4718</v>
      </c>
      <c r="B1901" s="32" t="s">
        <v>6024</v>
      </c>
      <c r="C1901" s="82" t="s">
        <v>3733</v>
      </c>
      <c r="D1901" s="82" t="s">
        <v>3532</v>
      </c>
    </row>
    <row r="1902" spans="1:4" x14ac:dyDescent="0.2">
      <c r="A1902" s="32">
        <v>4726</v>
      </c>
      <c r="B1902" s="32" t="s">
        <v>6025</v>
      </c>
      <c r="C1902" s="82" t="s">
        <v>3733</v>
      </c>
      <c r="D1902" s="82" t="s">
        <v>3532</v>
      </c>
    </row>
    <row r="1903" spans="1:4" x14ac:dyDescent="0.2">
      <c r="A1903" s="32">
        <v>4728</v>
      </c>
      <c r="B1903" s="32" t="s">
        <v>6026</v>
      </c>
      <c r="C1903" s="82" t="s">
        <v>3733</v>
      </c>
      <c r="D1903" s="82" t="s">
        <v>3532</v>
      </c>
    </row>
    <row r="1904" spans="1:4" x14ac:dyDescent="0.2">
      <c r="A1904" s="32">
        <v>4733</v>
      </c>
      <c r="B1904" s="32" t="s">
        <v>6027</v>
      </c>
      <c r="C1904" s="82" t="s">
        <v>3733</v>
      </c>
      <c r="D1904" s="82" t="s">
        <v>3532</v>
      </c>
    </row>
    <row r="1905" spans="1:4" x14ac:dyDescent="0.2">
      <c r="A1905" s="32">
        <v>4741</v>
      </c>
      <c r="B1905" s="32" t="s">
        <v>6028</v>
      </c>
      <c r="C1905" s="82" t="s">
        <v>3733</v>
      </c>
      <c r="D1905" s="82" t="s">
        <v>3532</v>
      </c>
    </row>
    <row r="1906" spans="1:4" x14ac:dyDescent="0.2">
      <c r="A1906" s="32">
        <v>4757</v>
      </c>
      <c r="B1906" s="32" t="s">
        <v>6029</v>
      </c>
      <c r="C1906" s="82" t="s">
        <v>3733</v>
      </c>
      <c r="D1906" s="82" t="s">
        <v>3532</v>
      </c>
    </row>
    <row r="1907" spans="1:4" x14ac:dyDescent="0.2">
      <c r="A1907" s="32">
        <v>4776</v>
      </c>
      <c r="B1907" s="32" t="s">
        <v>6030</v>
      </c>
      <c r="C1907" s="82" t="s">
        <v>3733</v>
      </c>
      <c r="D1907" s="82" t="s">
        <v>3532</v>
      </c>
    </row>
    <row r="1908" spans="1:4" x14ac:dyDescent="0.2">
      <c r="A1908" s="32">
        <v>4801</v>
      </c>
      <c r="B1908" s="32" t="s">
        <v>6031</v>
      </c>
      <c r="C1908" s="82" t="s">
        <v>3733</v>
      </c>
      <c r="D1908" s="82" t="s">
        <v>3532</v>
      </c>
    </row>
    <row r="1909" spans="1:4" x14ac:dyDescent="0.2">
      <c r="A1909" s="32">
        <v>4816</v>
      </c>
      <c r="B1909" s="32" t="s">
        <v>6032</v>
      </c>
      <c r="C1909" s="82" t="s">
        <v>3733</v>
      </c>
      <c r="D1909" s="82" t="s">
        <v>3532</v>
      </c>
    </row>
    <row r="1910" spans="1:4" x14ac:dyDescent="0.2">
      <c r="A1910" s="32">
        <v>4817</v>
      </c>
      <c r="B1910" s="32" t="s">
        <v>6033</v>
      </c>
      <c r="C1910" s="82" t="s">
        <v>3733</v>
      </c>
      <c r="D1910" s="82" t="s">
        <v>3532</v>
      </c>
    </row>
    <row r="1911" spans="1:4" x14ac:dyDescent="0.2">
      <c r="A1911" s="32">
        <v>4836</v>
      </c>
      <c r="B1911" s="32" t="s">
        <v>6034</v>
      </c>
      <c r="C1911" s="82" t="s">
        <v>3733</v>
      </c>
      <c r="D1911" s="82" t="s">
        <v>3532</v>
      </c>
    </row>
    <row r="1912" spans="1:4" x14ac:dyDescent="0.2">
      <c r="A1912" s="32">
        <v>4841</v>
      </c>
      <c r="B1912" s="32" t="s">
        <v>6035</v>
      </c>
      <c r="C1912" s="82" t="s">
        <v>3733</v>
      </c>
      <c r="D1912" s="82" t="s">
        <v>3532</v>
      </c>
    </row>
    <row r="1913" spans="1:4" x14ac:dyDescent="0.2">
      <c r="A1913" s="32">
        <v>4846</v>
      </c>
      <c r="B1913" s="32" t="s">
        <v>6036</v>
      </c>
      <c r="C1913" s="82" t="s">
        <v>3733</v>
      </c>
      <c r="D1913" s="82" t="s">
        <v>3532</v>
      </c>
    </row>
    <row r="1914" spans="1:4" x14ac:dyDescent="0.2">
      <c r="A1914" s="32">
        <v>4850</v>
      </c>
      <c r="B1914" s="32" t="s">
        <v>6037</v>
      </c>
      <c r="C1914" s="82" t="s">
        <v>3733</v>
      </c>
      <c r="D1914" s="82" t="s">
        <v>3532</v>
      </c>
    </row>
    <row r="1915" spans="1:4" x14ac:dyDescent="0.2">
      <c r="A1915" s="32">
        <v>4871</v>
      </c>
      <c r="B1915" s="32" t="s">
        <v>6038</v>
      </c>
      <c r="C1915" s="82" t="s">
        <v>3733</v>
      </c>
      <c r="D1915" s="82" t="s">
        <v>3532</v>
      </c>
    </row>
    <row r="1916" spans="1:4" x14ac:dyDescent="0.2">
      <c r="A1916" s="32">
        <v>4873</v>
      </c>
      <c r="B1916" s="32" t="s">
        <v>6039</v>
      </c>
      <c r="C1916" s="82" t="s">
        <v>3733</v>
      </c>
      <c r="D1916" s="82" t="s">
        <v>3532</v>
      </c>
    </row>
    <row r="1917" spans="1:4" x14ac:dyDescent="0.2">
      <c r="A1917" s="32">
        <v>4874</v>
      </c>
      <c r="B1917" s="32" t="s">
        <v>6040</v>
      </c>
      <c r="C1917" s="82" t="s">
        <v>3733</v>
      </c>
      <c r="D1917" s="82" t="s">
        <v>3532</v>
      </c>
    </row>
    <row r="1918" spans="1:4" x14ac:dyDescent="0.2">
      <c r="A1918" s="32">
        <v>4875</v>
      </c>
      <c r="B1918" s="32" t="s">
        <v>6041</v>
      </c>
      <c r="C1918" s="82" t="s">
        <v>3733</v>
      </c>
      <c r="D1918" s="82" t="s">
        <v>3532</v>
      </c>
    </row>
    <row r="1919" spans="1:4" x14ac:dyDescent="0.2">
      <c r="A1919" s="32">
        <v>4877</v>
      </c>
      <c r="B1919" s="32" t="s">
        <v>6042</v>
      </c>
      <c r="C1919" s="82" t="s">
        <v>3733</v>
      </c>
      <c r="D1919" s="82" t="s">
        <v>3532</v>
      </c>
    </row>
    <row r="1920" spans="1:4" x14ac:dyDescent="0.2">
      <c r="A1920" s="32">
        <v>4878</v>
      </c>
      <c r="B1920" s="32" t="s">
        <v>6043</v>
      </c>
      <c r="C1920" s="82" t="s">
        <v>3733</v>
      </c>
      <c r="D1920" s="82" t="s">
        <v>3532</v>
      </c>
    </row>
    <row r="1921" spans="1:4" x14ac:dyDescent="0.2">
      <c r="A1921" s="32">
        <v>4900</v>
      </c>
      <c r="B1921" s="32" t="s">
        <v>6044</v>
      </c>
      <c r="C1921" s="82" t="s">
        <v>3733</v>
      </c>
      <c r="D1921" s="82" t="s">
        <v>3532</v>
      </c>
    </row>
    <row r="1922" spans="1:4" x14ac:dyDescent="0.2">
      <c r="A1922" s="32">
        <v>4912</v>
      </c>
      <c r="B1922" s="32" t="s">
        <v>6045</v>
      </c>
      <c r="C1922" s="82" t="s">
        <v>3733</v>
      </c>
      <c r="D1922" s="82" t="s">
        <v>3532</v>
      </c>
    </row>
    <row r="1923" spans="1:4" x14ac:dyDescent="0.2">
      <c r="A1923" s="32">
        <v>4915</v>
      </c>
      <c r="B1923" s="32" t="s">
        <v>6046</v>
      </c>
      <c r="C1923" s="82" t="s">
        <v>3733</v>
      </c>
      <c r="D1923" s="82" t="s">
        <v>3532</v>
      </c>
    </row>
    <row r="1924" spans="1:4" x14ac:dyDescent="0.2">
      <c r="A1924" s="32">
        <v>4930</v>
      </c>
      <c r="B1924" s="32" t="s">
        <v>6047</v>
      </c>
      <c r="C1924" s="82" t="s">
        <v>3733</v>
      </c>
      <c r="D1924" s="82" t="s">
        <v>3532</v>
      </c>
    </row>
    <row r="1925" spans="1:4" x14ac:dyDescent="0.2">
      <c r="A1925" s="32">
        <v>4931</v>
      </c>
      <c r="B1925" s="32" t="s">
        <v>6048</v>
      </c>
      <c r="C1925" s="82" t="s">
        <v>3733</v>
      </c>
      <c r="D1925" s="82" t="s">
        <v>3532</v>
      </c>
    </row>
    <row r="1926" spans="1:4" x14ac:dyDescent="0.2">
      <c r="A1926" s="32">
        <v>4936</v>
      </c>
      <c r="B1926" s="32" t="s">
        <v>6049</v>
      </c>
      <c r="C1926" s="82" t="s">
        <v>3733</v>
      </c>
      <c r="D1926" s="82" t="s">
        <v>3532</v>
      </c>
    </row>
    <row r="1927" spans="1:4" x14ac:dyDescent="0.2">
      <c r="A1927" s="32">
        <v>4945</v>
      </c>
      <c r="B1927" s="32" t="s">
        <v>6050</v>
      </c>
      <c r="C1927" s="82" t="s">
        <v>3733</v>
      </c>
      <c r="D1927" s="82" t="s">
        <v>3532</v>
      </c>
    </row>
    <row r="1928" spans="1:4" x14ac:dyDescent="0.2">
      <c r="A1928" s="32">
        <v>4949</v>
      </c>
      <c r="B1928" s="32" t="s">
        <v>6051</v>
      </c>
      <c r="C1928" s="82" t="s">
        <v>3733</v>
      </c>
      <c r="D1928" s="82" t="s">
        <v>3532</v>
      </c>
    </row>
    <row r="1929" spans="1:4" x14ac:dyDescent="0.2">
      <c r="A1929" s="32">
        <v>4969</v>
      </c>
      <c r="B1929" s="32" t="s">
        <v>6052</v>
      </c>
      <c r="C1929" s="82" t="s">
        <v>3733</v>
      </c>
      <c r="D1929" s="82" t="s">
        <v>3532</v>
      </c>
    </row>
    <row r="1930" spans="1:4" x14ac:dyDescent="0.2">
      <c r="A1930" s="32">
        <v>4989</v>
      </c>
      <c r="B1930" s="32" t="s">
        <v>6053</v>
      </c>
      <c r="C1930" s="82" t="s">
        <v>3733</v>
      </c>
      <c r="D1930" s="82" t="s">
        <v>3532</v>
      </c>
    </row>
    <row r="1931" spans="1:4" x14ac:dyDescent="0.2">
      <c r="A1931" s="32">
        <v>4999</v>
      </c>
      <c r="B1931" s="32" t="s">
        <v>6054</v>
      </c>
      <c r="C1931" s="82" t="s">
        <v>3733</v>
      </c>
      <c r="D1931" s="82" t="s">
        <v>3532</v>
      </c>
    </row>
    <row r="1932" spans="1:4" x14ac:dyDescent="0.2">
      <c r="A1932" s="32">
        <v>5006</v>
      </c>
      <c r="B1932" s="32" t="s">
        <v>6055</v>
      </c>
      <c r="C1932" s="82" t="s">
        <v>3733</v>
      </c>
      <c r="D1932" s="82" t="s">
        <v>3532</v>
      </c>
    </row>
    <row r="1933" spans="1:4" x14ac:dyDescent="0.2">
      <c r="A1933" s="32">
        <v>5011</v>
      </c>
      <c r="B1933" s="32" t="s">
        <v>6056</v>
      </c>
      <c r="C1933" s="82" t="s">
        <v>3733</v>
      </c>
      <c r="D1933" s="82" t="s">
        <v>3532</v>
      </c>
    </row>
    <row r="1934" spans="1:4" x14ac:dyDescent="0.2">
      <c r="A1934" s="32">
        <v>5021</v>
      </c>
      <c r="B1934" s="32" t="s">
        <v>6057</v>
      </c>
      <c r="C1934" s="82" t="s">
        <v>3733</v>
      </c>
      <c r="D1934" s="82" t="s">
        <v>3532</v>
      </c>
    </row>
    <row r="1935" spans="1:4" x14ac:dyDescent="0.2">
      <c r="A1935" s="32">
        <v>5026</v>
      </c>
      <c r="B1935" s="32" t="s">
        <v>6058</v>
      </c>
      <c r="C1935" s="82" t="s">
        <v>3733</v>
      </c>
      <c r="D1935" s="82" t="s">
        <v>3532</v>
      </c>
    </row>
    <row r="1936" spans="1:4" x14ac:dyDescent="0.2">
      <c r="A1936" s="32">
        <v>5031</v>
      </c>
      <c r="B1936" s="32" t="s">
        <v>6059</v>
      </c>
      <c r="C1936" s="82" t="s">
        <v>3733</v>
      </c>
      <c r="D1936" s="82" t="s">
        <v>3532</v>
      </c>
    </row>
    <row r="1937" spans="1:4" x14ac:dyDescent="0.2">
      <c r="A1937" s="32">
        <v>5032</v>
      </c>
      <c r="B1937" s="32" t="s">
        <v>6060</v>
      </c>
      <c r="C1937" s="82" t="s">
        <v>3733</v>
      </c>
      <c r="D1937" s="82" t="s">
        <v>3532</v>
      </c>
    </row>
    <row r="1938" spans="1:4" x14ac:dyDescent="0.2">
      <c r="A1938" s="32">
        <v>5040</v>
      </c>
      <c r="B1938" s="32" t="s">
        <v>6061</v>
      </c>
      <c r="C1938" s="82" t="s">
        <v>3733</v>
      </c>
      <c r="D1938" s="82" t="s">
        <v>3532</v>
      </c>
    </row>
    <row r="1939" spans="1:4" x14ac:dyDescent="0.2">
      <c r="A1939" s="32">
        <v>5044</v>
      </c>
      <c r="B1939" s="32" t="s">
        <v>6062</v>
      </c>
      <c r="C1939" s="82" t="s">
        <v>3733</v>
      </c>
      <c r="D1939" s="82" t="s">
        <v>3532</v>
      </c>
    </row>
    <row r="1940" spans="1:4" x14ac:dyDescent="0.2">
      <c r="A1940" s="32">
        <v>5046</v>
      </c>
      <c r="B1940" s="32" t="s">
        <v>6063</v>
      </c>
      <c r="C1940" s="82" t="s">
        <v>3733</v>
      </c>
      <c r="D1940" s="82" t="s">
        <v>3532</v>
      </c>
    </row>
    <row r="1941" spans="1:4" x14ac:dyDescent="0.2">
      <c r="A1941" s="32">
        <v>5048</v>
      </c>
      <c r="B1941" s="32" t="s">
        <v>6064</v>
      </c>
      <c r="C1941" s="82" t="s">
        <v>3733</v>
      </c>
      <c r="D1941" s="82" t="s">
        <v>3532</v>
      </c>
    </row>
    <row r="1942" spans="1:4" x14ac:dyDescent="0.2">
      <c r="A1942" s="32">
        <v>5074</v>
      </c>
      <c r="B1942" s="32" t="s">
        <v>6065</v>
      </c>
      <c r="C1942" s="82" t="s">
        <v>3733</v>
      </c>
      <c r="D1942" s="82" t="s">
        <v>3532</v>
      </c>
    </row>
    <row r="1943" spans="1:4" x14ac:dyDescent="0.2">
      <c r="A1943" s="32">
        <v>5077</v>
      </c>
      <c r="B1943" s="32" t="s">
        <v>6066</v>
      </c>
      <c r="C1943" s="82" t="s">
        <v>3733</v>
      </c>
      <c r="D1943" s="82" t="s">
        <v>3532</v>
      </c>
    </row>
    <row r="1944" spans="1:4" x14ac:dyDescent="0.2">
      <c r="A1944" s="32">
        <v>5086</v>
      </c>
      <c r="B1944" s="32" t="s">
        <v>6067</v>
      </c>
      <c r="C1944" s="82" t="s">
        <v>3733</v>
      </c>
      <c r="D1944" s="82" t="s">
        <v>3532</v>
      </c>
    </row>
    <row r="1945" spans="1:4" x14ac:dyDescent="0.2">
      <c r="A1945" s="32">
        <v>5099</v>
      </c>
      <c r="B1945" s="32" t="s">
        <v>6068</v>
      </c>
      <c r="C1945" s="82" t="s">
        <v>3733</v>
      </c>
      <c r="D1945" s="82" t="s">
        <v>3532</v>
      </c>
    </row>
    <row r="1946" spans="1:4" x14ac:dyDescent="0.2">
      <c r="A1946" s="32">
        <v>5111</v>
      </c>
      <c r="B1946" s="32" t="s">
        <v>6069</v>
      </c>
      <c r="C1946" s="82" t="s">
        <v>3733</v>
      </c>
      <c r="D1946" s="82" t="s">
        <v>3532</v>
      </c>
    </row>
    <row r="1947" spans="1:4" x14ac:dyDescent="0.2">
      <c r="A1947" s="32">
        <v>5150</v>
      </c>
      <c r="B1947" s="32" t="s">
        <v>6070</v>
      </c>
      <c r="C1947" s="82" t="s">
        <v>3733</v>
      </c>
      <c r="D1947" s="82" t="s">
        <v>3532</v>
      </c>
    </row>
    <row r="1948" spans="1:4" x14ac:dyDescent="0.2">
      <c r="A1948" s="32">
        <v>5156</v>
      </c>
      <c r="B1948" s="32" t="s">
        <v>6071</v>
      </c>
      <c r="C1948" s="82" t="s">
        <v>3733</v>
      </c>
      <c r="D1948" s="82" t="s">
        <v>3532</v>
      </c>
    </row>
    <row r="1949" spans="1:4" x14ac:dyDescent="0.2">
      <c r="A1949" s="32">
        <v>5163</v>
      </c>
      <c r="B1949" s="32" t="s">
        <v>6072</v>
      </c>
      <c r="C1949" s="82" t="s">
        <v>3733</v>
      </c>
      <c r="D1949" s="82" t="s">
        <v>3532</v>
      </c>
    </row>
    <row r="1950" spans="1:4" x14ac:dyDescent="0.2">
      <c r="A1950" s="32">
        <v>5177</v>
      </c>
      <c r="B1950" s="32" t="s">
        <v>6073</v>
      </c>
      <c r="C1950" s="82" t="s">
        <v>3733</v>
      </c>
      <c r="D1950" s="82" t="s">
        <v>3532</v>
      </c>
    </row>
    <row r="1951" spans="1:4" x14ac:dyDescent="0.2">
      <c r="A1951" s="32">
        <v>5188</v>
      </c>
      <c r="B1951" s="32" t="s">
        <v>6074</v>
      </c>
      <c r="C1951" s="82" t="s">
        <v>3733</v>
      </c>
      <c r="D1951" s="82" t="s">
        <v>3532</v>
      </c>
    </row>
    <row r="1952" spans="1:4" x14ac:dyDescent="0.2">
      <c r="A1952" s="32">
        <v>5192</v>
      </c>
      <c r="B1952" s="32" t="s">
        <v>6075</v>
      </c>
      <c r="C1952" s="82" t="s">
        <v>3733</v>
      </c>
      <c r="D1952" s="82" t="s">
        <v>3532</v>
      </c>
    </row>
    <row r="1953" spans="1:4" x14ac:dyDescent="0.2">
      <c r="A1953" s="32">
        <v>5198</v>
      </c>
      <c r="B1953" s="32" t="s">
        <v>6076</v>
      </c>
      <c r="C1953" s="82" t="s">
        <v>3733</v>
      </c>
      <c r="D1953" s="82" t="s">
        <v>3532</v>
      </c>
    </row>
    <row r="1954" spans="1:4" x14ac:dyDescent="0.2">
      <c r="A1954" s="32">
        <v>5200</v>
      </c>
      <c r="B1954" s="32" t="s">
        <v>6077</v>
      </c>
      <c r="C1954" s="82" t="s">
        <v>3733</v>
      </c>
      <c r="D1954" s="82" t="s">
        <v>3532</v>
      </c>
    </row>
    <row r="1955" spans="1:4" x14ac:dyDescent="0.2">
      <c r="A1955" s="32">
        <v>5206</v>
      </c>
      <c r="B1955" s="32" t="s">
        <v>6078</v>
      </c>
      <c r="C1955" s="82" t="s">
        <v>3733</v>
      </c>
      <c r="D1955" s="82" t="s">
        <v>3532</v>
      </c>
    </row>
    <row r="1956" spans="1:4" x14ac:dyDescent="0.2">
      <c r="A1956" s="32">
        <v>5211</v>
      </c>
      <c r="B1956" s="32" t="s">
        <v>6079</v>
      </c>
      <c r="C1956" s="82" t="s">
        <v>3733</v>
      </c>
      <c r="D1956" s="82" t="s">
        <v>3532</v>
      </c>
    </row>
    <row r="1957" spans="1:4" x14ac:dyDescent="0.2">
      <c r="A1957" s="32">
        <v>5221</v>
      </c>
      <c r="B1957" s="32" t="s">
        <v>6080</v>
      </c>
      <c r="C1957" s="82" t="s">
        <v>3733</v>
      </c>
      <c r="D1957" s="82" t="s">
        <v>3532</v>
      </c>
    </row>
    <row r="1958" spans="1:4" x14ac:dyDescent="0.2">
      <c r="A1958" s="32">
        <v>5240</v>
      </c>
      <c r="B1958" s="32" t="s">
        <v>6081</v>
      </c>
      <c r="C1958" s="82" t="s">
        <v>3733</v>
      </c>
      <c r="D1958" s="82" t="s">
        <v>3532</v>
      </c>
    </row>
    <row r="1959" spans="1:4" x14ac:dyDescent="0.2">
      <c r="A1959" s="32">
        <v>5246</v>
      </c>
      <c r="B1959" s="32" t="s">
        <v>6082</v>
      </c>
      <c r="C1959" s="82" t="s">
        <v>3733</v>
      </c>
      <c r="D1959" s="82" t="s">
        <v>3532</v>
      </c>
    </row>
    <row r="1960" spans="1:4" x14ac:dyDescent="0.2">
      <c r="A1960" s="32">
        <v>5255</v>
      </c>
      <c r="B1960" s="32" t="s">
        <v>6083</v>
      </c>
      <c r="C1960" s="82" t="s">
        <v>3733</v>
      </c>
      <c r="D1960" s="82" t="s">
        <v>3532</v>
      </c>
    </row>
    <row r="1961" spans="1:4" x14ac:dyDescent="0.2">
      <c r="A1961" s="32">
        <v>5263</v>
      </c>
      <c r="B1961" s="32" t="s">
        <v>6084</v>
      </c>
      <c r="C1961" s="82" t="s">
        <v>3733</v>
      </c>
      <c r="D1961" s="82" t="s">
        <v>3532</v>
      </c>
    </row>
    <row r="1962" spans="1:4" x14ac:dyDescent="0.2">
      <c r="A1962" s="32">
        <v>5264</v>
      </c>
      <c r="B1962" s="32" t="s">
        <v>6085</v>
      </c>
      <c r="C1962" s="82" t="s">
        <v>3733</v>
      </c>
      <c r="D1962" s="82" t="s">
        <v>3532</v>
      </c>
    </row>
    <row r="1963" spans="1:4" x14ac:dyDescent="0.2">
      <c r="A1963" s="32">
        <v>5267</v>
      </c>
      <c r="B1963" s="32" t="s">
        <v>6086</v>
      </c>
      <c r="C1963" s="82" t="s">
        <v>3733</v>
      </c>
      <c r="D1963" s="82" t="s">
        <v>3532</v>
      </c>
    </row>
    <row r="1964" spans="1:4" x14ac:dyDescent="0.2">
      <c r="A1964" s="32">
        <v>5269</v>
      </c>
      <c r="B1964" s="32" t="s">
        <v>6087</v>
      </c>
      <c r="C1964" s="82" t="s">
        <v>3733</v>
      </c>
      <c r="D1964" s="82" t="s">
        <v>3532</v>
      </c>
    </row>
    <row r="1965" spans="1:4" x14ac:dyDescent="0.2">
      <c r="A1965" s="32">
        <v>5274</v>
      </c>
      <c r="B1965" s="32" t="s">
        <v>6088</v>
      </c>
      <c r="C1965" s="82" t="s">
        <v>3733</v>
      </c>
      <c r="D1965" s="82" t="s">
        <v>3532</v>
      </c>
    </row>
    <row r="1966" spans="1:4" x14ac:dyDescent="0.2">
      <c r="A1966" s="32">
        <v>5283</v>
      </c>
      <c r="B1966" s="32" t="s">
        <v>6089</v>
      </c>
      <c r="C1966" s="82" t="s">
        <v>3733</v>
      </c>
      <c r="D1966" s="82" t="s">
        <v>3532</v>
      </c>
    </row>
    <row r="1967" spans="1:4" x14ac:dyDescent="0.2">
      <c r="A1967" s="32">
        <v>5316</v>
      </c>
      <c r="B1967" s="32" t="s">
        <v>1567</v>
      </c>
      <c r="C1967" s="82" t="s">
        <v>3733</v>
      </c>
      <c r="D1967" s="82" t="s">
        <v>3532</v>
      </c>
    </row>
    <row r="1968" spans="1:4" x14ac:dyDescent="0.2">
      <c r="A1968" s="32">
        <v>5326</v>
      </c>
      <c r="B1968" s="32" t="s">
        <v>6090</v>
      </c>
      <c r="C1968" s="82" t="s">
        <v>3733</v>
      </c>
      <c r="D1968" s="82" t="s">
        <v>3532</v>
      </c>
    </row>
    <row r="1969" spans="1:4" x14ac:dyDescent="0.2">
      <c r="A1969" s="32">
        <v>5329</v>
      </c>
      <c r="B1969" s="32" t="s">
        <v>6091</v>
      </c>
      <c r="C1969" s="82" t="s">
        <v>3733</v>
      </c>
      <c r="D1969" s="82" t="s">
        <v>3532</v>
      </c>
    </row>
    <row r="1970" spans="1:4" x14ac:dyDescent="0.2">
      <c r="A1970" s="32">
        <v>5333</v>
      </c>
      <c r="B1970" s="32" t="s">
        <v>6092</v>
      </c>
      <c r="C1970" s="82" t="s">
        <v>3733</v>
      </c>
      <c r="D1970" s="82" t="s">
        <v>3532</v>
      </c>
    </row>
    <row r="1971" spans="1:4" x14ac:dyDescent="0.2">
      <c r="A1971" s="32">
        <v>5335</v>
      </c>
      <c r="B1971" s="32" t="s">
        <v>6093</v>
      </c>
      <c r="C1971" s="82" t="s">
        <v>3733</v>
      </c>
      <c r="D1971" s="82" t="s">
        <v>3532</v>
      </c>
    </row>
    <row r="1972" spans="1:4" x14ac:dyDescent="0.2">
      <c r="A1972" s="32">
        <v>5402</v>
      </c>
      <c r="B1972" s="32" t="s">
        <v>6094</v>
      </c>
      <c r="C1972" s="82" t="s">
        <v>3733</v>
      </c>
      <c r="D1972" s="82" t="s">
        <v>3532</v>
      </c>
    </row>
    <row r="1973" spans="1:4" x14ac:dyDescent="0.2">
      <c r="A1973" s="32">
        <v>5417</v>
      </c>
      <c r="B1973" s="32" t="s">
        <v>6095</v>
      </c>
      <c r="C1973" s="82" t="s">
        <v>3733</v>
      </c>
      <c r="D1973" s="82" t="s">
        <v>3532</v>
      </c>
    </row>
    <row r="1974" spans="1:4" x14ac:dyDescent="0.2">
      <c r="A1974" s="32">
        <v>5421</v>
      </c>
      <c r="B1974" s="32" t="s">
        <v>6096</v>
      </c>
      <c r="C1974" s="82" t="s">
        <v>3733</v>
      </c>
      <c r="D1974" s="82" t="s">
        <v>3532</v>
      </c>
    </row>
    <row r="1975" spans="1:4" x14ac:dyDescent="0.2">
      <c r="A1975" s="32">
        <v>5426</v>
      </c>
      <c r="B1975" s="32" t="s">
        <v>6097</v>
      </c>
      <c r="C1975" s="82" t="s">
        <v>3733</v>
      </c>
      <c r="D1975" s="82" t="s">
        <v>3532</v>
      </c>
    </row>
    <row r="1976" spans="1:4" x14ac:dyDescent="0.2">
      <c r="A1976" s="32">
        <v>5437</v>
      </c>
      <c r="B1976" s="32" t="s">
        <v>6098</v>
      </c>
      <c r="C1976" s="82" t="s">
        <v>3733</v>
      </c>
      <c r="D1976" s="82" t="s">
        <v>3532</v>
      </c>
    </row>
    <row r="1977" spans="1:4" x14ac:dyDescent="0.2">
      <c r="A1977" s="32">
        <v>5448</v>
      </c>
      <c r="B1977" s="32" t="s">
        <v>6099</v>
      </c>
      <c r="C1977" s="82" t="s">
        <v>3733</v>
      </c>
      <c r="D1977" s="82" t="s">
        <v>3532</v>
      </c>
    </row>
    <row r="1978" spans="1:4" x14ac:dyDescent="0.2">
      <c r="A1978" s="32">
        <v>5460</v>
      </c>
      <c r="B1978" s="32" t="s">
        <v>6100</v>
      </c>
      <c r="C1978" s="82" t="s">
        <v>3733</v>
      </c>
      <c r="D1978" s="82" t="s">
        <v>3532</v>
      </c>
    </row>
    <row r="1979" spans="1:4" x14ac:dyDescent="0.2">
      <c r="A1979" s="32">
        <v>5463</v>
      </c>
      <c r="B1979" s="32" t="s">
        <v>6101</v>
      </c>
      <c r="C1979" s="82" t="s">
        <v>3733</v>
      </c>
      <c r="D1979" s="82" t="s">
        <v>3532</v>
      </c>
    </row>
    <row r="1980" spans="1:4" x14ac:dyDescent="0.2">
      <c r="A1980" s="32">
        <v>5470</v>
      </c>
      <c r="B1980" s="32" t="s">
        <v>6102</v>
      </c>
      <c r="C1980" s="82" t="s">
        <v>3733</v>
      </c>
      <c r="D1980" s="82" t="s">
        <v>3532</v>
      </c>
    </row>
    <row r="1981" spans="1:4" x14ac:dyDescent="0.2">
      <c r="A1981" s="32">
        <v>5492</v>
      </c>
      <c r="B1981" s="32" t="s">
        <v>6103</v>
      </c>
      <c r="C1981" s="82" t="s">
        <v>3733</v>
      </c>
      <c r="D1981" s="82" t="s">
        <v>3532</v>
      </c>
    </row>
    <row r="1982" spans="1:4" x14ac:dyDescent="0.2">
      <c r="A1982" s="32">
        <v>5494</v>
      </c>
      <c r="B1982" s="32" t="s">
        <v>6104</v>
      </c>
      <c r="C1982" s="82" t="s">
        <v>3733</v>
      </c>
      <c r="D1982" s="82" t="s">
        <v>3532</v>
      </c>
    </row>
    <row r="1983" spans="1:4" x14ac:dyDescent="0.2">
      <c r="A1983" s="32">
        <v>5499</v>
      </c>
      <c r="B1983" s="32" t="s">
        <v>6105</v>
      </c>
      <c r="C1983" s="82" t="s">
        <v>3733</v>
      </c>
      <c r="D1983" s="82" t="s">
        <v>3532</v>
      </c>
    </row>
    <row r="1984" spans="1:4" x14ac:dyDescent="0.2">
      <c r="A1984" s="32">
        <v>5511</v>
      </c>
      <c r="B1984" s="32" t="s">
        <v>6106</v>
      </c>
      <c r="C1984" s="82" t="s">
        <v>3733</v>
      </c>
      <c r="D1984" s="82" t="s">
        <v>3532</v>
      </c>
    </row>
    <row r="1985" spans="1:4" x14ac:dyDescent="0.2">
      <c r="A1985" s="32">
        <v>5521</v>
      </c>
      <c r="B1985" s="32" t="s">
        <v>6107</v>
      </c>
      <c r="C1985" s="82" t="s">
        <v>3733</v>
      </c>
      <c r="D1985" s="82" t="s">
        <v>3532</v>
      </c>
    </row>
    <row r="1986" spans="1:4" x14ac:dyDescent="0.2">
      <c r="A1986" s="32">
        <v>5524</v>
      </c>
      <c r="B1986" s="32" t="s">
        <v>6108</v>
      </c>
      <c r="C1986" s="82" t="s">
        <v>3733</v>
      </c>
      <c r="D1986" s="82" t="s">
        <v>3532</v>
      </c>
    </row>
    <row r="1987" spans="1:4" x14ac:dyDescent="0.2">
      <c r="A1987" s="32">
        <v>5535</v>
      </c>
      <c r="B1987" s="32" t="s">
        <v>6109</v>
      </c>
      <c r="C1987" s="82" t="s">
        <v>3733</v>
      </c>
      <c r="D1987" s="82" t="s">
        <v>3532</v>
      </c>
    </row>
    <row r="1988" spans="1:4" x14ac:dyDescent="0.2">
      <c r="A1988" s="32">
        <v>5564</v>
      </c>
      <c r="B1988" s="32" t="s">
        <v>6110</v>
      </c>
      <c r="C1988" s="82" t="s">
        <v>3733</v>
      </c>
      <c r="D1988" s="82" t="s">
        <v>3532</v>
      </c>
    </row>
    <row r="1989" spans="1:4" x14ac:dyDescent="0.2">
      <c r="A1989" s="32">
        <v>5570</v>
      </c>
      <c r="B1989" s="32" t="s">
        <v>6111</v>
      </c>
      <c r="C1989" s="82" t="s">
        <v>3733</v>
      </c>
      <c r="D1989" s="82" t="s">
        <v>3532</v>
      </c>
    </row>
    <row r="1990" spans="1:4" x14ac:dyDescent="0.2">
      <c r="A1990" s="32">
        <v>5582</v>
      </c>
      <c r="B1990" s="32" t="s">
        <v>6112</v>
      </c>
      <c r="C1990" s="82" t="s">
        <v>3733</v>
      </c>
      <c r="D1990" s="82" t="s">
        <v>3532</v>
      </c>
    </row>
    <row r="1991" spans="1:4" x14ac:dyDescent="0.2">
      <c r="A1991" s="32">
        <v>5592</v>
      </c>
      <c r="B1991" s="32" t="s">
        <v>6113</v>
      </c>
      <c r="C1991" s="82" t="s">
        <v>3733</v>
      </c>
      <c r="D1991" s="82" t="s">
        <v>3532</v>
      </c>
    </row>
    <row r="1992" spans="1:4" x14ac:dyDescent="0.2">
      <c r="A1992" s="32">
        <v>5594</v>
      </c>
      <c r="B1992" s="32" t="s">
        <v>6114</v>
      </c>
      <c r="C1992" s="82" t="s">
        <v>3733</v>
      </c>
      <c r="D1992" s="82" t="s">
        <v>3532</v>
      </c>
    </row>
    <row r="1993" spans="1:4" x14ac:dyDescent="0.2">
      <c r="A1993" s="32">
        <v>5596</v>
      </c>
      <c r="B1993" s="32" t="s">
        <v>6115</v>
      </c>
      <c r="C1993" s="82" t="s">
        <v>3733</v>
      </c>
      <c r="D1993" s="82" t="s">
        <v>3532</v>
      </c>
    </row>
    <row r="1994" spans="1:4" x14ac:dyDescent="0.2">
      <c r="A1994" s="32">
        <v>5599</v>
      </c>
      <c r="B1994" s="32" t="s">
        <v>6116</v>
      </c>
      <c r="C1994" s="82" t="s">
        <v>3733</v>
      </c>
      <c r="D1994" s="82" t="s">
        <v>3532</v>
      </c>
    </row>
    <row r="1995" spans="1:4" x14ac:dyDescent="0.2">
      <c r="A1995" s="32">
        <v>5610</v>
      </c>
      <c r="B1995" s="32" t="s">
        <v>6117</v>
      </c>
      <c r="C1995" s="82" t="s">
        <v>3733</v>
      </c>
      <c r="D1995" s="82" t="s">
        <v>3532</v>
      </c>
    </row>
    <row r="1996" spans="1:4" x14ac:dyDescent="0.2">
      <c r="A1996" s="32">
        <v>5613</v>
      </c>
      <c r="B1996" s="32" t="s">
        <v>6118</v>
      </c>
      <c r="C1996" s="82" t="s">
        <v>3733</v>
      </c>
      <c r="D1996" s="82" t="s">
        <v>3532</v>
      </c>
    </row>
    <row r="1997" spans="1:4" x14ac:dyDescent="0.2">
      <c r="A1997" s="32">
        <v>5616</v>
      </c>
      <c r="B1997" s="32" t="s">
        <v>6119</v>
      </c>
      <c r="C1997" s="82" t="s">
        <v>3733</v>
      </c>
      <c r="D1997" s="82" t="s">
        <v>3532</v>
      </c>
    </row>
    <row r="1998" spans="1:4" x14ac:dyDescent="0.2">
      <c r="A1998" s="32">
        <v>5623</v>
      </c>
      <c r="B1998" s="32" t="s">
        <v>6120</v>
      </c>
      <c r="C1998" s="82" t="s">
        <v>3733</v>
      </c>
      <c r="D1998" s="82" t="s">
        <v>3532</v>
      </c>
    </row>
    <row r="1999" spans="1:4" x14ac:dyDescent="0.2">
      <c r="A1999" s="32">
        <v>5641</v>
      </c>
      <c r="B1999" s="32" t="s">
        <v>6121</v>
      </c>
      <c r="C1999" s="82" t="s">
        <v>3733</v>
      </c>
      <c r="D1999" s="82" t="s">
        <v>3532</v>
      </c>
    </row>
    <row r="2000" spans="1:4" x14ac:dyDescent="0.2">
      <c r="A2000" s="32">
        <v>5642</v>
      </c>
      <c r="B2000" s="32" t="s">
        <v>6122</v>
      </c>
      <c r="C2000" s="82" t="s">
        <v>3733</v>
      </c>
      <c r="D2000" s="82" t="s">
        <v>3532</v>
      </c>
    </row>
    <row r="2001" spans="1:4" x14ac:dyDescent="0.2">
      <c r="A2001" s="32">
        <v>5644</v>
      </c>
      <c r="B2001" s="32" t="s">
        <v>6123</v>
      </c>
      <c r="C2001" s="82" t="s">
        <v>3733</v>
      </c>
      <c r="D2001" s="82" t="s">
        <v>3532</v>
      </c>
    </row>
    <row r="2002" spans="1:4" x14ac:dyDescent="0.2">
      <c r="A2002" s="32">
        <v>5659</v>
      </c>
      <c r="B2002" s="32" t="s">
        <v>6124</v>
      </c>
      <c r="C2002" s="82" t="s">
        <v>3733</v>
      </c>
      <c r="D2002" s="82" t="s">
        <v>3532</v>
      </c>
    </row>
    <row r="2003" spans="1:4" x14ac:dyDescent="0.2">
      <c r="A2003" s="32">
        <v>5691</v>
      </c>
      <c r="B2003" s="32" t="s">
        <v>6125</v>
      </c>
      <c r="C2003" s="82" t="s">
        <v>3733</v>
      </c>
      <c r="D2003" s="82" t="s">
        <v>3532</v>
      </c>
    </row>
    <row r="2004" spans="1:4" x14ac:dyDescent="0.2">
      <c r="A2004" s="32">
        <v>5698</v>
      </c>
      <c r="B2004" s="32" t="s">
        <v>6126</v>
      </c>
      <c r="C2004" s="82" t="s">
        <v>3733</v>
      </c>
      <c r="D2004" s="82" t="s">
        <v>3532</v>
      </c>
    </row>
    <row r="2005" spans="1:4" x14ac:dyDescent="0.2">
      <c r="A2005" s="32">
        <v>5701</v>
      </c>
      <c r="B2005" s="32" t="s">
        <v>6127</v>
      </c>
      <c r="C2005" s="82" t="s">
        <v>3733</v>
      </c>
      <c r="D2005" s="82" t="s">
        <v>3532</v>
      </c>
    </row>
    <row r="2006" spans="1:4" x14ac:dyDescent="0.2">
      <c r="A2006" s="32">
        <v>5716</v>
      </c>
      <c r="B2006" s="32" t="s">
        <v>6128</v>
      </c>
      <c r="C2006" s="82" t="s">
        <v>3733</v>
      </c>
      <c r="D2006" s="82" t="s">
        <v>3532</v>
      </c>
    </row>
    <row r="2007" spans="1:4" x14ac:dyDescent="0.2">
      <c r="A2007" s="32">
        <v>5725</v>
      </c>
      <c r="B2007" s="32" t="s">
        <v>6129</v>
      </c>
      <c r="C2007" s="82" t="s">
        <v>3733</v>
      </c>
      <c r="D2007" s="82" t="s">
        <v>3532</v>
      </c>
    </row>
    <row r="2008" spans="1:4" x14ac:dyDescent="0.2">
      <c r="A2008" s="32">
        <v>5768</v>
      </c>
      <c r="B2008" s="32" t="s">
        <v>6130</v>
      </c>
      <c r="C2008" s="82" t="s">
        <v>3733</v>
      </c>
      <c r="D2008" s="82" t="s">
        <v>3532</v>
      </c>
    </row>
    <row r="2009" spans="1:4" x14ac:dyDescent="0.2">
      <c r="A2009" s="32">
        <v>5781</v>
      </c>
      <c r="B2009" s="32" t="s">
        <v>6131</v>
      </c>
      <c r="C2009" s="82" t="s">
        <v>3733</v>
      </c>
      <c r="D2009" s="82" t="s">
        <v>3532</v>
      </c>
    </row>
    <row r="2010" spans="1:4" x14ac:dyDescent="0.2">
      <c r="A2010" s="32">
        <v>5783</v>
      </c>
      <c r="B2010" s="32" t="s">
        <v>6132</v>
      </c>
      <c r="C2010" s="82" t="s">
        <v>3733</v>
      </c>
      <c r="D2010" s="82" t="s">
        <v>3532</v>
      </c>
    </row>
    <row r="2011" spans="1:4" x14ac:dyDescent="0.2">
      <c r="A2011" s="32">
        <v>5787</v>
      </c>
      <c r="B2011" s="32" t="s">
        <v>6133</v>
      </c>
      <c r="C2011" s="82" t="s">
        <v>3733</v>
      </c>
      <c r="D2011" s="82" t="s">
        <v>3532</v>
      </c>
    </row>
    <row r="2012" spans="1:4" x14ac:dyDescent="0.2">
      <c r="A2012" s="32">
        <v>5798</v>
      </c>
      <c r="B2012" s="32" t="s">
        <v>6134</v>
      </c>
      <c r="C2012" s="82" t="s">
        <v>3733</v>
      </c>
      <c r="D2012" s="82" t="s">
        <v>3532</v>
      </c>
    </row>
    <row r="2013" spans="1:4" x14ac:dyDescent="0.2">
      <c r="A2013" s="32">
        <v>5809</v>
      </c>
      <c r="B2013" s="32" t="s">
        <v>6135</v>
      </c>
      <c r="C2013" s="82" t="s">
        <v>3733</v>
      </c>
      <c r="D2013" s="82" t="s">
        <v>3532</v>
      </c>
    </row>
    <row r="2014" spans="1:4" x14ac:dyDescent="0.2">
      <c r="A2014" s="32">
        <v>5818</v>
      </c>
      <c r="B2014" s="32" t="s">
        <v>6136</v>
      </c>
      <c r="C2014" s="82" t="s">
        <v>3733</v>
      </c>
      <c r="D2014" s="82" t="s">
        <v>3532</v>
      </c>
    </row>
    <row r="2015" spans="1:4" x14ac:dyDescent="0.2">
      <c r="A2015" s="32">
        <v>5823</v>
      </c>
      <c r="B2015" s="32" t="s">
        <v>6137</v>
      </c>
      <c r="C2015" s="82" t="s">
        <v>3733</v>
      </c>
      <c r="D2015" s="82" t="s">
        <v>3532</v>
      </c>
    </row>
    <row r="2016" spans="1:4" x14ac:dyDescent="0.2">
      <c r="A2016" s="32">
        <v>5825</v>
      </c>
      <c r="B2016" s="32" t="s">
        <v>6138</v>
      </c>
      <c r="C2016" s="82" t="s">
        <v>3733</v>
      </c>
      <c r="D2016" s="82" t="s">
        <v>3532</v>
      </c>
    </row>
    <row r="2017" spans="1:4" x14ac:dyDescent="0.2">
      <c r="A2017" s="32">
        <v>5826</v>
      </c>
      <c r="B2017" s="32" t="s">
        <v>6139</v>
      </c>
      <c r="C2017" s="82" t="s">
        <v>3733</v>
      </c>
      <c r="D2017" s="82" t="s">
        <v>3532</v>
      </c>
    </row>
    <row r="2018" spans="1:4" x14ac:dyDescent="0.2">
      <c r="A2018" s="32">
        <v>5828</v>
      </c>
      <c r="B2018" s="32" t="s">
        <v>6140</v>
      </c>
      <c r="C2018" s="82" t="s">
        <v>3733</v>
      </c>
      <c r="D2018" s="82" t="s">
        <v>3532</v>
      </c>
    </row>
    <row r="2019" spans="1:4" x14ac:dyDescent="0.2">
      <c r="A2019" s="32">
        <v>5850</v>
      </c>
      <c r="B2019" s="32" t="s">
        <v>6141</v>
      </c>
      <c r="C2019" s="82" t="s">
        <v>3733</v>
      </c>
      <c r="D2019" s="82" t="s">
        <v>3532</v>
      </c>
    </row>
    <row r="2020" spans="1:4" x14ac:dyDescent="0.2">
      <c r="A2020" s="32">
        <v>5857</v>
      </c>
      <c r="B2020" s="32" t="s">
        <v>6142</v>
      </c>
      <c r="C2020" s="82" t="s">
        <v>3733</v>
      </c>
      <c r="D2020" s="82" t="s">
        <v>3532</v>
      </c>
    </row>
    <row r="2021" spans="1:4" x14ac:dyDescent="0.2">
      <c r="A2021" s="32">
        <v>5873</v>
      </c>
      <c r="B2021" s="32" t="s">
        <v>6143</v>
      </c>
      <c r="C2021" s="82" t="s">
        <v>3733</v>
      </c>
      <c r="D2021" s="82" t="s">
        <v>3532</v>
      </c>
    </row>
    <row r="2022" spans="1:4" x14ac:dyDescent="0.2">
      <c r="A2022" s="32">
        <v>5877</v>
      </c>
      <c r="B2022" s="32" t="s">
        <v>6144</v>
      </c>
      <c r="C2022" s="82" t="s">
        <v>3733</v>
      </c>
      <c r="D2022" s="82" t="s">
        <v>3532</v>
      </c>
    </row>
    <row r="2023" spans="1:4" x14ac:dyDescent="0.2">
      <c r="A2023" s="32">
        <v>5878</v>
      </c>
      <c r="B2023" s="32" t="s">
        <v>6145</v>
      </c>
      <c r="C2023" s="82" t="s">
        <v>3733</v>
      </c>
      <c r="D2023" s="82" t="s">
        <v>3532</v>
      </c>
    </row>
    <row r="2024" spans="1:4" x14ac:dyDescent="0.2">
      <c r="A2024" s="32">
        <v>5910</v>
      </c>
      <c r="B2024" s="32" t="s">
        <v>6146</v>
      </c>
      <c r="C2024" s="82" t="s">
        <v>3733</v>
      </c>
      <c r="D2024" s="82" t="s">
        <v>3532</v>
      </c>
    </row>
    <row r="2025" spans="1:4" x14ac:dyDescent="0.2">
      <c r="A2025" s="32">
        <v>5918</v>
      </c>
      <c r="B2025" s="32" t="s">
        <v>6147</v>
      </c>
      <c r="C2025" s="82" t="s">
        <v>3733</v>
      </c>
      <c r="D2025" s="82" t="s">
        <v>3532</v>
      </c>
    </row>
    <row r="2026" spans="1:4" x14ac:dyDescent="0.2">
      <c r="A2026" s="32">
        <v>5920</v>
      </c>
      <c r="B2026" s="32" t="s">
        <v>6148</v>
      </c>
      <c r="C2026" s="82" t="s">
        <v>3733</v>
      </c>
      <c r="D2026" s="82" t="s">
        <v>3532</v>
      </c>
    </row>
    <row r="2027" spans="1:4" x14ac:dyDescent="0.2">
      <c r="A2027" s="32">
        <v>5942</v>
      </c>
      <c r="B2027" s="32" t="s">
        <v>6149</v>
      </c>
      <c r="C2027" s="82" t="s">
        <v>3733</v>
      </c>
      <c r="D2027" s="82" t="s">
        <v>3532</v>
      </c>
    </row>
    <row r="2028" spans="1:4" x14ac:dyDescent="0.2">
      <c r="A2028" s="32">
        <v>5962</v>
      </c>
      <c r="B2028" s="32" t="s">
        <v>6150</v>
      </c>
      <c r="C2028" s="82" t="s">
        <v>3733</v>
      </c>
      <c r="D2028" s="82" t="s">
        <v>3532</v>
      </c>
    </row>
    <row r="2029" spans="1:4" x14ac:dyDescent="0.2">
      <c r="A2029" s="32">
        <v>5967</v>
      </c>
      <c r="B2029" s="32" t="s">
        <v>6151</v>
      </c>
      <c r="C2029" s="82" t="s">
        <v>3733</v>
      </c>
      <c r="D2029" s="82" t="s">
        <v>3532</v>
      </c>
    </row>
    <row r="2030" spans="1:4" x14ac:dyDescent="0.2">
      <c r="A2030" s="32">
        <v>5979</v>
      </c>
      <c r="B2030" s="32" t="s">
        <v>6152</v>
      </c>
      <c r="C2030" s="82" t="s">
        <v>3733</v>
      </c>
      <c r="D2030" s="82" t="s">
        <v>3532</v>
      </c>
    </row>
    <row r="2031" spans="1:4" x14ac:dyDescent="0.2">
      <c r="A2031" s="32">
        <v>5985</v>
      </c>
      <c r="B2031" s="32" t="s">
        <v>6153</v>
      </c>
      <c r="C2031" s="82" t="s">
        <v>3733</v>
      </c>
      <c r="D2031" s="82" t="s">
        <v>3532</v>
      </c>
    </row>
    <row r="2032" spans="1:4" x14ac:dyDescent="0.2">
      <c r="A2032" s="32">
        <v>5994</v>
      </c>
      <c r="B2032" s="32" t="s">
        <v>6154</v>
      </c>
      <c r="C2032" s="82" t="s">
        <v>3733</v>
      </c>
      <c r="D2032" s="82" t="s">
        <v>3532</v>
      </c>
    </row>
    <row r="2033" spans="1:4" x14ac:dyDescent="0.2">
      <c r="A2033" s="32">
        <v>6000</v>
      </c>
      <c r="B2033" s="32" t="s">
        <v>6155</v>
      </c>
      <c r="C2033" s="82" t="s">
        <v>3733</v>
      </c>
      <c r="D2033" s="82" t="s">
        <v>3532</v>
      </c>
    </row>
    <row r="2034" spans="1:4" x14ac:dyDescent="0.2">
      <c r="A2034" s="32">
        <v>6002</v>
      </c>
      <c r="B2034" s="32" t="s">
        <v>6156</v>
      </c>
      <c r="C2034" s="82" t="s">
        <v>3733</v>
      </c>
      <c r="D2034" s="82" t="s">
        <v>3532</v>
      </c>
    </row>
    <row r="2035" spans="1:4" x14ac:dyDescent="0.2">
      <c r="A2035" s="32">
        <v>6008</v>
      </c>
      <c r="B2035" s="32" t="s">
        <v>6157</v>
      </c>
      <c r="C2035" s="82" t="s">
        <v>3733</v>
      </c>
      <c r="D2035" s="82" t="s">
        <v>3532</v>
      </c>
    </row>
    <row r="2036" spans="1:4" x14ac:dyDescent="0.2">
      <c r="A2036" s="32">
        <v>6022</v>
      </c>
      <c r="B2036" s="32" t="s">
        <v>6158</v>
      </c>
      <c r="C2036" s="82" t="s">
        <v>3733</v>
      </c>
      <c r="D2036" s="82" t="s">
        <v>3532</v>
      </c>
    </row>
    <row r="2037" spans="1:4" x14ac:dyDescent="0.2">
      <c r="A2037" s="32">
        <v>6054</v>
      </c>
      <c r="B2037" s="32" t="s">
        <v>6159</v>
      </c>
      <c r="C2037" s="82" t="s">
        <v>3733</v>
      </c>
      <c r="D2037" s="82" t="s">
        <v>3532</v>
      </c>
    </row>
    <row r="2038" spans="1:4" x14ac:dyDescent="0.2">
      <c r="A2038" s="32">
        <v>6071</v>
      </c>
      <c r="B2038" s="32" t="s">
        <v>6160</v>
      </c>
      <c r="C2038" s="82" t="s">
        <v>3733</v>
      </c>
      <c r="D2038" s="82" t="s">
        <v>3532</v>
      </c>
    </row>
    <row r="2039" spans="1:4" x14ac:dyDescent="0.2">
      <c r="A2039" s="32">
        <v>6087</v>
      </c>
      <c r="B2039" s="32" t="s">
        <v>6161</v>
      </c>
      <c r="C2039" s="82" t="s">
        <v>3733</v>
      </c>
      <c r="D2039" s="82" t="s">
        <v>3532</v>
      </c>
    </row>
    <row r="2040" spans="1:4" x14ac:dyDescent="0.2">
      <c r="A2040" s="32">
        <v>6094</v>
      </c>
      <c r="B2040" s="32" t="s">
        <v>6162</v>
      </c>
      <c r="C2040" s="82" t="s">
        <v>3733</v>
      </c>
      <c r="D2040" s="82" t="s">
        <v>3532</v>
      </c>
    </row>
    <row r="2041" spans="1:4" x14ac:dyDescent="0.2">
      <c r="A2041" s="32">
        <v>6105</v>
      </c>
      <c r="B2041" s="32" t="s">
        <v>6163</v>
      </c>
      <c r="C2041" s="82" t="s">
        <v>3733</v>
      </c>
      <c r="D2041" s="82" t="s">
        <v>3532</v>
      </c>
    </row>
    <row r="2042" spans="1:4" x14ac:dyDescent="0.2">
      <c r="A2042" s="32">
        <v>6107</v>
      </c>
      <c r="B2042" s="32" t="s">
        <v>6164</v>
      </c>
      <c r="C2042" s="82" t="s">
        <v>3733</v>
      </c>
      <c r="D2042" s="82" t="s">
        <v>3532</v>
      </c>
    </row>
    <row r="2043" spans="1:4" x14ac:dyDescent="0.2">
      <c r="A2043" s="32">
        <v>6138</v>
      </c>
      <c r="B2043" s="32" t="s">
        <v>6165</v>
      </c>
      <c r="C2043" s="82" t="s">
        <v>3733</v>
      </c>
      <c r="D2043" s="82" t="s">
        <v>3532</v>
      </c>
    </row>
    <row r="2044" spans="1:4" x14ac:dyDescent="0.2">
      <c r="A2044" s="32">
        <v>6154</v>
      </c>
      <c r="B2044" s="32" t="s">
        <v>6166</v>
      </c>
      <c r="C2044" s="82" t="s">
        <v>3733</v>
      </c>
      <c r="D2044" s="82" t="s">
        <v>3532</v>
      </c>
    </row>
    <row r="2045" spans="1:4" x14ac:dyDescent="0.2">
      <c r="A2045" s="32">
        <v>6162</v>
      </c>
      <c r="B2045" s="32" t="s">
        <v>6167</v>
      </c>
      <c r="C2045" s="82" t="s">
        <v>3733</v>
      </c>
      <c r="D2045" s="82" t="s">
        <v>3532</v>
      </c>
    </row>
    <row r="2046" spans="1:4" x14ac:dyDescent="0.2">
      <c r="A2046" s="32">
        <v>6171</v>
      </c>
      <c r="B2046" s="32" t="s">
        <v>6168</v>
      </c>
      <c r="C2046" s="82" t="s">
        <v>3733</v>
      </c>
      <c r="D2046" s="82" t="s">
        <v>3532</v>
      </c>
    </row>
    <row r="2047" spans="1:4" x14ac:dyDescent="0.2">
      <c r="A2047" s="32">
        <v>6174</v>
      </c>
      <c r="B2047" s="32" t="s">
        <v>6169</v>
      </c>
      <c r="C2047" s="82" t="s">
        <v>3733</v>
      </c>
      <c r="D2047" s="82" t="s">
        <v>3532</v>
      </c>
    </row>
    <row r="2048" spans="1:4" x14ac:dyDescent="0.2">
      <c r="A2048" s="32">
        <v>6204</v>
      </c>
      <c r="B2048" s="32" t="s">
        <v>6170</v>
      </c>
      <c r="C2048" s="82" t="s">
        <v>3733</v>
      </c>
      <c r="D2048" s="82" t="s">
        <v>3532</v>
      </c>
    </row>
    <row r="2049" spans="1:4" x14ac:dyDescent="0.2">
      <c r="A2049" s="32">
        <v>6239</v>
      </c>
      <c r="B2049" s="32" t="s">
        <v>6171</v>
      </c>
      <c r="C2049" s="82" t="s">
        <v>3733</v>
      </c>
      <c r="D2049" s="82" t="s">
        <v>3532</v>
      </c>
    </row>
    <row r="2050" spans="1:4" x14ac:dyDescent="0.2">
      <c r="A2050" s="32">
        <v>6247</v>
      </c>
      <c r="B2050" s="32" t="s">
        <v>6172</v>
      </c>
      <c r="C2050" s="82" t="s">
        <v>3733</v>
      </c>
      <c r="D2050" s="82" t="s">
        <v>3532</v>
      </c>
    </row>
    <row r="2051" spans="1:4" x14ac:dyDescent="0.2">
      <c r="A2051" s="32">
        <v>6272</v>
      </c>
      <c r="B2051" s="32" t="s">
        <v>6173</v>
      </c>
      <c r="C2051" s="82" t="s">
        <v>3733</v>
      </c>
      <c r="D2051" s="82" t="s">
        <v>3532</v>
      </c>
    </row>
    <row r="2052" spans="1:4" x14ac:dyDescent="0.2">
      <c r="A2052" s="32">
        <v>6274</v>
      </c>
      <c r="B2052" s="32" t="s">
        <v>6174</v>
      </c>
      <c r="C2052" s="82" t="s">
        <v>3733</v>
      </c>
      <c r="D2052" s="82" t="s">
        <v>3532</v>
      </c>
    </row>
    <row r="2053" spans="1:4" x14ac:dyDescent="0.2">
      <c r="A2053" s="32">
        <v>6299</v>
      </c>
      <c r="B2053" s="32" t="s">
        <v>6175</v>
      </c>
      <c r="C2053" s="82" t="s">
        <v>3733</v>
      </c>
      <c r="D2053" s="82" t="s">
        <v>3532</v>
      </c>
    </row>
    <row r="2054" spans="1:4" x14ac:dyDescent="0.2">
      <c r="A2054" s="32">
        <v>6310</v>
      </c>
      <c r="B2054" s="32" t="s">
        <v>6176</v>
      </c>
      <c r="C2054" s="82" t="s">
        <v>3733</v>
      </c>
      <c r="D2054" s="82" t="s">
        <v>3532</v>
      </c>
    </row>
    <row r="2055" spans="1:4" x14ac:dyDescent="0.2">
      <c r="A2055" s="32">
        <v>6318</v>
      </c>
      <c r="B2055" s="32" t="s">
        <v>6177</v>
      </c>
      <c r="C2055" s="82" t="s">
        <v>3733</v>
      </c>
      <c r="D2055" s="82" t="s">
        <v>3532</v>
      </c>
    </row>
    <row r="2056" spans="1:4" x14ac:dyDescent="0.2">
      <c r="A2056" s="32">
        <v>6319</v>
      </c>
      <c r="B2056" s="32" t="s">
        <v>6178</v>
      </c>
      <c r="C2056" s="82" t="s">
        <v>3733</v>
      </c>
      <c r="D2056" s="82" t="s">
        <v>3532</v>
      </c>
    </row>
    <row r="2057" spans="1:4" x14ac:dyDescent="0.2">
      <c r="A2057" s="32">
        <v>6323</v>
      </c>
      <c r="B2057" s="32" t="s">
        <v>6179</v>
      </c>
      <c r="C2057" s="82" t="s">
        <v>3733</v>
      </c>
      <c r="D2057" s="82" t="s">
        <v>3532</v>
      </c>
    </row>
    <row r="2058" spans="1:4" x14ac:dyDescent="0.2">
      <c r="A2058" s="32">
        <v>6338</v>
      </c>
      <c r="B2058" s="32" t="s">
        <v>6180</v>
      </c>
      <c r="C2058" s="82" t="s">
        <v>3733</v>
      </c>
      <c r="D2058" s="82" t="s">
        <v>3532</v>
      </c>
    </row>
    <row r="2059" spans="1:4" x14ac:dyDescent="0.2">
      <c r="A2059" s="32">
        <v>6343</v>
      </c>
      <c r="B2059" s="32" t="s">
        <v>6181</v>
      </c>
      <c r="C2059" s="82" t="s">
        <v>3733</v>
      </c>
      <c r="D2059" s="82" t="s">
        <v>3532</v>
      </c>
    </row>
    <row r="2060" spans="1:4" x14ac:dyDescent="0.2">
      <c r="A2060" s="32">
        <v>6344</v>
      </c>
      <c r="B2060" s="32" t="s">
        <v>6182</v>
      </c>
      <c r="C2060" s="82" t="s">
        <v>3733</v>
      </c>
      <c r="D2060" s="82" t="s">
        <v>3532</v>
      </c>
    </row>
    <row r="2061" spans="1:4" x14ac:dyDescent="0.2">
      <c r="A2061" s="32">
        <v>6362</v>
      </c>
      <c r="B2061" s="32" t="s">
        <v>6183</v>
      </c>
      <c r="C2061" s="82" t="s">
        <v>3733</v>
      </c>
      <c r="D2061" s="82" t="s">
        <v>3532</v>
      </c>
    </row>
    <row r="2062" spans="1:4" x14ac:dyDescent="0.2">
      <c r="A2062" s="32">
        <v>6367</v>
      </c>
      <c r="B2062" s="32" t="s">
        <v>6184</v>
      </c>
      <c r="C2062" s="82" t="s">
        <v>3733</v>
      </c>
      <c r="D2062" s="82" t="s">
        <v>3532</v>
      </c>
    </row>
    <row r="2063" spans="1:4" x14ac:dyDescent="0.2">
      <c r="A2063" s="32">
        <v>6385</v>
      </c>
      <c r="B2063" s="32" t="s">
        <v>6185</v>
      </c>
      <c r="C2063" s="82" t="s">
        <v>3733</v>
      </c>
      <c r="D2063" s="82" t="s">
        <v>3532</v>
      </c>
    </row>
    <row r="2064" spans="1:4" x14ac:dyDescent="0.2">
      <c r="A2064" s="32">
        <v>6386</v>
      </c>
      <c r="B2064" s="32" t="s">
        <v>6186</v>
      </c>
      <c r="C2064" s="82" t="s">
        <v>3733</v>
      </c>
      <c r="D2064" s="82" t="s">
        <v>3532</v>
      </c>
    </row>
    <row r="2065" spans="1:4" x14ac:dyDescent="0.2">
      <c r="A2065" s="32">
        <v>6394</v>
      </c>
      <c r="B2065" s="32" t="s">
        <v>6187</v>
      </c>
      <c r="C2065" s="82" t="s">
        <v>3733</v>
      </c>
      <c r="D2065" s="82" t="s">
        <v>3532</v>
      </c>
    </row>
    <row r="2066" spans="1:4" x14ac:dyDescent="0.2">
      <c r="A2066" s="32">
        <v>6407</v>
      </c>
      <c r="B2066" s="32" t="s">
        <v>6188</v>
      </c>
      <c r="C2066" s="82" t="s">
        <v>3733</v>
      </c>
      <c r="D2066" s="82" t="s">
        <v>3532</v>
      </c>
    </row>
    <row r="2067" spans="1:4" x14ac:dyDescent="0.2">
      <c r="A2067" s="32">
        <v>6414</v>
      </c>
      <c r="B2067" s="32" t="s">
        <v>6189</v>
      </c>
      <c r="C2067" s="82" t="s">
        <v>3733</v>
      </c>
      <c r="D2067" s="82" t="s">
        <v>3532</v>
      </c>
    </row>
    <row r="2068" spans="1:4" x14ac:dyDescent="0.2">
      <c r="A2068" s="32">
        <v>6415</v>
      </c>
      <c r="B2068" s="32" t="s">
        <v>6190</v>
      </c>
      <c r="C2068" s="82" t="s">
        <v>3733</v>
      </c>
      <c r="D2068" s="82" t="s">
        <v>3532</v>
      </c>
    </row>
    <row r="2069" spans="1:4" x14ac:dyDescent="0.2">
      <c r="A2069" s="32">
        <v>6422</v>
      </c>
      <c r="B2069" s="32" t="s">
        <v>6191</v>
      </c>
      <c r="C2069" s="82" t="s">
        <v>3733</v>
      </c>
      <c r="D2069" s="82" t="s">
        <v>3532</v>
      </c>
    </row>
    <row r="2070" spans="1:4" x14ac:dyDescent="0.2">
      <c r="A2070" s="32">
        <v>6436</v>
      </c>
      <c r="B2070" s="32" t="s">
        <v>6192</v>
      </c>
      <c r="C2070" s="82" t="s">
        <v>3733</v>
      </c>
      <c r="D2070" s="82" t="s">
        <v>3532</v>
      </c>
    </row>
    <row r="2071" spans="1:4" x14ac:dyDescent="0.2">
      <c r="A2071" s="32">
        <v>6473</v>
      </c>
      <c r="B2071" s="32" t="s">
        <v>6193</v>
      </c>
      <c r="C2071" s="82" t="s">
        <v>3733</v>
      </c>
      <c r="D2071" s="82" t="s">
        <v>3532</v>
      </c>
    </row>
    <row r="2072" spans="1:4" x14ac:dyDescent="0.2">
      <c r="A2072" s="32">
        <v>6479</v>
      </c>
      <c r="B2072" s="32" t="s">
        <v>6194</v>
      </c>
      <c r="C2072" s="82" t="s">
        <v>3733</v>
      </c>
      <c r="D2072" s="82" t="s">
        <v>3532</v>
      </c>
    </row>
    <row r="2073" spans="1:4" x14ac:dyDescent="0.2">
      <c r="A2073" s="32">
        <v>6482</v>
      </c>
      <c r="B2073" s="32" t="s">
        <v>6195</v>
      </c>
      <c r="C2073" s="82" t="s">
        <v>3733</v>
      </c>
      <c r="D2073" s="82" t="s">
        <v>3532</v>
      </c>
    </row>
    <row r="2074" spans="1:4" x14ac:dyDescent="0.2">
      <c r="A2074" s="32">
        <v>6494</v>
      </c>
      <c r="B2074" s="32" t="s">
        <v>6196</v>
      </c>
      <c r="C2074" s="82" t="s">
        <v>3733</v>
      </c>
      <c r="D2074" s="82" t="s">
        <v>3532</v>
      </c>
    </row>
    <row r="2075" spans="1:4" x14ac:dyDescent="0.2">
      <c r="A2075" s="32">
        <v>6501</v>
      </c>
      <c r="B2075" s="32" t="s">
        <v>6197</v>
      </c>
      <c r="C2075" s="82" t="s">
        <v>3733</v>
      </c>
      <c r="D2075" s="82" t="s">
        <v>3532</v>
      </c>
    </row>
    <row r="2076" spans="1:4" x14ac:dyDescent="0.2">
      <c r="A2076" s="32">
        <v>6517</v>
      </c>
      <c r="B2076" s="32" t="s">
        <v>6198</v>
      </c>
      <c r="C2076" s="82" t="s">
        <v>3733</v>
      </c>
      <c r="D2076" s="82" t="s">
        <v>3532</v>
      </c>
    </row>
    <row r="2077" spans="1:4" x14ac:dyDescent="0.2">
      <c r="A2077" s="32">
        <v>6538</v>
      </c>
      <c r="B2077" s="32" t="s">
        <v>6199</v>
      </c>
      <c r="C2077" s="82" t="s">
        <v>3733</v>
      </c>
      <c r="D2077" s="82" t="s">
        <v>3532</v>
      </c>
    </row>
    <row r="2078" spans="1:4" x14ac:dyDescent="0.2">
      <c r="A2078" s="32">
        <v>6540</v>
      </c>
      <c r="B2078" s="32" t="s">
        <v>6200</v>
      </c>
      <c r="C2078" s="82" t="s">
        <v>3733</v>
      </c>
      <c r="D2078" s="82" t="s">
        <v>3532</v>
      </c>
    </row>
    <row r="2079" spans="1:4" x14ac:dyDescent="0.2">
      <c r="A2079" s="32">
        <v>6546</v>
      </c>
      <c r="B2079" s="32" t="s">
        <v>6201</v>
      </c>
      <c r="C2079" s="82" t="s">
        <v>3733</v>
      </c>
      <c r="D2079" s="82" t="s">
        <v>3532</v>
      </c>
    </row>
    <row r="2080" spans="1:4" x14ac:dyDescent="0.2">
      <c r="A2080" s="32">
        <v>6547</v>
      </c>
      <c r="B2080" s="32" t="s">
        <v>6202</v>
      </c>
      <c r="C2080" s="82" t="s">
        <v>3733</v>
      </c>
      <c r="D2080" s="82" t="s">
        <v>3532</v>
      </c>
    </row>
    <row r="2081" spans="1:4" x14ac:dyDescent="0.2">
      <c r="A2081" s="32">
        <v>6549</v>
      </c>
      <c r="B2081" s="32" t="s">
        <v>6203</v>
      </c>
      <c r="C2081" s="82" t="s">
        <v>3733</v>
      </c>
      <c r="D2081" s="82" t="s">
        <v>3532</v>
      </c>
    </row>
    <row r="2082" spans="1:4" x14ac:dyDescent="0.2">
      <c r="A2082" s="32">
        <v>6553</v>
      </c>
      <c r="B2082" s="32" t="s">
        <v>6204</v>
      </c>
      <c r="C2082" s="82" t="s">
        <v>3733</v>
      </c>
      <c r="D2082" s="82" t="s">
        <v>3532</v>
      </c>
    </row>
    <row r="2083" spans="1:4" x14ac:dyDescent="0.2">
      <c r="A2083" s="32">
        <v>6560</v>
      </c>
      <c r="B2083" s="32" t="s">
        <v>6205</v>
      </c>
      <c r="C2083" s="82" t="s">
        <v>3733</v>
      </c>
      <c r="D2083" s="82" t="s">
        <v>3532</v>
      </c>
    </row>
    <row r="2084" spans="1:4" x14ac:dyDescent="0.2">
      <c r="A2084" s="32">
        <v>6562</v>
      </c>
      <c r="B2084" s="32" t="s">
        <v>6206</v>
      </c>
      <c r="C2084" s="82" t="s">
        <v>3733</v>
      </c>
      <c r="D2084" s="82" t="s">
        <v>3532</v>
      </c>
    </row>
    <row r="2085" spans="1:4" x14ac:dyDescent="0.2">
      <c r="A2085" s="32">
        <v>6588</v>
      </c>
      <c r="B2085" s="32" t="s">
        <v>6207</v>
      </c>
      <c r="C2085" s="82" t="s">
        <v>3733</v>
      </c>
      <c r="D2085" s="82" t="s">
        <v>3532</v>
      </c>
    </row>
    <row r="2086" spans="1:4" x14ac:dyDescent="0.2">
      <c r="A2086" s="32">
        <v>6592</v>
      </c>
      <c r="B2086" s="32" t="s">
        <v>1587</v>
      </c>
      <c r="C2086" s="82" t="s">
        <v>3733</v>
      </c>
      <c r="D2086" s="82" t="s">
        <v>3532</v>
      </c>
    </row>
    <row r="2087" spans="1:4" x14ac:dyDescent="0.2">
      <c r="A2087" s="32">
        <v>6654</v>
      </c>
      <c r="B2087" s="32" t="s">
        <v>6208</v>
      </c>
      <c r="C2087" s="82" t="s">
        <v>3733</v>
      </c>
      <c r="D2087" s="82" t="s">
        <v>3532</v>
      </c>
    </row>
    <row r="2088" spans="1:4" x14ac:dyDescent="0.2">
      <c r="A2088" s="32">
        <v>6662</v>
      </c>
      <c r="B2088" s="32" t="s">
        <v>6209</v>
      </c>
      <c r="C2088" s="82" t="s">
        <v>3733</v>
      </c>
      <c r="D2088" s="82" t="s">
        <v>3532</v>
      </c>
    </row>
    <row r="2089" spans="1:4" x14ac:dyDescent="0.2">
      <c r="A2089" s="32">
        <v>6675</v>
      </c>
      <c r="B2089" s="32" t="s">
        <v>6210</v>
      </c>
      <c r="C2089" s="82" t="s">
        <v>3733</v>
      </c>
      <c r="D2089" s="82" t="s">
        <v>3532</v>
      </c>
    </row>
    <row r="2090" spans="1:4" x14ac:dyDescent="0.2">
      <c r="A2090" s="32">
        <v>6710</v>
      </c>
      <c r="B2090" s="32" t="s">
        <v>6211</v>
      </c>
      <c r="C2090" s="82" t="s">
        <v>3733</v>
      </c>
      <c r="D2090" s="82" t="s">
        <v>3532</v>
      </c>
    </row>
    <row r="2091" spans="1:4" x14ac:dyDescent="0.2">
      <c r="A2091" s="32">
        <v>6719</v>
      </c>
      <c r="B2091" s="32" t="s">
        <v>6212</v>
      </c>
      <c r="C2091" s="82" t="s">
        <v>3733</v>
      </c>
      <c r="D2091" s="82" t="s">
        <v>3532</v>
      </c>
    </row>
    <row r="2092" spans="1:4" x14ac:dyDescent="0.2">
      <c r="A2092" s="32">
        <v>6720</v>
      </c>
      <c r="B2092" s="32" t="s">
        <v>6213</v>
      </c>
      <c r="C2092" s="82" t="s">
        <v>3733</v>
      </c>
      <c r="D2092" s="82" t="s">
        <v>3532</v>
      </c>
    </row>
    <row r="2093" spans="1:4" x14ac:dyDescent="0.2">
      <c r="A2093" s="32">
        <v>6722</v>
      </c>
      <c r="B2093" s="32" t="s">
        <v>6214</v>
      </c>
      <c r="C2093" s="82" t="s">
        <v>3733</v>
      </c>
      <c r="D2093" s="82" t="s">
        <v>3532</v>
      </c>
    </row>
    <row r="2094" spans="1:4" x14ac:dyDescent="0.2">
      <c r="A2094" s="32">
        <v>6725</v>
      </c>
      <c r="B2094" s="32" t="s">
        <v>6215</v>
      </c>
      <c r="C2094" s="82" t="s">
        <v>3733</v>
      </c>
      <c r="D2094" s="82" t="s">
        <v>3532</v>
      </c>
    </row>
    <row r="2095" spans="1:4" x14ac:dyDescent="0.2">
      <c r="A2095" s="32">
        <v>6735</v>
      </c>
      <c r="B2095" s="32" t="s">
        <v>6216</v>
      </c>
      <c r="C2095" s="82" t="s">
        <v>3733</v>
      </c>
      <c r="D2095" s="82" t="s">
        <v>3532</v>
      </c>
    </row>
    <row r="2096" spans="1:4" x14ac:dyDescent="0.2">
      <c r="A2096" s="32">
        <v>6738</v>
      </c>
      <c r="B2096" s="32" t="s">
        <v>6217</v>
      </c>
      <c r="C2096" s="82" t="s">
        <v>3733</v>
      </c>
      <c r="D2096" s="82" t="s">
        <v>3532</v>
      </c>
    </row>
    <row r="2097" spans="1:4" x14ac:dyDescent="0.2">
      <c r="A2097" s="32">
        <v>6744</v>
      </c>
      <c r="B2097" s="32" t="s">
        <v>6218</v>
      </c>
      <c r="C2097" s="82" t="s">
        <v>3733</v>
      </c>
      <c r="D2097" s="82" t="s">
        <v>3532</v>
      </c>
    </row>
    <row r="2098" spans="1:4" x14ac:dyDescent="0.2">
      <c r="A2098" s="32">
        <v>6751</v>
      </c>
      <c r="B2098" s="32" t="s">
        <v>6219</v>
      </c>
      <c r="C2098" s="82" t="s">
        <v>3733</v>
      </c>
      <c r="D2098" s="82" t="s">
        <v>3532</v>
      </c>
    </row>
    <row r="2099" spans="1:4" x14ac:dyDescent="0.2">
      <c r="A2099" s="32">
        <v>6756</v>
      </c>
      <c r="B2099" s="32" t="s">
        <v>6220</v>
      </c>
      <c r="C2099" s="82" t="s">
        <v>3733</v>
      </c>
      <c r="D2099" s="82" t="s">
        <v>3532</v>
      </c>
    </row>
    <row r="2100" spans="1:4" x14ac:dyDescent="0.2">
      <c r="A2100" s="32">
        <v>6770</v>
      </c>
      <c r="B2100" s="32" t="s">
        <v>6221</v>
      </c>
      <c r="C2100" s="82" t="s">
        <v>3733</v>
      </c>
      <c r="D2100" s="82" t="s">
        <v>3532</v>
      </c>
    </row>
    <row r="2101" spans="1:4" x14ac:dyDescent="0.2">
      <c r="A2101" s="32">
        <v>6776</v>
      </c>
      <c r="B2101" s="32" t="s">
        <v>6222</v>
      </c>
      <c r="C2101" s="82" t="s">
        <v>3733</v>
      </c>
      <c r="D2101" s="82" t="s">
        <v>3532</v>
      </c>
    </row>
    <row r="2102" spans="1:4" x14ac:dyDescent="0.2">
      <c r="A2102" s="32">
        <v>6777</v>
      </c>
      <c r="B2102" s="32" t="s">
        <v>6223</v>
      </c>
      <c r="C2102" s="82" t="s">
        <v>3733</v>
      </c>
      <c r="D2102" s="82" t="s">
        <v>3532</v>
      </c>
    </row>
    <row r="2103" spans="1:4" x14ac:dyDescent="0.2">
      <c r="A2103" s="32">
        <v>6783</v>
      </c>
      <c r="B2103" s="32" t="s">
        <v>6224</v>
      </c>
      <c r="C2103" s="82" t="s">
        <v>3733</v>
      </c>
      <c r="D2103" s="82" t="s">
        <v>3532</v>
      </c>
    </row>
    <row r="2104" spans="1:4" x14ac:dyDescent="0.2">
      <c r="A2104" s="32">
        <v>6789</v>
      </c>
      <c r="B2104" s="32" t="s">
        <v>6225</v>
      </c>
      <c r="C2104" s="82" t="s">
        <v>3733</v>
      </c>
      <c r="D2104" s="82" t="s">
        <v>3532</v>
      </c>
    </row>
    <row r="2105" spans="1:4" x14ac:dyDescent="0.2">
      <c r="A2105" s="32">
        <v>6791</v>
      </c>
      <c r="B2105" s="32" t="s">
        <v>6226</v>
      </c>
      <c r="C2105" s="82" t="s">
        <v>3733</v>
      </c>
      <c r="D2105" s="82" t="s">
        <v>3532</v>
      </c>
    </row>
    <row r="2106" spans="1:4" x14ac:dyDescent="0.2">
      <c r="A2106" s="32">
        <v>6798</v>
      </c>
      <c r="B2106" s="32" t="s">
        <v>6227</v>
      </c>
      <c r="C2106" s="82" t="s">
        <v>3733</v>
      </c>
      <c r="D2106" s="82" t="s">
        <v>3532</v>
      </c>
    </row>
    <row r="2107" spans="1:4" x14ac:dyDescent="0.2">
      <c r="A2107" s="32">
        <v>6810</v>
      </c>
      <c r="B2107" s="32" t="s">
        <v>6228</v>
      </c>
      <c r="C2107" s="82" t="s">
        <v>3733</v>
      </c>
      <c r="D2107" s="82" t="s">
        <v>3532</v>
      </c>
    </row>
    <row r="2108" spans="1:4" x14ac:dyDescent="0.2">
      <c r="A2108" s="32">
        <v>6816</v>
      </c>
      <c r="B2108" s="32" t="s">
        <v>6229</v>
      </c>
      <c r="C2108" s="82" t="s">
        <v>3733</v>
      </c>
      <c r="D2108" s="82" t="s">
        <v>3532</v>
      </c>
    </row>
    <row r="2109" spans="1:4" x14ac:dyDescent="0.2">
      <c r="A2109" s="32">
        <v>6842</v>
      </c>
      <c r="B2109" s="32" t="s">
        <v>6230</v>
      </c>
      <c r="C2109" s="82" t="s">
        <v>3733</v>
      </c>
      <c r="D2109" s="82" t="s">
        <v>3532</v>
      </c>
    </row>
    <row r="2110" spans="1:4" x14ac:dyDescent="0.2">
      <c r="A2110" s="32">
        <v>6844</v>
      </c>
      <c r="B2110" s="32" t="s">
        <v>6231</v>
      </c>
      <c r="C2110" s="82" t="s">
        <v>3733</v>
      </c>
      <c r="D2110" s="82" t="s">
        <v>3532</v>
      </c>
    </row>
    <row r="2111" spans="1:4" x14ac:dyDescent="0.2">
      <c r="A2111" s="32">
        <v>6848</v>
      </c>
      <c r="B2111" s="32" t="s">
        <v>6232</v>
      </c>
      <c r="C2111" s="82" t="s">
        <v>3733</v>
      </c>
      <c r="D2111" s="82" t="s">
        <v>3532</v>
      </c>
    </row>
    <row r="2112" spans="1:4" x14ac:dyDescent="0.2">
      <c r="A2112" s="32">
        <v>6851</v>
      </c>
      <c r="B2112" s="32" t="s">
        <v>6233</v>
      </c>
      <c r="C2112" s="82" t="s">
        <v>3733</v>
      </c>
      <c r="D2112" s="82" t="s">
        <v>3532</v>
      </c>
    </row>
    <row r="2113" spans="1:4" x14ac:dyDescent="0.2">
      <c r="A2113" s="32">
        <v>6864</v>
      </c>
      <c r="B2113" s="32" t="s">
        <v>6234</v>
      </c>
      <c r="C2113" s="82" t="s">
        <v>3733</v>
      </c>
      <c r="D2113" s="82" t="s">
        <v>3532</v>
      </c>
    </row>
    <row r="2114" spans="1:4" x14ac:dyDescent="0.2">
      <c r="A2114" s="32">
        <v>6866</v>
      </c>
      <c r="B2114" s="32" t="s">
        <v>6235</v>
      </c>
      <c r="C2114" s="82" t="s">
        <v>3733</v>
      </c>
      <c r="D2114" s="82" t="s">
        <v>3532</v>
      </c>
    </row>
    <row r="2115" spans="1:4" x14ac:dyDescent="0.2">
      <c r="A2115" s="32">
        <v>6877</v>
      </c>
      <c r="B2115" s="32" t="s">
        <v>6236</v>
      </c>
      <c r="C2115" s="82" t="s">
        <v>3733</v>
      </c>
      <c r="D2115" s="82" t="s">
        <v>3532</v>
      </c>
    </row>
    <row r="2116" spans="1:4" x14ac:dyDescent="0.2">
      <c r="A2116" s="32">
        <v>6884</v>
      </c>
      <c r="B2116" s="32" t="s">
        <v>6237</v>
      </c>
      <c r="C2116" s="82" t="s">
        <v>3733</v>
      </c>
      <c r="D2116" s="82" t="s">
        <v>3532</v>
      </c>
    </row>
    <row r="2117" spans="1:4" x14ac:dyDescent="0.2">
      <c r="A2117" s="32">
        <v>6885</v>
      </c>
      <c r="B2117" s="32" t="s">
        <v>6238</v>
      </c>
      <c r="C2117" s="82" t="s">
        <v>3733</v>
      </c>
      <c r="D2117" s="82" t="s">
        <v>3532</v>
      </c>
    </row>
    <row r="2118" spans="1:4" x14ac:dyDescent="0.2">
      <c r="A2118" s="32">
        <v>6886</v>
      </c>
      <c r="B2118" s="32" t="s">
        <v>6239</v>
      </c>
      <c r="C2118" s="82" t="s">
        <v>3733</v>
      </c>
      <c r="D2118" s="82" t="s">
        <v>3532</v>
      </c>
    </row>
    <row r="2119" spans="1:4" x14ac:dyDescent="0.2">
      <c r="A2119" s="32">
        <v>6889</v>
      </c>
      <c r="B2119" s="32" t="s">
        <v>6240</v>
      </c>
      <c r="C2119" s="82" t="s">
        <v>3733</v>
      </c>
      <c r="D2119" s="82" t="s">
        <v>3532</v>
      </c>
    </row>
    <row r="2120" spans="1:4" x14ac:dyDescent="0.2">
      <c r="A2120" s="32">
        <v>6904</v>
      </c>
      <c r="B2120" s="32" t="s">
        <v>6241</v>
      </c>
      <c r="C2120" s="82" t="s">
        <v>3733</v>
      </c>
      <c r="D2120" s="82" t="s">
        <v>3532</v>
      </c>
    </row>
    <row r="2121" spans="1:4" x14ac:dyDescent="0.2">
      <c r="A2121" s="32">
        <v>6905</v>
      </c>
      <c r="B2121" s="32" t="s">
        <v>6242</v>
      </c>
      <c r="C2121" s="82" t="s">
        <v>3733</v>
      </c>
      <c r="D2121" s="82" t="s">
        <v>3532</v>
      </c>
    </row>
    <row r="2122" spans="1:4" x14ac:dyDescent="0.2">
      <c r="A2122" s="32">
        <v>6922</v>
      </c>
      <c r="B2122" s="32" t="s">
        <v>6243</v>
      </c>
      <c r="C2122" s="82" t="s">
        <v>3733</v>
      </c>
      <c r="D2122" s="82" t="s">
        <v>3532</v>
      </c>
    </row>
    <row r="2123" spans="1:4" x14ac:dyDescent="0.2">
      <c r="A2123" s="32">
        <v>6928</v>
      </c>
      <c r="B2123" s="32" t="s">
        <v>6244</v>
      </c>
      <c r="C2123" s="82" t="s">
        <v>3733</v>
      </c>
      <c r="D2123" s="82" t="s">
        <v>3532</v>
      </c>
    </row>
    <row r="2124" spans="1:4" x14ac:dyDescent="0.2">
      <c r="A2124" s="32">
        <v>6930</v>
      </c>
      <c r="B2124" s="32" t="s">
        <v>6245</v>
      </c>
      <c r="C2124" s="82" t="s">
        <v>3733</v>
      </c>
      <c r="D2124" s="82" t="s">
        <v>3532</v>
      </c>
    </row>
    <row r="2125" spans="1:4" x14ac:dyDescent="0.2">
      <c r="A2125" s="32">
        <v>6952</v>
      </c>
      <c r="B2125" s="32" t="s">
        <v>6246</v>
      </c>
      <c r="C2125" s="82" t="s">
        <v>3733</v>
      </c>
      <c r="D2125" s="82" t="s">
        <v>3532</v>
      </c>
    </row>
    <row r="2126" spans="1:4" x14ac:dyDescent="0.2">
      <c r="A2126" s="32">
        <v>6961</v>
      </c>
      <c r="B2126" s="32" t="s">
        <v>6247</v>
      </c>
      <c r="C2126" s="82" t="s">
        <v>3733</v>
      </c>
      <c r="D2126" s="82" t="s">
        <v>3532</v>
      </c>
    </row>
    <row r="2127" spans="1:4" x14ac:dyDescent="0.2">
      <c r="A2127" s="32">
        <v>6977</v>
      </c>
      <c r="B2127" s="32" t="s">
        <v>6248</v>
      </c>
      <c r="C2127" s="82" t="s">
        <v>3733</v>
      </c>
      <c r="D2127" s="82" t="s">
        <v>3532</v>
      </c>
    </row>
    <row r="2128" spans="1:4" x14ac:dyDescent="0.2">
      <c r="A2128" s="32">
        <v>7010</v>
      </c>
      <c r="B2128" s="32" t="s">
        <v>6249</v>
      </c>
      <c r="C2128" s="82" t="s">
        <v>3733</v>
      </c>
      <c r="D2128" s="82" t="s">
        <v>3532</v>
      </c>
    </row>
    <row r="2129" spans="1:4" x14ac:dyDescent="0.2">
      <c r="A2129" s="32">
        <v>7013</v>
      </c>
      <c r="B2129" s="32" t="s">
        <v>6250</v>
      </c>
      <c r="C2129" s="82" t="s">
        <v>3733</v>
      </c>
      <c r="D2129" s="82" t="s">
        <v>3532</v>
      </c>
    </row>
    <row r="2130" spans="1:4" x14ac:dyDescent="0.2">
      <c r="A2130" s="32">
        <v>7014</v>
      </c>
      <c r="B2130" s="32" t="s">
        <v>6251</v>
      </c>
      <c r="C2130" s="82" t="s">
        <v>3733</v>
      </c>
      <c r="D2130" s="82" t="s">
        <v>3532</v>
      </c>
    </row>
    <row r="2131" spans="1:4" x14ac:dyDescent="0.2">
      <c r="A2131" s="32">
        <v>7020</v>
      </c>
      <c r="B2131" s="32" t="s">
        <v>6252</v>
      </c>
      <c r="C2131" s="82" t="s">
        <v>3733</v>
      </c>
      <c r="D2131" s="82" t="s">
        <v>3532</v>
      </c>
    </row>
    <row r="2132" spans="1:4" x14ac:dyDescent="0.2">
      <c r="A2132" s="32">
        <v>7031</v>
      </c>
      <c r="B2132" s="32" t="s">
        <v>6253</v>
      </c>
      <c r="C2132" s="82" t="s">
        <v>3733</v>
      </c>
      <c r="D2132" s="82" t="s">
        <v>3532</v>
      </c>
    </row>
    <row r="2133" spans="1:4" x14ac:dyDescent="0.2">
      <c r="A2133" s="32">
        <v>7032</v>
      </c>
      <c r="B2133" s="32" t="s">
        <v>6254</v>
      </c>
      <c r="C2133" s="82" t="s">
        <v>3733</v>
      </c>
      <c r="D2133" s="82" t="s">
        <v>3532</v>
      </c>
    </row>
    <row r="2134" spans="1:4" x14ac:dyDescent="0.2">
      <c r="A2134" s="32">
        <v>7037</v>
      </c>
      <c r="B2134" s="32" t="s">
        <v>6255</v>
      </c>
      <c r="C2134" s="82" t="s">
        <v>3733</v>
      </c>
      <c r="D2134" s="82" t="s">
        <v>3532</v>
      </c>
    </row>
    <row r="2135" spans="1:4" x14ac:dyDescent="0.2">
      <c r="A2135" s="32">
        <v>7063</v>
      </c>
      <c r="B2135" s="32" t="s">
        <v>2114</v>
      </c>
      <c r="C2135" s="82" t="s">
        <v>3733</v>
      </c>
      <c r="D2135" s="82" t="s">
        <v>3532</v>
      </c>
    </row>
    <row r="2136" spans="1:4" x14ac:dyDescent="0.2">
      <c r="A2136" s="32">
        <v>7067</v>
      </c>
      <c r="B2136" s="32" t="s">
        <v>6256</v>
      </c>
      <c r="C2136" s="82" t="s">
        <v>3733</v>
      </c>
      <c r="D2136" s="82" t="s">
        <v>3532</v>
      </c>
    </row>
    <row r="2137" spans="1:4" x14ac:dyDescent="0.2">
      <c r="A2137" s="32">
        <v>7070</v>
      </c>
      <c r="B2137" s="32" t="s">
        <v>6257</v>
      </c>
      <c r="C2137" s="82" t="s">
        <v>3733</v>
      </c>
      <c r="D2137" s="82" t="s">
        <v>3532</v>
      </c>
    </row>
    <row r="2138" spans="1:4" x14ac:dyDescent="0.2">
      <c r="A2138" s="32">
        <v>7075</v>
      </c>
      <c r="B2138" s="32" t="s">
        <v>6258</v>
      </c>
      <c r="C2138" s="82" t="s">
        <v>3733</v>
      </c>
      <c r="D2138" s="82" t="s">
        <v>3532</v>
      </c>
    </row>
    <row r="2139" spans="1:4" x14ac:dyDescent="0.2">
      <c r="A2139" s="32">
        <v>7084</v>
      </c>
      <c r="B2139" s="32" t="s">
        <v>6259</v>
      </c>
      <c r="C2139" s="82" t="s">
        <v>3733</v>
      </c>
      <c r="D2139" s="82" t="s">
        <v>3532</v>
      </c>
    </row>
    <row r="2140" spans="1:4" x14ac:dyDescent="0.2">
      <c r="A2140" s="32">
        <v>7093</v>
      </c>
      <c r="B2140" s="32" t="s">
        <v>6260</v>
      </c>
      <c r="C2140" s="82" t="s">
        <v>3733</v>
      </c>
      <c r="D2140" s="82" t="s">
        <v>3532</v>
      </c>
    </row>
    <row r="2141" spans="1:4" x14ac:dyDescent="0.2">
      <c r="A2141" s="32">
        <v>7099</v>
      </c>
      <c r="B2141" s="32" t="s">
        <v>6261</v>
      </c>
      <c r="C2141" s="82" t="s">
        <v>3733</v>
      </c>
      <c r="D2141" s="82" t="s">
        <v>3532</v>
      </c>
    </row>
    <row r="2142" spans="1:4" x14ac:dyDescent="0.2">
      <c r="A2142" s="32">
        <v>7102</v>
      </c>
      <c r="B2142" s="32" t="s">
        <v>6262</v>
      </c>
      <c r="C2142" s="82" t="s">
        <v>3733</v>
      </c>
      <c r="D2142" s="82" t="s">
        <v>3532</v>
      </c>
    </row>
    <row r="2143" spans="1:4" x14ac:dyDescent="0.2">
      <c r="A2143" s="32">
        <v>7129</v>
      </c>
      <c r="B2143" s="32" t="s">
        <v>6263</v>
      </c>
      <c r="C2143" s="82" t="s">
        <v>3733</v>
      </c>
      <c r="D2143" s="82" t="s">
        <v>3532</v>
      </c>
    </row>
    <row r="2144" spans="1:4" x14ac:dyDescent="0.2">
      <c r="A2144" s="32">
        <v>7131</v>
      </c>
      <c r="B2144" s="32" t="s">
        <v>6264</v>
      </c>
      <c r="C2144" s="82" t="s">
        <v>3733</v>
      </c>
      <c r="D2144" s="82" t="s">
        <v>3532</v>
      </c>
    </row>
    <row r="2145" spans="1:4" x14ac:dyDescent="0.2">
      <c r="A2145" s="32">
        <v>7140</v>
      </c>
      <c r="B2145" s="32" t="s">
        <v>6265</v>
      </c>
      <c r="C2145" s="82" t="s">
        <v>3733</v>
      </c>
      <c r="D2145" s="82" t="s">
        <v>3532</v>
      </c>
    </row>
    <row r="2146" spans="1:4" x14ac:dyDescent="0.2">
      <c r="A2146" s="32">
        <v>7152</v>
      </c>
      <c r="B2146" s="32" t="s">
        <v>6266</v>
      </c>
      <c r="C2146" s="82" t="s">
        <v>3733</v>
      </c>
      <c r="D2146" s="82" t="s">
        <v>3532</v>
      </c>
    </row>
    <row r="2147" spans="1:4" x14ac:dyDescent="0.2">
      <c r="A2147" s="32">
        <v>7159</v>
      </c>
      <c r="B2147" s="32" t="s">
        <v>6267</v>
      </c>
      <c r="C2147" s="82" t="s">
        <v>3733</v>
      </c>
      <c r="D2147" s="82" t="s">
        <v>3532</v>
      </c>
    </row>
    <row r="2148" spans="1:4" x14ac:dyDescent="0.2">
      <c r="A2148" s="32">
        <v>7175</v>
      </c>
      <c r="B2148" s="32" t="s">
        <v>6268</v>
      </c>
      <c r="C2148" s="82" t="s">
        <v>3733</v>
      </c>
      <c r="D2148" s="82" t="s">
        <v>3532</v>
      </c>
    </row>
    <row r="2149" spans="1:4" x14ac:dyDescent="0.2">
      <c r="A2149" s="32">
        <v>7188</v>
      </c>
      <c r="B2149" s="32" t="s">
        <v>6269</v>
      </c>
      <c r="C2149" s="82" t="s">
        <v>3733</v>
      </c>
      <c r="D2149" s="82" t="s">
        <v>3532</v>
      </c>
    </row>
    <row r="2150" spans="1:4" x14ac:dyDescent="0.2">
      <c r="A2150" s="32">
        <v>7202</v>
      </c>
      <c r="B2150" s="32" t="s">
        <v>6270</v>
      </c>
      <c r="C2150" s="82" t="s">
        <v>3733</v>
      </c>
      <c r="D2150" s="82" t="s">
        <v>3532</v>
      </c>
    </row>
    <row r="2151" spans="1:4" x14ac:dyDescent="0.2">
      <c r="A2151" s="32">
        <v>7207</v>
      </c>
      <c r="B2151" s="32" t="s">
        <v>6271</v>
      </c>
      <c r="C2151" s="82" t="s">
        <v>3733</v>
      </c>
      <c r="D2151" s="82" t="s">
        <v>3532</v>
      </c>
    </row>
    <row r="2152" spans="1:4" x14ac:dyDescent="0.2">
      <c r="A2152" s="32">
        <v>7218</v>
      </c>
      <c r="B2152" s="32" t="s">
        <v>6272</v>
      </c>
      <c r="C2152" s="82" t="s">
        <v>3733</v>
      </c>
      <c r="D2152" s="82" t="s">
        <v>3532</v>
      </c>
    </row>
    <row r="2153" spans="1:4" x14ac:dyDescent="0.2">
      <c r="A2153" s="32">
        <v>7223</v>
      </c>
      <c r="B2153" s="32" t="s">
        <v>6273</v>
      </c>
      <c r="C2153" s="82" t="s">
        <v>3733</v>
      </c>
      <c r="D2153" s="82" t="s">
        <v>3532</v>
      </c>
    </row>
    <row r="2154" spans="1:4" x14ac:dyDescent="0.2">
      <c r="A2154" s="32">
        <v>7249</v>
      </c>
      <c r="B2154" s="32" t="s">
        <v>6274</v>
      </c>
      <c r="C2154" s="82" t="s">
        <v>3733</v>
      </c>
      <c r="D2154" s="82" t="s">
        <v>3532</v>
      </c>
    </row>
    <row r="2155" spans="1:4" x14ac:dyDescent="0.2">
      <c r="A2155" s="32">
        <v>7257</v>
      </c>
      <c r="B2155" s="32" t="s">
        <v>6275</v>
      </c>
      <c r="C2155" s="82" t="s">
        <v>3733</v>
      </c>
      <c r="D2155" s="82" t="s">
        <v>3532</v>
      </c>
    </row>
    <row r="2156" spans="1:4" x14ac:dyDescent="0.2">
      <c r="A2156" s="32">
        <v>7263</v>
      </c>
      <c r="B2156" s="32" t="s">
        <v>6276</v>
      </c>
      <c r="C2156" s="82" t="s">
        <v>3733</v>
      </c>
      <c r="D2156" s="82" t="s">
        <v>3532</v>
      </c>
    </row>
    <row r="2157" spans="1:4" x14ac:dyDescent="0.2">
      <c r="A2157" s="32">
        <v>7264</v>
      </c>
      <c r="B2157" s="32" t="s">
        <v>6277</v>
      </c>
      <c r="C2157" s="82" t="s">
        <v>3733</v>
      </c>
      <c r="D2157" s="82" t="s">
        <v>3532</v>
      </c>
    </row>
    <row r="2158" spans="1:4" x14ac:dyDescent="0.2">
      <c r="A2158" s="32">
        <v>7272</v>
      </c>
      <c r="B2158" s="32" t="s">
        <v>6278</v>
      </c>
      <c r="C2158" s="82" t="s">
        <v>3733</v>
      </c>
      <c r="D2158" s="82" t="s">
        <v>3532</v>
      </c>
    </row>
    <row r="2159" spans="1:4" x14ac:dyDescent="0.2">
      <c r="A2159" s="32">
        <v>7282</v>
      </c>
      <c r="B2159" s="32" t="s">
        <v>6279</v>
      </c>
      <c r="C2159" s="82" t="s">
        <v>3733</v>
      </c>
      <c r="D2159" s="82" t="s">
        <v>3532</v>
      </c>
    </row>
    <row r="2160" spans="1:4" x14ac:dyDescent="0.2">
      <c r="A2160" s="32">
        <v>7284</v>
      </c>
      <c r="B2160" s="32" t="s">
        <v>6280</v>
      </c>
      <c r="C2160" s="82" t="s">
        <v>3733</v>
      </c>
      <c r="D2160" s="82" t="s">
        <v>3532</v>
      </c>
    </row>
    <row r="2161" spans="1:4" x14ac:dyDescent="0.2">
      <c r="A2161" s="32">
        <v>7288</v>
      </c>
      <c r="B2161" s="32" t="s">
        <v>6281</v>
      </c>
      <c r="C2161" s="82" t="s">
        <v>3733</v>
      </c>
      <c r="D2161" s="82" t="s">
        <v>3532</v>
      </c>
    </row>
    <row r="2162" spans="1:4" x14ac:dyDescent="0.2">
      <c r="A2162" s="32">
        <v>7290</v>
      </c>
      <c r="B2162" s="32" t="s">
        <v>6282</v>
      </c>
      <c r="C2162" s="82" t="s">
        <v>3733</v>
      </c>
      <c r="D2162" s="82" t="s">
        <v>3532</v>
      </c>
    </row>
    <row r="2163" spans="1:4" x14ac:dyDescent="0.2">
      <c r="A2163" s="32">
        <v>7292</v>
      </c>
      <c r="B2163" s="32" t="s">
        <v>6283</v>
      </c>
      <c r="C2163" s="82" t="s">
        <v>3733</v>
      </c>
      <c r="D2163" s="82" t="s">
        <v>3532</v>
      </c>
    </row>
    <row r="2164" spans="1:4" x14ac:dyDescent="0.2">
      <c r="A2164" s="32">
        <v>7315</v>
      </c>
      <c r="B2164" s="32" t="s">
        <v>6284</v>
      </c>
      <c r="C2164" s="82" t="s">
        <v>3733</v>
      </c>
      <c r="D2164" s="82" t="s">
        <v>3532</v>
      </c>
    </row>
    <row r="2165" spans="1:4" x14ac:dyDescent="0.2">
      <c r="A2165" s="32">
        <v>7316</v>
      </c>
      <c r="B2165" s="32" t="s">
        <v>6285</v>
      </c>
      <c r="C2165" s="82" t="s">
        <v>3733</v>
      </c>
      <c r="D2165" s="82" t="s">
        <v>3532</v>
      </c>
    </row>
    <row r="2166" spans="1:4" x14ac:dyDescent="0.2">
      <c r="A2166" s="32">
        <v>7323</v>
      </c>
      <c r="B2166" s="32" t="s">
        <v>6286</v>
      </c>
      <c r="C2166" s="82" t="s">
        <v>3733</v>
      </c>
      <c r="D2166" s="82" t="s">
        <v>3532</v>
      </c>
    </row>
    <row r="2167" spans="1:4" x14ac:dyDescent="0.2">
      <c r="A2167" s="32">
        <v>7327</v>
      </c>
      <c r="B2167" s="32" t="s">
        <v>6287</v>
      </c>
      <c r="C2167" s="82" t="s">
        <v>3733</v>
      </c>
      <c r="D2167" s="82" t="s">
        <v>3532</v>
      </c>
    </row>
    <row r="2168" spans="1:4" x14ac:dyDescent="0.2">
      <c r="A2168" s="32">
        <v>7328</v>
      </c>
      <c r="B2168" s="32" t="s">
        <v>6288</v>
      </c>
      <c r="C2168" s="82" t="s">
        <v>3733</v>
      </c>
      <c r="D2168" s="82" t="s">
        <v>3532</v>
      </c>
    </row>
    <row r="2169" spans="1:4" x14ac:dyDescent="0.2">
      <c r="A2169" s="32">
        <v>7333</v>
      </c>
      <c r="B2169" s="32" t="s">
        <v>6289</v>
      </c>
      <c r="C2169" s="82" t="s">
        <v>3733</v>
      </c>
      <c r="D2169" s="82" t="s">
        <v>3532</v>
      </c>
    </row>
    <row r="2170" spans="1:4" x14ac:dyDescent="0.2">
      <c r="A2170" s="32">
        <v>7336</v>
      </c>
      <c r="B2170" s="32" t="s">
        <v>6290</v>
      </c>
      <c r="C2170" s="82" t="s">
        <v>3733</v>
      </c>
      <c r="D2170" s="82" t="s">
        <v>3532</v>
      </c>
    </row>
    <row r="2171" spans="1:4" x14ac:dyDescent="0.2">
      <c r="A2171" s="32">
        <v>7337</v>
      </c>
      <c r="B2171" s="32" t="s">
        <v>6291</v>
      </c>
      <c r="C2171" s="82" t="s">
        <v>3733</v>
      </c>
      <c r="D2171" s="82" t="s">
        <v>3532</v>
      </c>
    </row>
    <row r="2172" spans="1:4" x14ac:dyDescent="0.2">
      <c r="A2172" s="32">
        <v>7346</v>
      </c>
      <c r="B2172" s="32" t="s">
        <v>6292</v>
      </c>
      <c r="C2172" s="82" t="s">
        <v>3733</v>
      </c>
      <c r="D2172" s="82" t="s">
        <v>3532</v>
      </c>
    </row>
    <row r="2173" spans="1:4" x14ac:dyDescent="0.2">
      <c r="A2173" s="32">
        <v>7352</v>
      </c>
      <c r="B2173" s="32" t="s">
        <v>6293</v>
      </c>
      <c r="C2173" s="82" t="s">
        <v>3733</v>
      </c>
      <c r="D2173" s="82" t="s">
        <v>3532</v>
      </c>
    </row>
    <row r="2174" spans="1:4" x14ac:dyDescent="0.2">
      <c r="A2174" s="32">
        <v>7356</v>
      </c>
      <c r="B2174" s="32" t="s">
        <v>6294</v>
      </c>
      <c r="C2174" s="82" t="s">
        <v>3733</v>
      </c>
      <c r="D2174" s="82" t="s">
        <v>3532</v>
      </c>
    </row>
    <row r="2175" spans="1:4" x14ac:dyDescent="0.2">
      <c r="A2175" s="32">
        <v>7372</v>
      </c>
      <c r="B2175" s="32" t="s">
        <v>6295</v>
      </c>
      <c r="C2175" s="82" t="s">
        <v>3733</v>
      </c>
      <c r="D2175" s="82" t="s">
        <v>3532</v>
      </c>
    </row>
    <row r="2176" spans="1:4" x14ac:dyDescent="0.2">
      <c r="A2176" s="32">
        <v>7375</v>
      </c>
      <c r="B2176" s="32" t="s">
        <v>6296</v>
      </c>
      <c r="C2176" s="82" t="s">
        <v>3733</v>
      </c>
      <c r="D2176" s="82" t="s">
        <v>3532</v>
      </c>
    </row>
    <row r="2177" spans="1:4" x14ac:dyDescent="0.2">
      <c r="A2177" s="32">
        <v>7389</v>
      </c>
      <c r="B2177" s="32" t="s">
        <v>6297</v>
      </c>
      <c r="C2177" s="82" t="s">
        <v>3733</v>
      </c>
      <c r="D2177" s="82" t="s">
        <v>3532</v>
      </c>
    </row>
    <row r="2178" spans="1:4" x14ac:dyDescent="0.2">
      <c r="A2178" s="32">
        <v>7391</v>
      </c>
      <c r="B2178" s="32" t="s">
        <v>6298</v>
      </c>
      <c r="C2178" s="82" t="s">
        <v>3733</v>
      </c>
      <c r="D2178" s="82" t="s">
        <v>3532</v>
      </c>
    </row>
    <row r="2179" spans="1:4" x14ac:dyDescent="0.2">
      <c r="A2179" s="32">
        <v>7413</v>
      </c>
      <c r="B2179" s="32" t="s">
        <v>6299</v>
      </c>
      <c r="C2179" s="82" t="s">
        <v>3733</v>
      </c>
      <c r="D2179" s="82" t="s">
        <v>3532</v>
      </c>
    </row>
    <row r="2180" spans="1:4" x14ac:dyDescent="0.2">
      <c r="A2180" s="32">
        <v>7420</v>
      </c>
      <c r="B2180" s="32" t="s">
        <v>6300</v>
      </c>
      <c r="C2180" s="82" t="s">
        <v>3733</v>
      </c>
      <c r="D2180" s="82" t="s">
        <v>3532</v>
      </c>
    </row>
    <row r="2181" spans="1:4" x14ac:dyDescent="0.2">
      <c r="A2181" s="32">
        <v>7437</v>
      </c>
      <c r="B2181" s="32" t="s">
        <v>6301</v>
      </c>
      <c r="C2181" s="82" t="s">
        <v>3733</v>
      </c>
      <c r="D2181" s="82" t="s">
        <v>3532</v>
      </c>
    </row>
    <row r="2182" spans="1:4" x14ac:dyDescent="0.2">
      <c r="A2182" s="32">
        <v>7465</v>
      </c>
      <c r="B2182" s="32" t="s">
        <v>6302</v>
      </c>
      <c r="C2182" s="82" t="s">
        <v>3733</v>
      </c>
      <c r="D2182" s="82" t="s">
        <v>3532</v>
      </c>
    </row>
    <row r="2183" spans="1:4" x14ac:dyDescent="0.2">
      <c r="A2183" s="32">
        <v>7475</v>
      </c>
      <c r="B2183" s="32" t="s">
        <v>6303</v>
      </c>
      <c r="C2183" s="82" t="s">
        <v>3733</v>
      </c>
      <c r="D2183" s="82" t="s">
        <v>3532</v>
      </c>
    </row>
    <row r="2184" spans="1:4" x14ac:dyDescent="0.2">
      <c r="A2184" s="32">
        <v>7490</v>
      </c>
      <c r="B2184" s="32" t="s">
        <v>6304</v>
      </c>
      <c r="C2184" s="82" t="s">
        <v>3733</v>
      </c>
      <c r="D2184" s="82" t="s">
        <v>3532</v>
      </c>
    </row>
    <row r="2185" spans="1:4" x14ac:dyDescent="0.2">
      <c r="A2185" s="32">
        <v>7493</v>
      </c>
      <c r="B2185" s="32" t="s">
        <v>6305</v>
      </c>
      <c r="C2185" s="82" t="s">
        <v>3733</v>
      </c>
      <c r="D2185" s="82" t="s">
        <v>3532</v>
      </c>
    </row>
    <row r="2186" spans="1:4" x14ac:dyDescent="0.2">
      <c r="A2186" s="32">
        <v>7501</v>
      </c>
      <c r="B2186" s="32" t="s">
        <v>6306</v>
      </c>
      <c r="C2186" s="82" t="s">
        <v>3733</v>
      </c>
      <c r="D2186" s="82" t="s">
        <v>3532</v>
      </c>
    </row>
    <row r="2187" spans="1:4" x14ac:dyDescent="0.2">
      <c r="A2187" s="32">
        <v>7527</v>
      </c>
      <c r="B2187" s="32" t="s">
        <v>6307</v>
      </c>
      <c r="C2187" s="82" t="s">
        <v>3733</v>
      </c>
      <c r="D2187" s="82" t="s">
        <v>3532</v>
      </c>
    </row>
    <row r="2188" spans="1:4" x14ac:dyDescent="0.2">
      <c r="A2188" s="32">
        <v>7551</v>
      </c>
      <c r="B2188" s="32" t="s">
        <v>6308</v>
      </c>
      <c r="C2188" s="82" t="s">
        <v>3733</v>
      </c>
      <c r="D2188" s="82" t="s">
        <v>3532</v>
      </c>
    </row>
    <row r="2189" spans="1:4" x14ac:dyDescent="0.2">
      <c r="A2189" s="32">
        <v>7562</v>
      </c>
      <c r="B2189" s="32" t="s">
        <v>6309</v>
      </c>
      <c r="C2189" s="82" t="s">
        <v>3733</v>
      </c>
      <c r="D2189" s="82" t="s">
        <v>3532</v>
      </c>
    </row>
    <row r="2190" spans="1:4" x14ac:dyDescent="0.2">
      <c r="A2190" s="32">
        <v>7573</v>
      </c>
      <c r="B2190" s="32" t="s">
        <v>6310</v>
      </c>
      <c r="C2190" s="82" t="s">
        <v>3733</v>
      </c>
      <c r="D2190" s="82" t="s">
        <v>3532</v>
      </c>
    </row>
    <row r="2191" spans="1:4" x14ac:dyDescent="0.2">
      <c r="A2191" s="32">
        <v>7594</v>
      </c>
      <c r="B2191" s="32" t="s">
        <v>6311</v>
      </c>
      <c r="C2191" s="82" t="s">
        <v>3733</v>
      </c>
      <c r="D2191" s="82" t="s">
        <v>3532</v>
      </c>
    </row>
    <row r="2192" spans="1:4" x14ac:dyDescent="0.2">
      <c r="A2192" s="32">
        <v>7597</v>
      </c>
      <c r="B2192" s="32" t="s">
        <v>6312</v>
      </c>
      <c r="C2192" s="82" t="s">
        <v>3733</v>
      </c>
      <c r="D2192" s="82" t="s">
        <v>3532</v>
      </c>
    </row>
    <row r="2193" spans="1:4" x14ac:dyDescent="0.2">
      <c r="A2193" s="32">
        <v>7602</v>
      </c>
      <c r="B2193" s="32" t="s">
        <v>6313</v>
      </c>
      <c r="C2193" s="82" t="s">
        <v>3733</v>
      </c>
      <c r="D2193" s="82" t="s">
        <v>3532</v>
      </c>
    </row>
    <row r="2194" spans="1:4" x14ac:dyDescent="0.2">
      <c r="A2194" s="32">
        <v>7603</v>
      </c>
      <c r="B2194" s="32" t="s">
        <v>6314</v>
      </c>
      <c r="C2194" s="82" t="s">
        <v>3733</v>
      </c>
      <c r="D2194" s="82" t="s">
        <v>3532</v>
      </c>
    </row>
    <row r="2195" spans="1:4" x14ac:dyDescent="0.2">
      <c r="A2195" s="32">
        <v>7609</v>
      </c>
      <c r="B2195" s="32" t="s">
        <v>6315</v>
      </c>
      <c r="C2195" s="82" t="s">
        <v>3733</v>
      </c>
      <c r="D2195" s="82" t="s">
        <v>3532</v>
      </c>
    </row>
    <row r="2196" spans="1:4" x14ac:dyDescent="0.2">
      <c r="A2196" s="32">
        <v>7616</v>
      </c>
      <c r="B2196" s="32" t="s">
        <v>6316</v>
      </c>
      <c r="C2196" s="82" t="s">
        <v>3733</v>
      </c>
      <c r="D2196" s="82" t="s">
        <v>3532</v>
      </c>
    </row>
    <row r="2197" spans="1:4" x14ac:dyDescent="0.2">
      <c r="A2197" s="32">
        <v>7618</v>
      </c>
      <c r="B2197" s="32" t="s">
        <v>6317</v>
      </c>
      <c r="C2197" s="82" t="s">
        <v>3733</v>
      </c>
      <c r="D2197" s="82" t="s">
        <v>3532</v>
      </c>
    </row>
    <row r="2198" spans="1:4" x14ac:dyDescent="0.2">
      <c r="A2198" s="32">
        <v>7673</v>
      </c>
      <c r="B2198" s="32" t="s">
        <v>6318</v>
      </c>
      <c r="C2198" s="82" t="s">
        <v>3733</v>
      </c>
      <c r="D2198" s="82" t="s">
        <v>3532</v>
      </c>
    </row>
    <row r="2199" spans="1:4" x14ac:dyDescent="0.2">
      <c r="A2199" s="32">
        <v>7699</v>
      </c>
      <c r="B2199" s="32" t="s">
        <v>6319</v>
      </c>
      <c r="C2199" s="82" t="s">
        <v>3733</v>
      </c>
      <c r="D2199" s="82" t="s">
        <v>3532</v>
      </c>
    </row>
    <row r="2200" spans="1:4" x14ac:dyDescent="0.2">
      <c r="A2200" s="32">
        <v>7706</v>
      </c>
      <c r="B2200" s="32" t="s">
        <v>6320</v>
      </c>
      <c r="C2200" s="82" t="s">
        <v>3733</v>
      </c>
      <c r="D2200" s="82" t="s">
        <v>3532</v>
      </c>
    </row>
    <row r="2201" spans="1:4" x14ac:dyDescent="0.2">
      <c r="A2201" s="32">
        <v>7711</v>
      </c>
      <c r="B2201" s="32" t="s">
        <v>6321</v>
      </c>
      <c r="C2201" s="82" t="s">
        <v>3733</v>
      </c>
      <c r="D2201" s="82" t="s">
        <v>3532</v>
      </c>
    </row>
    <row r="2202" spans="1:4" x14ac:dyDescent="0.2">
      <c r="A2202" s="32">
        <v>7714</v>
      </c>
      <c r="B2202" s="32" t="s">
        <v>6322</v>
      </c>
      <c r="C2202" s="82" t="s">
        <v>3733</v>
      </c>
      <c r="D2202" s="82" t="s">
        <v>3532</v>
      </c>
    </row>
    <row r="2203" spans="1:4" x14ac:dyDescent="0.2">
      <c r="A2203" s="32">
        <v>7722</v>
      </c>
      <c r="B2203" s="32" t="s">
        <v>6323</v>
      </c>
      <c r="C2203" s="82" t="s">
        <v>3733</v>
      </c>
      <c r="D2203" s="82" t="s">
        <v>3532</v>
      </c>
    </row>
    <row r="2204" spans="1:4" x14ac:dyDescent="0.2">
      <c r="A2204" s="32">
        <v>7757</v>
      </c>
      <c r="B2204" s="32" t="s">
        <v>6324</v>
      </c>
      <c r="C2204" s="82" t="s">
        <v>3733</v>
      </c>
      <c r="D2204" s="82" t="s">
        <v>3532</v>
      </c>
    </row>
    <row r="2205" spans="1:4" x14ac:dyDescent="0.2">
      <c r="A2205" s="32">
        <v>7764</v>
      </c>
      <c r="B2205" s="32" t="s">
        <v>6325</v>
      </c>
      <c r="C2205" s="82" t="s">
        <v>3733</v>
      </c>
      <c r="D2205" s="82" t="s">
        <v>3532</v>
      </c>
    </row>
    <row r="2206" spans="1:4" x14ac:dyDescent="0.2">
      <c r="A2206" s="32">
        <v>7771</v>
      </c>
      <c r="B2206" s="32" t="s">
        <v>6326</v>
      </c>
      <c r="C2206" s="82" t="s">
        <v>3733</v>
      </c>
      <c r="D2206" s="82" t="s">
        <v>3532</v>
      </c>
    </row>
    <row r="2207" spans="1:4" x14ac:dyDescent="0.2">
      <c r="A2207" s="32">
        <v>7772</v>
      </c>
      <c r="B2207" s="32" t="s">
        <v>6327</v>
      </c>
      <c r="C2207" s="82" t="s">
        <v>3733</v>
      </c>
      <c r="D2207" s="82" t="s">
        <v>3532</v>
      </c>
    </row>
    <row r="2208" spans="1:4" x14ac:dyDescent="0.2">
      <c r="A2208" s="32">
        <v>7776</v>
      </c>
      <c r="B2208" s="32" t="s">
        <v>6328</v>
      </c>
      <c r="C2208" s="82" t="s">
        <v>3733</v>
      </c>
      <c r="D2208" s="82" t="s">
        <v>3532</v>
      </c>
    </row>
    <row r="2209" spans="1:4" x14ac:dyDescent="0.2">
      <c r="A2209" s="32">
        <v>7782</v>
      </c>
      <c r="B2209" s="32" t="s">
        <v>6329</v>
      </c>
      <c r="C2209" s="82" t="s">
        <v>3733</v>
      </c>
      <c r="D2209" s="82" t="s">
        <v>3532</v>
      </c>
    </row>
    <row r="2210" spans="1:4" x14ac:dyDescent="0.2">
      <c r="A2210" s="32">
        <v>7814</v>
      </c>
      <c r="B2210" s="32" t="s">
        <v>6330</v>
      </c>
      <c r="C2210" s="82" t="s">
        <v>3733</v>
      </c>
      <c r="D2210" s="82" t="s">
        <v>3532</v>
      </c>
    </row>
    <row r="2211" spans="1:4" x14ac:dyDescent="0.2">
      <c r="A2211" s="32">
        <v>7815</v>
      </c>
      <c r="B2211" s="32" t="s">
        <v>6331</v>
      </c>
      <c r="C2211" s="82" t="s">
        <v>3733</v>
      </c>
      <c r="D2211" s="82" t="s">
        <v>3532</v>
      </c>
    </row>
    <row r="2212" spans="1:4" x14ac:dyDescent="0.2">
      <c r="A2212" s="32">
        <v>7854</v>
      </c>
      <c r="B2212" s="32" t="s">
        <v>6332</v>
      </c>
      <c r="C2212" s="82" t="s">
        <v>3733</v>
      </c>
      <c r="D2212" s="82" t="s">
        <v>3532</v>
      </c>
    </row>
    <row r="2213" spans="1:4" x14ac:dyDescent="0.2">
      <c r="A2213" s="32">
        <v>7857</v>
      </c>
      <c r="B2213" s="32" t="s">
        <v>6333</v>
      </c>
      <c r="C2213" s="82" t="s">
        <v>3733</v>
      </c>
      <c r="D2213" s="82" t="s">
        <v>3532</v>
      </c>
    </row>
    <row r="2214" spans="1:4" x14ac:dyDescent="0.2">
      <c r="A2214" s="32">
        <v>7870</v>
      </c>
      <c r="B2214" s="32" t="s">
        <v>6334</v>
      </c>
      <c r="C2214" s="82" t="s">
        <v>3733</v>
      </c>
      <c r="D2214" s="82" t="s">
        <v>3532</v>
      </c>
    </row>
    <row r="2215" spans="1:4" x14ac:dyDescent="0.2">
      <c r="A2215" s="32">
        <v>7894</v>
      </c>
      <c r="B2215" s="32" t="s">
        <v>6335</v>
      </c>
      <c r="C2215" s="82" t="s">
        <v>3733</v>
      </c>
      <c r="D2215" s="82" t="s">
        <v>3532</v>
      </c>
    </row>
    <row r="2216" spans="1:4" x14ac:dyDescent="0.2">
      <c r="A2216" s="32">
        <v>7913</v>
      </c>
      <c r="B2216" s="32" t="s">
        <v>6336</v>
      </c>
      <c r="C2216" s="82" t="s">
        <v>3733</v>
      </c>
      <c r="D2216" s="82" t="s">
        <v>3532</v>
      </c>
    </row>
    <row r="2217" spans="1:4" x14ac:dyDescent="0.2">
      <c r="A2217" s="32">
        <v>7923</v>
      </c>
      <c r="B2217" s="32" t="s">
        <v>6337</v>
      </c>
      <c r="C2217" s="82" t="s">
        <v>3733</v>
      </c>
      <c r="D2217" s="82" t="s">
        <v>3532</v>
      </c>
    </row>
    <row r="2218" spans="1:4" x14ac:dyDescent="0.2">
      <c r="A2218" s="32">
        <v>7934</v>
      </c>
      <c r="B2218" s="32" t="s">
        <v>6338</v>
      </c>
      <c r="C2218" s="82" t="s">
        <v>3733</v>
      </c>
      <c r="D2218" s="82" t="s">
        <v>3532</v>
      </c>
    </row>
    <row r="2219" spans="1:4" x14ac:dyDescent="0.2">
      <c r="A2219" s="32">
        <v>7938</v>
      </c>
      <c r="B2219" s="32" t="s">
        <v>6339</v>
      </c>
      <c r="C2219" s="82" t="s">
        <v>3733</v>
      </c>
      <c r="D2219" s="82" t="s">
        <v>3532</v>
      </c>
    </row>
    <row r="2220" spans="1:4" x14ac:dyDescent="0.2">
      <c r="A2220" s="32">
        <v>7944</v>
      </c>
      <c r="B2220" s="32" t="s">
        <v>6340</v>
      </c>
      <c r="C2220" s="82" t="s">
        <v>3733</v>
      </c>
      <c r="D2220" s="82" t="s">
        <v>3532</v>
      </c>
    </row>
    <row r="2221" spans="1:4" x14ac:dyDescent="0.2">
      <c r="A2221" s="32">
        <v>7956</v>
      </c>
      <c r="B2221" s="32" t="s">
        <v>6341</v>
      </c>
      <c r="C2221" s="82" t="s">
        <v>3733</v>
      </c>
      <c r="D2221" s="82" t="s">
        <v>3532</v>
      </c>
    </row>
    <row r="2222" spans="1:4" x14ac:dyDescent="0.2">
      <c r="A2222" s="32">
        <v>7957</v>
      </c>
      <c r="B2222" s="32" t="s">
        <v>6342</v>
      </c>
      <c r="C2222" s="82" t="s">
        <v>3733</v>
      </c>
      <c r="D2222" s="82" t="s">
        <v>3532</v>
      </c>
    </row>
    <row r="2223" spans="1:4" x14ac:dyDescent="0.2">
      <c r="A2223" s="32">
        <v>7958</v>
      </c>
      <c r="B2223" s="32" t="s">
        <v>6343</v>
      </c>
      <c r="C2223" s="82" t="s">
        <v>3733</v>
      </c>
      <c r="D2223" s="82" t="s">
        <v>3532</v>
      </c>
    </row>
    <row r="2224" spans="1:4" x14ac:dyDescent="0.2">
      <c r="A2224" s="32">
        <v>7967</v>
      </c>
      <c r="B2224" s="32" t="s">
        <v>6344</v>
      </c>
      <c r="C2224" s="82" t="s">
        <v>3733</v>
      </c>
      <c r="D2224" s="82" t="s">
        <v>3532</v>
      </c>
    </row>
    <row r="2225" spans="1:4" x14ac:dyDescent="0.2">
      <c r="A2225" s="32">
        <v>7971</v>
      </c>
      <c r="B2225" s="32" t="s">
        <v>6345</v>
      </c>
      <c r="C2225" s="82" t="s">
        <v>3733</v>
      </c>
      <c r="D2225" s="82" t="s">
        <v>3532</v>
      </c>
    </row>
    <row r="2226" spans="1:4" x14ac:dyDescent="0.2">
      <c r="A2226" s="32">
        <v>7989</v>
      </c>
      <c r="B2226" s="32" t="s">
        <v>6346</v>
      </c>
      <c r="C2226" s="82" t="s">
        <v>3733</v>
      </c>
      <c r="D2226" s="82" t="s">
        <v>3532</v>
      </c>
    </row>
    <row r="2227" spans="1:4" x14ac:dyDescent="0.2">
      <c r="A2227" s="32">
        <v>7997</v>
      </c>
      <c r="B2227" s="32" t="s">
        <v>6347</v>
      </c>
      <c r="C2227" s="82" t="s">
        <v>3733</v>
      </c>
      <c r="D2227" s="82" t="s">
        <v>3532</v>
      </c>
    </row>
    <row r="2228" spans="1:4" x14ac:dyDescent="0.2">
      <c r="A2228" s="32">
        <v>8001</v>
      </c>
      <c r="B2228" s="32" t="s">
        <v>6348</v>
      </c>
      <c r="C2228" s="82" t="s">
        <v>3733</v>
      </c>
      <c r="D2228" s="82" t="s">
        <v>3532</v>
      </c>
    </row>
    <row r="2229" spans="1:4" x14ac:dyDescent="0.2">
      <c r="A2229" s="32">
        <v>8006</v>
      </c>
      <c r="B2229" s="32" t="s">
        <v>6349</v>
      </c>
      <c r="C2229" s="82" t="s">
        <v>3733</v>
      </c>
      <c r="D2229" s="82" t="s">
        <v>3532</v>
      </c>
    </row>
    <row r="2230" spans="1:4" x14ac:dyDescent="0.2">
      <c r="A2230" s="32">
        <v>8011</v>
      </c>
      <c r="B2230" s="32" t="s">
        <v>6350</v>
      </c>
      <c r="C2230" s="82" t="s">
        <v>3733</v>
      </c>
      <c r="D2230" s="82" t="s">
        <v>3532</v>
      </c>
    </row>
    <row r="2231" spans="1:4" x14ac:dyDescent="0.2">
      <c r="A2231" s="32">
        <v>8014</v>
      </c>
      <c r="B2231" s="32" t="s">
        <v>6351</v>
      </c>
      <c r="C2231" s="82" t="s">
        <v>3733</v>
      </c>
      <c r="D2231" s="82" t="s">
        <v>3532</v>
      </c>
    </row>
    <row r="2232" spans="1:4" x14ac:dyDescent="0.2">
      <c r="A2232" s="32">
        <v>8025</v>
      </c>
      <c r="B2232" s="32" t="s">
        <v>6352</v>
      </c>
      <c r="C2232" s="82" t="s">
        <v>3733</v>
      </c>
      <c r="D2232" s="82" t="s">
        <v>3532</v>
      </c>
    </row>
    <row r="2233" spans="1:4" x14ac:dyDescent="0.2">
      <c r="A2233" s="32">
        <v>8035</v>
      </c>
      <c r="B2233" s="32" t="s">
        <v>6353</v>
      </c>
      <c r="C2233" s="82" t="s">
        <v>3733</v>
      </c>
      <c r="D2233" s="82" t="s">
        <v>3532</v>
      </c>
    </row>
    <row r="2234" spans="1:4" x14ac:dyDescent="0.2">
      <c r="A2234" s="32">
        <v>8050</v>
      </c>
      <c r="B2234" s="32" t="s">
        <v>6354</v>
      </c>
      <c r="C2234" s="82" t="s">
        <v>3733</v>
      </c>
      <c r="D2234" s="82" t="s">
        <v>3532</v>
      </c>
    </row>
    <row r="2235" spans="1:4" x14ac:dyDescent="0.2">
      <c r="A2235" s="32">
        <v>8061</v>
      </c>
      <c r="B2235" s="32" t="s">
        <v>6355</v>
      </c>
      <c r="C2235" s="82" t="s">
        <v>3733</v>
      </c>
      <c r="D2235" s="82" t="s">
        <v>3532</v>
      </c>
    </row>
    <row r="2236" spans="1:4" x14ac:dyDescent="0.2">
      <c r="A2236" s="32">
        <v>8063</v>
      </c>
      <c r="B2236" s="32" t="s">
        <v>6356</v>
      </c>
      <c r="C2236" s="82" t="s">
        <v>3733</v>
      </c>
      <c r="D2236" s="82" t="s">
        <v>3532</v>
      </c>
    </row>
    <row r="2237" spans="1:4" x14ac:dyDescent="0.2">
      <c r="A2237" s="32">
        <v>8069</v>
      </c>
      <c r="B2237" s="32" t="s">
        <v>6357</v>
      </c>
      <c r="C2237" s="82" t="s">
        <v>3733</v>
      </c>
      <c r="D2237" s="82" t="s">
        <v>3532</v>
      </c>
    </row>
    <row r="2238" spans="1:4" x14ac:dyDescent="0.2">
      <c r="A2238" s="32">
        <v>8070</v>
      </c>
      <c r="B2238" s="32" t="s">
        <v>6358</v>
      </c>
      <c r="C2238" s="82" t="s">
        <v>3733</v>
      </c>
      <c r="D2238" s="82" t="s">
        <v>3532</v>
      </c>
    </row>
    <row r="2239" spans="1:4" x14ac:dyDescent="0.2">
      <c r="A2239" s="32">
        <v>8076</v>
      </c>
      <c r="B2239" s="32" t="s">
        <v>6359</v>
      </c>
      <c r="C2239" s="82" t="s">
        <v>3733</v>
      </c>
      <c r="D2239" s="82" t="s">
        <v>3532</v>
      </c>
    </row>
    <row r="2240" spans="1:4" x14ac:dyDescent="0.2">
      <c r="A2240" s="32">
        <v>8084</v>
      </c>
      <c r="B2240" s="32" t="s">
        <v>6360</v>
      </c>
      <c r="C2240" s="82" t="s">
        <v>3733</v>
      </c>
      <c r="D2240" s="82" t="s">
        <v>3532</v>
      </c>
    </row>
    <row r="2241" spans="1:4" x14ac:dyDescent="0.2">
      <c r="A2241" s="32">
        <v>8087</v>
      </c>
      <c r="B2241" s="32" t="s">
        <v>6361</v>
      </c>
      <c r="C2241" s="82" t="s">
        <v>3733</v>
      </c>
      <c r="D2241" s="82" t="s">
        <v>3532</v>
      </c>
    </row>
    <row r="2242" spans="1:4" x14ac:dyDescent="0.2">
      <c r="A2242" s="32">
        <v>8101</v>
      </c>
      <c r="B2242" s="32" t="s">
        <v>6362</v>
      </c>
      <c r="C2242" s="82" t="s">
        <v>3733</v>
      </c>
      <c r="D2242" s="82" t="s">
        <v>3532</v>
      </c>
    </row>
    <row r="2243" spans="1:4" x14ac:dyDescent="0.2">
      <c r="A2243" s="32">
        <v>8103</v>
      </c>
      <c r="B2243" s="32" t="s">
        <v>6363</v>
      </c>
      <c r="C2243" s="82" t="s">
        <v>3733</v>
      </c>
      <c r="D2243" s="82" t="s">
        <v>3532</v>
      </c>
    </row>
    <row r="2244" spans="1:4" x14ac:dyDescent="0.2">
      <c r="A2244" s="32">
        <v>8106</v>
      </c>
      <c r="B2244" s="32" t="s">
        <v>6364</v>
      </c>
      <c r="C2244" s="82" t="s">
        <v>3733</v>
      </c>
      <c r="D2244" s="82" t="s">
        <v>3532</v>
      </c>
    </row>
    <row r="2245" spans="1:4" x14ac:dyDescent="0.2">
      <c r="A2245" s="32">
        <v>8116</v>
      </c>
      <c r="B2245" s="32" t="s">
        <v>6365</v>
      </c>
      <c r="C2245" s="82" t="s">
        <v>3733</v>
      </c>
      <c r="D2245" s="82" t="s">
        <v>3532</v>
      </c>
    </row>
    <row r="2246" spans="1:4" x14ac:dyDescent="0.2">
      <c r="A2246" s="32">
        <v>8117</v>
      </c>
      <c r="B2246" s="32" t="s">
        <v>6366</v>
      </c>
      <c r="C2246" s="82" t="s">
        <v>3733</v>
      </c>
      <c r="D2246" s="82" t="s">
        <v>3532</v>
      </c>
    </row>
    <row r="2247" spans="1:4" x14ac:dyDescent="0.2">
      <c r="A2247" s="32">
        <v>8124</v>
      </c>
      <c r="B2247" s="32" t="s">
        <v>6367</v>
      </c>
      <c r="C2247" s="82" t="s">
        <v>3733</v>
      </c>
      <c r="D2247" s="82" t="s">
        <v>3532</v>
      </c>
    </row>
    <row r="2248" spans="1:4" x14ac:dyDescent="0.2">
      <c r="A2248" s="32">
        <v>8144</v>
      </c>
      <c r="B2248" s="32" t="s">
        <v>6368</v>
      </c>
      <c r="C2248" s="82" t="s">
        <v>3733</v>
      </c>
      <c r="D2248" s="82" t="s">
        <v>3532</v>
      </c>
    </row>
    <row r="2249" spans="1:4" x14ac:dyDescent="0.2">
      <c r="A2249" s="32">
        <v>8159</v>
      </c>
      <c r="B2249" s="32" t="s">
        <v>6369</v>
      </c>
      <c r="C2249" s="82" t="s">
        <v>3733</v>
      </c>
      <c r="D2249" s="82" t="s">
        <v>3532</v>
      </c>
    </row>
    <row r="2250" spans="1:4" x14ac:dyDescent="0.2">
      <c r="A2250" s="32">
        <v>8191</v>
      </c>
      <c r="B2250" s="32" t="s">
        <v>6370</v>
      </c>
      <c r="C2250" s="82" t="s">
        <v>3733</v>
      </c>
      <c r="D2250" s="82" t="s">
        <v>3532</v>
      </c>
    </row>
    <row r="2251" spans="1:4" x14ac:dyDescent="0.2">
      <c r="A2251" s="32">
        <v>8195</v>
      </c>
      <c r="B2251" s="32" t="s">
        <v>6371</v>
      </c>
      <c r="C2251" s="82" t="s">
        <v>3733</v>
      </c>
      <c r="D2251" s="82" t="s">
        <v>3532</v>
      </c>
    </row>
    <row r="2252" spans="1:4" x14ac:dyDescent="0.2">
      <c r="A2252" s="32">
        <v>8198</v>
      </c>
      <c r="B2252" s="32" t="s">
        <v>6372</v>
      </c>
      <c r="C2252" s="82" t="s">
        <v>3733</v>
      </c>
      <c r="D2252" s="82" t="s">
        <v>3532</v>
      </c>
    </row>
    <row r="2253" spans="1:4" x14ac:dyDescent="0.2">
      <c r="A2253" s="32">
        <v>8214</v>
      </c>
      <c r="B2253" s="32" t="s">
        <v>6373</v>
      </c>
      <c r="C2253" s="82" t="s">
        <v>3733</v>
      </c>
      <c r="D2253" s="82" t="s">
        <v>3532</v>
      </c>
    </row>
    <row r="2254" spans="1:4" x14ac:dyDescent="0.2">
      <c r="A2254" s="32">
        <v>8222</v>
      </c>
      <c r="B2254" s="32" t="s">
        <v>6374</v>
      </c>
      <c r="C2254" s="82" t="s">
        <v>3733</v>
      </c>
      <c r="D2254" s="82" t="s">
        <v>3532</v>
      </c>
    </row>
    <row r="2255" spans="1:4" x14ac:dyDescent="0.2">
      <c r="A2255" s="32">
        <v>8224</v>
      </c>
      <c r="B2255" s="32" t="s">
        <v>6375</v>
      </c>
      <c r="C2255" s="82" t="s">
        <v>3733</v>
      </c>
      <c r="D2255" s="82" t="s">
        <v>3532</v>
      </c>
    </row>
    <row r="2256" spans="1:4" x14ac:dyDescent="0.2">
      <c r="A2256" s="32">
        <v>8233</v>
      </c>
      <c r="B2256" s="32" t="s">
        <v>6376</v>
      </c>
      <c r="C2256" s="82" t="s">
        <v>3733</v>
      </c>
      <c r="D2256" s="82" t="s">
        <v>3532</v>
      </c>
    </row>
    <row r="2257" spans="1:4" x14ac:dyDescent="0.2">
      <c r="A2257" s="32">
        <v>8254</v>
      </c>
      <c r="B2257" s="32" t="s">
        <v>6377</v>
      </c>
      <c r="C2257" s="82" t="s">
        <v>3733</v>
      </c>
      <c r="D2257" s="82" t="s">
        <v>3532</v>
      </c>
    </row>
    <row r="2258" spans="1:4" x14ac:dyDescent="0.2">
      <c r="A2258" s="32">
        <v>8267</v>
      </c>
      <c r="B2258" s="32" t="s">
        <v>6378</v>
      </c>
      <c r="C2258" s="82" t="s">
        <v>3733</v>
      </c>
      <c r="D2258" s="82" t="s">
        <v>3532</v>
      </c>
    </row>
    <row r="2259" spans="1:4" x14ac:dyDescent="0.2">
      <c r="A2259" s="32">
        <v>8284</v>
      </c>
      <c r="B2259" s="32" t="s">
        <v>6379</v>
      </c>
      <c r="C2259" s="82" t="s">
        <v>3733</v>
      </c>
      <c r="D2259" s="82" t="s">
        <v>3532</v>
      </c>
    </row>
    <row r="2260" spans="1:4" x14ac:dyDescent="0.2">
      <c r="A2260" s="32">
        <v>8286</v>
      </c>
      <c r="B2260" s="32" t="s">
        <v>6380</v>
      </c>
      <c r="C2260" s="82" t="s">
        <v>3733</v>
      </c>
      <c r="D2260" s="82" t="s">
        <v>3532</v>
      </c>
    </row>
    <row r="2261" spans="1:4" x14ac:dyDescent="0.2">
      <c r="A2261" s="32">
        <v>8289</v>
      </c>
      <c r="B2261" s="32" t="s">
        <v>6381</v>
      </c>
      <c r="C2261" s="82" t="s">
        <v>3733</v>
      </c>
      <c r="D2261" s="82" t="s">
        <v>3532</v>
      </c>
    </row>
    <row r="2262" spans="1:4" x14ac:dyDescent="0.2">
      <c r="A2262" s="32">
        <v>8294</v>
      </c>
      <c r="B2262" s="32" t="s">
        <v>6382</v>
      </c>
      <c r="C2262" s="82" t="s">
        <v>3733</v>
      </c>
      <c r="D2262" s="82" t="s">
        <v>3532</v>
      </c>
    </row>
    <row r="2263" spans="1:4" x14ac:dyDescent="0.2">
      <c r="A2263" s="32">
        <v>8295</v>
      </c>
      <c r="B2263" s="32" t="s">
        <v>6383</v>
      </c>
      <c r="C2263" s="82" t="s">
        <v>3733</v>
      </c>
      <c r="D2263" s="82" t="s">
        <v>3532</v>
      </c>
    </row>
    <row r="2264" spans="1:4" x14ac:dyDescent="0.2">
      <c r="A2264" s="32">
        <v>8296</v>
      </c>
      <c r="B2264" s="32" t="s">
        <v>6384</v>
      </c>
      <c r="C2264" s="82" t="s">
        <v>3733</v>
      </c>
      <c r="D2264" s="82" t="s">
        <v>3532</v>
      </c>
    </row>
    <row r="2265" spans="1:4" x14ac:dyDescent="0.2">
      <c r="A2265" s="32">
        <v>8299</v>
      </c>
      <c r="B2265" s="32" t="s">
        <v>6385</v>
      </c>
      <c r="C2265" s="82" t="s">
        <v>3733</v>
      </c>
      <c r="D2265" s="82" t="s">
        <v>3532</v>
      </c>
    </row>
    <row r="2266" spans="1:4" x14ac:dyDescent="0.2">
      <c r="A2266" s="32">
        <v>8316</v>
      </c>
      <c r="B2266" s="32" t="s">
        <v>6386</v>
      </c>
      <c r="C2266" s="82" t="s">
        <v>3733</v>
      </c>
      <c r="D2266" s="82" t="s">
        <v>3532</v>
      </c>
    </row>
    <row r="2267" spans="1:4" x14ac:dyDescent="0.2">
      <c r="A2267" s="32">
        <v>8318</v>
      </c>
      <c r="B2267" s="32" t="s">
        <v>6387</v>
      </c>
      <c r="C2267" s="82" t="s">
        <v>3733</v>
      </c>
      <c r="D2267" s="82" t="s">
        <v>3532</v>
      </c>
    </row>
    <row r="2268" spans="1:4" x14ac:dyDescent="0.2">
      <c r="A2268" s="32">
        <v>8320</v>
      </c>
      <c r="B2268" s="32" t="s">
        <v>6388</v>
      </c>
      <c r="C2268" s="82" t="s">
        <v>3733</v>
      </c>
      <c r="D2268" s="82" t="s">
        <v>3532</v>
      </c>
    </row>
    <row r="2269" spans="1:4" x14ac:dyDescent="0.2">
      <c r="A2269" s="32">
        <v>8343</v>
      </c>
      <c r="B2269" s="32" t="s">
        <v>6389</v>
      </c>
      <c r="C2269" s="82" t="s">
        <v>3733</v>
      </c>
      <c r="D2269" s="82" t="s">
        <v>3532</v>
      </c>
    </row>
    <row r="2270" spans="1:4" x14ac:dyDescent="0.2">
      <c r="A2270" s="32">
        <v>8351</v>
      </c>
      <c r="B2270" s="32" t="s">
        <v>6390</v>
      </c>
      <c r="C2270" s="82" t="s">
        <v>3733</v>
      </c>
      <c r="D2270" s="82" t="s">
        <v>3532</v>
      </c>
    </row>
    <row r="2271" spans="1:4" x14ac:dyDescent="0.2">
      <c r="A2271" s="32">
        <v>8353</v>
      </c>
      <c r="B2271" s="32" t="s">
        <v>6391</v>
      </c>
      <c r="C2271" s="82" t="s">
        <v>3733</v>
      </c>
      <c r="D2271" s="82" t="s">
        <v>3532</v>
      </c>
    </row>
    <row r="2272" spans="1:4" x14ac:dyDescent="0.2">
      <c r="A2272" s="32">
        <v>8357</v>
      </c>
      <c r="B2272" s="32" t="s">
        <v>6392</v>
      </c>
      <c r="C2272" s="82" t="s">
        <v>3733</v>
      </c>
      <c r="D2272" s="82" t="s">
        <v>3532</v>
      </c>
    </row>
    <row r="2273" spans="1:4" x14ac:dyDescent="0.2">
      <c r="A2273" s="32">
        <v>8360</v>
      </c>
      <c r="B2273" s="32" t="s">
        <v>6393</v>
      </c>
      <c r="C2273" s="82" t="s">
        <v>3733</v>
      </c>
      <c r="D2273" s="82" t="s">
        <v>3532</v>
      </c>
    </row>
    <row r="2274" spans="1:4" x14ac:dyDescent="0.2">
      <c r="A2274" s="32">
        <v>8373</v>
      </c>
      <c r="B2274" s="32" t="s">
        <v>6394</v>
      </c>
      <c r="C2274" s="82" t="s">
        <v>3733</v>
      </c>
      <c r="D2274" s="82" t="s">
        <v>3532</v>
      </c>
    </row>
    <row r="2275" spans="1:4" x14ac:dyDescent="0.2">
      <c r="A2275" s="32">
        <v>8389</v>
      </c>
      <c r="B2275" s="32" t="s">
        <v>6395</v>
      </c>
      <c r="C2275" s="82" t="s">
        <v>3733</v>
      </c>
      <c r="D2275" s="82" t="s">
        <v>3532</v>
      </c>
    </row>
    <row r="2276" spans="1:4" x14ac:dyDescent="0.2">
      <c r="A2276" s="32">
        <v>8391</v>
      </c>
      <c r="B2276" s="32" t="s">
        <v>6396</v>
      </c>
      <c r="C2276" s="82" t="s">
        <v>3733</v>
      </c>
      <c r="D2276" s="82" t="s">
        <v>3532</v>
      </c>
    </row>
    <row r="2277" spans="1:4" x14ac:dyDescent="0.2">
      <c r="A2277" s="32">
        <v>8392</v>
      </c>
      <c r="B2277" s="32" t="s">
        <v>6397</v>
      </c>
      <c r="C2277" s="82" t="s">
        <v>3733</v>
      </c>
      <c r="D2277" s="82" t="s">
        <v>3532</v>
      </c>
    </row>
    <row r="2278" spans="1:4" x14ac:dyDescent="0.2">
      <c r="A2278" s="32">
        <v>8395</v>
      </c>
      <c r="B2278" s="32" t="s">
        <v>6398</v>
      </c>
      <c r="C2278" s="82" t="s">
        <v>3733</v>
      </c>
      <c r="D2278" s="82" t="s">
        <v>3532</v>
      </c>
    </row>
    <row r="2279" spans="1:4" x14ac:dyDescent="0.2">
      <c r="A2279" s="32">
        <v>8401</v>
      </c>
      <c r="B2279" s="32" t="s">
        <v>6399</v>
      </c>
      <c r="C2279" s="82" t="s">
        <v>3733</v>
      </c>
      <c r="D2279" s="82" t="s">
        <v>3532</v>
      </c>
    </row>
    <row r="2280" spans="1:4" x14ac:dyDescent="0.2">
      <c r="A2280" s="32">
        <v>8404</v>
      </c>
      <c r="B2280" s="32" t="s">
        <v>6400</v>
      </c>
      <c r="C2280" s="82" t="s">
        <v>3733</v>
      </c>
      <c r="D2280" s="82" t="s">
        <v>3532</v>
      </c>
    </row>
    <row r="2281" spans="1:4" x14ac:dyDescent="0.2">
      <c r="A2281" s="32">
        <v>8472</v>
      </c>
      <c r="B2281" s="32" t="s">
        <v>6401</v>
      </c>
      <c r="C2281" s="82" t="s">
        <v>3733</v>
      </c>
      <c r="D2281" s="82" t="s">
        <v>3532</v>
      </c>
    </row>
    <row r="2282" spans="1:4" x14ac:dyDescent="0.2">
      <c r="A2282" s="32">
        <v>8479</v>
      </c>
      <c r="B2282" s="32" t="s">
        <v>6402</v>
      </c>
      <c r="C2282" s="82" t="s">
        <v>3733</v>
      </c>
      <c r="D2282" s="82" t="s">
        <v>3532</v>
      </c>
    </row>
    <row r="2283" spans="1:4" x14ac:dyDescent="0.2">
      <c r="A2283" s="32">
        <v>8482</v>
      </c>
      <c r="B2283" s="32" t="s">
        <v>6403</v>
      </c>
      <c r="C2283" s="82" t="s">
        <v>3733</v>
      </c>
      <c r="D2283" s="82" t="s">
        <v>3532</v>
      </c>
    </row>
    <row r="2284" spans="1:4" x14ac:dyDescent="0.2">
      <c r="A2284" s="32">
        <v>8495</v>
      </c>
      <c r="B2284" s="32" t="s">
        <v>6404</v>
      </c>
      <c r="C2284" s="82" t="s">
        <v>3733</v>
      </c>
      <c r="D2284" s="82" t="s">
        <v>3532</v>
      </c>
    </row>
    <row r="2285" spans="1:4" x14ac:dyDescent="0.2">
      <c r="A2285" s="32">
        <v>8503</v>
      </c>
      <c r="B2285" s="32" t="s">
        <v>6405</v>
      </c>
      <c r="C2285" s="82" t="s">
        <v>3733</v>
      </c>
      <c r="D2285" s="82" t="s">
        <v>3532</v>
      </c>
    </row>
    <row r="2286" spans="1:4" x14ac:dyDescent="0.2">
      <c r="A2286" s="32">
        <v>8534</v>
      </c>
      <c r="B2286" s="32" t="s">
        <v>6406</v>
      </c>
      <c r="C2286" s="82" t="s">
        <v>3733</v>
      </c>
      <c r="D2286" s="82" t="s">
        <v>3532</v>
      </c>
    </row>
    <row r="2287" spans="1:4" x14ac:dyDescent="0.2">
      <c r="A2287" s="32">
        <v>8539</v>
      </c>
      <c r="B2287" s="32" t="s">
        <v>6407</v>
      </c>
      <c r="C2287" s="82" t="s">
        <v>3733</v>
      </c>
      <c r="D2287" s="82" t="s">
        <v>3532</v>
      </c>
    </row>
    <row r="2288" spans="1:4" x14ac:dyDescent="0.2">
      <c r="A2288" s="32">
        <v>8540</v>
      </c>
      <c r="B2288" s="32" t="s">
        <v>6408</v>
      </c>
      <c r="C2288" s="82" t="s">
        <v>3733</v>
      </c>
      <c r="D2288" s="82" t="s">
        <v>3532</v>
      </c>
    </row>
    <row r="2289" spans="1:4" x14ac:dyDescent="0.2">
      <c r="A2289" s="32">
        <v>8546</v>
      </c>
      <c r="B2289" s="32" t="s">
        <v>6409</v>
      </c>
      <c r="C2289" s="82" t="s">
        <v>3733</v>
      </c>
      <c r="D2289" s="82" t="s">
        <v>3532</v>
      </c>
    </row>
    <row r="2290" spans="1:4" x14ac:dyDescent="0.2">
      <c r="A2290" s="32">
        <v>8553</v>
      </c>
      <c r="B2290" s="32" t="s">
        <v>6410</v>
      </c>
      <c r="C2290" s="82" t="s">
        <v>3733</v>
      </c>
      <c r="D2290" s="82" t="s">
        <v>3532</v>
      </c>
    </row>
    <row r="2291" spans="1:4" x14ac:dyDescent="0.2">
      <c r="A2291" s="32">
        <v>8581</v>
      </c>
      <c r="B2291" s="32" t="s">
        <v>6411</v>
      </c>
      <c r="C2291" s="82" t="s">
        <v>3733</v>
      </c>
      <c r="D2291" s="82" t="s">
        <v>3532</v>
      </c>
    </row>
    <row r="2292" spans="1:4" x14ac:dyDescent="0.2">
      <c r="A2292" s="32">
        <v>8604</v>
      </c>
      <c r="B2292" s="32" t="s">
        <v>6412</v>
      </c>
      <c r="C2292" s="82" t="s">
        <v>3733</v>
      </c>
      <c r="D2292" s="82" t="s">
        <v>3532</v>
      </c>
    </row>
    <row r="2293" spans="1:4" x14ac:dyDescent="0.2">
      <c r="A2293" s="32">
        <v>8632</v>
      </c>
      <c r="B2293" s="32" t="s">
        <v>6413</v>
      </c>
      <c r="C2293" s="82" t="s">
        <v>3733</v>
      </c>
      <c r="D2293" s="82" t="s">
        <v>3532</v>
      </c>
    </row>
    <row r="2294" spans="1:4" x14ac:dyDescent="0.2">
      <c r="A2294" s="32">
        <v>8637</v>
      </c>
      <c r="B2294" s="32" t="s">
        <v>6414</v>
      </c>
      <c r="C2294" s="82" t="s">
        <v>3733</v>
      </c>
      <c r="D2294" s="82" t="s">
        <v>3532</v>
      </c>
    </row>
    <row r="2295" spans="1:4" x14ac:dyDescent="0.2">
      <c r="A2295" s="32">
        <v>8651</v>
      </c>
      <c r="B2295" s="32" t="s">
        <v>6415</v>
      </c>
      <c r="C2295" s="82" t="s">
        <v>3733</v>
      </c>
      <c r="D2295" s="82" t="s">
        <v>3532</v>
      </c>
    </row>
    <row r="2296" spans="1:4" x14ac:dyDescent="0.2">
      <c r="A2296" s="32">
        <v>8653</v>
      </c>
      <c r="B2296" s="32" t="s">
        <v>6416</v>
      </c>
      <c r="C2296" s="82" t="s">
        <v>3733</v>
      </c>
      <c r="D2296" s="82" t="s">
        <v>3532</v>
      </c>
    </row>
    <row r="2297" spans="1:4" x14ac:dyDescent="0.2">
      <c r="A2297" s="32">
        <v>8696</v>
      </c>
      <c r="B2297" s="32" t="s">
        <v>6417</v>
      </c>
      <c r="C2297" s="82" t="s">
        <v>3733</v>
      </c>
      <c r="D2297" s="82" t="s">
        <v>3532</v>
      </c>
    </row>
    <row r="2298" spans="1:4" x14ac:dyDescent="0.2">
      <c r="A2298" s="32">
        <v>8702</v>
      </c>
      <c r="B2298" s="32" t="s">
        <v>6418</v>
      </c>
      <c r="C2298" s="82" t="s">
        <v>3733</v>
      </c>
      <c r="D2298" s="82" t="s">
        <v>3532</v>
      </c>
    </row>
    <row r="2299" spans="1:4" x14ac:dyDescent="0.2">
      <c r="A2299" s="32">
        <v>8728</v>
      </c>
      <c r="B2299" s="32" t="s">
        <v>2255</v>
      </c>
      <c r="C2299" s="82" t="s">
        <v>3733</v>
      </c>
      <c r="D2299" s="82" t="s">
        <v>3532</v>
      </c>
    </row>
    <row r="2300" spans="1:4" x14ac:dyDescent="0.2">
      <c r="A2300" s="32">
        <v>8739</v>
      </c>
      <c r="B2300" s="32" t="s">
        <v>6419</v>
      </c>
      <c r="C2300" s="82" t="s">
        <v>3733</v>
      </c>
      <c r="D2300" s="82" t="s">
        <v>3532</v>
      </c>
    </row>
    <row r="2301" spans="1:4" x14ac:dyDescent="0.2">
      <c r="A2301" s="32">
        <v>8742</v>
      </c>
      <c r="B2301" s="32" t="s">
        <v>6420</v>
      </c>
      <c r="C2301" s="82" t="s">
        <v>3733</v>
      </c>
      <c r="D2301" s="82" t="s">
        <v>3532</v>
      </c>
    </row>
    <row r="2302" spans="1:4" x14ac:dyDescent="0.2">
      <c r="A2302" s="32">
        <v>8743</v>
      </c>
      <c r="B2302" s="32" t="s">
        <v>6421</v>
      </c>
      <c r="C2302" s="82" t="s">
        <v>3733</v>
      </c>
      <c r="D2302" s="82" t="s">
        <v>3532</v>
      </c>
    </row>
    <row r="2303" spans="1:4" x14ac:dyDescent="0.2">
      <c r="A2303" s="32">
        <v>8744</v>
      </c>
      <c r="B2303" s="32" t="s">
        <v>6422</v>
      </c>
      <c r="C2303" s="82" t="s">
        <v>3733</v>
      </c>
      <c r="D2303" s="82" t="s">
        <v>3532</v>
      </c>
    </row>
    <row r="2304" spans="1:4" x14ac:dyDescent="0.2">
      <c r="A2304" s="32">
        <v>8745</v>
      </c>
      <c r="B2304" s="32" t="s">
        <v>6423</v>
      </c>
      <c r="C2304" s="82" t="s">
        <v>3733</v>
      </c>
      <c r="D2304" s="82" t="s">
        <v>3532</v>
      </c>
    </row>
    <row r="2305" spans="1:4" x14ac:dyDescent="0.2">
      <c r="A2305" s="32">
        <v>8746</v>
      </c>
      <c r="B2305" s="32" t="s">
        <v>6424</v>
      </c>
      <c r="C2305" s="82" t="s">
        <v>3733</v>
      </c>
      <c r="D2305" s="82" t="s">
        <v>3532</v>
      </c>
    </row>
    <row r="2306" spans="1:4" x14ac:dyDescent="0.2">
      <c r="A2306" s="32">
        <v>8747</v>
      </c>
      <c r="B2306" s="32" t="s">
        <v>6425</v>
      </c>
      <c r="C2306" s="82" t="s">
        <v>3733</v>
      </c>
      <c r="D2306" s="82" t="s">
        <v>3532</v>
      </c>
    </row>
    <row r="2307" spans="1:4" x14ac:dyDescent="0.2">
      <c r="A2307" s="32">
        <v>8748</v>
      </c>
      <c r="B2307" s="32" t="s">
        <v>6426</v>
      </c>
      <c r="C2307" s="82" t="s">
        <v>3733</v>
      </c>
      <c r="D2307" s="82" t="s">
        <v>3532</v>
      </c>
    </row>
    <row r="2308" spans="1:4" x14ac:dyDescent="0.2">
      <c r="A2308" s="32">
        <v>8749</v>
      </c>
      <c r="B2308" s="32" t="s">
        <v>6427</v>
      </c>
      <c r="C2308" s="82" t="s">
        <v>3733</v>
      </c>
      <c r="D2308" s="82" t="s">
        <v>3532</v>
      </c>
    </row>
    <row r="2309" spans="1:4" x14ac:dyDescent="0.2">
      <c r="A2309" s="32">
        <v>8750</v>
      </c>
      <c r="B2309" s="32" t="s">
        <v>6428</v>
      </c>
      <c r="C2309" s="82" t="s">
        <v>3733</v>
      </c>
      <c r="D2309" s="82" t="s">
        <v>3532</v>
      </c>
    </row>
    <row r="2310" spans="1:4" x14ac:dyDescent="0.2">
      <c r="A2310" s="32">
        <v>8751</v>
      </c>
      <c r="B2310" s="32" t="s">
        <v>6429</v>
      </c>
      <c r="C2310" s="82" t="s">
        <v>3733</v>
      </c>
      <c r="D2310" s="82" t="s">
        <v>3532</v>
      </c>
    </row>
    <row r="2311" spans="1:4" x14ac:dyDescent="0.2">
      <c r="A2311" s="32">
        <v>8752</v>
      </c>
      <c r="B2311" s="32" t="s">
        <v>6430</v>
      </c>
      <c r="C2311" s="82" t="s">
        <v>3733</v>
      </c>
      <c r="D2311" s="82" t="s">
        <v>3532</v>
      </c>
    </row>
    <row r="2312" spans="1:4" x14ac:dyDescent="0.2">
      <c r="A2312" s="32">
        <v>8753</v>
      </c>
      <c r="B2312" s="32" t="s">
        <v>6431</v>
      </c>
      <c r="C2312" s="82" t="s">
        <v>3733</v>
      </c>
      <c r="D2312" s="82" t="s">
        <v>3532</v>
      </c>
    </row>
    <row r="2313" spans="1:4" x14ac:dyDescent="0.2">
      <c r="A2313" s="32">
        <v>9999</v>
      </c>
      <c r="B2313" s="32" t="s">
        <v>6432</v>
      </c>
      <c r="C2313" s="82" t="s">
        <v>3733</v>
      </c>
      <c r="D23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W24"/>
  <sheetViews>
    <sheetView zoomScaleNormal="100" workbookViewId="0">
      <selection activeCell="A3" sqref="A3"/>
    </sheetView>
  </sheetViews>
  <sheetFormatPr baseColWidth="10" defaultColWidth="8.7109375" defaultRowHeight="16" x14ac:dyDescent="0.2"/>
  <cols>
    <col min="1" max="1" width="14.140625" style="32" customWidth="1"/>
    <col min="2" max="2" width="25.5703125" style="32" customWidth="1"/>
    <col min="3" max="3" width="34.28515625" style="32" customWidth="1"/>
    <col min="4" max="257" width="10.28515625" style="32" customWidth="1"/>
    <col min="258" max="1025" width="10.28515625" customWidth="1"/>
  </cols>
  <sheetData>
    <row r="1" spans="1:5" x14ac:dyDescent="0.2">
      <c r="A1" s="32" t="s">
        <v>6433</v>
      </c>
      <c r="B1" s="32" t="s">
        <v>6434</v>
      </c>
      <c r="C1" s="32" t="s">
        <v>6435</v>
      </c>
    </row>
    <row r="2" spans="1:5" x14ac:dyDescent="0.2">
      <c r="A2" s="32">
        <v>-2</v>
      </c>
      <c r="B2" s="32">
        <v>-2</v>
      </c>
      <c r="C2" s="32" t="s">
        <v>3569</v>
      </c>
    </row>
    <row r="3" spans="1:5" x14ac:dyDescent="0.2">
      <c r="A3" s="32">
        <v>-1</v>
      </c>
      <c r="B3" s="32">
        <v>-1</v>
      </c>
      <c r="C3" s="32" t="s">
        <v>3570</v>
      </c>
    </row>
    <row r="4" spans="1:5" x14ac:dyDescent="0.2">
      <c r="A4" s="32">
        <v>1</v>
      </c>
      <c r="B4" s="32" t="s">
        <v>6436</v>
      </c>
      <c r="C4" s="32" t="s">
        <v>6437</v>
      </c>
      <c r="D4" s="82" t="s">
        <v>3541</v>
      </c>
      <c r="E4" s="82" t="s">
        <v>3532</v>
      </c>
    </row>
    <row r="5" spans="1:5" x14ac:dyDescent="0.2">
      <c r="A5" s="32">
        <v>2</v>
      </c>
      <c r="B5" s="32" t="s">
        <v>3702</v>
      </c>
      <c r="C5" s="32" t="s">
        <v>6438</v>
      </c>
      <c r="D5" s="82" t="s">
        <v>3541</v>
      </c>
      <c r="E5" s="82" t="s">
        <v>3532</v>
      </c>
    </row>
    <row r="6" spans="1:5" x14ac:dyDescent="0.2">
      <c r="A6" s="32">
        <v>3</v>
      </c>
      <c r="B6" s="32" t="s">
        <v>6439</v>
      </c>
      <c r="C6" s="32" t="s">
        <v>6440</v>
      </c>
      <c r="D6" s="82" t="s">
        <v>3541</v>
      </c>
      <c r="E6" s="82" t="s">
        <v>3532</v>
      </c>
    </row>
    <row r="7" spans="1:5" x14ac:dyDescent="0.2">
      <c r="A7" s="32">
        <v>4</v>
      </c>
      <c r="B7" s="32" t="s">
        <v>3687</v>
      </c>
      <c r="C7" s="32" t="s">
        <v>6441</v>
      </c>
      <c r="D7" s="82" t="s">
        <v>3541</v>
      </c>
      <c r="E7" s="82" t="s">
        <v>3532</v>
      </c>
    </row>
    <row r="8" spans="1:5" x14ac:dyDescent="0.2">
      <c r="A8" s="32">
        <v>5</v>
      </c>
      <c r="B8" s="32" t="s">
        <v>6442</v>
      </c>
      <c r="C8" s="32" t="s">
        <v>6443</v>
      </c>
      <c r="D8" s="82" t="s">
        <v>3541</v>
      </c>
      <c r="E8" s="82" t="s">
        <v>3532</v>
      </c>
    </row>
    <row r="9" spans="1:5" x14ac:dyDescent="0.2">
      <c r="A9" s="32">
        <v>6</v>
      </c>
      <c r="B9" s="32" t="s">
        <v>6444</v>
      </c>
      <c r="C9" s="32" t="s">
        <v>6445</v>
      </c>
      <c r="D9" s="82" t="s">
        <v>3541</v>
      </c>
      <c r="E9" s="82" t="s">
        <v>3532</v>
      </c>
    </row>
    <row r="10" spans="1:5" x14ac:dyDescent="0.2">
      <c r="A10" s="32">
        <v>7</v>
      </c>
      <c r="B10" s="32" t="s">
        <v>6446</v>
      </c>
      <c r="C10" s="32" t="s">
        <v>6447</v>
      </c>
      <c r="D10" s="82" t="s">
        <v>3541</v>
      </c>
      <c r="E10" s="82" t="s">
        <v>3532</v>
      </c>
    </row>
    <row r="11" spans="1:5" x14ac:dyDescent="0.2">
      <c r="A11" s="32">
        <v>8</v>
      </c>
      <c r="B11" s="32" t="s">
        <v>6448</v>
      </c>
      <c r="C11" s="32" t="s">
        <v>6449</v>
      </c>
      <c r="D11" s="82" t="s">
        <v>3541</v>
      </c>
      <c r="E11" s="82" t="s">
        <v>3532</v>
      </c>
    </row>
    <row r="12" spans="1:5" x14ac:dyDescent="0.2">
      <c r="A12" s="32">
        <v>9</v>
      </c>
      <c r="B12" s="32" t="s">
        <v>6450</v>
      </c>
      <c r="C12" s="32" t="s">
        <v>6451</v>
      </c>
      <c r="D12" s="82" t="s">
        <v>3541</v>
      </c>
      <c r="E12" s="82" t="s">
        <v>3532</v>
      </c>
    </row>
    <row r="13" spans="1:5" x14ac:dyDescent="0.2">
      <c r="A13" s="32">
        <v>10</v>
      </c>
      <c r="B13" s="32" t="s">
        <v>6452</v>
      </c>
      <c r="C13" s="32" t="s">
        <v>6453</v>
      </c>
      <c r="D13" s="82" t="s">
        <v>3541</v>
      </c>
      <c r="E13" s="82" t="s">
        <v>3532</v>
      </c>
    </row>
    <row r="14" spans="1:5" x14ac:dyDescent="0.2">
      <c r="A14" s="32">
        <v>11</v>
      </c>
      <c r="B14" s="32" t="s">
        <v>3075</v>
      </c>
      <c r="C14" s="32" t="s">
        <v>6454</v>
      </c>
      <c r="D14" s="82" t="s">
        <v>3541</v>
      </c>
      <c r="E14" s="82" t="s">
        <v>3532</v>
      </c>
    </row>
    <row r="15" spans="1:5" x14ac:dyDescent="0.2">
      <c r="A15" s="32">
        <v>12</v>
      </c>
      <c r="B15" s="32" t="s">
        <v>2485</v>
      </c>
      <c r="C15" s="32" t="s">
        <v>6455</v>
      </c>
      <c r="D15" s="82" t="s">
        <v>3541</v>
      </c>
      <c r="E15" s="82" t="s">
        <v>3532</v>
      </c>
    </row>
    <row r="16" spans="1:5" x14ac:dyDescent="0.2">
      <c r="A16" s="32">
        <v>13</v>
      </c>
      <c r="B16" s="32" t="s">
        <v>3584</v>
      </c>
      <c r="C16" s="32" t="s">
        <v>6456</v>
      </c>
      <c r="D16" s="82" t="s">
        <v>3541</v>
      </c>
      <c r="E16" s="82" t="s">
        <v>3532</v>
      </c>
    </row>
    <row r="17" spans="1:5" x14ac:dyDescent="0.2">
      <c r="A17" s="32">
        <v>14</v>
      </c>
      <c r="B17" s="32" t="s">
        <v>3454</v>
      </c>
      <c r="C17" s="32" t="s">
        <v>5323</v>
      </c>
      <c r="D17" s="82" t="s">
        <v>3541</v>
      </c>
      <c r="E17" s="82" t="s">
        <v>3532</v>
      </c>
    </row>
    <row r="18" spans="1:5" x14ac:dyDescent="0.2">
      <c r="A18" s="32">
        <v>15</v>
      </c>
      <c r="B18" s="32" t="s">
        <v>6457</v>
      </c>
      <c r="C18" s="32" t="s">
        <v>6458</v>
      </c>
      <c r="D18" s="82" t="s">
        <v>3541</v>
      </c>
      <c r="E18" s="82" t="s">
        <v>3532</v>
      </c>
    </row>
    <row r="19" spans="1:5" x14ac:dyDescent="0.2">
      <c r="A19" s="32">
        <v>16</v>
      </c>
      <c r="B19" s="32" t="s">
        <v>3698</v>
      </c>
      <c r="C19" s="32" t="s">
        <v>6459</v>
      </c>
      <c r="D19" s="82" t="s">
        <v>3541</v>
      </c>
      <c r="E19" s="82" t="s">
        <v>3532</v>
      </c>
    </row>
    <row r="20" spans="1:5" x14ac:dyDescent="0.2">
      <c r="A20" s="32">
        <v>17</v>
      </c>
      <c r="B20" s="32" t="s">
        <v>6460</v>
      </c>
      <c r="C20" s="32" t="s">
        <v>6461</v>
      </c>
      <c r="D20" s="82" t="s">
        <v>3541</v>
      </c>
      <c r="E20" s="82" t="s">
        <v>3532</v>
      </c>
    </row>
    <row r="21" spans="1:5" x14ac:dyDescent="0.2">
      <c r="A21" s="32">
        <v>18</v>
      </c>
      <c r="B21" s="32" t="s">
        <v>6462</v>
      </c>
      <c r="C21" s="32" t="s">
        <v>6463</v>
      </c>
      <c r="D21" s="82" t="s">
        <v>3541</v>
      </c>
      <c r="E21" s="82" t="s">
        <v>3532</v>
      </c>
    </row>
    <row r="22" spans="1:5" x14ac:dyDescent="0.2">
      <c r="A22" s="32">
        <v>19</v>
      </c>
      <c r="B22" s="32" t="s">
        <v>6464</v>
      </c>
      <c r="C22" s="32" t="s">
        <v>6465</v>
      </c>
      <c r="D22" s="82" t="s">
        <v>3541</v>
      </c>
      <c r="E22" s="82" t="s">
        <v>3532</v>
      </c>
    </row>
    <row r="23" spans="1:5" x14ac:dyDescent="0.2">
      <c r="A23" s="32">
        <v>94</v>
      </c>
      <c r="B23" s="32" t="s">
        <v>3579</v>
      </c>
      <c r="C23" s="32" t="s">
        <v>2089</v>
      </c>
      <c r="D23" s="82" t="s">
        <v>3541</v>
      </c>
      <c r="E23" s="82" t="s">
        <v>3532</v>
      </c>
    </row>
    <row r="24" spans="1:5" x14ac:dyDescent="0.2">
      <c r="A24" s="32">
        <v>95</v>
      </c>
      <c r="B24" s="32" t="s">
        <v>3574</v>
      </c>
      <c r="C24" s="32" t="s">
        <v>3540</v>
      </c>
      <c r="D24" s="82" t="s">
        <v>3541</v>
      </c>
      <c r="E2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W10"/>
  <sheetViews>
    <sheetView zoomScaleNormal="100" workbookViewId="0">
      <selection activeCell="A3" sqref="A3"/>
    </sheetView>
  </sheetViews>
  <sheetFormatPr baseColWidth="10" defaultColWidth="8.7109375" defaultRowHeight="16" x14ac:dyDescent="0.2"/>
  <cols>
    <col min="1" max="1" width="16.570312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6466</v>
      </c>
      <c r="B1" s="32" t="s">
        <v>6467</v>
      </c>
      <c r="C1" s="32" t="s">
        <v>1484</v>
      </c>
      <c r="D1" s="32" t="s">
        <v>1485</v>
      </c>
    </row>
    <row r="2" spans="1:4" x14ac:dyDescent="0.2">
      <c r="A2" s="32">
        <v>1</v>
      </c>
      <c r="B2" s="32" t="s">
        <v>6468</v>
      </c>
      <c r="C2" s="82" t="s">
        <v>3541</v>
      </c>
      <c r="D2" s="82" t="s">
        <v>3532</v>
      </c>
    </row>
    <row r="3" spans="1:4" x14ac:dyDescent="0.2">
      <c r="A3" s="32">
        <v>2</v>
      </c>
      <c r="B3" s="32" t="s">
        <v>6469</v>
      </c>
      <c r="C3" s="82" t="s">
        <v>3541</v>
      </c>
      <c r="D3" s="82" t="s">
        <v>3532</v>
      </c>
    </row>
    <row r="4" spans="1:4" x14ac:dyDescent="0.2">
      <c r="A4" s="32">
        <v>3</v>
      </c>
      <c r="B4" s="32" t="s">
        <v>6470</v>
      </c>
      <c r="C4" s="82" t="s">
        <v>3541</v>
      </c>
      <c r="D4" s="82" t="s">
        <v>3532</v>
      </c>
    </row>
    <row r="5" spans="1:4" x14ac:dyDescent="0.2">
      <c r="A5" s="32">
        <v>4</v>
      </c>
      <c r="B5" s="32" t="s">
        <v>6471</v>
      </c>
      <c r="C5" s="82" t="s">
        <v>3541</v>
      </c>
      <c r="D5" s="82" t="s">
        <v>3532</v>
      </c>
    </row>
    <row r="6" spans="1:4" x14ac:dyDescent="0.2">
      <c r="A6" s="32">
        <v>5</v>
      </c>
      <c r="B6" s="32" t="s">
        <v>6472</v>
      </c>
      <c r="C6" s="82" t="s">
        <v>3541</v>
      </c>
      <c r="D6" s="82" t="s">
        <v>3532</v>
      </c>
    </row>
    <row r="7" spans="1:4" x14ac:dyDescent="0.2">
      <c r="A7" s="32">
        <v>7</v>
      </c>
      <c r="B7" s="32" t="s">
        <v>1590</v>
      </c>
      <c r="C7" s="82" t="s">
        <v>3541</v>
      </c>
      <c r="D7" s="82" t="s">
        <v>3532</v>
      </c>
    </row>
    <row r="8" spans="1:4" x14ac:dyDescent="0.2">
      <c r="A8" s="32">
        <v>10</v>
      </c>
      <c r="B8" s="32" t="s">
        <v>3540</v>
      </c>
      <c r="C8" s="82" t="s">
        <v>3541</v>
      </c>
      <c r="D8" s="82" t="s">
        <v>3532</v>
      </c>
    </row>
    <row r="9" spans="1:4" x14ac:dyDescent="0.2">
      <c r="A9" s="32">
        <v>93</v>
      </c>
      <c r="B9" s="32" t="s">
        <v>3578</v>
      </c>
      <c r="C9" s="82" t="s">
        <v>3541</v>
      </c>
      <c r="D9" s="82" t="s">
        <v>3532</v>
      </c>
    </row>
    <row r="10" spans="1:4" x14ac:dyDescent="0.2">
      <c r="A10" s="32">
        <v>94</v>
      </c>
      <c r="B10" s="32" t="s">
        <v>2089</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W13"/>
  <sheetViews>
    <sheetView zoomScaleNormal="100" workbookViewId="0">
      <selection activeCell="A3" sqref="A3"/>
    </sheetView>
  </sheetViews>
  <sheetFormatPr baseColWidth="10" defaultColWidth="8.7109375" defaultRowHeight="16" x14ac:dyDescent="0.2"/>
  <cols>
    <col min="1" max="1" width="17.2851562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6473</v>
      </c>
      <c r="B1" s="32" t="s">
        <v>6474</v>
      </c>
      <c r="C1" s="32" t="s">
        <v>1484</v>
      </c>
      <c r="D1" s="32" t="s">
        <v>1485</v>
      </c>
    </row>
    <row r="2" spans="1:4" x14ac:dyDescent="0.2">
      <c r="A2" s="32">
        <v>0</v>
      </c>
      <c r="B2" s="32" t="s">
        <v>1552</v>
      </c>
      <c r="C2" s="82" t="s">
        <v>3541</v>
      </c>
      <c r="D2" s="82" t="s">
        <v>3532</v>
      </c>
    </row>
    <row r="3" spans="1:4" x14ac:dyDescent="0.2">
      <c r="A3" s="32">
        <v>2</v>
      </c>
      <c r="B3" s="32" t="s">
        <v>6475</v>
      </c>
      <c r="C3" s="82" t="s">
        <v>3541</v>
      </c>
      <c r="D3" s="82" t="s">
        <v>3532</v>
      </c>
    </row>
    <row r="4" spans="1:4" x14ac:dyDescent="0.2">
      <c r="A4" s="32">
        <v>3</v>
      </c>
      <c r="B4" s="32" t="s">
        <v>6476</v>
      </c>
      <c r="C4" s="82" t="s">
        <v>3541</v>
      </c>
      <c r="D4" s="82" t="s">
        <v>3532</v>
      </c>
    </row>
    <row r="5" spans="1:4" x14ac:dyDescent="0.2">
      <c r="A5" s="32">
        <v>4</v>
      </c>
      <c r="B5" s="32" t="s">
        <v>6477</v>
      </c>
      <c r="C5" s="82" t="s">
        <v>3541</v>
      </c>
      <c r="D5" s="82" t="s">
        <v>3532</v>
      </c>
    </row>
    <row r="6" spans="1:4" x14ac:dyDescent="0.2">
      <c r="A6" s="32">
        <v>5</v>
      </c>
      <c r="B6" s="32" t="s">
        <v>6478</v>
      </c>
      <c r="C6" s="82" t="s">
        <v>3541</v>
      </c>
      <c r="D6" s="82" t="s">
        <v>3532</v>
      </c>
    </row>
    <row r="7" spans="1:4" x14ac:dyDescent="0.2">
      <c r="A7" s="32">
        <v>6</v>
      </c>
      <c r="B7" s="32" t="s">
        <v>6479</v>
      </c>
      <c r="C7" s="82" t="s">
        <v>3541</v>
      </c>
      <c r="D7" s="82" t="s">
        <v>3532</v>
      </c>
    </row>
    <row r="8" spans="1:4" x14ac:dyDescent="0.2">
      <c r="A8" s="32">
        <v>7</v>
      </c>
      <c r="B8" s="32" t="s">
        <v>6480</v>
      </c>
      <c r="C8" s="82" t="s">
        <v>3541</v>
      </c>
      <c r="D8" s="82" t="s">
        <v>3532</v>
      </c>
    </row>
    <row r="9" spans="1:4" x14ac:dyDescent="0.2">
      <c r="A9" s="32">
        <v>8</v>
      </c>
      <c r="B9" s="32" t="s">
        <v>1590</v>
      </c>
      <c r="C9" s="82" t="s">
        <v>3541</v>
      </c>
      <c r="D9" s="82" t="s">
        <v>3532</v>
      </c>
    </row>
    <row r="10" spans="1:4" x14ac:dyDescent="0.2">
      <c r="A10" s="32">
        <v>11</v>
      </c>
      <c r="B10" s="32" t="s">
        <v>6481</v>
      </c>
      <c r="C10" s="82" t="s">
        <v>3541</v>
      </c>
      <c r="D10" s="82" t="s">
        <v>3532</v>
      </c>
    </row>
    <row r="11" spans="1:4" x14ac:dyDescent="0.2">
      <c r="A11" s="32">
        <v>12</v>
      </c>
      <c r="B11" s="32" t="s">
        <v>6482</v>
      </c>
      <c r="C11" s="82" t="s">
        <v>3541</v>
      </c>
      <c r="D11" s="82" t="s">
        <v>3532</v>
      </c>
    </row>
    <row r="12" spans="1:4" x14ac:dyDescent="0.2">
      <c r="A12" s="32">
        <v>94</v>
      </c>
      <c r="B12" s="32" t="s">
        <v>2089</v>
      </c>
      <c r="C12" s="82" t="s">
        <v>3541</v>
      </c>
      <c r="D12" s="82" t="s">
        <v>3532</v>
      </c>
    </row>
    <row r="13" spans="1:4" x14ac:dyDescent="0.2">
      <c r="A13" s="32">
        <v>95</v>
      </c>
      <c r="B13" s="32" t="s">
        <v>3540</v>
      </c>
      <c r="C13" s="82" t="s">
        <v>3541</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W11"/>
  <sheetViews>
    <sheetView zoomScaleNormal="100" workbookViewId="0">
      <selection activeCell="A3" sqref="A3"/>
    </sheetView>
  </sheetViews>
  <sheetFormatPr baseColWidth="10" defaultColWidth="8.7109375" defaultRowHeight="16" x14ac:dyDescent="0.2"/>
  <cols>
    <col min="1" max="1" width="17.2851562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6483</v>
      </c>
      <c r="B1" s="32" t="s">
        <v>6484</v>
      </c>
      <c r="C1" s="32" t="s">
        <v>1484</v>
      </c>
      <c r="D1" s="32" t="s">
        <v>1485</v>
      </c>
    </row>
    <row r="2" spans="1:4" x14ac:dyDescent="0.2">
      <c r="A2" s="32">
        <v>0</v>
      </c>
      <c r="B2" s="32" t="s">
        <v>1552</v>
      </c>
      <c r="C2" s="82" t="s">
        <v>3541</v>
      </c>
      <c r="D2" s="82" t="s">
        <v>3532</v>
      </c>
    </row>
    <row r="3" spans="1:4" x14ac:dyDescent="0.2">
      <c r="A3" s="32">
        <v>1</v>
      </c>
      <c r="B3" s="32" t="s">
        <v>6485</v>
      </c>
      <c r="C3" s="82" t="s">
        <v>3546</v>
      </c>
      <c r="D3" s="82" t="s">
        <v>3532</v>
      </c>
    </row>
    <row r="4" spans="1:4" x14ac:dyDescent="0.2">
      <c r="A4" s="32">
        <v>2</v>
      </c>
      <c r="B4" s="32" t="s">
        <v>6486</v>
      </c>
      <c r="C4" s="82" t="s">
        <v>3733</v>
      </c>
      <c r="D4" s="82" t="s">
        <v>3532</v>
      </c>
    </row>
    <row r="5" spans="1:4" x14ac:dyDescent="0.2">
      <c r="A5" s="32">
        <v>3</v>
      </c>
      <c r="B5" s="32" t="s">
        <v>6487</v>
      </c>
      <c r="C5" s="82" t="s">
        <v>3733</v>
      </c>
      <c r="D5" s="82" t="s">
        <v>3532</v>
      </c>
    </row>
    <row r="6" spans="1:4" x14ac:dyDescent="0.2">
      <c r="A6" s="32">
        <v>4</v>
      </c>
      <c r="B6" s="32" t="s">
        <v>6488</v>
      </c>
      <c r="C6" s="82" t="s">
        <v>3733</v>
      </c>
      <c r="D6" s="82" t="s">
        <v>3532</v>
      </c>
    </row>
    <row r="7" spans="1:4" x14ac:dyDescent="0.2">
      <c r="A7" s="32">
        <v>5</v>
      </c>
      <c r="B7" s="32" t="s">
        <v>6489</v>
      </c>
      <c r="C7" s="82" t="s">
        <v>3733</v>
      </c>
      <c r="D7" s="82" t="s">
        <v>3532</v>
      </c>
    </row>
    <row r="8" spans="1:4" x14ac:dyDescent="0.2">
      <c r="A8" s="32">
        <v>6</v>
      </c>
      <c r="B8" s="32" t="s">
        <v>6490</v>
      </c>
      <c r="C8" s="82" t="s">
        <v>3733</v>
      </c>
      <c r="D8" s="82" t="s">
        <v>3532</v>
      </c>
    </row>
    <row r="9" spans="1:4" x14ac:dyDescent="0.2">
      <c r="A9" s="32">
        <v>8</v>
      </c>
      <c r="B9" s="32" t="s">
        <v>1590</v>
      </c>
      <c r="C9" s="82" t="s">
        <v>3541</v>
      </c>
      <c r="D9" s="82" t="s">
        <v>3532</v>
      </c>
    </row>
    <row r="10" spans="1:4" x14ac:dyDescent="0.2">
      <c r="A10" s="32">
        <v>94</v>
      </c>
      <c r="B10" s="32" t="s">
        <v>2089</v>
      </c>
      <c r="C10" s="82" t="s">
        <v>3541</v>
      </c>
      <c r="D10" s="82" t="s">
        <v>3532</v>
      </c>
    </row>
    <row r="11" spans="1:4" x14ac:dyDescent="0.2">
      <c r="A11" s="32">
        <v>95</v>
      </c>
      <c r="B11" s="32" t="s">
        <v>3540</v>
      </c>
      <c r="C11" s="82" t="s">
        <v>3541</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W11"/>
  <sheetViews>
    <sheetView zoomScaleNormal="100" workbookViewId="0">
      <selection activeCell="A3" sqref="A3"/>
    </sheetView>
  </sheetViews>
  <sheetFormatPr baseColWidth="10" defaultColWidth="8.7109375" defaultRowHeight="16" x14ac:dyDescent="0.2"/>
  <cols>
    <col min="1" max="1" width="16.710937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6491</v>
      </c>
      <c r="B1" s="32" t="s">
        <v>6492</v>
      </c>
      <c r="C1" s="32" t="s">
        <v>1484</v>
      </c>
      <c r="D1" s="32" t="s">
        <v>1485</v>
      </c>
    </row>
    <row r="2" spans="1:4" x14ac:dyDescent="0.2">
      <c r="A2" s="32">
        <v>1</v>
      </c>
      <c r="B2" s="32" t="s">
        <v>6493</v>
      </c>
      <c r="C2" s="82" t="s">
        <v>3546</v>
      </c>
      <c r="D2" s="82" t="s">
        <v>3532</v>
      </c>
    </row>
    <row r="3" spans="1:4" x14ac:dyDescent="0.2">
      <c r="A3" s="32">
        <v>2</v>
      </c>
      <c r="B3" s="32" t="s">
        <v>6494</v>
      </c>
      <c r="C3" s="82" t="s">
        <v>3546</v>
      </c>
      <c r="D3" s="82" t="s">
        <v>3532</v>
      </c>
    </row>
    <row r="4" spans="1:4" x14ac:dyDescent="0.2">
      <c r="A4" s="32">
        <v>3</v>
      </c>
      <c r="B4" s="32" t="s">
        <v>6495</v>
      </c>
      <c r="C4" s="82" t="s">
        <v>3546</v>
      </c>
      <c r="D4" s="82" t="s">
        <v>3532</v>
      </c>
    </row>
    <row r="5" spans="1:4" x14ac:dyDescent="0.2">
      <c r="A5" s="32">
        <v>4</v>
      </c>
      <c r="B5" s="32" t="s">
        <v>6496</v>
      </c>
      <c r="C5" s="82" t="s">
        <v>3546</v>
      </c>
      <c r="D5" s="82" t="s">
        <v>3532</v>
      </c>
    </row>
    <row r="6" spans="1:4" x14ac:dyDescent="0.2">
      <c r="A6" s="32">
        <v>5</v>
      </c>
      <c r="B6" s="32" t="s">
        <v>6497</v>
      </c>
      <c r="C6" s="82" t="s">
        <v>3546</v>
      </c>
      <c r="D6" s="82" t="s">
        <v>3532</v>
      </c>
    </row>
    <row r="7" spans="1:4" x14ac:dyDescent="0.2">
      <c r="A7" s="32">
        <v>6</v>
      </c>
      <c r="B7" s="32" t="s">
        <v>6498</v>
      </c>
      <c r="C7" s="82" t="s">
        <v>3546</v>
      </c>
      <c r="D7" s="82" t="s">
        <v>3532</v>
      </c>
    </row>
    <row r="8" spans="1:4" x14ac:dyDescent="0.2">
      <c r="A8" s="32">
        <v>7</v>
      </c>
      <c r="B8" s="32" t="s">
        <v>1590</v>
      </c>
      <c r="C8" s="82" t="s">
        <v>3541</v>
      </c>
      <c r="D8" s="82" t="s">
        <v>3532</v>
      </c>
    </row>
    <row r="9" spans="1:4" x14ac:dyDescent="0.2">
      <c r="A9" s="32">
        <v>8</v>
      </c>
      <c r="B9" s="32" t="s">
        <v>1552</v>
      </c>
      <c r="C9" s="82" t="s">
        <v>3541</v>
      </c>
      <c r="D9" s="82" t="s">
        <v>3532</v>
      </c>
    </row>
    <row r="10" spans="1:4" x14ac:dyDescent="0.2">
      <c r="A10" s="32">
        <v>9</v>
      </c>
      <c r="B10" s="32" t="s">
        <v>3540</v>
      </c>
      <c r="C10" s="82" t="s">
        <v>3541</v>
      </c>
      <c r="D10" s="82" t="s">
        <v>3532</v>
      </c>
    </row>
    <row r="11" spans="1:4" x14ac:dyDescent="0.2">
      <c r="A11" s="32">
        <v>94</v>
      </c>
      <c r="B11" s="32" t="s">
        <v>2089</v>
      </c>
      <c r="C11" s="82" t="s">
        <v>3541</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W12"/>
  <sheetViews>
    <sheetView zoomScaleNormal="100" workbookViewId="0">
      <selection activeCell="A3" sqref="A3"/>
    </sheetView>
  </sheetViews>
  <sheetFormatPr baseColWidth="10" defaultColWidth="8.7109375" defaultRowHeight="16" x14ac:dyDescent="0.2"/>
  <cols>
    <col min="1" max="1" width="16.85546875" style="32" customWidth="1"/>
    <col min="2" max="2" width="37.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6499</v>
      </c>
      <c r="B1" s="32" t="s">
        <v>6500</v>
      </c>
      <c r="C1" s="32" t="s">
        <v>1484</v>
      </c>
      <c r="D1" s="32" t="s">
        <v>1485</v>
      </c>
    </row>
    <row r="2" spans="1:4" x14ac:dyDescent="0.2">
      <c r="A2" s="32">
        <v>0</v>
      </c>
      <c r="B2" s="32" t="s">
        <v>1552</v>
      </c>
      <c r="C2" s="82" t="s">
        <v>3541</v>
      </c>
      <c r="D2" s="82" t="s">
        <v>3532</v>
      </c>
    </row>
    <row r="3" spans="1:4" x14ac:dyDescent="0.2">
      <c r="A3" s="32">
        <v>1</v>
      </c>
      <c r="B3" s="32" t="s">
        <v>6501</v>
      </c>
      <c r="C3" s="82" t="s">
        <v>3546</v>
      </c>
      <c r="D3" s="82" t="s">
        <v>3532</v>
      </c>
    </row>
    <row r="4" spans="1:4" x14ac:dyDescent="0.2">
      <c r="A4" s="32">
        <v>2</v>
      </c>
      <c r="B4" s="32" t="s">
        <v>6502</v>
      </c>
      <c r="C4" s="82" t="s">
        <v>3546</v>
      </c>
      <c r="D4" s="82" t="s">
        <v>3532</v>
      </c>
    </row>
    <row r="5" spans="1:4" x14ac:dyDescent="0.2">
      <c r="A5" s="32">
        <v>3</v>
      </c>
      <c r="B5" s="32" t="s">
        <v>6503</v>
      </c>
      <c r="C5" s="82" t="s">
        <v>3733</v>
      </c>
      <c r="D5" s="82" t="s">
        <v>3532</v>
      </c>
    </row>
    <row r="6" spans="1:4" x14ac:dyDescent="0.2">
      <c r="A6" s="32">
        <v>5</v>
      </c>
      <c r="B6" s="32" t="s">
        <v>6504</v>
      </c>
      <c r="C6" s="82" t="s">
        <v>3733</v>
      </c>
      <c r="D6" s="82" t="s">
        <v>3532</v>
      </c>
    </row>
    <row r="7" spans="1:4" x14ac:dyDescent="0.2">
      <c r="A7" s="32">
        <v>6</v>
      </c>
      <c r="B7" s="32" t="s">
        <v>6505</v>
      </c>
      <c r="C7" s="82" t="s">
        <v>3733</v>
      </c>
      <c r="D7" s="82" t="s">
        <v>3532</v>
      </c>
    </row>
    <row r="8" spans="1:4" x14ac:dyDescent="0.2">
      <c r="A8" s="32">
        <v>8</v>
      </c>
      <c r="B8" s="32" t="s">
        <v>1590</v>
      </c>
      <c r="C8" s="82" t="s">
        <v>3541</v>
      </c>
      <c r="D8" s="82" t="s">
        <v>3532</v>
      </c>
    </row>
    <row r="9" spans="1:4" x14ac:dyDescent="0.2">
      <c r="A9" s="32">
        <v>9</v>
      </c>
      <c r="B9" s="32" t="s">
        <v>6477</v>
      </c>
      <c r="C9" s="82" t="s">
        <v>3733</v>
      </c>
      <c r="D9" s="82" t="s">
        <v>3532</v>
      </c>
    </row>
    <row r="10" spans="1:4" x14ac:dyDescent="0.2">
      <c r="A10" s="32">
        <v>10</v>
      </c>
      <c r="B10" s="32" t="s">
        <v>6506</v>
      </c>
      <c r="C10" s="82" t="s">
        <v>3733</v>
      </c>
      <c r="D10" s="82" t="s">
        <v>3532</v>
      </c>
    </row>
    <row r="11" spans="1:4" x14ac:dyDescent="0.2">
      <c r="A11" s="32">
        <v>94</v>
      </c>
      <c r="B11" s="32" t="s">
        <v>2089</v>
      </c>
      <c r="C11" s="82" t="s">
        <v>3541</v>
      </c>
      <c r="D11" s="82" t="s">
        <v>3532</v>
      </c>
    </row>
    <row r="12" spans="1:4" x14ac:dyDescent="0.2">
      <c r="A12" s="32">
        <v>95</v>
      </c>
      <c r="B12" s="32" t="s">
        <v>3540</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W21"/>
  <sheetViews>
    <sheetView zoomScaleNormal="100" workbookViewId="0">
      <selection activeCell="A3" sqref="A3"/>
    </sheetView>
  </sheetViews>
  <sheetFormatPr baseColWidth="10" defaultColWidth="8.7109375" defaultRowHeight="16" x14ac:dyDescent="0.2"/>
  <cols>
    <col min="1" max="1" width="19" style="32" customWidth="1"/>
    <col min="2" max="2" width="52.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6507</v>
      </c>
      <c r="B1" s="32" t="s">
        <v>6508</v>
      </c>
      <c r="C1" s="32" t="s">
        <v>1484</v>
      </c>
      <c r="D1" s="32" t="s">
        <v>1485</v>
      </c>
    </row>
    <row r="2" spans="1:4" x14ac:dyDescent="0.2">
      <c r="A2" s="32">
        <v>1</v>
      </c>
      <c r="B2" s="32" t="s">
        <v>3745</v>
      </c>
      <c r="C2" s="82" t="s">
        <v>3541</v>
      </c>
      <c r="D2" s="82" t="s">
        <v>3532</v>
      </c>
    </row>
    <row r="3" spans="1:4" x14ac:dyDescent="0.2">
      <c r="A3" s="32">
        <v>2</v>
      </c>
      <c r="B3" s="32" t="s">
        <v>6509</v>
      </c>
      <c r="C3" s="82" t="s">
        <v>3733</v>
      </c>
      <c r="D3" s="82" t="s">
        <v>3532</v>
      </c>
    </row>
    <row r="4" spans="1:4" x14ac:dyDescent="0.2">
      <c r="A4" s="32">
        <v>3</v>
      </c>
      <c r="B4" s="32" t="s">
        <v>6510</v>
      </c>
      <c r="C4" s="82" t="s">
        <v>3733</v>
      </c>
      <c r="D4" s="82" t="s">
        <v>3532</v>
      </c>
    </row>
    <row r="5" spans="1:4" x14ac:dyDescent="0.2">
      <c r="A5" s="32">
        <v>4</v>
      </c>
      <c r="B5" s="32" t="s">
        <v>6511</v>
      </c>
      <c r="C5" s="82" t="s">
        <v>3733</v>
      </c>
      <c r="D5" s="82" t="s">
        <v>3532</v>
      </c>
    </row>
    <row r="6" spans="1:4" x14ac:dyDescent="0.2">
      <c r="A6" s="32">
        <v>5</v>
      </c>
      <c r="B6" s="32" t="s">
        <v>6512</v>
      </c>
      <c r="C6" s="82" t="s">
        <v>3733</v>
      </c>
      <c r="D6" s="82" t="s">
        <v>3532</v>
      </c>
    </row>
    <row r="7" spans="1:4" x14ac:dyDescent="0.2">
      <c r="A7" s="32">
        <v>6</v>
      </c>
      <c r="B7" s="32" t="s">
        <v>6513</v>
      </c>
      <c r="C7" s="82" t="s">
        <v>3733</v>
      </c>
      <c r="D7" s="82" t="s">
        <v>3532</v>
      </c>
    </row>
    <row r="8" spans="1:4" x14ac:dyDescent="0.2">
      <c r="A8" s="32">
        <v>7</v>
      </c>
      <c r="B8" s="32" t="s">
        <v>6514</v>
      </c>
      <c r="C8" s="82" t="s">
        <v>3733</v>
      </c>
      <c r="D8" s="82" t="s">
        <v>3532</v>
      </c>
    </row>
    <row r="9" spans="1:4" x14ac:dyDescent="0.2">
      <c r="A9" s="32">
        <v>8</v>
      </c>
      <c r="B9" s="32" t="s">
        <v>6515</v>
      </c>
      <c r="C9" s="82" t="s">
        <v>3733</v>
      </c>
      <c r="D9" s="82" t="s">
        <v>3532</v>
      </c>
    </row>
    <row r="10" spans="1:4" x14ac:dyDescent="0.2">
      <c r="A10" s="32">
        <v>9</v>
      </c>
      <c r="B10" s="32" t="s">
        <v>6516</v>
      </c>
      <c r="C10" s="82" t="s">
        <v>3733</v>
      </c>
      <c r="D10" s="82" t="s">
        <v>3532</v>
      </c>
    </row>
    <row r="11" spans="1:4" x14ac:dyDescent="0.2">
      <c r="A11" s="32">
        <v>10</v>
      </c>
      <c r="B11" s="32" t="s">
        <v>6517</v>
      </c>
      <c r="C11" s="82" t="s">
        <v>3733</v>
      </c>
      <c r="D11" s="82" t="s">
        <v>3532</v>
      </c>
    </row>
    <row r="12" spans="1:4" x14ac:dyDescent="0.2">
      <c r="A12" s="32">
        <v>11</v>
      </c>
      <c r="B12" s="32" t="s">
        <v>6518</v>
      </c>
      <c r="C12" s="82" t="s">
        <v>3733</v>
      </c>
      <c r="D12" s="82" t="s">
        <v>3532</v>
      </c>
    </row>
    <row r="13" spans="1:4" x14ac:dyDescent="0.2">
      <c r="A13" s="32">
        <v>12</v>
      </c>
      <c r="B13" s="32" t="s">
        <v>6519</v>
      </c>
      <c r="C13" s="82" t="s">
        <v>3733</v>
      </c>
      <c r="D13" s="82" t="s">
        <v>3532</v>
      </c>
    </row>
    <row r="14" spans="1:4" x14ac:dyDescent="0.2">
      <c r="A14" s="32">
        <v>13</v>
      </c>
      <c r="B14" s="32" t="s">
        <v>6520</v>
      </c>
      <c r="C14" s="82" t="s">
        <v>3733</v>
      </c>
      <c r="D14" s="82" t="s">
        <v>3532</v>
      </c>
    </row>
    <row r="15" spans="1:4" x14ac:dyDescent="0.2">
      <c r="A15" s="32">
        <v>15</v>
      </c>
      <c r="B15" s="32" t="s">
        <v>6521</v>
      </c>
      <c r="C15" s="82" t="s">
        <v>3733</v>
      </c>
      <c r="D15" s="82" t="s">
        <v>3532</v>
      </c>
    </row>
    <row r="16" spans="1:4" x14ac:dyDescent="0.2">
      <c r="A16" s="32">
        <v>16</v>
      </c>
      <c r="B16" s="32" t="s">
        <v>6522</v>
      </c>
      <c r="C16" s="82" t="s">
        <v>3733</v>
      </c>
      <c r="D16" s="82" t="s">
        <v>3532</v>
      </c>
    </row>
    <row r="17" spans="1:4" x14ac:dyDescent="0.2">
      <c r="A17" s="32">
        <v>17</v>
      </c>
      <c r="B17" s="32" t="s">
        <v>1590</v>
      </c>
      <c r="C17" s="82" t="s">
        <v>3541</v>
      </c>
      <c r="D17" s="82" t="s">
        <v>3532</v>
      </c>
    </row>
    <row r="18" spans="1:4" x14ac:dyDescent="0.2">
      <c r="A18" s="32">
        <v>20</v>
      </c>
      <c r="B18" s="32" t="s">
        <v>6523</v>
      </c>
      <c r="C18" s="82" t="s">
        <v>3541</v>
      </c>
      <c r="D18" s="82" t="s">
        <v>3532</v>
      </c>
    </row>
    <row r="19" spans="1:4" x14ac:dyDescent="0.2">
      <c r="A19" s="32">
        <v>21</v>
      </c>
      <c r="B19" s="32" t="s">
        <v>6524</v>
      </c>
      <c r="C19" s="82" t="s">
        <v>3541</v>
      </c>
      <c r="D19" s="82" t="s">
        <v>3532</v>
      </c>
    </row>
    <row r="20" spans="1:4" x14ac:dyDescent="0.2">
      <c r="A20" s="32">
        <v>94</v>
      </c>
      <c r="B20" s="32" t="s">
        <v>2089</v>
      </c>
      <c r="C20" s="82" t="s">
        <v>3541</v>
      </c>
      <c r="D20" s="82" t="s">
        <v>3532</v>
      </c>
    </row>
    <row r="21" spans="1:4" x14ac:dyDescent="0.2">
      <c r="A21" s="32">
        <v>95</v>
      </c>
      <c r="B21" s="32" t="s">
        <v>3540</v>
      </c>
      <c r="C21" s="82" t="s">
        <v>3541</v>
      </c>
      <c r="D2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W11"/>
  <sheetViews>
    <sheetView zoomScaleNormal="100" workbookViewId="0">
      <selection activeCell="A3" sqref="A3"/>
    </sheetView>
  </sheetViews>
  <sheetFormatPr baseColWidth="10" defaultColWidth="8.7109375" defaultRowHeight="16" x14ac:dyDescent="0.2"/>
  <cols>
    <col min="1" max="1" width="19.85546875" style="32" customWidth="1"/>
    <col min="2" max="2" width="50" style="32" customWidth="1"/>
    <col min="3" max="3" width="16.7109375" style="32" customWidth="1"/>
    <col min="4" max="4" width="17" style="32" customWidth="1"/>
    <col min="5" max="257" width="10.28515625" style="32" customWidth="1"/>
    <col min="258" max="1025" width="10.28515625" customWidth="1"/>
  </cols>
  <sheetData>
    <row r="1" spans="1:4" x14ac:dyDescent="0.2">
      <c r="A1" s="32" t="s">
        <v>6525</v>
      </c>
      <c r="B1" s="32" t="s">
        <v>6526</v>
      </c>
      <c r="C1" s="32" t="s">
        <v>1484</v>
      </c>
      <c r="D1" s="32" t="s">
        <v>1485</v>
      </c>
    </row>
    <row r="2" spans="1:4" x14ac:dyDescent="0.2">
      <c r="A2" s="32">
        <v>1</v>
      </c>
      <c r="B2" s="32" t="s">
        <v>6527</v>
      </c>
      <c r="C2" s="82" t="s">
        <v>3546</v>
      </c>
      <c r="D2" s="82" t="s">
        <v>3532</v>
      </c>
    </row>
    <row r="3" spans="1:4" x14ac:dyDescent="0.2">
      <c r="A3" s="32">
        <v>2</v>
      </c>
      <c r="B3" s="32" t="s">
        <v>6528</v>
      </c>
      <c r="C3" s="82" t="s">
        <v>3546</v>
      </c>
      <c r="D3" s="82" t="s">
        <v>3532</v>
      </c>
    </row>
    <row r="4" spans="1:4" x14ac:dyDescent="0.2">
      <c r="A4" s="32">
        <v>3</v>
      </c>
      <c r="B4" s="32" t="s">
        <v>6529</v>
      </c>
      <c r="C4" s="82" t="s">
        <v>3546</v>
      </c>
      <c r="D4" s="82" t="s">
        <v>3532</v>
      </c>
    </row>
    <row r="5" spans="1:4" x14ac:dyDescent="0.2">
      <c r="A5" s="32">
        <v>4</v>
      </c>
      <c r="B5" s="32" t="s">
        <v>6530</v>
      </c>
      <c r="C5" s="82" t="s">
        <v>3546</v>
      </c>
      <c r="D5" s="82" t="s">
        <v>3532</v>
      </c>
    </row>
    <row r="6" spans="1:4" x14ac:dyDescent="0.2">
      <c r="A6" s="32">
        <v>5</v>
      </c>
      <c r="B6" s="32" t="s">
        <v>6531</v>
      </c>
      <c r="C6" s="82" t="s">
        <v>3546</v>
      </c>
      <c r="D6" s="82" t="s">
        <v>3532</v>
      </c>
    </row>
    <row r="7" spans="1:4" x14ac:dyDescent="0.2">
      <c r="A7" s="32">
        <v>6</v>
      </c>
      <c r="B7" s="32" t="s">
        <v>6532</v>
      </c>
      <c r="C7" s="82" t="s">
        <v>3546</v>
      </c>
      <c r="D7" s="82" t="s">
        <v>3532</v>
      </c>
    </row>
    <row r="8" spans="1:4" x14ac:dyDescent="0.2">
      <c r="A8" s="32">
        <v>8</v>
      </c>
      <c r="B8" s="32" t="s">
        <v>3735</v>
      </c>
      <c r="C8" s="82" t="s">
        <v>3541</v>
      </c>
      <c r="D8" s="82" t="s">
        <v>3532</v>
      </c>
    </row>
    <row r="9" spans="1:4" x14ac:dyDescent="0.2">
      <c r="A9" s="32">
        <v>9</v>
      </c>
      <c r="B9" s="32" t="s">
        <v>3540</v>
      </c>
      <c r="C9" s="82" t="s">
        <v>6533</v>
      </c>
      <c r="D9" s="82" t="s">
        <v>3532</v>
      </c>
    </row>
    <row r="10" spans="1:4" x14ac:dyDescent="0.2">
      <c r="A10" s="32">
        <v>93</v>
      </c>
      <c r="B10" s="32" t="s">
        <v>3578</v>
      </c>
      <c r="C10" s="82" t="s">
        <v>3541</v>
      </c>
      <c r="D10" s="82" t="s">
        <v>3532</v>
      </c>
    </row>
    <row r="11" spans="1:4" x14ac:dyDescent="0.2">
      <c r="A11" s="32">
        <v>94</v>
      </c>
      <c r="B11" s="32" t="s">
        <v>2089</v>
      </c>
      <c r="C11" s="82" t="s">
        <v>3541</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W14"/>
  <sheetViews>
    <sheetView zoomScaleNormal="100" workbookViewId="0">
      <selection activeCell="A3" sqref="A3"/>
    </sheetView>
  </sheetViews>
  <sheetFormatPr baseColWidth="10" defaultColWidth="8.7109375" defaultRowHeight="16" x14ac:dyDescent="0.2"/>
  <cols>
    <col min="1" max="1" width="16.7109375" style="32" customWidth="1"/>
    <col min="2" max="2" width="53.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6534</v>
      </c>
      <c r="B1" s="32" t="s">
        <v>6535</v>
      </c>
      <c r="C1" s="32" t="s">
        <v>1484</v>
      </c>
      <c r="D1" s="32" t="s">
        <v>1485</v>
      </c>
    </row>
    <row r="2" spans="1:4" x14ac:dyDescent="0.2">
      <c r="A2" s="32">
        <v>1</v>
      </c>
      <c r="B2" s="32" t="s">
        <v>3535</v>
      </c>
      <c r="C2" s="82" t="s">
        <v>3546</v>
      </c>
      <c r="D2" s="82" t="s">
        <v>3532</v>
      </c>
    </row>
    <row r="3" spans="1:4" x14ac:dyDescent="0.2">
      <c r="A3" s="32">
        <v>2</v>
      </c>
      <c r="B3" s="32" t="s">
        <v>6536</v>
      </c>
      <c r="C3" s="82" t="s">
        <v>3546</v>
      </c>
      <c r="D3" s="82" t="s">
        <v>3532</v>
      </c>
    </row>
    <row r="4" spans="1:4" x14ac:dyDescent="0.2">
      <c r="A4" s="32">
        <v>3</v>
      </c>
      <c r="B4" s="32" t="s">
        <v>6537</v>
      </c>
      <c r="C4" s="82" t="s">
        <v>3546</v>
      </c>
      <c r="D4" s="82" t="s">
        <v>3532</v>
      </c>
    </row>
    <row r="5" spans="1:4" x14ac:dyDescent="0.2">
      <c r="A5" s="32">
        <v>4</v>
      </c>
      <c r="B5" s="32" t="s">
        <v>6538</v>
      </c>
      <c r="C5" s="82" t="s">
        <v>3546</v>
      </c>
      <c r="D5" s="82" t="s">
        <v>3532</v>
      </c>
    </row>
    <row r="6" spans="1:4" x14ac:dyDescent="0.2">
      <c r="A6" s="32">
        <v>5</v>
      </c>
      <c r="B6" s="32" t="s">
        <v>3534</v>
      </c>
      <c r="C6" s="82" t="s">
        <v>3546</v>
      </c>
      <c r="D6" s="82" t="s">
        <v>3532</v>
      </c>
    </row>
    <row r="7" spans="1:4" x14ac:dyDescent="0.2">
      <c r="A7" s="32">
        <v>6</v>
      </c>
      <c r="B7" s="32" t="s">
        <v>6539</v>
      </c>
      <c r="C7" s="82" t="s">
        <v>3546</v>
      </c>
      <c r="D7" s="82" t="s">
        <v>3532</v>
      </c>
    </row>
    <row r="8" spans="1:4" x14ac:dyDescent="0.2">
      <c r="A8" s="32">
        <v>7</v>
      </c>
      <c r="B8" s="32" t="s">
        <v>6540</v>
      </c>
      <c r="C8" s="82" t="s">
        <v>3546</v>
      </c>
      <c r="D8" s="82" t="s">
        <v>3532</v>
      </c>
    </row>
    <row r="9" spans="1:4" x14ac:dyDescent="0.2">
      <c r="A9" s="32">
        <v>8</v>
      </c>
      <c r="B9" s="32" t="s">
        <v>6541</v>
      </c>
      <c r="C9" s="82" t="s">
        <v>3546</v>
      </c>
      <c r="D9" s="82" t="s">
        <v>3532</v>
      </c>
    </row>
    <row r="10" spans="1:4" x14ac:dyDescent="0.2">
      <c r="A10" s="32">
        <v>9</v>
      </c>
      <c r="B10" s="32" t="s">
        <v>6542</v>
      </c>
      <c r="C10" s="82" t="s">
        <v>3541</v>
      </c>
      <c r="D10" s="82" t="s">
        <v>3532</v>
      </c>
    </row>
    <row r="11" spans="1:4" x14ac:dyDescent="0.2">
      <c r="A11" s="32">
        <v>10</v>
      </c>
      <c r="B11" s="32" t="s">
        <v>6543</v>
      </c>
      <c r="C11" s="82" t="s">
        <v>3541</v>
      </c>
      <c r="D11" s="82" t="s">
        <v>3532</v>
      </c>
    </row>
    <row r="12" spans="1:4" x14ac:dyDescent="0.2">
      <c r="A12" s="32">
        <v>11</v>
      </c>
      <c r="B12" s="32" t="s">
        <v>3540</v>
      </c>
      <c r="C12" s="82" t="s">
        <v>3541</v>
      </c>
      <c r="D12" s="82" t="s">
        <v>3532</v>
      </c>
    </row>
    <row r="13" spans="1:4" x14ac:dyDescent="0.2">
      <c r="A13" s="32">
        <v>93</v>
      </c>
      <c r="B13" s="32" t="s">
        <v>3578</v>
      </c>
      <c r="C13" s="82" t="s">
        <v>3541</v>
      </c>
      <c r="D13" s="82" t="s">
        <v>3532</v>
      </c>
    </row>
    <row r="14" spans="1:4" x14ac:dyDescent="0.2">
      <c r="A14" s="32">
        <v>94</v>
      </c>
      <c r="B14" s="32" t="s">
        <v>2089</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W8"/>
  <sheetViews>
    <sheetView zoomScaleNormal="100" workbookViewId="0">
      <selection activeCell="A3" sqref="A3"/>
    </sheetView>
  </sheetViews>
  <sheetFormatPr baseColWidth="10" defaultColWidth="8.7109375" defaultRowHeight="16" x14ac:dyDescent="0.2"/>
  <cols>
    <col min="1" max="1" width="20.42578125" style="32" customWidth="1"/>
    <col min="2" max="2" width="34.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6544</v>
      </c>
      <c r="B1" s="32" t="s">
        <v>6545</v>
      </c>
      <c r="C1" s="32" t="s">
        <v>1484</v>
      </c>
      <c r="D1" s="32" t="s">
        <v>1485</v>
      </c>
    </row>
    <row r="2" spans="1:4" x14ac:dyDescent="0.2">
      <c r="A2" s="32">
        <v>1</v>
      </c>
      <c r="B2" s="32" t="s">
        <v>6546</v>
      </c>
      <c r="C2" s="82" t="s">
        <v>3546</v>
      </c>
      <c r="D2" s="82" t="s">
        <v>3532</v>
      </c>
    </row>
    <row r="3" spans="1:4" x14ac:dyDescent="0.2">
      <c r="A3" s="32">
        <v>2</v>
      </c>
      <c r="B3" s="32" t="s">
        <v>6547</v>
      </c>
      <c r="C3" s="82" t="s">
        <v>3546</v>
      </c>
      <c r="D3" s="82" t="s">
        <v>3532</v>
      </c>
    </row>
    <row r="4" spans="1:4" x14ac:dyDescent="0.2">
      <c r="A4" s="32">
        <v>3</v>
      </c>
      <c r="B4" s="32" t="s">
        <v>6548</v>
      </c>
      <c r="C4" s="82" t="s">
        <v>3546</v>
      </c>
      <c r="D4" s="82" t="s">
        <v>3532</v>
      </c>
    </row>
    <row r="5" spans="1:4" x14ac:dyDescent="0.2">
      <c r="A5" s="32">
        <v>4</v>
      </c>
      <c r="B5" s="32" t="s">
        <v>6549</v>
      </c>
      <c r="C5" s="82" t="s">
        <v>3546</v>
      </c>
      <c r="D5" s="82" t="s">
        <v>3532</v>
      </c>
    </row>
    <row r="6" spans="1:4" x14ac:dyDescent="0.2">
      <c r="A6" s="32">
        <v>5</v>
      </c>
      <c r="B6" s="32" t="s">
        <v>3540</v>
      </c>
      <c r="C6" s="82" t="s">
        <v>3541</v>
      </c>
      <c r="D6" s="82" t="s">
        <v>3532</v>
      </c>
    </row>
    <row r="7" spans="1:4" x14ac:dyDescent="0.2">
      <c r="A7" s="32">
        <v>93</v>
      </c>
      <c r="B7" s="32" t="s">
        <v>3578</v>
      </c>
      <c r="C7" s="82" t="s">
        <v>3541</v>
      </c>
      <c r="D7" s="82" t="s">
        <v>3532</v>
      </c>
    </row>
    <row r="8" spans="1:4" x14ac:dyDescent="0.2">
      <c r="A8" s="32">
        <v>94</v>
      </c>
      <c r="B8" s="32" t="s">
        <v>2089</v>
      </c>
      <c r="C8" s="82" t="s">
        <v>3541</v>
      </c>
      <c r="D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W46"/>
  <sheetViews>
    <sheetView zoomScaleNormal="100" workbookViewId="0">
      <selection activeCell="A3" sqref="A3"/>
    </sheetView>
  </sheetViews>
  <sheetFormatPr baseColWidth="10" defaultColWidth="8.7109375" defaultRowHeight="16" x14ac:dyDescent="0.2"/>
  <cols>
    <col min="1" max="1" width="12.5703125" style="32" customWidth="1"/>
    <col min="2" max="2" width="60.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6550</v>
      </c>
      <c r="B1" s="32" t="s">
        <v>6551</v>
      </c>
      <c r="C1" s="32" t="s">
        <v>1484</v>
      </c>
      <c r="D1" s="32" t="s">
        <v>1485</v>
      </c>
    </row>
    <row r="2" spans="1:4" x14ac:dyDescent="0.2">
      <c r="A2" s="32">
        <v>1</v>
      </c>
      <c r="B2" s="32" t="s">
        <v>6552</v>
      </c>
      <c r="C2" s="82" t="s">
        <v>3774</v>
      </c>
      <c r="D2" s="82" t="s">
        <v>3532</v>
      </c>
    </row>
    <row r="3" spans="1:4" x14ac:dyDescent="0.2">
      <c r="A3" s="32">
        <v>2</v>
      </c>
      <c r="B3" s="32" t="s">
        <v>6553</v>
      </c>
      <c r="C3" s="82" t="s">
        <v>3774</v>
      </c>
      <c r="D3" s="82" t="s">
        <v>3532</v>
      </c>
    </row>
    <row r="4" spans="1:4" x14ac:dyDescent="0.2">
      <c r="A4" s="32">
        <v>3</v>
      </c>
      <c r="B4" s="32" t="s">
        <v>6554</v>
      </c>
      <c r="C4" s="82" t="s">
        <v>3774</v>
      </c>
      <c r="D4" s="82" t="s">
        <v>3532</v>
      </c>
    </row>
    <row r="5" spans="1:4" x14ac:dyDescent="0.2">
      <c r="A5" s="32">
        <v>4</v>
      </c>
      <c r="B5" s="32" t="s">
        <v>6555</v>
      </c>
      <c r="C5" s="82" t="s">
        <v>3774</v>
      </c>
      <c r="D5" s="82" t="s">
        <v>3532</v>
      </c>
    </row>
    <row r="6" spans="1:4" x14ac:dyDescent="0.2">
      <c r="A6" s="32">
        <v>5</v>
      </c>
      <c r="B6" s="32" t="s">
        <v>6556</v>
      </c>
      <c r="C6" s="82" t="s">
        <v>3774</v>
      </c>
      <c r="D6" s="82" t="s">
        <v>3532</v>
      </c>
    </row>
    <row r="7" spans="1:4" x14ac:dyDescent="0.2">
      <c r="A7" s="32">
        <v>10</v>
      </c>
      <c r="B7" s="32" t="s">
        <v>6557</v>
      </c>
      <c r="C7" s="82" t="s">
        <v>3546</v>
      </c>
      <c r="D7" s="82" t="s">
        <v>3532</v>
      </c>
    </row>
    <row r="8" spans="1:4" x14ac:dyDescent="0.2">
      <c r="A8" s="32">
        <v>11</v>
      </c>
      <c r="B8" s="32" t="s">
        <v>6558</v>
      </c>
      <c r="C8" s="82" t="s">
        <v>3774</v>
      </c>
      <c r="D8" s="82" t="s">
        <v>3532</v>
      </c>
    </row>
    <row r="9" spans="1:4" x14ac:dyDescent="0.2">
      <c r="A9" s="32">
        <v>12</v>
      </c>
      <c r="B9" s="32" t="s">
        <v>6559</v>
      </c>
      <c r="C9" s="82" t="s">
        <v>3774</v>
      </c>
      <c r="D9" s="82" t="s">
        <v>3532</v>
      </c>
    </row>
    <row r="10" spans="1:4" x14ac:dyDescent="0.2">
      <c r="A10" s="32">
        <v>13</v>
      </c>
      <c r="B10" s="32" t="s">
        <v>6560</v>
      </c>
      <c r="C10" s="82" t="s">
        <v>3774</v>
      </c>
      <c r="D10" s="82" t="s">
        <v>3532</v>
      </c>
    </row>
    <row r="11" spans="1:4" x14ac:dyDescent="0.2">
      <c r="A11" s="32">
        <v>14</v>
      </c>
      <c r="B11" s="32" t="s">
        <v>6561</v>
      </c>
      <c r="C11" s="82" t="s">
        <v>3774</v>
      </c>
      <c r="D11" s="82" t="s">
        <v>3532</v>
      </c>
    </row>
    <row r="12" spans="1:4" x14ac:dyDescent="0.2">
      <c r="A12" s="32">
        <v>15</v>
      </c>
      <c r="B12" s="32" t="s">
        <v>6562</v>
      </c>
      <c r="C12" s="82" t="s">
        <v>3546</v>
      </c>
      <c r="D12" s="82" t="s">
        <v>3532</v>
      </c>
    </row>
    <row r="13" spans="1:4" x14ac:dyDescent="0.2">
      <c r="A13" s="32">
        <v>16</v>
      </c>
      <c r="B13" s="32" t="s">
        <v>6563</v>
      </c>
      <c r="C13" s="82" t="s">
        <v>3774</v>
      </c>
      <c r="D13" s="82" t="s">
        <v>3532</v>
      </c>
    </row>
    <row r="14" spans="1:4" x14ac:dyDescent="0.2">
      <c r="A14" s="32">
        <v>17</v>
      </c>
      <c r="B14" s="32" t="s">
        <v>6564</v>
      </c>
      <c r="C14" s="82" t="s">
        <v>3774</v>
      </c>
      <c r="D14" s="82" t="s">
        <v>3532</v>
      </c>
    </row>
    <row r="15" spans="1:4" x14ac:dyDescent="0.2">
      <c r="A15" s="32">
        <v>18</v>
      </c>
      <c r="B15" s="32" t="s">
        <v>6565</v>
      </c>
      <c r="C15" s="82" t="s">
        <v>3546</v>
      </c>
      <c r="D15" s="82" t="s">
        <v>3532</v>
      </c>
    </row>
    <row r="16" spans="1:4" x14ac:dyDescent="0.2">
      <c r="A16" s="32">
        <v>19</v>
      </c>
      <c r="B16" s="32" t="s">
        <v>6566</v>
      </c>
      <c r="C16" s="82" t="s">
        <v>3774</v>
      </c>
      <c r="D16" s="82" t="s">
        <v>3532</v>
      </c>
    </row>
    <row r="17" spans="1:4" x14ac:dyDescent="0.2">
      <c r="A17" s="32">
        <v>20</v>
      </c>
      <c r="B17" s="32" t="s">
        <v>6567</v>
      </c>
      <c r="C17" s="82" t="s">
        <v>3774</v>
      </c>
      <c r="D17" s="82" t="s">
        <v>3532</v>
      </c>
    </row>
    <row r="18" spans="1:4" x14ac:dyDescent="0.2">
      <c r="A18" s="32">
        <v>21</v>
      </c>
      <c r="B18" s="32" t="s">
        <v>6568</v>
      </c>
      <c r="C18" s="82" t="s">
        <v>3774</v>
      </c>
      <c r="D18" s="82" t="s">
        <v>3532</v>
      </c>
    </row>
    <row r="19" spans="1:4" x14ac:dyDescent="0.2">
      <c r="A19" s="32">
        <v>22</v>
      </c>
      <c r="B19" s="32" t="s">
        <v>6569</v>
      </c>
      <c r="C19" s="82" t="s">
        <v>3774</v>
      </c>
      <c r="D19" s="82" t="s">
        <v>3532</v>
      </c>
    </row>
    <row r="20" spans="1:4" x14ac:dyDescent="0.2">
      <c r="A20" s="32">
        <v>23</v>
      </c>
      <c r="B20" s="32" t="s">
        <v>6570</v>
      </c>
      <c r="C20" s="82" t="s">
        <v>3774</v>
      </c>
      <c r="D20" s="82" t="s">
        <v>3532</v>
      </c>
    </row>
    <row r="21" spans="1:4" x14ac:dyDescent="0.2">
      <c r="A21" s="32">
        <v>24</v>
      </c>
      <c r="B21" s="32" t="s">
        <v>6571</v>
      </c>
      <c r="C21" s="82" t="s">
        <v>3774</v>
      </c>
      <c r="D21" s="82" t="s">
        <v>3532</v>
      </c>
    </row>
    <row r="22" spans="1:4" x14ac:dyDescent="0.2">
      <c r="A22" s="32">
        <v>25</v>
      </c>
      <c r="B22" s="32" t="s">
        <v>6572</v>
      </c>
      <c r="C22" s="82" t="s">
        <v>3774</v>
      </c>
      <c r="D22" s="82" t="s">
        <v>3532</v>
      </c>
    </row>
    <row r="23" spans="1:4" x14ac:dyDescent="0.2">
      <c r="A23" s="32">
        <v>26</v>
      </c>
      <c r="B23" s="32" t="s">
        <v>6573</v>
      </c>
      <c r="C23" s="82" t="s">
        <v>3774</v>
      </c>
      <c r="D23" s="82" t="s">
        <v>3532</v>
      </c>
    </row>
    <row r="24" spans="1:4" x14ac:dyDescent="0.2">
      <c r="A24" s="32">
        <v>27</v>
      </c>
      <c r="B24" s="32" t="s">
        <v>6574</v>
      </c>
      <c r="C24" s="82" t="s">
        <v>3774</v>
      </c>
      <c r="D24" s="82" t="s">
        <v>3532</v>
      </c>
    </row>
    <row r="25" spans="1:4" x14ac:dyDescent="0.2">
      <c r="A25" s="32">
        <v>28</v>
      </c>
      <c r="B25" s="32" t="s">
        <v>6575</v>
      </c>
      <c r="C25" s="82" t="s">
        <v>3774</v>
      </c>
      <c r="D25" s="82" t="s">
        <v>3532</v>
      </c>
    </row>
    <row r="26" spans="1:4" x14ac:dyDescent="0.2">
      <c r="A26" s="32">
        <v>29</v>
      </c>
      <c r="B26" s="32" t="s">
        <v>6576</v>
      </c>
      <c r="C26" s="82" t="s">
        <v>3774</v>
      </c>
      <c r="D26" s="82" t="s">
        <v>3532</v>
      </c>
    </row>
    <row r="27" spans="1:4" x14ac:dyDescent="0.2">
      <c r="A27" s="32">
        <v>30</v>
      </c>
      <c r="B27" s="32" t="s">
        <v>6577</v>
      </c>
      <c r="C27" s="82" t="s">
        <v>3774</v>
      </c>
      <c r="D27" s="82" t="s">
        <v>3532</v>
      </c>
    </row>
    <row r="28" spans="1:4" x14ac:dyDescent="0.2">
      <c r="A28" s="32">
        <v>31</v>
      </c>
      <c r="B28" s="32" t="s">
        <v>6578</v>
      </c>
      <c r="C28" s="82" t="s">
        <v>3774</v>
      </c>
      <c r="D28" s="82" t="s">
        <v>3532</v>
      </c>
    </row>
    <row r="29" spans="1:4" x14ac:dyDescent="0.2">
      <c r="A29" s="32">
        <v>32</v>
      </c>
      <c r="B29" s="32" t="s">
        <v>6579</v>
      </c>
      <c r="C29" s="82" t="s">
        <v>3774</v>
      </c>
      <c r="D29" s="82" t="s">
        <v>3532</v>
      </c>
    </row>
    <row r="30" spans="1:4" x14ac:dyDescent="0.2">
      <c r="A30" s="32">
        <v>33</v>
      </c>
      <c r="B30" s="32" t="s">
        <v>6580</v>
      </c>
      <c r="C30" s="82" t="s">
        <v>3774</v>
      </c>
      <c r="D30" s="82" t="s">
        <v>3532</v>
      </c>
    </row>
    <row r="31" spans="1:4" x14ac:dyDescent="0.2">
      <c r="A31" s="32">
        <v>34</v>
      </c>
      <c r="B31" s="32" t="s">
        <v>6581</v>
      </c>
      <c r="C31" s="82" t="s">
        <v>3774</v>
      </c>
      <c r="D31" s="82" t="s">
        <v>3532</v>
      </c>
    </row>
    <row r="32" spans="1:4" x14ac:dyDescent="0.2">
      <c r="A32" s="32">
        <v>35</v>
      </c>
      <c r="B32" s="32" t="s">
        <v>6582</v>
      </c>
      <c r="C32" s="82" t="s">
        <v>3774</v>
      </c>
      <c r="D32" s="82" t="s">
        <v>3532</v>
      </c>
    </row>
    <row r="33" spans="1:4" x14ac:dyDescent="0.2">
      <c r="A33" s="32">
        <v>36</v>
      </c>
      <c r="B33" s="32" t="s">
        <v>6583</v>
      </c>
      <c r="C33" s="82" t="s">
        <v>3774</v>
      </c>
      <c r="D33" s="82" t="s">
        <v>3532</v>
      </c>
    </row>
    <row r="34" spans="1:4" x14ac:dyDescent="0.2">
      <c r="A34" s="32">
        <v>37</v>
      </c>
      <c r="B34" s="32" t="s">
        <v>6584</v>
      </c>
      <c r="C34" s="82" t="s">
        <v>3774</v>
      </c>
      <c r="D34" s="82" t="s">
        <v>3532</v>
      </c>
    </row>
    <row r="35" spans="1:4" x14ac:dyDescent="0.2">
      <c r="A35" s="32">
        <v>38</v>
      </c>
      <c r="B35" s="32" t="s">
        <v>6585</v>
      </c>
      <c r="C35" s="82" t="s">
        <v>3774</v>
      </c>
      <c r="D35" s="82" t="s">
        <v>3532</v>
      </c>
    </row>
    <row r="36" spans="1:4" x14ac:dyDescent="0.2">
      <c r="A36" s="32">
        <v>39</v>
      </c>
      <c r="B36" s="32" t="s">
        <v>6586</v>
      </c>
      <c r="C36" s="82" t="s">
        <v>3774</v>
      </c>
      <c r="D36" s="82" t="s">
        <v>3532</v>
      </c>
    </row>
    <row r="37" spans="1:4" x14ac:dyDescent="0.2">
      <c r="A37" s="32">
        <v>40</v>
      </c>
      <c r="B37" s="32" t="s">
        <v>6587</v>
      </c>
      <c r="C37" s="82" t="s">
        <v>3774</v>
      </c>
      <c r="D37" s="82" t="s">
        <v>3532</v>
      </c>
    </row>
    <row r="38" spans="1:4" x14ac:dyDescent="0.2">
      <c r="A38" s="32">
        <v>41</v>
      </c>
      <c r="B38" s="32" t="s">
        <v>6588</v>
      </c>
      <c r="C38" s="82" t="s">
        <v>3774</v>
      </c>
      <c r="D38" s="82" t="s">
        <v>3532</v>
      </c>
    </row>
    <row r="39" spans="1:4" x14ac:dyDescent="0.2">
      <c r="A39" s="32">
        <v>42</v>
      </c>
      <c r="B39" s="32" t="s">
        <v>6589</v>
      </c>
      <c r="C39" s="82" t="s">
        <v>3774</v>
      </c>
      <c r="D39" s="82" t="s">
        <v>3532</v>
      </c>
    </row>
    <row r="40" spans="1:4" x14ac:dyDescent="0.2">
      <c r="A40" s="32">
        <v>43</v>
      </c>
      <c r="B40" s="32" t="s">
        <v>6590</v>
      </c>
      <c r="C40" s="82" t="s">
        <v>3774</v>
      </c>
      <c r="D40" s="82" t="s">
        <v>3532</v>
      </c>
    </row>
    <row r="41" spans="1:4" x14ac:dyDescent="0.2">
      <c r="A41" s="32">
        <v>44</v>
      </c>
      <c r="B41" s="32" t="s">
        <v>6591</v>
      </c>
      <c r="C41" s="82" t="s">
        <v>3774</v>
      </c>
      <c r="D41" s="82" t="s">
        <v>3532</v>
      </c>
    </row>
    <row r="42" spans="1:4" x14ac:dyDescent="0.2">
      <c r="A42" s="32">
        <v>45</v>
      </c>
      <c r="B42" s="32" t="s">
        <v>6592</v>
      </c>
      <c r="C42" s="82" t="s">
        <v>3774</v>
      </c>
      <c r="D42" s="82" t="s">
        <v>3532</v>
      </c>
    </row>
    <row r="43" spans="1:4" x14ac:dyDescent="0.2">
      <c r="A43" s="32">
        <v>46</v>
      </c>
      <c r="B43" s="32" t="s">
        <v>3002</v>
      </c>
      <c r="C43" s="82" t="s">
        <v>3541</v>
      </c>
      <c r="D43" s="82" t="s">
        <v>3532</v>
      </c>
    </row>
    <row r="44" spans="1:4" x14ac:dyDescent="0.2">
      <c r="A44" s="32">
        <v>48</v>
      </c>
      <c r="B44" s="32" t="s">
        <v>3540</v>
      </c>
      <c r="C44" s="82" t="s">
        <v>6533</v>
      </c>
      <c r="D44" s="82" t="s">
        <v>3532</v>
      </c>
    </row>
    <row r="45" spans="1:4" x14ac:dyDescent="0.2">
      <c r="A45" s="32">
        <v>93</v>
      </c>
      <c r="B45" s="32" t="s">
        <v>3578</v>
      </c>
      <c r="C45" s="82" t="s">
        <v>3541</v>
      </c>
      <c r="D45" s="82" t="s">
        <v>3532</v>
      </c>
    </row>
    <row r="46" spans="1:4" x14ac:dyDescent="0.2">
      <c r="A46" s="32">
        <v>94</v>
      </c>
      <c r="B46" s="32" t="s">
        <v>2089</v>
      </c>
      <c r="C46" s="82" t="s">
        <v>3541</v>
      </c>
      <c r="D4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W55"/>
  <sheetViews>
    <sheetView zoomScaleNormal="100" workbookViewId="0">
      <selection activeCell="A3" sqref="A3"/>
    </sheetView>
  </sheetViews>
  <sheetFormatPr baseColWidth="10" defaultColWidth="8.7109375" defaultRowHeight="16" x14ac:dyDescent="0.2"/>
  <cols>
    <col min="1" max="1" width="17.7109375" style="32" customWidth="1"/>
    <col min="2" max="2" width="58.5703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6593</v>
      </c>
      <c r="B1" s="32" t="s">
        <v>6594</v>
      </c>
      <c r="C1" s="32" t="s">
        <v>1484</v>
      </c>
      <c r="D1" s="32" t="s">
        <v>1485</v>
      </c>
    </row>
    <row r="2" spans="1:4" x14ac:dyDescent="0.2">
      <c r="A2" s="32">
        <v>1</v>
      </c>
      <c r="B2" s="32" t="s">
        <v>6543</v>
      </c>
      <c r="C2" s="82" t="s">
        <v>3546</v>
      </c>
      <c r="D2" s="82" t="s">
        <v>3532</v>
      </c>
    </row>
    <row r="3" spans="1:4" x14ac:dyDescent="0.2">
      <c r="A3" s="32">
        <v>2</v>
      </c>
      <c r="B3" s="32" t="s">
        <v>6595</v>
      </c>
      <c r="C3" s="82" t="s">
        <v>3546</v>
      </c>
      <c r="D3" s="82" t="s">
        <v>3532</v>
      </c>
    </row>
    <row r="4" spans="1:4" x14ac:dyDescent="0.2">
      <c r="A4" s="32">
        <v>3</v>
      </c>
      <c r="B4" s="32" t="s">
        <v>6596</v>
      </c>
      <c r="C4" s="82" t="s">
        <v>3546</v>
      </c>
      <c r="D4" s="82" t="s">
        <v>3532</v>
      </c>
    </row>
    <row r="5" spans="1:4" x14ac:dyDescent="0.2">
      <c r="A5" s="32">
        <v>4</v>
      </c>
      <c r="B5" s="32" t="s">
        <v>6597</v>
      </c>
      <c r="C5" s="82" t="s">
        <v>3546</v>
      </c>
      <c r="D5" s="82" t="s">
        <v>3532</v>
      </c>
    </row>
    <row r="6" spans="1:4" x14ac:dyDescent="0.2">
      <c r="A6" s="32">
        <v>9</v>
      </c>
      <c r="B6" s="32" t="s">
        <v>6598</v>
      </c>
      <c r="C6" s="82" t="s">
        <v>3546</v>
      </c>
      <c r="D6" s="82" t="s">
        <v>3532</v>
      </c>
    </row>
    <row r="7" spans="1:4" x14ac:dyDescent="0.2">
      <c r="A7" s="32">
        <v>10</v>
      </c>
      <c r="B7" s="32" t="s">
        <v>6599</v>
      </c>
      <c r="C7" s="82" t="s">
        <v>3546</v>
      </c>
      <c r="D7" s="82" t="s">
        <v>3532</v>
      </c>
    </row>
    <row r="8" spans="1:4" x14ac:dyDescent="0.2">
      <c r="A8" s="32">
        <v>11</v>
      </c>
      <c r="B8" s="32" t="s">
        <v>6600</v>
      </c>
      <c r="C8" s="82" t="s">
        <v>3546</v>
      </c>
      <c r="D8" s="82" t="s">
        <v>3532</v>
      </c>
    </row>
    <row r="9" spans="1:4" x14ac:dyDescent="0.2">
      <c r="A9" s="32">
        <v>12</v>
      </c>
      <c r="B9" s="32" t="s">
        <v>6601</v>
      </c>
      <c r="C9" s="82" t="s">
        <v>3546</v>
      </c>
      <c r="D9" s="82" t="s">
        <v>3532</v>
      </c>
    </row>
    <row r="10" spans="1:4" x14ac:dyDescent="0.2">
      <c r="A10" s="32">
        <v>13</v>
      </c>
      <c r="B10" s="32" t="s">
        <v>6602</v>
      </c>
      <c r="C10" s="82" t="s">
        <v>3546</v>
      </c>
      <c r="D10" s="82" t="s">
        <v>3532</v>
      </c>
    </row>
    <row r="11" spans="1:4" x14ac:dyDescent="0.2">
      <c r="A11" s="32">
        <v>20</v>
      </c>
      <c r="B11" s="32" t="s">
        <v>6603</v>
      </c>
      <c r="C11" s="82" t="s">
        <v>3546</v>
      </c>
      <c r="D11" s="82" t="s">
        <v>3532</v>
      </c>
    </row>
    <row r="12" spans="1:4" x14ac:dyDescent="0.2">
      <c r="A12" s="32">
        <v>21</v>
      </c>
      <c r="B12" s="32" t="s">
        <v>6604</v>
      </c>
      <c r="C12" s="82" t="s">
        <v>3546</v>
      </c>
      <c r="D12" s="82" t="s">
        <v>3532</v>
      </c>
    </row>
    <row r="13" spans="1:4" x14ac:dyDescent="0.2">
      <c r="A13" s="32">
        <v>22</v>
      </c>
      <c r="B13" s="32" t="s">
        <v>6605</v>
      </c>
      <c r="C13" s="82" t="s">
        <v>3546</v>
      </c>
      <c r="D13" s="82" t="s">
        <v>3532</v>
      </c>
    </row>
    <row r="14" spans="1:4" x14ac:dyDescent="0.2">
      <c r="A14" s="32">
        <v>23</v>
      </c>
      <c r="B14" s="32" t="s">
        <v>6606</v>
      </c>
      <c r="C14" s="82" t="s">
        <v>3546</v>
      </c>
      <c r="D14" s="82" t="s">
        <v>3532</v>
      </c>
    </row>
    <row r="15" spans="1:4" x14ac:dyDescent="0.2">
      <c r="A15" s="32">
        <v>24</v>
      </c>
      <c r="B15" s="32" t="s">
        <v>6607</v>
      </c>
      <c r="C15" s="82" t="s">
        <v>3546</v>
      </c>
      <c r="D15" s="82" t="s">
        <v>3532</v>
      </c>
    </row>
    <row r="16" spans="1:4" x14ac:dyDescent="0.2">
      <c r="A16" s="32">
        <v>25</v>
      </c>
      <c r="B16" s="32" t="s">
        <v>6608</v>
      </c>
      <c r="C16" s="82" t="s">
        <v>3546</v>
      </c>
      <c r="D16" s="82" t="s">
        <v>3532</v>
      </c>
    </row>
    <row r="17" spans="1:4" x14ac:dyDescent="0.2">
      <c r="A17" s="32">
        <v>26</v>
      </c>
      <c r="B17" s="32" t="s">
        <v>6609</v>
      </c>
      <c r="C17" s="82" t="s">
        <v>3546</v>
      </c>
      <c r="D17" s="82" t="s">
        <v>3532</v>
      </c>
    </row>
    <row r="18" spans="1:4" x14ac:dyDescent="0.2">
      <c r="A18" s="32">
        <v>27</v>
      </c>
      <c r="B18" s="32" t="s">
        <v>6610</v>
      </c>
      <c r="C18" s="82" t="s">
        <v>3546</v>
      </c>
      <c r="D18" s="82" t="s">
        <v>3532</v>
      </c>
    </row>
    <row r="19" spans="1:4" x14ac:dyDescent="0.2">
      <c r="A19" s="32">
        <v>28</v>
      </c>
      <c r="B19" s="32" t="s">
        <v>6611</v>
      </c>
      <c r="C19" s="82" t="s">
        <v>3546</v>
      </c>
      <c r="D19" s="82" t="s">
        <v>3532</v>
      </c>
    </row>
    <row r="20" spans="1:4" x14ac:dyDescent="0.2">
      <c r="A20" s="32">
        <v>29</v>
      </c>
      <c r="B20" s="32" t="s">
        <v>6612</v>
      </c>
      <c r="C20" s="82" t="s">
        <v>3546</v>
      </c>
      <c r="D20" s="82" t="s">
        <v>3532</v>
      </c>
    </row>
    <row r="21" spans="1:4" x14ac:dyDescent="0.2">
      <c r="A21" s="32">
        <v>30</v>
      </c>
      <c r="B21" s="32" t="s">
        <v>6613</v>
      </c>
      <c r="C21" s="82" t="s">
        <v>3546</v>
      </c>
      <c r="D21" s="82" t="s">
        <v>3532</v>
      </c>
    </row>
    <row r="22" spans="1:4" x14ac:dyDescent="0.2">
      <c r="A22" s="32">
        <v>31</v>
      </c>
      <c r="B22" s="32" t="s">
        <v>6614</v>
      </c>
      <c r="C22" s="82" t="s">
        <v>3546</v>
      </c>
      <c r="D22" s="82" t="s">
        <v>3532</v>
      </c>
    </row>
    <row r="23" spans="1:4" x14ac:dyDescent="0.2">
      <c r="A23" s="32">
        <v>32</v>
      </c>
      <c r="B23" s="32" t="s">
        <v>6615</v>
      </c>
      <c r="C23" s="82" t="s">
        <v>3546</v>
      </c>
      <c r="D23" s="82" t="s">
        <v>3532</v>
      </c>
    </row>
    <row r="24" spans="1:4" x14ac:dyDescent="0.2">
      <c r="A24" s="32">
        <v>33</v>
      </c>
      <c r="B24" s="32" t="s">
        <v>6616</v>
      </c>
      <c r="C24" s="82" t="s">
        <v>3546</v>
      </c>
      <c r="D24" s="82" t="s">
        <v>3532</v>
      </c>
    </row>
    <row r="25" spans="1:4" x14ac:dyDescent="0.2">
      <c r="A25" s="32">
        <v>34</v>
      </c>
      <c r="B25" s="32" t="s">
        <v>6617</v>
      </c>
      <c r="C25" s="82" t="s">
        <v>3546</v>
      </c>
      <c r="D25" s="82" t="s">
        <v>3532</v>
      </c>
    </row>
    <row r="26" spans="1:4" x14ac:dyDescent="0.2">
      <c r="A26" s="32">
        <v>35</v>
      </c>
      <c r="B26" s="32" t="s">
        <v>6618</v>
      </c>
      <c r="C26" s="82" t="s">
        <v>3546</v>
      </c>
      <c r="D26" s="82" t="s">
        <v>3532</v>
      </c>
    </row>
    <row r="27" spans="1:4" x14ac:dyDescent="0.2">
      <c r="A27" s="32">
        <v>36</v>
      </c>
      <c r="B27" s="32" t="s">
        <v>6619</v>
      </c>
      <c r="C27" s="82" t="s">
        <v>3546</v>
      </c>
      <c r="D27" s="82" t="s">
        <v>3532</v>
      </c>
    </row>
    <row r="28" spans="1:4" x14ac:dyDescent="0.2">
      <c r="A28" s="32">
        <v>37</v>
      </c>
      <c r="B28" s="32" t="s">
        <v>6620</v>
      </c>
      <c r="C28" s="82" t="s">
        <v>3546</v>
      </c>
      <c r="D28" s="82" t="s">
        <v>3532</v>
      </c>
    </row>
    <row r="29" spans="1:4" x14ac:dyDescent="0.2">
      <c r="A29" s="32">
        <v>38</v>
      </c>
      <c r="B29" s="32" t="s">
        <v>6621</v>
      </c>
      <c r="C29" s="82" t="s">
        <v>3546</v>
      </c>
      <c r="D29" s="82" t="s">
        <v>3532</v>
      </c>
    </row>
    <row r="30" spans="1:4" x14ac:dyDescent="0.2">
      <c r="A30" s="32">
        <v>39</v>
      </c>
      <c r="B30" s="32" t="s">
        <v>6622</v>
      </c>
      <c r="C30" s="82" t="s">
        <v>3546</v>
      </c>
      <c r="D30" s="82" t="s">
        <v>3532</v>
      </c>
    </row>
    <row r="31" spans="1:4" x14ac:dyDescent="0.2">
      <c r="A31" s="32">
        <v>40</v>
      </c>
      <c r="B31" s="32" t="s">
        <v>6623</v>
      </c>
      <c r="C31" s="82" t="s">
        <v>3546</v>
      </c>
      <c r="D31" s="82" t="s">
        <v>3532</v>
      </c>
    </row>
    <row r="32" spans="1:4" x14ac:dyDescent="0.2">
      <c r="A32" s="32">
        <v>41</v>
      </c>
      <c r="B32" s="32" t="s">
        <v>6624</v>
      </c>
      <c r="C32" s="82" t="s">
        <v>3546</v>
      </c>
      <c r="D32" s="82" t="s">
        <v>3532</v>
      </c>
    </row>
    <row r="33" spans="1:4" x14ac:dyDescent="0.2">
      <c r="A33" s="32">
        <v>42</v>
      </c>
      <c r="B33" s="32" t="s">
        <v>6625</v>
      </c>
      <c r="C33" s="82" t="s">
        <v>3546</v>
      </c>
      <c r="D33" s="82" t="s">
        <v>3532</v>
      </c>
    </row>
    <row r="34" spans="1:4" x14ac:dyDescent="0.2">
      <c r="A34" s="32">
        <v>43</v>
      </c>
      <c r="B34" s="32" t="s">
        <v>6626</v>
      </c>
      <c r="C34" s="82" t="s">
        <v>3546</v>
      </c>
      <c r="D34" s="82" t="s">
        <v>3532</v>
      </c>
    </row>
    <row r="35" spans="1:4" x14ac:dyDescent="0.2">
      <c r="A35" s="32">
        <v>44</v>
      </c>
      <c r="B35" s="32" t="s">
        <v>6627</v>
      </c>
      <c r="C35" s="82" t="s">
        <v>3546</v>
      </c>
      <c r="D35" s="82" t="s">
        <v>3532</v>
      </c>
    </row>
    <row r="36" spans="1:4" x14ac:dyDescent="0.2">
      <c r="A36" s="32">
        <v>45</v>
      </c>
      <c r="B36" s="32" t="s">
        <v>6628</v>
      </c>
      <c r="C36" s="82" t="s">
        <v>3546</v>
      </c>
      <c r="D36" s="82" t="s">
        <v>3532</v>
      </c>
    </row>
    <row r="37" spans="1:4" x14ac:dyDescent="0.2">
      <c r="A37" s="32">
        <v>49</v>
      </c>
      <c r="B37" s="32" t="s">
        <v>6629</v>
      </c>
      <c r="C37" s="82" t="s">
        <v>3546</v>
      </c>
      <c r="D37" s="82" t="s">
        <v>3532</v>
      </c>
    </row>
    <row r="38" spans="1:4" x14ac:dyDescent="0.2">
      <c r="A38" s="32">
        <v>50</v>
      </c>
      <c r="B38" s="32" t="s">
        <v>6630</v>
      </c>
      <c r="C38" s="82" t="s">
        <v>3546</v>
      </c>
      <c r="D38" s="82" t="s">
        <v>3532</v>
      </c>
    </row>
    <row r="39" spans="1:4" x14ac:dyDescent="0.2">
      <c r="A39" s="32">
        <v>51</v>
      </c>
      <c r="B39" s="32" t="s">
        <v>6631</v>
      </c>
      <c r="C39" s="82" t="s">
        <v>3546</v>
      </c>
      <c r="D39" s="82" t="s">
        <v>3532</v>
      </c>
    </row>
    <row r="40" spans="1:4" x14ac:dyDescent="0.2">
      <c r="A40" s="32">
        <v>52</v>
      </c>
      <c r="B40" s="32" t="s">
        <v>6632</v>
      </c>
      <c r="C40" s="82" t="s">
        <v>3546</v>
      </c>
      <c r="D40" s="82" t="s">
        <v>3532</v>
      </c>
    </row>
    <row r="41" spans="1:4" x14ac:dyDescent="0.2">
      <c r="A41" s="32">
        <v>53</v>
      </c>
      <c r="B41" s="32" t="s">
        <v>6633</v>
      </c>
      <c r="C41" s="82" t="s">
        <v>3546</v>
      </c>
      <c r="D41" s="82" t="s">
        <v>3532</v>
      </c>
    </row>
    <row r="42" spans="1:4" x14ac:dyDescent="0.2">
      <c r="A42" s="32">
        <v>54</v>
      </c>
      <c r="B42" s="32" t="s">
        <v>6634</v>
      </c>
      <c r="C42" s="82" t="s">
        <v>3546</v>
      </c>
      <c r="D42" s="82" t="s">
        <v>3532</v>
      </c>
    </row>
    <row r="43" spans="1:4" x14ac:dyDescent="0.2">
      <c r="A43" s="32">
        <v>56</v>
      </c>
      <c r="B43" s="32" t="s">
        <v>6635</v>
      </c>
      <c r="C43" s="82" t="s">
        <v>3546</v>
      </c>
      <c r="D43" s="82" t="s">
        <v>3532</v>
      </c>
    </row>
    <row r="44" spans="1:4" x14ac:dyDescent="0.2">
      <c r="A44" s="32">
        <v>57</v>
      </c>
      <c r="B44" s="32" t="s">
        <v>6636</v>
      </c>
      <c r="C44" s="82" t="s">
        <v>3546</v>
      </c>
      <c r="D44" s="82" t="s">
        <v>3532</v>
      </c>
    </row>
    <row r="45" spans="1:4" x14ac:dyDescent="0.2">
      <c r="A45" s="32">
        <v>58</v>
      </c>
      <c r="B45" s="32" t="s">
        <v>6637</v>
      </c>
      <c r="C45" s="82" t="s">
        <v>3546</v>
      </c>
      <c r="D45" s="82" t="s">
        <v>3532</v>
      </c>
    </row>
    <row r="46" spans="1:4" x14ac:dyDescent="0.2">
      <c r="A46" s="32">
        <v>59</v>
      </c>
      <c r="B46" s="32" t="s">
        <v>6638</v>
      </c>
      <c r="C46" s="82" t="s">
        <v>3546</v>
      </c>
      <c r="D46" s="82" t="s">
        <v>3532</v>
      </c>
    </row>
    <row r="47" spans="1:4" x14ac:dyDescent="0.2">
      <c r="A47" s="32">
        <v>60</v>
      </c>
      <c r="B47" s="32" t="s">
        <v>6639</v>
      </c>
      <c r="C47" s="82" t="s">
        <v>3546</v>
      </c>
      <c r="D47" s="82" t="s">
        <v>3532</v>
      </c>
    </row>
    <row r="48" spans="1:4" x14ac:dyDescent="0.2">
      <c r="A48" s="32">
        <v>61</v>
      </c>
      <c r="B48" s="32" t="s">
        <v>6640</v>
      </c>
      <c r="C48" s="82" t="s">
        <v>3546</v>
      </c>
      <c r="D48" s="82" t="s">
        <v>3532</v>
      </c>
    </row>
    <row r="49" spans="1:4" x14ac:dyDescent="0.2">
      <c r="A49" s="32">
        <v>62</v>
      </c>
      <c r="B49" s="32" t="s">
        <v>6641</v>
      </c>
      <c r="C49" s="82" t="s">
        <v>3546</v>
      </c>
      <c r="D49" s="82" t="s">
        <v>3532</v>
      </c>
    </row>
    <row r="50" spans="1:4" x14ac:dyDescent="0.2">
      <c r="A50" s="32">
        <v>63</v>
      </c>
      <c r="B50" s="32" t="s">
        <v>6642</v>
      </c>
      <c r="C50" s="82" t="s">
        <v>3546</v>
      </c>
      <c r="D50" s="82" t="s">
        <v>3532</v>
      </c>
    </row>
    <row r="51" spans="1:4" x14ac:dyDescent="0.2">
      <c r="A51" s="32">
        <v>64</v>
      </c>
      <c r="B51" s="32" t="s">
        <v>3735</v>
      </c>
      <c r="C51" s="82" t="s">
        <v>3541</v>
      </c>
      <c r="D51" s="82" t="s">
        <v>3532</v>
      </c>
    </row>
    <row r="52" spans="1:4" x14ac:dyDescent="0.2">
      <c r="A52" s="32">
        <v>65</v>
      </c>
      <c r="B52" s="32" t="s">
        <v>3540</v>
      </c>
      <c r="C52" s="82" t="s">
        <v>6533</v>
      </c>
      <c r="D52" s="82" t="s">
        <v>3532</v>
      </c>
    </row>
    <row r="53" spans="1:4" x14ac:dyDescent="0.2">
      <c r="A53" s="32">
        <v>93</v>
      </c>
      <c r="B53" s="32" t="s">
        <v>3578</v>
      </c>
      <c r="C53" s="82" t="s">
        <v>3541</v>
      </c>
      <c r="D53" s="82" t="s">
        <v>3532</v>
      </c>
    </row>
    <row r="54" spans="1:4" x14ac:dyDescent="0.2">
      <c r="A54" s="32">
        <v>94</v>
      </c>
      <c r="B54" s="32" t="s">
        <v>2089</v>
      </c>
      <c r="C54" s="82" t="s">
        <v>3541</v>
      </c>
      <c r="D54" s="82" t="s">
        <v>3532</v>
      </c>
    </row>
    <row r="55" spans="1:4" x14ac:dyDescent="0.2">
      <c r="A55" s="32">
        <v>98</v>
      </c>
      <c r="B55" s="32" t="s">
        <v>3002</v>
      </c>
      <c r="C55" s="82" t="s">
        <v>3541</v>
      </c>
      <c r="D5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W55"/>
  <sheetViews>
    <sheetView topLeftCell="A19" zoomScaleNormal="100" workbookViewId="0">
      <selection activeCell="A3" sqref="A3"/>
    </sheetView>
  </sheetViews>
  <sheetFormatPr baseColWidth="10" defaultColWidth="8.7109375" defaultRowHeight="16" x14ac:dyDescent="0.2"/>
  <cols>
    <col min="1" max="1" width="17.7109375" style="32" customWidth="1"/>
    <col min="2" max="2" width="71.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6643</v>
      </c>
      <c r="B1" s="32" t="s">
        <v>6644</v>
      </c>
      <c r="C1" s="32" t="s">
        <v>1484</v>
      </c>
      <c r="D1" s="32" t="s">
        <v>1485</v>
      </c>
    </row>
    <row r="2" spans="1:4" x14ac:dyDescent="0.2">
      <c r="A2" s="32">
        <v>1</v>
      </c>
      <c r="B2" s="32" t="s">
        <v>6645</v>
      </c>
      <c r="C2" s="82" t="s">
        <v>3774</v>
      </c>
      <c r="D2" s="82" t="s">
        <v>3532</v>
      </c>
    </row>
    <row r="3" spans="1:4" x14ac:dyDescent="0.2">
      <c r="A3" s="32">
        <v>2</v>
      </c>
      <c r="B3" s="32" t="s">
        <v>6646</v>
      </c>
      <c r="C3" s="82" t="s">
        <v>3546</v>
      </c>
      <c r="D3" s="82" t="s">
        <v>3532</v>
      </c>
    </row>
    <row r="4" spans="1:4" x14ac:dyDescent="0.2">
      <c r="A4" s="32">
        <v>3</v>
      </c>
      <c r="B4" s="32" t="s">
        <v>6647</v>
      </c>
      <c r="C4" s="82" t="s">
        <v>3546</v>
      </c>
      <c r="D4" s="82" t="s">
        <v>3532</v>
      </c>
    </row>
    <row r="5" spans="1:4" x14ac:dyDescent="0.2">
      <c r="A5" s="32">
        <v>4</v>
      </c>
      <c r="B5" s="32" t="s">
        <v>6648</v>
      </c>
      <c r="C5" s="82" t="s">
        <v>3546</v>
      </c>
      <c r="D5" s="82" t="s">
        <v>3532</v>
      </c>
    </row>
    <row r="6" spans="1:4" x14ac:dyDescent="0.2">
      <c r="A6" s="32">
        <v>5</v>
      </c>
      <c r="B6" s="32" t="s">
        <v>6649</v>
      </c>
      <c r="C6" s="82" t="s">
        <v>3774</v>
      </c>
      <c r="D6" s="82" t="s">
        <v>3532</v>
      </c>
    </row>
    <row r="7" spans="1:4" x14ac:dyDescent="0.2">
      <c r="A7" s="32">
        <v>6</v>
      </c>
      <c r="B7" s="32" t="s">
        <v>6650</v>
      </c>
      <c r="C7" s="82" t="s">
        <v>3546</v>
      </c>
      <c r="D7" s="82" t="s">
        <v>3532</v>
      </c>
    </row>
    <row r="8" spans="1:4" x14ac:dyDescent="0.2">
      <c r="A8" s="32">
        <v>7</v>
      </c>
      <c r="B8" s="32" t="s">
        <v>6651</v>
      </c>
      <c r="C8" s="82" t="s">
        <v>3774</v>
      </c>
      <c r="D8" s="82" t="s">
        <v>3532</v>
      </c>
    </row>
    <row r="9" spans="1:4" x14ac:dyDescent="0.2">
      <c r="A9" s="32">
        <v>8</v>
      </c>
      <c r="B9" s="32" t="s">
        <v>6652</v>
      </c>
      <c r="C9" s="82" t="s">
        <v>3774</v>
      </c>
      <c r="D9" s="82" t="s">
        <v>3532</v>
      </c>
    </row>
    <row r="10" spans="1:4" x14ac:dyDescent="0.2">
      <c r="A10" s="32">
        <v>9</v>
      </c>
      <c r="B10" s="32" t="s">
        <v>6653</v>
      </c>
      <c r="C10" s="82" t="s">
        <v>3774</v>
      </c>
      <c r="D10" s="82" t="s">
        <v>3532</v>
      </c>
    </row>
    <row r="11" spans="1:4" x14ac:dyDescent="0.2">
      <c r="A11" s="32">
        <v>10</v>
      </c>
      <c r="B11" s="32" t="s">
        <v>6654</v>
      </c>
      <c r="C11" s="82" t="s">
        <v>3774</v>
      </c>
      <c r="D11" s="82" t="s">
        <v>3532</v>
      </c>
    </row>
    <row r="12" spans="1:4" x14ac:dyDescent="0.2">
      <c r="A12" s="32">
        <v>11</v>
      </c>
      <c r="B12" s="32" t="s">
        <v>6655</v>
      </c>
      <c r="C12" s="82" t="s">
        <v>3774</v>
      </c>
      <c r="D12" s="82" t="s">
        <v>3532</v>
      </c>
    </row>
    <row r="13" spans="1:4" x14ac:dyDescent="0.2">
      <c r="A13" s="32">
        <v>12</v>
      </c>
      <c r="B13" s="32" t="s">
        <v>6656</v>
      </c>
      <c r="C13" s="82" t="s">
        <v>3774</v>
      </c>
      <c r="D13" s="82" t="s">
        <v>3532</v>
      </c>
    </row>
    <row r="14" spans="1:4" x14ac:dyDescent="0.2">
      <c r="A14" s="32">
        <v>13</v>
      </c>
      <c r="B14" s="32" t="s">
        <v>6657</v>
      </c>
      <c r="C14" s="82" t="s">
        <v>3774</v>
      </c>
      <c r="D14" s="82" t="s">
        <v>3532</v>
      </c>
    </row>
    <row r="15" spans="1:4" x14ac:dyDescent="0.2">
      <c r="A15" s="32">
        <v>14</v>
      </c>
      <c r="B15" s="32" t="s">
        <v>6658</v>
      </c>
      <c r="C15" s="82" t="s">
        <v>3774</v>
      </c>
      <c r="D15" s="82" t="s">
        <v>3532</v>
      </c>
    </row>
    <row r="16" spans="1:4" x14ac:dyDescent="0.2">
      <c r="A16" s="32">
        <v>16</v>
      </c>
      <c r="B16" s="32" t="s">
        <v>6659</v>
      </c>
      <c r="C16" s="82" t="s">
        <v>3774</v>
      </c>
      <c r="D16" s="82" t="s">
        <v>3532</v>
      </c>
    </row>
    <row r="17" spans="1:4" x14ac:dyDescent="0.2">
      <c r="A17" s="32">
        <v>17</v>
      </c>
      <c r="B17" s="32" t="s">
        <v>6660</v>
      </c>
      <c r="C17" s="82" t="s">
        <v>3774</v>
      </c>
      <c r="D17" s="82" t="s">
        <v>3532</v>
      </c>
    </row>
    <row r="18" spans="1:4" x14ac:dyDescent="0.2">
      <c r="A18" s="32">
        <v>18</v>
      </c>
      <c r="B18" s="32" t="s">
        <v>6661</v>
      </c>
      <c r="C18" s="82" t="s">
        <v>3774</v>
      </c>
      <c r="D18" s="82" t="s">
        <v>3532</v>
      </c>
    </row>
    <row r="19" spans="1:4" x14ac:dyDescent="0.2">
      <c r="A19" s="32">
        <v>19</v>
      </c>
      <c r="B19" s="32" t="s">
        <v>6662</v>
      </c>
      <c r="C19" s="82" t="s">
        <v>3774</v>
      </c>
      <c r="D19" s="82" t="s">
        <v>3532</v>
      </c>
    </row>
    <row r="20" spans="1:4" x14ac:dyDescent="0.2">
      <c r="A20" s="32">
        <v>20</v>
      </c>
      <c r="B20" s="32" t="s">
        <v>6663</v>
      </c>
      <c r="C20" s="82" t="s">
        <v>3774</v>
      </c>
      <c r="D20" s="82" t="s">
        <v>3532</v>
      </c>
    </row>
    <row r="21" spans="1:4" x14ac:dyDescent="0.2">
      <c r="A21" s="32">
        <v>21</v>
      </c>
      <c r="B21" s="32" t="s">
        <v>6664</v>
      </c>
      <c r="C21" s="82" t="s">
        <v>3774</v>
      </c>
      <c r="D21" s="82" t="s">
        <v>3532</v>
      </c>
    </row>
    <row r="22" spans="1:4" x14ac:dyDescent="0.2">
      <c r="A22" s="32">
        <v>22</v>
      </c>
      <c r="B22" s="32" t="s">
        <v>6665</v>
      </c>
      <c r="C22" s="82" t="s">
        <v>3774</v>
      </c>
      <c r="D22" s="82" t="s">
        <v>3532</v>
      </c>
    </row>
    <row r="23" spans="1:4" x14ac:dyDescent="0.2">
      <c r="A23" s="32">
        <v>23</v>
      </c>
      <c r="B23" s="32" t="s">
        <v>6666</v>
      </c>
      <c r="C23" s="82" t="s">
        <v>3774</v>
      </c>
      <c r="D23" s="82" t="s">
        <v>3532</v>
      </c>
    </row>
    <row r="24" spans="1:4" x14ac:dyDescent="0.2">
      <c r="A24" s="32">
        <v>24</v>
      </c>
      <c r="B24" s="32" t="s">
        <v>6667</v>
      </c>
      <c r="C24" s="82" t="s">
        <v>3774</v>
      </c>
      <c r="D24" s="82" t="s">
        <v>3532</v>
      </c>
    </row>
    <row r="25" spans="1:4" x14ac:dyDescent="0.2">
      <c r="A25" s="32">
        <v>25</v>
      </c>
      <c r="B25" s="32" t="s">
        <v>6668</v>
      </c>
      <c r="C25" s="82" t="s">
        <v>3774</v>
      </c>
      <c r="D25" s="82" t="s">
        <v>3532</v>
      </c>
    </row>
    <row r="26" spans="1:4" x14ac:dyDescent="0.2">
      <c r="A26" s="32">
        <v>26</v>
      </c>
      <c r="B26" s="32" t="s">
        <v>6669</v>
      </c>
      <c r="C26" s="82" t="s">
        <v>3774</v>
      </c>
      <c r="D26" s="82" t="s">
        <v>3532</v>
      </c>
    </row>
    <row r="27" spans="1:4" x14ac:dyDescent="0.2">
      <c r="A27" s="32">
        <v>27</v>
      </c>
      <c r="B27" s="32" t="s">
        <v>6670</v>
      </c>
      <c r="C27" s="82" t="s">
        <v>3774</v>
      </c>
      <c r="D27" s="82" t="s">
        <v>3532</v>
      </c>
    </row>
    <row r="28" spans="1:4" x14ac:dyDescent="0.2">
      <c r="A28" s="32">
        <v>28</v>
      </c>
      <c r="B28" s="32" t="s">
        <v>6671</v>
      </c>
      <c r="C28" s="82" t="s">
        <v>3774</v>
      </c>
      <c r="D28" s="82" t="s">
        <v>3532</v>
      </c>
    </row>
    <row r="29" spans="1:4" x14ac:dyDescent="0.2">
      <c r="A29" s="32">
        <v>29</v>
      </c>
      <c r="B29" s="32" t="s">
        <v>6672</v>
      </c>
      <c r="C29" s="82" t="s">
        <v>3774</v>
      </c>
      <c r="D29" s="82" t="s">
        <v>3532</v>
      </c>
    </row>
    <row r="30" spans="1:4" x14ac:dyDescent="0.2">
      <c r="A30" s="32">
        <v>30</v>
      </c>
      <c r="B30" s="32" t="s">
        <v>6673</v>
      </c>
      <c r="C30" s="82" t="s">
        <v>3774</v>
      </c>
      <c r="D30" s="82" t="s">
        <v>3532</v>
      </c>
    </row>
    <row r="31" spans="1:4" x14ac:dyDescent="0.2">
      <c r="A31" s="32">
        <v>31</v>
      </c>
      <c r="B31" s="32" t="s">
        <v>6674</v>
      </c>
      <c r="C31" s="82" t="s">
        <v>3774</v>
      </c>
      <c r="D31" s="82" t="s">
        <v>3532</v>
      </c>
    </row>
    <row r="32" spans="1:4" x14ac:dyDescent="0.2">
      <c r="A32" s="32">
        <v>32</v>
      </c>
      <c r="B32" s="32" t="s">
        <v>6675</v>
      </c>
      <c r="C32" s="82" t="s">
        <v>3774</v>
      </c>
      <c r="D32" s="82" t="s">
        <v>3532</v>
      </c>
    </row>
    <row r="33" spans="1:4" x14ac:dyDescent="0.2">
      <c r="A33" s="32">
        <v>33</v>
      </c>
      <c r="B33" s="32" t="s">
        <v>6676</v>
      </c>
      <c r="C33" s="82" t="s">
        <v>3774</v>
      </c>
      <c r="D33" s="82" t="s">
        <v>3532</v>
      </c>
    </row>
    <row r="34" spans="1:4" x14ac:dyDescent="0.2">
      <c r="A34" s="32">
        <v>34</v>
      </c>
      <c r="B34" s="32" t="s">
        <v>6677</v>
      </c>
      <c r="C34" s="82" t="s">
        <v>3774</v>
      </c>
      <c r="D34" s="82" t="s">
        <v>3532</v>
      </c>
    </row>
    <row r="35" spans="1:4" x14ac:dyDescent="0.2">
      <c r="A35" s="32">
        <v>35</v>
      </c>
      <c r="B35" s="32" t="s">
        <v>6678</v>
      </c>
      <c r="C35" s="82" t="s">
        <v>3541</v>
      </c>
      <c r="D35" s="82" t="s">
        <v>3532</v>
      </c>
    </row>
    <row r="36" spans="1:4" x14ac:dyDescent="0.2">
      <c r="A36" s="32">
        <v>36</v>
      </c>
      <c r="B36" s="32" t="s">
        <v>6679</v>
      </c>
      <c r="C36" s="82" t="s">
        <v>3774</v>
      </c>
      <c r="D36" s="82" t="s">
        <v>3532</v>
      </c>
    </row>
    <row r="37" spans="1:4" x14ac:dyDescent="0.2">
      <c r="A37" s="32">
        <v>37</v>
      </c>
      <c r="B37" s="32" t="s">
        <v>6680</v>
      </c>
      <c r="C37" s="82" t="s">
        <v>3774</v>
      </c>
      <c r="D37" s="82" t="s">
        <v>3532</v>
      </c>
    </row>
    <row r="38" spans="1:4" x14ac:dyDescent="0.2">
      <c r="A38" s="32">
        <v>38</v>
      </c>
      <c r="B38" s="32" t="s">
        <v>6681</v>
      </c>
      <c r="C38" s="82" t="s">
        <v>3774</v>
      </c>
      <c r="D38" s="82" t="s">
        <v>3532</v>
      </c>
    </row>
    <row r="39" spans="1:4" x14ac:dyDescent="0.2">
      <c r="A39" s="32">
        <v>39</v>
      </c>
      <c r="B39" s="32" t="s">
        <v>6682</v>
      </c>
      <c r="C39" s="82" t="s">
        <v>3774</v>
      </c>
      <c r="D39" s="82" t="s">
        <v>3532</v>
      </c>
    </row>
    <row r="40" spans="1:4" x14ac:dyDescent="0.2">
      <c r="A40" s="32">
        <v>40</v>
      </c>
      <c r="B40" s="32" t="s">
        <v>6683</v>
      </c>
      <c r="C40" s="82" t="s">
        <v>3774</v>
      </c>
      <c r="D40" s="82" t="s">
        <v>3532</v>
      </c>
    </row>
    <row r="41" spans="1:4" x14ac:dyDescent="0.2">
      <c r="A41" s="32">
        <v>41</v>
      </c>
      <c r="B41" s="32" t="s">
        <v>6684</v>
      </c>
      <c r="C41" s="82" t="s">
        <v>3774</v>
      </c>
      <c r="D41" s="82" t="s">
        <v>3532</v>
      </c>
    </row>
    <row r="42" spans="1:4" x14ac:dyDescent="0.2">
      <c r="A42" s="32">
        <v>42</v>
      </c>
      <c r="B42" s="32" t="s">
        <v>6685</v>
      </c>
      <c r="C42" s="82" t="s">
        <v>3774</v>
      </c>
      <c r="D42" s="82" t="s">
        <v>3532</v>
      </c>
    </row>
    <row r="43" spans="1:4" x14ac:dyDescent="0.2">
      <c r="A43" s="32">
        <v>43</v>
      </c>
      <c r="B43" s="32" t="s">
        <v>6686</v>
      </c>
      <c r="C43" s="82" t="s">
        <v>3774</v>
      </c>
      <c r="D43" s="82" t="s">
        <v>3532</v>
      </c>
    </row>
    <row r="44" spans="1:4" x14ac:dyDescent="0.2">
      <c r="A44" s="32">
        <v>44</v>
      </c>
      <c r="B44" s="32" t="s">
        <v>6687</v>
      </c>
      <c r="C44" s="82" t="s">
        <v>3774</v>
      </c>
      <c r="D44" s="82" t="s">
        <v>3532</v>
      </c>
    </row>
    <row r="45" spans="1:4" x14ac:dyDescent="0.2">
      <c r="A45" s="32">
        <v>45</v>
      </c>
      <c r="B45" s="32" t="s">
        <v>6688</v>
      </c>
      <c r="C45" s="82" t="s">
        <v>3774</v>
      </c>
      <c r="D45" s="82" t="s">
        <v>3532</v>
      </c>
    </row>
    <row r="46" spans="1:4" x14ac:dyDescent="0.2">
      <c r="A46" s="32">
        <v>46</v>
      </c>
      <c r="B46" s="32" t="s">
        <v>6689</v>
      </c>
      <c r="C46" s="82" t="s">
        <v>3774</v>
      </c>
      <c r="D46" s="82" t="s">
        <v>3532</v>
      </c>
    </row>
    <row r="47" spans="1:4" x14ac:dyDescent="0.2">
      <c r="A47" s="32">
        <v>47</v>
      </c>
      <c r="B47" s="32" t="s">
        <v>6690</v>
      </c>
      <c r="C47" s="82" t="s">
        <v>3774</v>
      </c>
      <c r="D47" s="82" t="s">
        <v>3532</v>
      </c>
    </row>
    <row r="48" spans="1:4" x14ac:dyDescent="0.2">
      <c r="A48" s="32">
        <v>48</v>
      </c>
      <c r="B48" s="32" t="s">
        <v>6691</v>
      </c>
      <c r="C48" s="82" t="s">
        <v>3774</v>
      </c>
      <c r="D48" s="82" t="s">
        <v>3532</v>
      </c>
    </row>
    <row r="49" spans="1:4" x14ac:dyDescent="0.2">
      <c r="A49" s="32">
        <v>49</v>
      </c>
      <c r="B49" s="32" t="s">
        <v>6692</v>
      </c>
      <c r="C49" s="82" t="s">
        <v>3774</v>
      </c>
      <c r="D49" s="82" t="s">
        <v>3532</v>
      </c>
    </row>
    <row r="50" spans="1:4" x14ac:dyDescent="0.2">
      <c r="A50" s="32">
        <v>50</v>
      </c>
      <c r="B50" s="32" t="s">
        <v>6693</v>
      </c>
      <c r="C50" s="82" t="s">
        <v>3774</v>
      </c>
      <c r="D50" s="82" t="s">
        <v>3532</v>
      </c>
    </row>
    <row r="51" spans="1:4" x14ac:dyDescent="0.2">
      <c r="A51" s="32">
        <v>51</v>
      </c>
      <c r="B51" s="32" t="s">
        <v>6694</v>
      </c>
      <c r="C51" s="82" t="s">
        <v>3774</v>
      </c>
      <c r="D51" s="82" t="s">
        <v>3532</v>
      </c>
    </row>
    <row r="52" spans="1:4" x14ac:dyDescent="0.2">
      <c r="A52" s="32">
        <v>52</v>
      </c>
      <c r="B52" s="32" t="s">
        <v>6695</v>
      </c>
      <c r="C52" s="82" t="s">
        <v>3774</v>
      </c>
      <c r="D52" s="82" t="s">
        <v>3532</v>
      </c>
    </row>
    <row r="53" spans="1:4" x14ac:dyDescent="0.2">
      <c r="A53" s="32">
        <v>53</v>
      </c>
      <c r="B53" s="32" t="s">
        <v>6696</v>
      </c>
      <c r="C53" s="82" t="s">
        <v>3774</v>
      </c>
      <c r="D53" s="82" t="s">
        <v>3532</v>
      </c>
    </row>
    <row r="54" spans="1:4" x14ac:dyDescent="0.2">
      <c r="A54" s="32">
        <v>54</v>
      </c>
      <c r="B54" s="32" t="s">
        <v>6697</v>
      </c>
      <c r="C54" s="82" t="s">
        <v>3541</v>
      </c>
      <c r="D54" s="82" t="s">
        <v>3532</v>
      </c>
    </row>
    <row r="55" spans="1:4" x14ac:dyDescent="0.2">
      <c r="A55" s="32">
        <v>55</v>
      </c>
      <c r="B55" s="32" t="s">
        <v>3540</v>
      </c>
      <c r="C55" s="82" t="s">
        <v>6533</v>
      </c>
      <c r="D5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W13"/>
  <sheetViews>
    <sheetView zoomScaleNormal="100" workbookViewId="0">
      <selection activeCell="A3" sqref="A3"/>
    </sheetView>
  </sheetViews>
  <sheetFormatPr baseColWidth="10" defaultColWidth="8.7109375" defaultRowHeight="16" x14ac:dyDescent="0.2"/>
  <cols>
    <col min="1" max="1" width="15.28515625" style="32" customWidth="1"/>
    <col min="2" max="2" width="49.140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6698</v>
      </c>
      <c r="B1" s="32" t="s">
        <v>6699</v>
      </c>
      <c r="C1" s="32" t="s">
        <v>1484</v>
      </c>
      <c r="D1" s="32" t="s">
        <v>1485</v>
      </c>
    </row>
    <row r="2" spans="1:4" x14ac:dyDescent="0.2">
      <c r="A2" s="32">
        <v>1</v>
      </c>
      <c r="B2" s="32" t="s">
        <v>6437</v>
      </c>
      <c r="C2" s="82" t="s">
        <v>3546</v>
      </c>
      <c r="D2" s="82" t="s">
        <v>3532</v>
      </c>
    </row>
    <row r="3" spans="1:4" x14ac:dyDescent="0.2">
      <c r="A3" s="32">
        <v>2</v>
      </c>
      <c r="B3" s="32" t="s">
        <v>6700</v>
      </c>
      <c r="C3" s="82" t="s">
        <v>3546</v>
      </c>
      <c r="D3" s="82" t="s">
        <v>3532</v>
      </c>
    </row>
    <row r="4" spans="1:4" x14ac:dyDescent="0.2">
      <c r="A4" s="32">
        <v>3</v>
      </c>
      <c r="B4" s="32" t="s">
        <v>6441</v>
      </c>
      <c r="C4" s="82" t="s">
        <v>3546</v>
      </c>
      <c r="D4" s="82" t="s">
        <v>3532</v>
      </c>
    </row>
    <row r="5" spans="1:4" x14ac:dyDescent="0.2">
      <c r="A5" s="32">
        <v>4</v>
      </c>
      <c r="B5" s="32" t="s">
        <v>6458</v>
      </c>
      <c r="C5" s="82" t="s">
        <v>3546</v>
      </c>
      <c r="D5" s="82" t="s">
        <v>3532</v>
      </c>
    </row>
    <row r="6" spans="1:4" x14ac:dyDescent="0.2">
      <c r="A6" s="32">
        <v>5</v>
      </c>
      <c r="B6" s="32" t="s">
        <v>6701</v>
      </c>
      <c r="C6" s="82" t="s">
        <v>3546</v>
      </c>
      <c r="D6" s="82" t="s">
        <v>3532</v>
      </c>
    </row>
    <row r="7" spans="1:4" x14ac:dyDescent="0.2">
      <c r="A7" s="32">
        <v>6</v>
      </c>
      <c r="B7" s="32" t="s">
        <v>6702</v>
      </c>
      <c r="C7" s="82" t="s">
        <v>3546</v>
      </c>
      <c r="D7" s="82" t="s">
        <v>3532</v>
      </c>
    </row>
    <row r="8" spans="1:4" x14ac:dyDescent="0.2">
      <c r="A8" s="32">
        <v>7</v>
      </c>
      <c r="B8" s="32" t="s">
        <v>6703</v>
      </c>
      <c r="C8" s="82" t="s">
        <v>3546</v>
      </c>
      <c r="D8" s="82" t="s">
        <v>3532</v>
      </c>
    </row>
    <row r="9" spans="1:4" x14ac:dyDescent="0.2">
      <c r="A9" s="32">
        <v>8</v>
      </c>
      <c r="B9" s="32" t="s">
        <v>6704</v>
      </c>
      <c r="C9" s="82" t="s">
        <v>3546</v>
      </c>
      <c r="D9" s="82" t="s">
        <v>3532</v>
      </c>
    </row>
    <row r="10" spans="1:4" x14ac:dyDescent="0.2">
      <c r="A10" s="32">
        <v>9</v>
      </c>
      <c r="B10" s="32" t="s">
        <v>6705</v>
      </c>
      <c r="C10" s="82" t="s">
        <v>3774</v>
      </c>
      <c r="D10" s="82" t="s">
        <v>3532</v>
      </c>
    </row>
    <row r="11" spans="1:4" x14ac:dyDescent="0.2">
      <c r="A11" s="32">
        <v>93</v>
      </c>
      <c r="B11" s="32" t="s">
        <v>3578</v>
      </c>
      <c r="C11" s="82" t="s">
        <v>3541</v>
      </c>
      <c r="D11" s="82" t="s">
        <v>3532</v>
      </c>
    </row>
    <row r="12" spans="1:4" x14ac:dyDescent="0.2">
      <c r="A12" s="32">
        <v>94</v>
      </c>
      <c r="B12" s="32" t="s">
        <v>2089</v>
      </c>
      <c r="C12" s="82" t="s">
        <v>3541</v>
      </c>
      <c r="D12" s="82" t="s">
        <v>3532</v>
      </c>
    </row>
    <row r="13" spans="1:4" x14ac:dyDescent="0.2">
      <c r="A13" s="32">
        <v>95</v>
      </c>
      <c r="B13" s="32" t="s">
        <v>3540</v>
      </c>
      <c r="C13" s="82" t="s">
        <v>3541</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IW9"/>
  <sheetViews>
    <sheetView zoomScaleNormal="100" workbookViewId="0">
      <selection activeCell="A3" sqref="A3"/>
    </sheetView>
  </sheetViews>
  <sheetFormatPr baseColWidth="10" defaultColWidth="8.7109375" defaultRowHeight="16" x14ac:dyDescent="0.2"/>
  <cols>
    <col min="1" max="1" width="17.7109375" style="32" customWidth="1"/>
    <col min="2" max="2" width="34.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6706</v>
      </c>
      <c r="B1" s="32" t="s">
        <v>6707</v>
      </c>
      <c r="C1" s="32" t="s">
        <v>1484</v>
      </c>
      <c r="D1" s="32" t="s">
        <v>1485</v>
      </c>
    </row>
    <row r="2" spans="1:4" x14ac:dyDescent="0.2">
      <c r="A2" s="32">
        <v>1</v>
      </c>
      <c r="B2" s="32" t="s">
        <v>6708</v>
      </c>
      <c r="C2" s="82" t="s">
        <v>3546</v>
      </c>
      <c r="D2" s="82" t="s">
        <v>3532</v>
      </c>
    </row>
    <row r="3" spans="1:4" x14ac:dyDescent="0.2">
      <c r="A3" s="32">
        <v>2</v>
      </c>
      <c r="B3" s="32" t="s">
        <v>6709</v>
      </c>
      <c r="C3" s="82" t="s">
        <v>3774</v>
      </c>
      <c r="D3" s="82" t="s">
        <v>3532</v>
      </c>
    </row>
    <row r="4" spans="1:4" x14ac:dyDescent="0.2">
      <c r="A4" s="32">
        <v>3</v>
      </c>
      <c r="B4" s="32" t="s">
        <v>6710</v>
      </c>
      <c r="C4" s="82" t="s">
        <v>3774</v>
      </c>
      <c r="D4" s="82" t="s">
        <v>3532</v>
      </c>
    </row>
    <row r="5" spans="1:4" x14ac:dyDescent="0.2">
      <c r="A5" s="32">
        <v>4</v>
      </c>
      <c r="B5" s="32" t="s">
        <v>6711</v>
      </c>
      <c r="C5" s="82" t="s">
        <v>3774</v>
      </c>
      <c r="D5" s="82" t="s">
        <v>3532</v>
      </c>
    </row>
    <row r="6" spans="1:4" x14ac:dyDescent="0.2">
      <c r="A6" s="32">
        <v>5</v>
      </c>
      <c r="B6" s="32" t="s">
        <v>3735</v>
      </c>
      <c r="C6" s="82" t="s">
        <v>3541</v>
      </c>
      <c r="D6" s="82" t="s">
        <v>3532</v>
      </c>
    </row>
    <row r="7" spans="1:4" x14ac:dyDescent="0.2">
      <c r="A7" s="32">
        <v>6</v>
      </c>
      <c r="B7" s="32" t="s">
        <v>3540</v>
      </c>
      <c r="C7" s="82" t="s">
        <v>6533</v>
      </c>
      <c r="D7" s="82" t="s">
        <v>3532</v>
      </c>
    </row>
    <row r="8" spans="1:4" x14ac:dyDescent="0.2">
      <c r="A8" s="32">
        <v>93</v>
      </c>
      <c r="B8" s="32" t="s">
        <v>3578</v>
      </c>
      <c r="C8" s="82" t="s">
        <v>3541</v>
      </c>
      <c r="D8" s="82" t="s">
        <v>3532</v>
      </c>
    </row>
    <row r="9" spans="1:4" x14ac:dyDescent="0.2">
      <c r="A9" s="32">
        <v>94</v>
      </c>
      <c r="B9" s="32" t="s">
        <v>2089</v>
      </c>
      <c r="C9" s="82" t="s">
        <v>3541</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W19"/>
  <sheetViews>
    <sheetView zoomScaleNormal="100" workbookViewId="0">
      <selection activeCell="A3" sqref="A3"/>
    </sheetView>
  </sheetViews>
  <sheetFormatPr baseColWidth="10" defaultColWidth="8.7109375" defaultRowHeight="16" x14ac:dyDescent="0.2"/>
  <cols>
    <col min="1" max="1" width="17.28515625" style="32" customWidth="1"/>
    <col min="2" max="2" width="63"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6712</v>
      </c>
      <c r="B1" s="32" t="s">
        <v>6713</v>
      </c>
      <c r="C1" s="32" t="s">
        <v>1484</v>
      </c>
      <c r="D1" s="32" t="s">
        <v>1485</v>
      </c>
    </row>
    <row r="2" spans="1:4" x14ac:dyDescent="0.2">
      <c r="A2" s="32">
        <v>-2</v>
      </c>
      <c r="B2" s="32" t="s">
        <v>3569</v>
      </c>
    </row>
    <row r="3" spans="1:4" x14ac:dyDescent="0.2">
      <c r="A3" s="32">
        <v>-1</v>
      </c>
      <c r="B3" s="32" t="s">
        <v>3570</v>
      </c>
    </row>
    <row r="4" spans="1:4" x14ac:dyDescent="0.2">
      <c r="A4" s="32">
        <v>1</v>
      </c>
      <c r="B4" s="32" t="s">
        <v>6714</v>
      </c>
      <c r="C4" s="82" t="s">
        <v>3541</v>
      </c>
      <c r="D4" s="82" t="s">
        <v>3532</v>
      </c>
    </row>
    <row r="5" spans="1:4" x14ac:dyDescent="0.2">
      <c r="A5" s="32">
        <v>11</v>
      </c>
      <c r="B5" s="32" t="s">
        <v>6715</v>
      </c>
      <c r="C5" s="82" t="s">
        <v>3541</v>
      </c>
      <c r="D5" s="82" t="s">
        <v>3532</v>
      </c>
    </row>
    <row r="6" spans="1:4" x14ac:dyDescent="0.2">
      <c r="A6" s="32">
        <v>12</v>
      </c>
      <c r="B6" s="32" t="s">
        <v>6716</v>
      </c>
      <c r="C6" s="82" t="s">
        <v>3541</v>
      </c>
      <c r="D6" s="82" t="s">
        <v>3532</v>
      </c>
    </row>
    <row r="7" spans="1:4" x14ac:dyDescent="0.2">
      <c r="A7" s="32">
        <v>14</v>
      </c>
      <c r="B7" s="32" t="s">
        <v>6717</v>
      </c>
      <c r="C7" s="82" t="s">
        <v>3541</v>
      </c>
      <c r="D7" s="82" t="s">
        <v>3532</v>
      </c>
    </row>
    <row r="8" spans="1:4" x14ac:dyDescent="0.2">
      <c r="A8" s="32">
        <v>15</v>
      </c>
      <c r="B8" s="32" t="s">
        <v>6718</v>
      </c>
      <c r="C8" s="82" t="s">
        <v>3541</v>
      </c>
      <c r="D8" s="82" t="s">
        <v>3532</v>
      </c>
    </row>
    <row r="9" spans="1:4" x14ac:dyDescent="0.2">
      <c r="A9" s="32">
        <v>16</v>
      </c>
      <c r="B9" s="32" t="s">
        <v>6719</v>
      </c>
      <c r="C9" s="82" t="s">
        <v>3541</v>
      </c>
      <c r="D9" s="82" t="s">
        <v>3532</v>
      </c>
    </row>
    <row r="10" spans="1:4" x14ac:dyDescent="0.2">
      <c r="A10" s="32">
        <v>17</v>
      </c>
      <c r="B10" s="32" t="s">
        <v>6720</v>
      </c>
      <c r="C10" s="82" t="s">
        <v>3541</v>
      </c>
      <c r="D10" s="82" t="s">
        <v>3532</v>
      </c>
    </row>
    <row r="11" spans="1:4" x14ac:dyDescent="0.2">
      <c r="A11" s="32">
        <v>20</v>
      </c>
      <c r="B11" s="32" t="s">
        <v>6721</v>
      </c>
      <c r="C11" s="82" t="s">
        <v>3541</v>
      </c>
      <c r="D11" s="82" t="s">
        <v>3532</v>
      </c>
    </row>
    <row r="12" spans="1:4" x14ac:dyDescent="0.2">
      <c r="A12" s="32">
        <v>21</v>
      </c>
      <c r="B12" s="32" t="s">
        <v>3735</v>
      </c>
      <c r="C12" s="82" t="s">
        <v>3541</v>
      </c>
      <c r="D12" s="82" t="s">
        <v>3532</v>
      </c>
    </row>
    <row r="13" spans="1:4" x14ac:dyDescent="0.2">
      <c r="A13" s="32">
        <v>22</v>
      </c>
      <c r="B13" s="32" t="s">
        <v>3540</v>
      </c>
      <c r="C13" s="82" t="s">
        <v>6533</v>
      </c>
      <c r="D13" s="82" t="s">
        <v>3532</v>
      </c>
    </row>
    <row r="14" spans="1:4" x14ac:dyDescent="0.2">
      <c r="A14" s="32">
        <v>32</v>
      </c>
      <c r="B14" s="32" t="s">
        <v>6722</v>
      </c>
      <c r="C14" s="82" t="s">
        <v>3541</v>
      </c>
      <c r="D14" s="82" t="s">
        <v>3532</v>
      </c>
    </row>
    <row r="15" spans="1:4" x14ac:dyDescent="0.2">
      <c r="A15" s="32">
        <v>33</v>
      </c>
      <c r="B15" s="32" t="s">
        <v>6723</v>
      </c>
      <c r="C15" s="82" t="s">
        <v>3541</v>
      </c>
      <c r="D15" s="82" t="s">
        <v>3532</v>
      </c>
    </row>
    <row r="16" spans="1:4" x14ac:dyDescent="0.2">
      <c r="A16" s="32">
        <v>93</v>
      </c>
      <c r="B16" s="32" t="s">
        <v>3578</v>
      </c>
      <c r="C16" s="82" t="s">
        <v>3541</v>
      </c>
      <c r="D16" s="82" t="s">
        <v>3532</v>
      </c>
    </row>
    <row r="17" spans="1:4" x14ac:dyDescent="0.2">
      <c r="A17" s="32">
        <v>94</v>
      </c>
      <c r="B17" s="32" t="s">
        <v>2089</v>
      </c>
      <c r="C17" s="82" t="s">
        <v>3541</v>
      </c>
      <c r="D17" s="82" t="s">
        <v>3532</v>
      </c>
    </row>
    <row r="18" spans="1:4" x14ac:dyDescent="0.2">
      <c r="A18" s="32">
        <v>98</v>
      </c>
      <c r="B18" s="32" t="s">
        <v>3002</v>
      </c>
      <c r="C18" s="82" t="s">
        <v>3541</v>
      </c>
      <c r="D18" s="82" t="s">
        <v>3532</v>
      </c>
    </row>
    <row r="19" spans="1:4" x14ac:dyDescent="0.2">
      <c r="A19" s="32">
        <v>99</v>
      </c>
      <c r="B19" s="32" t="s">
        <v>1552</v>
      </c>
      <c r="C19" s="82" t="s">
        <v>3541</v>
      </c>
      <c r="D1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IW12"/>
  <sheetViews>
    <sheetView zoomScaleNormal="100" workbookViewId="0">
      <selection activeCell="A3" sqref="A3"/>
    </sheetView>
  </sheetViews>
  <sheetFormatPr baseColWidth="10" defaultColWidth="8.7109375" defaultRowHeight="16" x14ac:dyDescent="0.2"/>
  <cols>
    <col min="1" max="1" width="16.7109375" style="32" customWidth="1"/>
    <col min="2" max="2" width="42.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6724</v>
      </c>
      <c r="B1" s="32" t="s">
        <v>6725</v>
      </c>
      <c r="C1" s="32" t="s">
        <v>1484</v>
      </c>
      <c r="D1" s="32" t="s">
        <v>1485</v>
      </c>
    </row>
    <row r="2" spans="1:4" x14ac:dyDescent="0.2">
      <c r="A2" s="32">
        <v>0</v>
      </c>
      <c r="B2" s="32" t="s">
        <v>3735</v>
      </c>
      <c r="C2" s="82" t="s">
        <v>3541</v>
      </c>
      <c r="D2" s="82" t="s">
        <v>3532</v>
      </c>
    </row>
    <row r="3" spans="1:4" x14ac:dyDescent="0.2">
      <c r="A3" s="32">
        <v>2</v>
      </c>
      <c r="B3" s="32" t="s">
        <v>6726</v>
      </c>
      <c r="C3" s="82" t="s">
        <v>3546</v>
      </c>
      <c r="D3" s="82" t="s">
        <v>3532</v>
      </c>
    </row>
    <row r="4" spans="1:4" x14ac:dyDescent="0.2">
      <c r="A4" s="32">
        <v>3</v>
      </c>
      <c r="B4" s="32" t="s">
        <v>6727</v>
      </c>
      <c r="C4" s="82" t="s">
        <v>3546</v>
      </c>
      <c r="D4" s="82" t="s">
        <v>3532</v>
      </c>
    </row>
    <row r="5" spans="1:4" x14ac:dyDescent="0.2">
      <c r="A5" s="32">
        <v>4</v>
      </c>
      <c r="B5" s="32" t="s">
        <v>6728</v>
      </c>
      <c r="C5" s="82" t="s">
        <v>3546</v>
      </c>
      <c r="D5" s="82" t="s">
        <v>3532</v>
      </c>
    </row>
    <row r="6" spans="1:4" x14ac:dyDescent="0.2">
      <c r="A6" s="32">
        <v>5</v>
      </c>
      <c r="B6" s="32" t="s">
        <v>6729</v>
      </c>
      <c r="C6" s="82" t="s">
        <v>3546</v>
      </c>
      <c r="D6" s="82" t="s">
        <v>3532</v>
      </c>
    </row>
    <row r="7" spans="1:4" x14ac:dyDescent="0.2">
      <c r="A7" s="32">
        <v>6</v>
      </c>
      <c r="B7" s="32" t="s">
        <v>6730</v>
      </c>
      <c r="C7" s="82" t="s">
        <v>3546</v>
      </c>
      <c r="D7" s="82" t="s">
        <v>3532</v>
      </c>
    </row>
    <row r="8" spans="1:4" x14ac:dyDescent="0.2">
      <c r="A8" s="32">
        <v>7</v>
      </c>
      <c r="B8" s="32" t="s">
        <v>6731</v>
      </c>
      <c r="C8" s="82" t="s">
        <v>3546</v>
      </c>
      <c r="D8" s="82" t="s">
        <v>3532</v>
      </c>
    </row>
    <row r="9" spans="1:4" x14ac:dyDescent="0.2">
      <c r="A9" s="32">
        <v>8</v>
      </c>
      <c r="B9" s="32" t="s">
        <v>4755</v>
      </c>
      <c r="C9" s="82" t="s">
        <v>3546</v>
      </c>
      <c r="D9" s="82" t="s">
        <v>3532</v>
      </c>
    </row>
    <row r="10" spans="1:4" x14ac:dyDescent="0.2">
      <c r="A10" s="32">
        <v>9</v>
      </c>
      <c r="B10" s="32" t="s">
        <v>3540</v>
      </c>
      <c r="C10" s="82" t="s">
        <v>3541</v>
      </c>
      <c r="D10" s="82" t="s">
        <v>3532</v>
      </c>
    </row>
    <row r="11" spans="1:4" x14ac:dyDescent="0.2">
      <c r="A11" s="32">
        <v>94</v>
      </c>
      <c r="B11" s="32" t="s">
        <v>2089</v>
      </c>
      <c r="C11" s="82" t="s">
        <v>3541</v>
      </c>
      <c r="D11" s="82" t="s">
        <v>3532</v>
      </c>
    </row>
    <row r="12" spans="1:4" x14ac:dyDescent="0.2">
      <c r="A12" s="32">
        <v>98</v>
      </c>
      <c r="B12" s="32" t="s">
        <v>1590</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W9"/>
  <sheetViews>
    <sheetView zoomScaleNormal="100" workbookViewId="0">
      <selection activeCell="A3" sqref="A3"/>
    </sheetView>
  </sheetViews>
  <sheetFormatPr baseColWidth="10" defaultColWidth="8.7109375" defaultRowHeight="16" x14ac:dyDescent="0.2"/>
  <cols>
    <col min="1" max="1" width="16.5703125" style="32" customWidth="1"/>
    <col min="2" max="2" width="51" style="32" customWidth="1"/>
    <col min="3" max="3" width="16.7109375" style="32" customWidth="1"/>
    <col min="4" max="4" width="17" style="32" customWidth="1"/>
    <col min="5" max="257" width="10.28515625" style="32" customWidth="1"/>
    <col min="258" max="1025" width="10.28515625" customWidth="1"/>
  </cols>
  <sheetData>
    <row r="1" spans="1:4" x14ac:dyDescent="0.2">
      <c r="A1" s="32" t="s">
        <v>6732</v>
      </c>
      <c r="B1" s="32" t="s">
        <v>6733</v>
      </c>
      <c r="C1" s="32" t="s">
        <v>1484</v>
      </c>
      <c r="D1" s="32" t="s">
        <v>1485</v>
      </c>
    </row>
    <row r="2" spans="1:4" x14ac:dyDescent="0.2">
      <c r="A2" s="32">
        <v>0</v>
      </c>
      <c r="B2" s="32" t="s">
        <v>1552</v>
      </c>
      <c r="C2" s="82" t="s">
        <v>3546</v>
      </c>
      <c r="D2" s="82" t="s">
        <v>3532</v>
      </c>
    </row>
    <row r="3" spans="1:4" x14ac:dyDescent="0.2">
      <c r="A3" s="32">
        <v>1</v>
      </c>
      <c r="B3" s="32" t="s">
        <v>3716</v>
      </c>
      <c r="C3" s="82" t="s">
        <v>3546</v>
      </c>
      <c r="D3" s="82" t="s">
        <v>3532</v>
      </c>
    </row>
    <row r="4" spans="1:4" x14ac:dyDescent="0.2">
      <c r="A4" s="32">
        <v>2</v>
      </c>
      <c r="B4" s="32" t="s">
        <v>6734</v>
      </c>
      <c r="C4" s="82" t="s">
        <v>3546</v>
      </c>
      <c r="D4" s="82" t="s">
        <v>3532</v>
      </c>
    </row>
    <row r="5" spans="1:4" x14ac:dyDescent="0.2">
      <c r="A5" s="32">
        <v>3</v>
      </c>
      <c r="B5" s="32" t="s">
        <v>3718</v>
      </c>
      <c r="C5" s="82" t="s">
        <v>3546</v>
      </c>
      <c r="D5" s="82" t="s">
        <v>3532</v>
      </c>
    </row>
    <row r="6" spans="1:4" x14ac:dyDescent="0.2">
      <c r="A6" s="32">
        <v>4</v>
      </c>
      <c r="B6" s="32" t="s">
        <v>3719</v>
      </c>
      <c r="C6" s="82" t="s">
        <v>3546</v>
      </c>
      <c r="D6" s="82" t="s">
        <v>3532</v>
      </c>
    </row>
    <row r="7" spans="1:4" x14ac:dyDescent="0.2">
      <c r="A7" s="32">
        <v>5</v>
      </c>
      <c r="B7" s="32" t="s">
        <v>3720</v>
      </c>
      <c r="C7" s="82" t="s">
        <v>3546</v>
      </c>
      <c r="D7" s="82" t="s">
        <v>3532</v>
      </c>
    </row>
    <row r="8" spans="1:4" x14ac:dyDescent="0.2">
      <c r="A8" s="32">
        <v>94</v>
      </c>
      <c r="B8" s="32" t="s">
        <v>2089</v>
      </c>
      <c r="C8" s="82" t="s">
        <v>3541</v>
      </c>
      <c r="D8" s="82" t="s">
        <v>3532</v>
      </c>
    </row>
    <row r="9" spans="1:4" x14ac:dyDescent="0.2">
      <c r="A9" s="32">
        <v>95</v>
      </c>
      <c r="B9" s="32" t="s">
        <v>3540</v>
      </c>
      <c r="C9" s="82" t="s">
        <v>3541</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IW13"/>
  <sheetViews>
    <sheetView zoomScaleNormal="100" workbookViewId="0">
      <selection activeCell="A3" sqref="A3"/>
    </sheetView>
  </sheetViews>
  <sheetFormatPr baseColWidth="10" defaultColWidth="8.7109375" defaultRowHeight="16" x14ac:dyDescent="0.2"/>
  <cols>
    <col min="1" max="1" width="16.7109375" style="32" customWidth="1"/>
    <col min="2" max="2" width="34.28515625" style="32" customWidth="1"/>
    <col min="3" max="3" width="11.710937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6735</v>
      </c>
      <c r="B1" s="32" t="s">
        <v>6736</v>
      </c>
      <c r="C1" s="32" t="s">
        <v>6737</v>
      </c>
      <c r="D1" s="32" t="s">
        <v>1484</v>
      </c>
      <c r="E1" s="32" t="s">
        <v>1485</v>
      </c>
    </row>
    <row r="2" spans="1:5" x14ac:dyDescent="0.2">
      <c r="A2" s="32">
        <v>0</v>
      </c>
      <c r="B2" s="32" t="s">
        <v>6738</v>
      </c>
      <c r="C2" s="32" t="s">
        <v>3571</v>
      </c>
      <c r="D2" s="82" t="s">
        <v>3546</v>
      </c>
      <c r="E2" s="82" t="s">
        <v>3532</v>
      </c>
    </row>
    <row r="3" spans="1:5" x14ac:dyDescent="0.2">
      <c r="A3" s="32">
        <v>1</v>
      </c>
      <c r="B3" s="32" t="s">
        <v>6739</v>
      </c>
      <c r="C3" s="32" t="s">
        <v>3571</v>
      </c>
      <c r="D3" s="82" t="s">
        <v>3546</v>
      </c>
      <c r="E3" s="82" t="s">
        <v>3532</v>
      </c>
    </row>
    <row r="4" spans="1:5" x14ac:dyDescent="0.2">
      <c r="A4" s="32">
        <v>3</v>
      </c>
      <c r="B4" s="32" t="s">
        <v>6740</v>
      </c>
      <c r="C4" s="32" t="s">
        <v>3571</v>
      </c>
      <c r="D4" s="82" t="s">
        <v>3546</v>
      </c>
      <c r="E4" s="82" t="s">
        <v>3532</v>
      </c>
    </row>
    <row r="5" spans="1:5" x14ac:dyDescent="0.2">
      <c r="A5" s="32">
        <v>4</v>
      </c>
      <c r="B5" s="32" t="s">
        <v>6741</v>
      </c>
      <c r="C5" s="32" t="s">
        <v>3572</v>
      </c>
      <c r="D5" s="82" t="s">
        <v>3546</v>
      </c>
      <c r="E5" s="82" t="s">
        <v>3532</v>
      </c>
    </row>
    <row r="6" spans="1:5" x14ac:dyDescent="0.2">
      <c r="A6" s="32">
        <v>5</v>
      </c>
      <c r="B6" s="32" t="s">
        <v>6742</v>
      </c>
      <c r="C6" s="32" t="s">
        <v>3572</v>
      </c>
      <c r="D6" s="82" t="s">
        <v>3546</v>
      </c>
      <c r="E6" s="82" t="s">
        <v>3532</v>
      </c>
    </row>
    <row r="7" spans="1:5" x14ac:dyDescent="0.2">
      <c r="A7" s="32">
        <v>6</v>
      </c>
      <c r="B7" s="32" t="s">
        <v>6743</v>
      </c>
      <c r="C7" s="32" t="s">
        <v>3572</v>
      </c>
      <c r="D7" s="82" t="s">
        <v>3546</v>
      </c>
      <c r="E7" s="82" t="s">
        <v>3532</v>
      </c>
    </row>
    <row r="8" spans="1:5" x14ac:dyDescent="0.2">
      <c r="A8" s="32">
        <v>7</v>
      </c>
      <c r="B8" s="32" t="s">
        <v>6744</v>
      </c>
      <c r="C8" s="32" t="s">
        <v>3572</v>
      </c>
      <c r="D8" s="82" t="s">
        <v>3546</v>
      </c>
      <c r="E8" s="82" t="s">
        <v>3532</v>
      </c>
    </row>
    <row r="9" spans="1:5" x14ac:dyDescent="0.2">
      <c r="A9" s="32">
        <v>8</v>
      </c>
      <c r="B9" s="32" t="s">
        <v>6745</v>
      </c>
      <c r="C9" s="32" t="s">
        <v>3572</v>
      </c>
      <c r="D9" s="82" t="s">
        <v>3546</v>
      </c>
      <c r="E9" s="82" t="s">
        <v>3532</v>
      </c>
    </row>
    <row r="10" spans="1:5" x14ac:dyDescent="0.2">
      <c r="A10" s="32">
        <v>9</v>
      </c>
      <c r="B10" s="32" t="s">
        <v>6746</v>
      </c>
      <c r="C10" s="32" t="s">
        <v>3572</v>
      </c>
      <c r="D10" s="82" t="s">
        <v>3546</v>
      </c>
      <c r="E10" s="82" t="s">
        <v>3532</v>
      </c>
    </row>
    <row r="11" spans="1:5" x14ac:dyDescent="0.2">
      <c r="A11" s="32">
        <v>10</v>
      </c>
      <c r="B11" s="32" t="s">
        <v>3735</v>
      </c>
      <c r="C11" s="32" t="s">
        <v>3571</v>
      </c>
      <c r="D11" s="82" t="s">
        <v>3774</v>
      </c>
      <c r="E11" s="82" t="s">
        <v>3532</v>
      </c>
    </row>
    <row r="12" spans="1:5" x14ac:dyDescent="0.2">
      <c r="A12" s="32">
        <v>11</v>
      </c>
      <c r="B12" s="32" t="s">
        <v>3540</v>
      </c>
      <c r="C12" s="32" t="s">
        <v>3571</v>
      </c>
      <c r="D12" s="82" t="s">
        <v>3774</v>
      </c>
      <c r="E12" s="82" t="s">
        <v>3532</v>
      </c>
    </row>
    <row r="13" spans="1:5" x14ac:dyDescent="0.2">
      <c r="A13" s="32">
        <v>94</v>
      </c>
      <c r="B13" s="32" t="s">
        <v>2089</v>
      </c>
      <c r="C13" s="32" t="s">
        <v>3571</v>
      </c>
      <c r="D13" s="82" t="s">
        <v>3541</v>
      </c>
      <c r="E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W7"/>
  <sheetViews>
    <sheetView zoomScaleNormal="100" workbookViewId="0">
      <selection activeCell="A3" sqref="A3"/>
    </sheetView>
  </sheetViews>
  <sheetFormatPr baseColWidth="10" defaultColWidth="8.7109375" defaultRowHeight="16" x14ac:dyDescent="0.2"/>
  <cols>
    <col min="1" max="1" width="22.28515625" style="32" customWidth="1"/>
    <col min="2" max="2" width="25.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6747</v>
      </c>
      <c r="B1" s="32" t="s">
        <v>6748</v>
      </c>
      <c r="C1" s="32" t="s">
        <v>1484</v>
      </c>
      <c r="D1" s="32" t="s">
        <v>1485</v>
      </c>
    </row>
    <row r="2" spans="1:4" x14ac:dyDescent="0.2">
      <c r="A2" s="32">
        <v>0</v>
      </c>
      <c r="B2" s="32" t="s">
        <v>6749</v>
      </c>
      <c r="C2" s="82" t="s">
        <v>3546</v>
      </c>
      <c r="D2" s="82" t="s">
        <v>3532</v>
      </c>
    </row>
    <row r="3" spans="1:4" x14ac:dyDescent="0.2">
      <c r="A3" s="32">
        <v>1</v>
      </c>
      <c r="B3" s="32" t="s">
        <v>6750</v>
      </c>
      <c r="C3" s="82" t="s">
        <v>3546</v>
      </c>
      <c r="D3" s="82" t="s">
        <v>3532</v>
      </c>
    </row>
    <row r="4" spans="1:4" x14ac:dyDescent="0.2">
      <c r="A4" s="32">
        <v>2</v>
      </c>
      <c r="B4" s="32" t="s">
        <v>6751</v>
      </c>
      <c r="C4" s="82" t="s">
        <v>3546</v>
      </c>
      <c r="D4" s="82" t="s">
        <v>3532</v>
      </c>
    </row>
    <row r="5" spans="1:4" x14ac:dyDescent="0.2">
      <c r="A5" s="32">
        <v>3</v>
      </c>
      <c r="B5" s="32" t="s">
        <v>6752</v>
      </c>
      <c r="C5" s="82" t="s">
        <v>3546</v>
      </c>
      <c r="D5" s="82" t="s">
        <v>3532</v>
      </c>
    </row>
    <row r="6" spans="1:4" x14ac:dyDescent="0.2">
      <c r="A6" s="32">
        <v>4</v>
      </c>
      <c r="B6" s="32" t="s">
        <v>6753</v>
      </c>
      <c r="C6" s="82" t="s">
        <v>3546</v>
      </c>
      <c r="D6" s="82" t="s">
        <v>3532</v>
      </c>
    </row>
    <row r="7" spans="1:4" x14ac:dyDescent="0.2">
      <c r="A7" s="32">
        <v>5</v>
      </c>
      <c r="B7" s="32" t="s">
        <v>6754</v>
      </c>
      <c r="C7" s="82" t="s">
        <v>3546</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W5"/>
  <sheetViews>
    <sheetView zoomScaleNormal="100" workbookViewId="0">
      <selection activeCell="A3" sqref="A3"/>
    </sheetView>
  </sheetViews>
  <sheetFormatPr baseColWidth="10" defaultColWidth="8.7109375" defaultRowHeight="16" x14ac:dyDescent="0.2"/>
  <cols>
    <col min="1" max="1" width="21" style="32" customWidth="1"/>
    <col min="2" max="2" width="38.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6755</v>
      </c>
      <c r="B1" s="32" t="s">
        <v>6756</v>
      </c>
      <c r="C1" s="32" t="s">
        <v>1484</v>
      </c>
      <c r="D1" s="32" t="s">
        <v>1485</v>
      </c>
    </row>
    <row r="2" spans="1:4" x14ac:dyDescent="0.2">
      <c r="A2" s="32">
        <v>0</v>
      </c>
      <c r="B2" s="32" t="s">
        <v>6757</v>
      </c>
      <c r="C2" s="82" t="s">
        <v>3546</v>
      </c>
      <c r="D2" s="82" t="s">
        <v>3532</v>
      </c>
    </row>
    <row r="3" spans="1:4" x14ac:dyDescent="0.2">
      <c r="A3" s="32">
        <v>1</v>
      </c>
      <c r="B3" s="32" t="s">
        <v>6758</v>
      </c>
      <c r="C3" s="82" t="s">
        <v>3546</v>
      </c>
      <c r="D3" s="82" t="s">
        <v>3532</v>
      </c>
    </row>
    <row r="4" spans="1:4" x14ac:dyDescent="0.2">
      <c r="A4" s="32">
        <v>2</v>
      </c>
      <c r="B4" s="32" t="s">
        <v>6759</v>
      </c>
      <c r="C4" s="82" t="s">
        <v>3546</v>
      </c>
      <c r="D4" s="82" t="s">
        <v>3532</v>
      </c>
    </row>
    <row r="5" spans="1:4" x14ac:dyDescent="0.2">
      <c r="A5" s="32">
        <v>3</v>
      </c>
      <c r="B5" s="32" t="s">
        <v>6455</v>
      </c>
      <c r="C5" s="82" t="s">
        <v>3546</v>
      </c>
      <c r="D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IW6"/>
  <sheetViews>
    <sheetView zoomScaleNormal="100" workbookViewId="0">
      <selection activeCell="A3" sqref="A3"/>
    </sheetView>
  </sheetViews>
  <sheetFormatPr baseColWidth="10" defaultColWidth="8.7109375" defaultRowHeight="16" x14ac:dyDescent="0.2"/>
  <cols>
    <col min="1" max="1" width="16" style="32" customWidth="1"/>
    <col min="2" max="2" width="46.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6760</v>
      </c>
      <c r="B1" s="32" t="s">
        <v>6761</v>
      </c>
      <c r="C1" s="32" t="s">
        <v>1484</v>
      </c>
      <c r="D1" s="32" t="s">
        <v>1485</v>
      </c>
    </row>
    <row r="2" spans="1:4" x14ac:dyDescent="0.2">
      <c r="A2" s="32">
        <v>1</v>
      </c>
      <c r="B2" s="32" t="s">
        <v>6762</v>
      </c>
      <c r="C2" s="82" t="s">
        <v>3546</v>
      </c>
      <c r="D2" s="82" t="s">
        <v>3532</v>
      </c>
    </row>
    <row r="3" spans="1:4" x14ac:dyDescent="0.2">
      <c r="A3" s="32">
        <v>2</v>
      </c>
      <c r="B3" s="32" t="s">
        <v>6763</v>
      </c>
      <c r="C3" s="82" t="s">
        <v>3546</v>
      </c>
      <c r="D3" s="82" t="s">
        <v>3532</v>
      </c>
    </row>
    <row r="4" spans="1:4" x14ac:dyDescent="0.2">
      <c r="A4" s="32">
        <v>3</v>
      </c>
      <c r="B4" s="32" t="s">
        <v>6764</v>
      </c>
      <c r="C4" s="82" t="s">
        <v>3546</v>
      </c>
      <c r="D4" s="82" t="s">
        <v>3532</v>
      </c>
    </row>
    <row r="5" spans="1:4" x14ac:dyDescent="0.2">
      <c r="A5" s="32">
        <v>8</v>
      </c>
      <c r="B5" s="32" t="s">
        <v>6765</v>
      </c>
      <c r="C5" s="82" t="s">
        <v>3546</v>
      </c>
      <c r="D5" s="82" t="s">
        <v>3532</v>
      </c>
    </row>
    <row r="6" spans="1:4" x14ac:dyDescent="0.2">
      <c r="A6" s="32">
        <v>9</v>
      </c>
      <c r="B6" s="32" t="s">
        <v>6766</v>
      </c>
      <c r="C6" s="82" t="s">
        <v>3546</v>
      </c>
      <c r="D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IW9"/>
  <sheetViews>
    <sheetView zoomScaleNormal="100" workbookViewId="0">
      <selection activeCell="A3" sqref="A3"/>
    </sheetView>
  </sheetViews>
  <sheetFormatPr baseColWidth="10" defaultColWidth="8.7109375" defaultRowHeight="16" x14ac:dyDescent="0.2"/>
  <cols>
    <col min="1" max="1" width="16.140625" style="32" customWidth="1"/>
    <col min="2" max="2" width="43.140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6767</v>
      </c>
      <c r="B1" s="32" t="s">
        <v>6768</v>
      </c>
      <c r="C1" s="32" t="s">
        <v>1484</v>
      </c>
      <c r="D1" s="32" t="s">
        <v>1485</v>
      </c>
    </row>
    <row r="2" spans="1:4" x14ac:dyDescent="0.2">
      <c r="A2" s="32">
        <v>1</v>
      </c>
      <c r="B2" s="32" t="s">
        <v>6769</v>
      </c>
      <c r="C2" s="82" t="s">
        <v>3546</v>
      </c>
      <c r="D2" s="82" t="s">
        <v>3532</v>
      </c>
    </row>
    <row r="3" spans="1:4" x14ac:dyDescent="0.2">
      <c r="A3" s="32">
        <v>2</v>
      </c>
      <c r="B3" s="32" t="s">
        <v>6770</v>
      </c>
      <c r="C3" s="82" t="s">
        <v>3546</v>
      </c>
      <c r="D3" s="82" t="s">
        <v>3532</v>
      </c>
    </row>
    <row r="4" spans="1:4" x14ac:dyDescent="0.2">
      <c r="A4" s="32">
        <v>3</v>
      </c>
      <c r="B4" s="32" t="s">
        <v>6771</v>
      </c>
      <c r="C4" s="82" t="s">
        <v>3546</v>
      </c>
      <c r="D4" s="82" t="s">
        <v>3532</v>
      </c>
    </row>
    <row r="5" spans="1:4" x14ac:dyDescent="0.2">
      <c r="A5" s="32">
        <v>4</v>
      </c>
      <c r="B5" s="32" t="s">
        <v>6772</v>
      </c>
      <c r="C5" s="82" t="s">
        <v>3546</v>
      </c>
      <c r="D5" s="82" t="s">
        <v>3532</v>
      </c>
    </row>
    <row r="6" spans="1:4" x14ac:dyDescent="0.2">
      <c r="A6" s="32">
        <v>5</v>
      </c>
      <c r="B6" s="32" t="s">
        <v>6773</v>
      </c>
      <c r="C6" s="82" t="s">
        <v>3546</v>
      </c>
      <c r="D6" s="82" t="s">
        <v>3532</v>
      </c>
    </row>
    <row r="7" spans="1:4" x14ac:dyDescent="0.2">
      <c r="A7" s="32">
        <v>6</v>
      </c>
      <c r="B7" s="32" t="s">
        <v>6774</v>
      </c>
      <c r="C7" s="82" t="s">
        <v>3546</v>
      </c>
      <c r="D7" s="82" t="s">
        <v>3532</v>
      </c>
    </row>
    <row r="8" spans="1:4" x14ac:dyDescent="0.2">
      <c r="A8" s="32">
        <v>94</v>
      </c>
      <c r="B8" s="32" t="s">
        <v>2089</v>
      </c>
      <c r="C8" s="82" t="s">
        <v>3541</v>
      </c>
      <c r="D8" s="82" t="s">
        <v>3532</v>
      </c>
    </row>
    <row r="9" spans="1:4" x14ac:dyDescent="0.2">
      <c r="A9" s="32">
        <v>95</v>
      </c>
      <c r="B9" s="32" t="s">
        <v>3540</v>
      </c>
      <c r="C9" s="82" t="s">
        <v>3541</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IW6"/>
  <sheetViews>
    <sheetView zoomScaleNormal="100" workbookViewId="0">
      <selection activeCell="A3" sqref="A3"/>
    </sheetView>
  </sheetViews>
  <sheetFormatPr baseColWidth="10" defaultColWidth="8.7109375" defaultRowHeight="16" x14ac:dyDescent="0.2"/>
  <cols>
    <col min="1" max="1" width="16.42578125" style="32" customWidth="1"/>
    <col min="2" max="2" width="50.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6775</v>
      </c>
      <c r="B1" s="32" t="s">
        <v>6776</v>
      </c>
      <c r="C1" s="32" t="s">
        <v>1484</v>
      </c>
      <c r="D1" s="32" t="s">
        <v>1485</v>
      </c>
    </row>
    <row r="2" spans="1:4" x14ac:dyDescent="0.2">
      <c r="A2" s="32">
        <v>0</v>
      </c>
      <c r="B2" s="32" t="s">
        <v>3745</v>
      </c>
      <c r="C2" s="82" t="s">
        <v>3546</v>
      </c>
      <c r="D2" s="82" t="s">
        <v>3532</v>
      </c>
    </row>
    <row r="3" spans="1:4" x14ac:dyDescent="0.2">
      <c r="A3" s="32">
        <v>1</v>
      </c>
      <c r="B3" s="32" t="s">
        <v>6777</v>
      </c>
      <c r="C3" s="82" t="s">
        <v>3546</v>
      </c>
      <c r="D3" s="82" t="s">
        <v>3532</v>
      </c>
    </row>
    <row r="4" spans="1:4" x14ac:dyDescent="0.2">
      <c r="A4" s="32">
        <v>2</v>
      </c>
      <c r="B4" s="32" t="s">
        <v>6778</v>
      </c>
      <c r="C4" s="82" t="s">
        <v>3546</v>
      </c>
      <c r="D4" s="82" t="s">
        <v>3532</v>
      </c>
    </row>
    <row r="5" spans="1:4" x14ac:dyDescent="0.2">
      <c r="A5" s="32">
        <v>3</v>
      </c>
      <c r="B5" s="32" t="s">
        <v>6779</v>
      </c>
      <c r="C5" s="82" t="s">
        <v>3546</v>
      </c>
      <c r="D5" s="82" t="s">
        <v>3532</v>
      </c>
    </row>
    <row r="6" spans="1:4" x14ac:dyDescent="0.2">
      <c r="A6" s="32">
        <v>4</v>
      </c>
      <c r="B6" s="32" t="s">
        <v>6780</v>
      </c>
      <c r="C6" s="82" t="s">
        <v>3546</v>
      </c>
      <c r="D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W6"/>
  <sheetViews>
    <sheetView zoomScaleNormal="100" workbookViewId="0">
      <selection activeCell="A3" sqref="A3"/>
    </sheetView>
  </sheetViews>
  <sheetFormatPr baseColWidth="10" defaultColWidth="8.7109375" defaultRowHeight="16" x14ac:dyDescent="0.2"/>
  <cols>
    <col min="1" max="1" width="17.7109375" style="32" customWidth="1"/>
    <col min="2" max="2" width="36.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6781</v>
      </c>
      <c r="B1" s="32" t="s">
        <v>6782</v>
      </c>
      <c r="C1" s="32" t="s">
        <v>1484</v>
      </c>
      <c r="D1" s="32" t="s">
        <v>1485</v>
      </c>
    </row>
    <row r="2" spans="1:4" x14ac:dyDescent="0.2">
      <c r="A2" s="32">
        <v>1</v>
      </c>
      <c r="B2" s="32" t="s">
        <v>3745</v>
      </c>
      <c r="C2" s="82" t="s">
        <v>3546</v>
      </c>
      <c r="D2" s="82" t="s">
        <v>3532</v>
      </c>
    </row>
    <row r="3" spans="1:4" x14ac:dyDescent="0.2">
      <c r="A3" s="32">
        <v>2</v>
      </c>
      <c r="B3" s="32" t="s">
        <v>6783</v>
      </c>
      <c r="C3" s="82" t="s">
        <v>3546</v>
      </c>
      <c r="D3" s="82" t="s">
        <v>3532</v>
      </c>
    </row>
    <row r="4" spans="1:4" x14ac:dyDescent="0.2">
      <c r="A4" s="32">
        <v>3</v>
      </c>
      <c r="B4" s="32" t="s">
        <v>6784</v>
      </c>
      <c r="C4" s="82" t="s">
        <v>3546</v>
      </c>
      <c r="D4" s="82" t="s">
        <v>3532</v>
      </c>
    </row>
    <row r="5" spans="1:4" x14ac:dyDescent="0.2">
      <c r="A5" s="32">
        <v>4</v>
      </c>
      <c r="B5" s="32" t="s">
        <v>6785</v>
      </c>
      <c r="C5" s="82" t="s">
        <v>3546</v>
      </c>
      <c r="D5" s="82" t="s">
        <v>3532</v>
      </c>
    </row>
    <row r="6" spans="1:4" x14ac:dyDescent="0.2">
      <c r="A6" s="32">
        <v>5</v>
      </c>
      <c r="B6" s="32" t="s">
        <v>6786</v>
      </c>
      <c r="C6" s="82" t="s">
        <v>3546</v>
      </c>
      <c r="D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IW9"/>
  <sheetViews>
    <sheetView zoomScaleNormal="100" workbookViewId="0">
      <selection activeCell="A3" sqref="A3"/>
    </sheetView>
  </sheetViews>
  <sheetFormatPr baseColWidth="10" defaultColWidth="8.7109375" defaultRowHeight="16" x14ac:dyDescent="0.2"/>
  <cols>
    <col min="1" max="1" width="16.5703125" style="32" customWidth="1"/>
    <col min="2" max="2" width="22" style="32" customWidth="1"/>
    <col min="3" max="3" width="16.7109375" style="32" customWidth="1"/>
    <col min="4" max="4" width="17" style="32" customWidth="1"/>
    <col min="5" max="257" width="10.28515625" style="32" customWidth="1"/>
    <col min="258" max="1025" width="10.28515625" customWidth="1"/>
  </cols>
  <sheetData>
    <row r="1" spans="1:4" x14ac:dyDescent="0.2">
      <c r="A1" s="32" t="s">
        <v>6787</v>
      </c>
      <c r="B1" s="32" t="s">
        <v>6788</v>
      </c>
      <c r="C1" s="32" t="s">
        <v>1484</v>
      </c>
      <c r="D1" s="32" t="s">
        <v>1485</v>
      </c>
    </row>
    <row r="2" spans="1:4" x14ac:dyDescent="0.2">
      <c r="A2" s="32">
        <v>0</v>
      </c>
      <c r="B2" s="32" t="s">
        <v>6789</v>
      </c>
      <c r="C2" s="82" t="s">
        <v>3546</v>
      </c>
      <c r="D2" s="82" t="s">
        <v>3532</v>
      </c>
    </row>
    <row r="3" spans="1:4" x14ac:dyDescent="0.2">
      <c r="A3" s="32">
        <v>1</v>
      </c>
      <c r="B3" s="32" t="s">
        <v>6790</v>
      </c>
      <c r="C3" s="82" t="s">
        <v>3546</v>
      </c>
      <c r="D3" s="82" t="s">
        <v>3532</v>
      </c>
    </row>
    <row r="4" spans="1:4" x14ac:dyDescent="0.2">
      <c r="A4" s="32">
        <v>2</v>
      </c>
      <c r="B4" s="32" t="s">
        <v>6791</v>
      </c>
      <c r="C4" s="82" t="s">
        <v>3546</v>
      </c>
      <c r="D4" s="82" t="s">
        <v>3532</v>
      </c>
    </row>
    <row r="5" spans="1:4" x14ac:dyDescent="0.2">
      <c r="A5" s="32">
        <v>3</v>
      </c>
      <c r="B5" s="32" t="s">
        <v>6792</v>
      </c>
      <c r="C5" s="82" t="s">
        <v>3546</v>
      </c>
      <c r="D5" s="82" t="s">
        <v>3532</v>
      </c>
    </row>
    <row r="6" spans="1:4" x14ac:dyDescent="0.2">
      <c r="A6" s="32">
        <v>4</v>
      </c>
      <c r="B6" s="32" t="s">
        <v>2104</v>
      </c>
      <c r="C6" s="82" t="s">
        <v>3546</v>
      </c>
      <c r="D6" s="82" t="s">
        <v>3532</v>
      </c>
    </row>
    <row r="7" spans="1:4" x14ac:dyDescent="0.2">
      <c r="A7" s="32">
        <v>5</v>
      </c>
      <c r="B7" s="32" t="s">
        <v>6793</v>
      </c>
      <c r="C7" s="82" t="s">
        <v>3546</v>
      </c>
      <c r="D7" s="82" t="s">
        <v>3532</v>
      </c>
    </row>
    <row r="8" spans="1:4" x14ac:dyDescent="0.2">
      <c r="A8" s="32">
        <v>6</v>
      </c>
      <c r="B8" s="32" t="s">
        <v>6794</v>
      </c>
      <c r="C8" s="82" t="s">
        <v>3546</v>
      </c>
      <c r="D8" s="82" t="s">
        <v>3532</v>
      </c>
    </row>
    <row r="9" spans="1:4" x14ac:dyDescent="0.2">
      <c r="A9" s="32">
        <v>7</v>
      </c>
      <c r="B9" s="32" t="s">
        <v>3002</v>
      </c>
      <c r="C9" s="82" t="s">
        <v>3546</v>
      </c>
      <c r="D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IW6"/>
  <sheetViews>
    <sheetView zoomScaleNormal="100" workbookViewId="0">
      <selection activeCell="A3" sqref="A3"/>
    </sheetView>
  </sheetViews>
  <sheetFormatPr baseColWidth="10" defaultColWidth="8.7109375" defaultRowHeight="16" x14ac:dyDescent="0.2"/>
  <cols>
    <col min="1" max="1" width="18.28515625" style="32" customWidth="1"/>
    <col min="2" max="2" width="21.855468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6795</v>
      </c>
      <c r="B1" s="32" t="s">
        <v>6796</v>
      </c>
      <c r="C1" s="32" t="s">
        <v>1484</v>
      </c>
      <c r="D1" s="32" t="s">
        <v>1485</v>
      </c>
    </row>
    <row r="2" spans="1:4" x14ac:dyDescent="0.2">
      <c r="A2" s="32">
        <v>0</v>
      </c>
      <c r="B2" s="32" t="s">
        <v>6797</v>
      </c>
      <c r="C2" s="82" t="s">
        <v>3546</v>
      </c>
      <c r="D2" s="82" t="s">
        <v>3532</v>
      </c>
    </row>
    <row r="3" spans="1:4" x14ac:dyDescent="0.2">
      <c r="A3" s="32">
        <v>1</v>
      </c>
      <c r="B3" s="32" t="s">
        <v>6798</v>
      </c>
      <c r="C3" s="82" t="s">
        <v>3546</v>
      </c>
      <c r="D3" s="82" t="s">
        <v>3532</v>
      </c>
    </row>
    <row r="4" spans="1:4" x14ac:dyDescent="0.2">
      <c r="A4" s="32">
        <v>2</v>
      </c>
      <c r="B4" s="32" t="s">
        <v>6799</v>
      </c>
      <c r="C4" s="82" t="s">
        <v>3546</v>
      </c>
      <c r="D4" s="82" t="s">
        <v>3532</v>
      </c>
    </row>
    <row r="5" spans="1:4" x14ac:dyDescent="0.2">
      <c r="A5" s="32">
        <v>3</v>
      </c>
      <c r="B5" s="32" t="s">
        <v>6800</v>
      </c>
      <c r="C5" s="82" t="s">
        <v>3546</v>
      </c>
      <c r="D5" s="82" t="s">
        <v>3532</v>
      </c>
    </row>
    <row r="6" spans="1:4" x14ac:dyDescent="0.2">
      <c r="A6" s="32">
        <v>4</v>
      </c>
      <c r="B6" s="32" t="s">
        <v>6749</v>
      </c>
      <c r="C6" s="82" t="s">
        <v>3546</v>
      </c>
      <c r="D6"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IW7"/>
  <sheetViews>
    <sheetView zoomScaleNormal="100" workbookViewId="0">
      <selection activeCell="A3" sqref="A3"/>
    </sheetView>
  </sheetViews>
  <sheetFormatPr baseColWidth="10" defaultColWidth="8.7109375" defaultRowHeight="16" x14ac:dyDescent="0.2"/>
  <cols>
    <col min="1" max="1" width="25.5703125" style="32" customWidth="1"/>
    <col min="2" max="2" width="31.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6801</v>
      </c>
      <c r="B1" s="32" t="s">
        <v>6802</v>
      </c>
      <c r="C1" s="32" t="s">
        <v>1484</v>
      </c>
      <c r="D1" s="32" t="s">
        <v>1485</v>
      </c>
    </row>
    <row r="2" spans="1:4" x14ac:dyDescent="0.2">
      <c r="A2" s="32">
        <v>1</v>
      </c>
      <c r="B2" s="32" t="s">
        <v>6803</v>
      </c>
      <c r="C2" s="82" t="s">
        <v>3546</v>
      </c>
      <c r="D2" s="82" t="s">
        <v>3532</v>
      </c>
    </row>
    <row r="3" spans="1:4" x14ac:dyDescent="0.2">
      <c r="A3" s="32">
        <v>2</v>
      </c>
      <c r="B3" s="32" t="s">
        <v>6804</v>
      </c>
      <c r="C3" s="82" t="s">
        <v>3546</v>
      </c>
      <c r="D3" s="82" t="s">
        <v>3532</v>
      </c>
    </row>
    <row r="4" spans="1:4" x14ac:dyDescent="0.2">
      <c r="A4" s="32">
        <v>3</v>
      </c>
      <c r="B4" s="32" t="s">
        <v>6805</v>
      </c>
      <c r="C4" s="82" t="s">
        <v>3546</v>
      </c>
      <c r="D4" s="82" t="s">
        <v>3532</v>
      </c>
    </row>
    <row r="5" spans="1:4" x14ac:dyDescent="0.2">
      <c r="A5" s="32">
        <v>4</v>
      </c>
      <c r="B5" s="32" t="s">
        <v>6806</v>
      </c>
      <c r="C5" s="82" t="s">
        <v>3546</v>
      </c>
      <c r="D5" s="82" t="s">
        <v>3532</v>
      </c>
    </row>
    <row r="6" spans="1:4" x14ac:dyDescent="0.2">
      <c r="A6" s="32">
        <v>94</v>
      </c>
      <c r="B6" s="32" t="s">
        <v>2089</v>
      </c>
      <c r="C6" s="82" t="s">
        <v>3541</v>
      </c>
      <c r="D6" s="82" t="s">
        <v>3532</v>
      </c>
    </row>
    <row r="7" spans="1:4" x14ac:dyDescent="0.2">
      <c r="A7" s="32">
        <v>95</v>
      </c>
      <c r="B7" s="32" t="s">
        <v>3540</v>
      </c>
      <c r="C7" s="82" t="s">
        <v>3541</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IW13"/>
  <sheetViews>
    <sheetView zoomScaleNormal="100" workbookViewId="0">
      <selection activeCell="A3" sqref="A3"/>
    </sheetView>
  </sheetViews>
  <sheetFormatPr baseColWidth="10" defaultColWidth="8.7109375" defaultRowHeight="16" x14ac:dyDescent="0.2"/>
  <cols>
    <col min="1" max="1" width="15.140625" style="32" customWidth="1"/>
    <col min="2" max="2" width="41.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6807</v>
      </c>
      <c r="B1" s="32" t="s">
        <v>6808</v>
      </c>
      <c r="C1" s="32" t="s">
        <v>1484</v>
      </c>
      <c r="D1" s="32" t="s">
        <v>1485</v>
      </c>
    </row>
    <row r="2" spans="1:4" x14ac:dyDescent="0.2">
      <c r="A2" s="32">
        <v>1</v>
      </c>
      <c r="B2" s="32" t="s">
        <v>6809</v>
      </c>
      <c r="C2" s="82" t="s">
        <v>3546</v>
      </c>
      <c r="D2" s="82" t="s">
        <v>3532</v>
      </c>
    </row>
    <row r="3" spans="1:4" x14ac:dyDescent="0.2">
      <c r="A3" s="32">
        <v>2</v>
      </c>
      <c r="B3" s="32" t="s">
        <v>6810</v>
      </c>
      <c r="C3" s="82" t="s">
        <v>3546</v>
      </c>
      <c r="D3" s="82" t="s">
        <v>3532</v>
      </c>
    </row>
    <row r="4" spans="1:4" x14ac:dyDescent="0.2">
      <c r="A4" s="32">
        <v>6</v>
      </c>
      <c r="B4" s="32" t="s">
        <v>6811</v>
      </c>
      <c r="C4" s="82" t="s">
        <v>3546</v>
      </c>
      <c r="D4" s="82" t="s">
        <v>3532</v>
      </c>
    </row>
    <row r="5" spans="1:4" x14ac:dyDescent="0.2">
      <c r="A5" s="32">
        <v>7</v>
      </c>
      <c r="B5" s="32" t="s">
        <v>6812</v>
      </c>
      <c r="C5" s="82" t="s">
        <v>3546</v>
      </c>
      <c r="D5" s="82" t="s">
        <v>3532</v>
      </c>
    </row>
    <row r="6" spans="1:4" x14ac:dyDescent="0.2">
      <c r="A6" s="32">
        <v>8</v>
      </c>
      <c r="B6" s="32" t="s">
        <v>6813</v>
      </c>
      <c r="C6" s="82" t="s">
        <v>3546</v>
      </c>
      <c r="D6" s="82" t="s">
        <v>3532</v>
      </c>
    </row>
    <row r="7" spans="1:4" x14ac:dyDescent="0.2">
      <c r="A7" s="32">
        <v>9</v>
      </c>
      <c r="B7" s="32" t="s">
        <v>6814</v>
      </c>
      <c r="C7" s="82" t="s">
        <v>3546</v>
      </c>
      <c r="D7" s="82" t="s">
        <v>3532</v>
      </c>
    </row>
    <row r="8" spans="1:4" x14ac:dyDescent="0.2">
      <c r="A8" s="32">
        <v>11</v>
      </c>
      <c r="B8" s="32" t="s">
        <v>6815</v>
      </c>
      <c r="C8" s="82" t="s">
        <v>3546</v>
      </c>
      <c r="D8" s="82" t="s">
        <v>3532</v>
      </c>
    </row>
    <row r="9" spans="1:4" x14ac:dyDescent="0.2">
      <c r="A9" s="32">
        <v>12</v>
      </c>
      <c r="B9" s="32" t="s">
        <v>6816</v>
      </c>
      <c r="C9" s="82" t="s">
        <v>3546</v>
      </c>
      <c r="D9" s="82" t="s">
        <v>3532</v>
      </c>
    </row>
    <row r="10" spans="1:4" x14ac:dyDescent="0.2">
      <c r="A10" s="32">
        <v>14</v>
      </c>
      <c r="B10" s="32" t="s">
        <v>6817</v>
      </c>
      <c r="C10" s="82" t="s">
        <v>3546</v>
      </c>
      <c r="D10" s="82" t="s">
        <v>3532</v>
      </c>
    </row>
    <row r="11" spans="1:4" x14ac:dyDescent="0.2">
      <c r="A11" s="32">
        <v>16</v>
      </c>
      <c r="B11" s="32" t="s">
        <v>6818</v>
      </c>
      <c r="C11" s="82" t="s">
        <v>3546</v>
      </c>
      <c r="D11" s="82" t="s">
        <v>3532</v>
      </c>
    </row>
    <row r="12" spans="1:4" x14ac:dyDescent="0.2">
      <c r="A12" s="32">
        <v>17</v>
      </c>
      <c r="B12" s="32" t="s">
        <v>6819</v>
      </c>
      <c r="C12" s="82" t="s">
        <v>3546</v>
      </c>
      <c r="D12" s="82" t="s">
        <v>3532</v>
      </c>
    </row>
    <row r="13" spans="1:4" x14ac:dyDescent="0.2">
      <c r="A13" s="32">
        <v>19</v>
      </c>
      <c r="B13" s="32" t="s">
        <v>6820</v>
      </c>
      <c r="C13" s="82" t="s">
        <v>3546</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IW4"/>
  <sheetViews>
    <sheetView zoomScaleNormal="100" workbookViewId="0">
      <selection activeCell="A3" sqref="A3"/>
    </sheetView>
  </sheetViews>
  <sheetFormatPr baseColWidth="10" defaultColWidth="8.7109375" defaultRowHeight="16" x14ac:dyDescent="0.2"/>
  <cols>
    <col min="1" max="1" width="17.7109375" style="32" customWidth="1"/>
    <col min="2" max="2" width="21.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6821</v>
      </c>
      <c r="B1" s="32" t="s">
        <v>6822</v>
      </c>
      <c r="C1" s="32" t="s">
        <v>1484</v>
      </c>
      <c r="D1" s="32" t="s">
        <v>1485</v>
      </c>
    </row>
    <row r="2" spans="1:4" x14ac:dyDescent="0.2">
      <c r="A2" s="32">
        <v>1</v>
      </c>
      <c r="B2" s="32" t="s">
        <v>3572</v>
      </c>
      <c r="C2" s="82" t="s">
        <v>3546</v>
      </c>
      <c r="D2" s="82" t="s">
        <v>3532</v>
      </c>
    </row>
    <row r="3" spans="1:4" x14ac:dyDescent="0.2">
      <c r="A3" s="32">
        <v>2</v>
      </c>
      <c r="B3" s="32" t="s">
        <v>6823</v>
      </c>
      <c r="C3" s="82" t="s">
        <v>3546</v>
      </c>
      <c r="D3" s="82" t="s">
        <v>3532</v>
      </c>
    </row>
    <row r="4" spans="1:4" x14ac:dyDescent="0.2">
      <c r="A4" s="32">
        <v>3</v>
      </c>
      <c r="B4" s="32" t="s">
        <v>6824</v>
      </c>
      <c r="C4" s="82" t="s">
        <v>3546</v>
      </c>
      <c r="D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IW3"/>
  <sheetViews>
    <sheetView zoomScaleNormal="100" workbookViewId="0">
      <selection activeCell="A3" sqref="A3"/>
    </sheetView>
  </sheetViews>
  <sheetFormatPr baseColWidth="10" defaultColWidth="8.7109375" defaultRowHeight="16" x14ac:dyDescent="0.2"/>
  <cols>
    <col min="1" max="1" width="23.7109375" style="32" customWidth="1"/>
    <col min="2" max="2" width="27.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6825</v>
      </c>
      <c r="B1" s="32" t="s">
        <v>6826</v>
      </c>
      <c r="C1" s="32" t="s">
        <v>1484</v>
      </c>
      <c r="D1" s="32" t="s">
        <v>1485</v>
      </c>
    </row>
    <row r="2" spans="1:4" x14ac:dyDescent="0.2">
      <c r="A2" s="32">
        <v>1</v>
      </c>
      <c r="B2" s="32" t="s">
        <v>6827</v>
      </c>
      <c r="C2" s="82" t="s">
        <v>3546</v>
      </c>
      <c r="D2" s="82" t="s">
        <v>3532</v>
      </c>
    </row>
    <row r="3" spans="1:4" x14ac:dyDescent="0.2">
      <c r="A3" s="32">
        <v>2</v>
      </c>
      <c r="B3" s="32" t="s">
        <v>6828</v>
      </c>
      <c r="C3" s="82" t="s">
        <v>3546</v>
      </c>
      <c r="D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IW5"/>
  <sheetViews>
    <sheetView zoomScaleNormal="100" workbookViewId="0">
      <selection activeCell="A3" sqref="A3"/>
    </sheetView>
  </sheetViews>
  <sheetFormatPr baseColWidth="10" defaultColWidth="8.7109375" defaultRowHeight="16" x14ac:dyDescent="0.2"/>
  <cols>
    <col min="1" max="1" width="20.7109375" style="32" customWidth="1"/>
    <col min="2" max="2" width="50.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6829</v>
      </c>
      <c r="B1" s="32" t="s">
        <v>6830</v>
      </c>
      <c r="C1" s="32" t="s">
        <v>1484</v>
      </c>
      <c r="D1" s="32" t="s">
        <v>1485</v>
      </c>
    </row>
    <row r="2" spans="1:4" x14ac:dyDescent="0.2">
      <c r="A2" s="32">
        <v>0</v>
      </c>
      <c r="B2" s="32" t="s">
        <v>6797</v>
      </c>
      <c r="C2" s="82" t="s">
        <v>3546</v>
      </c>
      <c r="D2" s="82" t="s">
        <v>3532</v>
      </c>
    </row>
    <row r="3" spans="1:4" x14ac:dyDescent="0.2">
      <c r="A3" s="32">
        <v>1</v>
      </c>
      <c r="B3" s="32" t="s">
        <v>6831</v>
      </c>
      <c r="C3" s="82" t="s">
        <v>3546</v>
      </c>
      <c r="D3" s="82" t="s">
        <v>3532</v>
      </c>
    </row>
    <row r="4" spans="1:4" x14ac:dyDescent="0.2">
      <c r="A4" s="32">
        <v>2</v>
      </c>
      <c r="B4" s="32" t="s">
        <v>6832</v>
      </c>
      <c r="C4" s="82" t="s">
        <v>3546</v>
      </c>
      <c r="D4" s="82" t="s">
        <v>3532</v>
      </c>
    </row>
    <row r="5" spans="1:4" x14ac:dyDescent="0.2">
      <c r="A5" s="32">
        <v>3</v>
      </c>
      <c r="B5" s="32" t="s">
        <v>6833</v>
      </c>
      <c r="C5" s="82" t="s">
        <v>3546</v>
      </c>
      <c r="D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IW7"/>
  <sheetViews>
    <sheetView zoomScaleNormal="100" workbookViewId="0">
      <selection activeCell="A3" sqref="A3"/>
    </sheetView>
  </sheetViews>
  <sheetFormatPr baseColWidth="10" defaultColWidth="8.7109375" defaultRowHeight="16" x14ac:dyDescent="0.2"/>
  <cols>
    <col min="1" max="1" width="27.85546875" style="32" customWidth="1"/>
    <col min="2" max="2" width="45.710937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6834</v>
      </c>
      <c r="B1" s="32" t="s">
        <v>6835</v>
      </c>
      <c r="C1" s="32" t="s">
        <v>1484</v>
      </c>
      <c r="D1" s="32" t="s">
        <v>1485</v>
      </c>
    </row>
    <row r="2" spans="1:4" x14ac:dyDescent="0.2">
      <c r="A2" s="32">
        <v>0</v>
      </c>
      <c r="B2" s="32" t="s">
        <v>3735</v>
      </c>
      <c r="C2" s="82" t="s">
        <v>3546</v>
      </c>
      <c r="D2" s="82" t="s">
        <v>3532</v>
      </c>
    </row>
    <row r="3" spans="1:4" x14ac:dyDescent="0.2">
      <c r="A3" s="32">
        <v>3</v>
      </c>
      <c r="B3" s="32" t="s">
        <v>6836</v>
      </c>
      <c r="C3" s="82" t="s">
        <v>3546</v>
      </c>
      <c r="D3" s="82" t="s">
        <v>3532</v>
      </c>
    </row>
    <row r="4" spans="1:4" x14ac:dyDescent="0.2">
      <c r="A4" s="32">
        <v>4</v>
      </c>
      <c r="B4" s="32" t="s">
        <v>6837</v>
      </c>
      <c r="C4" s="82" t="s">
        <v>3546</v>
      </c>
      <c r="D4" s="82" t="s">
        <v>3532</v>
      </c>
    </row>
    <row r="5" spans="1:4" x14ac:dyDescent="0.2">
      <c r="A5" s="32">
        <v>5</v>
      </c>
      <c r="B5" s="32" t="s">
        <v>6838</v>
      </c>
      <c r="C5" s="82" t="s">
        <v>3546</v>
      </c>
      <c r="D5" s="82" t="s">
        <v>3532</v>
      </c>
    </row>
    <row r="6" spans="1:4" x14ac:dyDescent="0.2">
      <c r="A6" s="32">
        <v>6</v>
      </c>
      <c r="B6" s="32" t="s">
        <v>6839</v>
      </c>
      <c r="C6" s="82" t="s">
        <v>3546</v>
      </c>
      <c r="D6" s="82" t="s">
        <v>3532</v>
      </c>
    </row>
    <row r="7" spans="1:4" x14ac:dyDescent="0.2">
      <c r="A7" s="32">
        <v>9</v>
      </c>
      <c r="B7" s="32" t="s">
        <v>6840</v>
      </c>
      <c r="C7" s="82" t="s">
        <v>3546</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IW11"/>
  <sheetViews>
    <sheetView zoomScaleNormal="100" workbookViewId="0">
      <selection activeCell="A3" sqref="A3"/>
    </sheetView>
  </sheetViews>
  <sheetFormatPr baseColWidth="10" defaultColWidth="8.7109375" defaultRowHeight="16" x14ac:dyDescent="0.2"/>
  <cols>
    <col min="1" max="1" width="28.7109375" style="32" customWidth="1"/>
    <col min="2" max="2" width="50.425781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6841</v>
      </c>
      <c r="B1" s="32" t="s">
        <v>6842</v>
      </c>
      <c r="C1" s="32" t="s">
        <v>1484</v>
      </c>
      <c r="D1" s="32" t="s">
        <v>1485</v>
      </c>
    </row>
    <row r="2" spans="1:4" x14ac:dyDescent="0.2">
      <c r="A2" s="32">
        <v>0</v>
      </c>
      <c r="B2" s="32" t="s">
        <v>3002</v>
      </c>
      <c r="C2" s="82" t="s">
        <v>3546</v>
      </c>
      <c r="D2" s="82" t="s">
        <v>3532</v>
      </c>
    </row>
    <row r="3" spans="1:4" x14ac:dyDescent="0.2">
      <c r="A3" s="32">
        <v>1</v>
      </c>
      <c r="B3" s="32" t="s">
        <v>6843</v>
      </c>
      <c r="C3" s="82" t="s">
        <v>3546</v>
      </c>
      <c r="D3" s="82" t="s">
        <v>3532</v>
      </c>
    </row>
    <row r="4" spans="1:4" x14ac:dyDescent="0.2">
      <c r="A4" s="32">
        <v>2</v>
      </c>
      <c r="B4" s="32" t="s">
        <v>6844</v>
      </c>
      <c r="C4" s="82" t="s">
        <v>3546</v>
      </c>
      <c r="D4" s="82" t="s">
        <v>3532</v>
      </c>
    </row>
    <row r="5" spans="1:4" x14ac:dyDescent="0.2">
      <c r="A5" s="32">
        <v>3</v>
      </c>
      <c r="B5" s="32" t="s">
        <v>6845</v>
      </c>
      <c r="C5" s="82" t="s">
        <v>3546</v>
      </c>
      <c r="D5" s="82" t="s">
        <v>3532</v>
      </c>
    </row>
    <row r="6" spans="1:4" x14ac:dyDescent="0.2">
      <c r="A6" s="32">
        <v>4</v>
      </c>
      <c r="B6" s="32" t="s">
        <v>6846</v>
      </c>
      <c r="C6" s="82" t="s">
        <v>3546</v>
      </c>
      <c r="D6" s="82" t="s">
        <v>3532</v>
      </c>
    </row>
    <row r="7" spans="1:4" x14ac:dyDescent="0.2">
      <c r="A7" s="32">
        <v>5</v>
      </c>
      <c r="B7" s="32" t="s">
        <v>6847</v>
      </c>
      <c r="C7" s="82" t="s">
        <v>3546</v>
      </c>
      <c r="D7" s="82" t="s">
        <v>3532</v>
      </c>
    </row>
    <row r="8" spans="1:4" x14ac:dyDescent="0.2">
      <c r="A8" s="32">
        <v>6</v>
      </c>
      <c r="B8" s="32" t="s">
        <v>6848</v>
      </c>
      <c r="C8" s="82" t="s">
        <v>3546</v>
      </c>
      <c r="D8" s="82" t="s">
        <v>3532</v>
      </c>
    </row>
    <row r="9" spans="1:4" x14ac:dyDescent="0.2">
      <c r="A9" s="32">
        <v>7</v>
      </c>
      <c r="B9" s="32" t="s">
        <v>6849</v>
      </c>
      <c r="C9" s="82" t="s">
        <v>3546</v>
      </c>
      <c r="D9" s="82" t="s">
        <v>3532</v>
      </c>
    </row>
    <row r="10" spans="1:4" x14ac:dyDescent="0.2">
      <c r="A10" s="32">
        <v>8</v>
      </c>
      <c r="B10" s="32" t="s">
        <v>6850</v>
      </c>
      <c r="C10" s="82" t="s">
        <v>3546</v>
      </c>
      <c r="D10" s="82" t="s">
        <v>3532</v>
      </c>
    </row>
    <row r="11" spans="1:4" x14ac:dyDescent="0.2">
      <c r="A11" s="32">
        <v>9</v>
      </c>
      <c r="B11" s="32" t="s">
        <v>6851</v>
      </c>
      <c r="C11" s="82" t="s">
        <v>3546</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IW11"/>
  <sheetViews>
    <sheetView zoomScaleNormal="100" workbookViewId="0">
      <selection activeCell="A3" sqref="A3"/>
    </sheetView>
  </sheetViews>
  <sheetFormatPr baseColWidth="10" defaultColWidth="8.7109375" defaultRowHeight="16" x14ac:dyDescent="0.2"/>
  <cols>
    <col min="1" max="1" width="32.85546875" style="32" customWidth="1"/>
    <col min="2" max="2" width="36.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6852</v>
      </c>
      <c r="B1" s="32" t="s">
        <v>6853</v>
      </c>
      <c r="C1" s="32" t="s">
        <v>1484</v>
      </c>
      <c r="D1" s="32" t="s">
        <v>1485</v>
      </c>
    </row>
    <row r="2" spans="1:4" x14ac:dyDescent="0.2">
      <c r="A2" s="32">
        <v>0</v>
      </c>
      <c r="B2" s="32" t="s">
        <v>3002</v>
      </c>
      <c r="C2" s="82" t="s">
        <v>3546</v>
      </c>
      <c r="D2" s="82" t="s">
        <v>3532</v>
      </c>
    </row>
    <row r="3" spans="1:4" x14ac:dyDescent="0.2">
      <c r="A3" s="32">
        <v>1</v>
      </c>
      <c r="B3" s="32" t="s">
        <v>6843</v>
      </c>
      <c r="C3" s="82" t="s">
        <v>3546</v>
      </c>
      <c r="D3" s="82" t="s">
        <v>3532</v>
      </c>
    </row>
    <row r="4" spans="1:4" x14ac:dyDescent="0.2">
      <c r="A4" s="32">
        <v>2</v>
      </c>
      <c r="B4" s="32" t="s">
        <v>6844</v>
      </c>
      <c r="C4" s="82" t="s">
        <v>3546</v>
      </c>
      <c r="D4" s="82" t="s">
        <v>3532</v>
      </c>
    </row>
    <row r="5" spans="1:4" x14ac:dyDescent="0.2">
      <c r="A5" s="32">
        <v>3</v>
      </c>
      <c r="B5" s="32" t="s">
        <v>6845</v>
      </c>
      <c r="C5" s="82" t="s">
        <v>3546</v>
      </c>
      <c r="D5" s="82" t="s">
        <v>3532</v>
      </c>
    </row>
    <row r="6" spans="1:4" x14ac:dyDescent="0.2">
      <c r="A6" s="32">
        <v>4</v>
      </c>
      <c r="B6" s="32" t="s">
        <v>6854</v>
      </c>
      <c r="C6" s="82" t="s">
        <v>3546</v>
      </c>
      <c r="D6" s="82" t="s">
        <v>3532</v>
      </c>
    </row>
    <row r="7" spans="1:4" x14ac:dyDescent="0.2">
      <c r="A7" s="32">
        <v>5</v>
      </c>
      <c r="B7" s="32" t="s">
        <v>6855</v>
      </c>
      <c r="C7" s="82" t="s">
        <v>3546</v>
      </c>
      <c r="D7" s="82" t="s">
        <v>3532</v>
      </c>
    </row>
    <row r="8" spans="1:4" x14ac:dyDescent="0.2">
      <c r="A8" s="32">
        <v>6</v>
      </c>
      <c r="B8" s="32" t="s">
        <v>6856</v>
      </c>
      <c r="C8" s="82" t="s">
        <v>3546</v>
      </c>
      <c r="D8" s="82" t="s">
        <v>3532</v>
      </c>
    </row>
    <row r="9" spans="1:4" x14ac:dyDescent="0.2">
      <c r="A9" s="32">
        <v>7</v>
      </c>
      <c r="B9" s="32" t="s">
        <v>6857</v>
      </c>
      <c r="C9" s="82" t="s">
        <v>3546</v>
      </c>
      <c r="D9" s="82" t="s">
        <v>3532</v>
      </c>
    </row>
    <row r="10" spans="1:4" x14ac:dyDescent="0.2">
      <c r="A10" s="32">
        <v>8</v>
      </c>
      <c r="B10" s="32" t="s">
        <v>6858</v>
      </c>
      <c r="C10" s="82" t="s">
        <v>3546</v>
      </c>
      <c r="D10" s="82" t="s">
        <v>3532</v>
      </c>
    </row>
    <row r="11" spans="1:4" x14ac:dyDescent="0.2">
      <c r="A11" s="32">
        <v>9</v>
      </c>
      <c r="B11" s="32" t="s">
        <v>6859</v>
      </c>
      <c r="C11" s="82" t="s">
        <v>3546</v>
      </c>
      <c r="D1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IW41"/>
  <sheetViews>
    <sheetView zoomScaleNormal="100" workbookViewId="0">
      <selection activeCell="A3" sqref="A3"/>
    </sheetView>
  </sheetViews>
  <sheetFormatPr baseColWidth="10" defaultColWidth="8.7109375" defaultRowHeight="16" x14ac:dyDescent="0.2"/>
  <cols>
    <col min="1" max="1" width="19.85546875" style="32" customWidth="1"/>
    <col min="2" max="2" width="61.28515625" style="32" customWidth="1"/>
    <col min="3" max="3" width="16.7109375" style="32" customWidth="1"/>
    <col min="4" max="4" width="17" style="32" customWidth="1"/>
    <col min="5" max="257" width="10.28515625" style="32" customWidth="1"/>
    <col min="258" max="1025" width="10.28515625" customWidth="1"/>
  </cols>
  <sheetData>
    <row r="1" spans="1:4" x14ac:dyDescent="0.2">
      <c r="A1" s="32" t="s">
        <v>6860</v>
      </c>
      <c r="B1" s="32" t="s">
        <v>6861</v>
      </c>
      <c r="C1" s="32" t="s">
        <v>1484</v>
      </c>
      <c r="D1" s="32" t="s">
        <v>1485</v>
      </c>
    </row>
    <row r="2" spans="1:4" x14ac:dyDescent="0.2">
      <c r="A2" s="32">
        <v>11</v>
      </c>
      <c r="B2" s="32" t="s">
        <v>6862</v>
      </c>
      <c r="C2" s="82" t="s">
        <v>3546</v>
      </c>
      <c r="D2" s="82" t="s">
        <v>3532</v>
      </c>
    </row>
    <row r="3" spans="1:4" x14ac:dyDescent="0.2">
      <c r="A3" s="32">
        <v>12</v>
      </c>
      <c r="B3" s="32" t="s">
        <v>6863</v>
      </c>
      <c r="C3" s="82" t="s">
        <v>3546</v>
      </c>
      <c r="D3" s="82" t="s">
        <v>3532</v>
      </c>
    </row>
    <row r="4" spans="1:4" x14ac:dyDescent="0.2">
      <c r="A4" s="32">
        <v>13</v>
      </c>
      <c r="B4" s="32" t="s">
        <v>6864</v>
      </c>
      <c r="C4" s="82" t="s">
        <v>3546</v>
      </c>
      <c r="D4" s="82" t="s">
        <v>3532</v>
      </c>
    </row>
    <row r="5" spans="1:4" x14ac:dyDescent="0.2">
      <c r="A5" s="32">
        <v>14</v>
      </c>
      <c r="B5" s="32" t="s">
        <v>6865</v>
      </c>
      <c r="C5" s="82" t="s">
        <v>3546</v>
      </c>
      <c r="D5" s="82" t="s">
        <v>3532</v>
      </c>
    </row>
    <row r="6" spans="1:4" x14ac:dyDescent="0.2">
      <c r="A6" s="32">
        <v>15</v>
      </c>
      <c r="B6" s="32" t="s">
        <v>6866</v>
      </c>
      <c r="C6" s="82" t="s">
        <v>3546</v>
      </c>
      <c r="D6" s="82" t="s">
        <v>3532</v>
      </c>
    </row>
    <row r="7" spans="1:4" x14ac:dyDescent="0.2">
      <c r="A7" s="32">
        <v>16</v>
      </c>
      <c r="B7" s="32" t="s">
        <v>6867</v>
      </c>
      <c r="C7" s="82" t="s">
        <v>3546</v>
      </c>
      <c r="D7" s="82" t="s">
        <v>3532</v>
      </c>
    </row>
    <row r="8" spans="1:4" x14ac:dyDescent="0.2">
      <c r="A8" s="32">
        <v>17</v>
      </c>
      <c r="B8" s="32" t="s">
        <v>6868</v>
      </c>
      <c r="C8" s="82" t="s">
        <v>3546</v>
      </c>
      <c r="D8" s="82" t="s">
        <v>3532</v>
      </c>
    </row>
    <row r="9" spans="1:4" x14ac:dyDescent="0.2">
      <c r="A9" s="32">
        <v>19</v>
      </c>
      <c r="B9" s="32" t="s">
        <v>6869</v>
      </c>
      <c r="C9" s="82" t="s">
        <v>3546</v>
      </c>
      <c r="D9" s="82" t="s">
        <v>3532</v>
      </c>
    </row>
    <row r="10" spans="1:4" x14ac:dyDescent="0.2">
      <c r="A10" s="32">
        <v>21</v>
      </c>
      <c r="B10" s="32" t="s">
        <v>6870</v>
      </c>
      <c r="C10" s="82" t="s">
        <v>3546</v>
      </c>
      <c r="D10" s="82" t="s">
        <v>3532</v>
      </c>
    </row>
    <row r="11" spans="1:4" x14ac:dyDescent="0.2">
      <c r="A11" s="32">
        <v>22</v>
      </c>
      <c r="B11" s="32" t="s">
        <v>6871</v>
      </c>
      <c r="C11" s="82" t="s">
        <v>3546</v>
      </c>
      <c r="D11" s="82" t="s">
        <v>3532</v>
      </c>
    </row>
    <row r="12" spans="1:4" x14ac:dyDescent="0.2">
      <c r="A12" s="32">
        <v>23</v>
      </c>
      <c r="B12" s="32" t="s">
        <v>6872</v>
      </c>
      <c r="C12" s="82" t="s">
        <v>3546</v>
      </c>
      <c r="D12" s="82" t="s">
        <v>3532</v>
      </c>
    </row>
    <row r="13" spans="1:4" x14ac:dyDescent="0.2">
      <c r="A13" s="32">
        <v>24</v>
      </c>
      <c r="B13" s="32" t="s">
        <v>6873</v>
      </c>
      <c r="C13" s="82" t="s">
        <v>3546</v>
      </c>
      <c r="D13" s="82" t="s">
        <v>3532</v>
      </c>
    </row>
    <row r="14" spans="1:4" x14ac:dyDescent="0.2">
      <c r="A14" s="32">
        <v>25</v>
      </c>
      <c r="B14" s="32" t="s">
        <v>6874</v>
      </c>
      <c r="C14" s="82" t="s">
        <v>3546</v>
      </c>
      <c r="D14" s="82" t="s">
        <v>3532</v>
      </c>
    </row>
    <row r="15" spans="1:4" x14ac:dyDescent="0.2">
      <c r="A15" s="32">
        <v>26</v>
      </c>
      <c r="B15" s="32" t="s">
        <v>6875</v>
      </c>
      <c r="C15" s="82" t="s">
        <v>3546</v>
      </c>
      <c r="D15" s="82" t="s">
        <v>3532</v>
      </c>
    </row>
    <row r="16" spans="1:4" x14ac:dyDescent="0.2">
      <c r="A16" s="32">
        <v>27</v>
      </c>
      <c r="B16" s="32" t="s">
        <v>6876</v>
      </c>
      <c r="C16" s="82" t="s">
        <v>3546</v>
      </c>
      <c r="D16" s="82" t="s">
        <v>3532</v>
      </c>
    </row>
    <row r="17" spans="1:4" x14ac:dyDescent="0.2">
      <c r="A17" s="32">
        <v>29</v>
      </c>
      <c r="B17" s="32" t="s">
        <v>6877</v>
      </c>
      <c r="C17" s="82" t="s">
        <v>3546</v>
      </c>
      <c r="D17" s="82" t="s">
        <v>3532</v>
      </c>
    </row>
    <row r="18" spans="1:4" x14ac:dyDescent="0.2">
      <c r="A18" s="32">
        <v>31</v>
      </c>
      <c r="B18" s="32" t="s">
        <v>6878</v>
      </c>
      <c r="C18" s="82" t="s">
        <v>3546</v>
      </c>
      <c r="D18" s="82" t="s">
        <v>3532</v>
      </c>
    </row>
    <row r="19" spans="1:4" x14ac:dyDescent="0.2">
      <c r="A19" s="32">
        <v>32</v>
      </c>
      <c r="B19" s="32" t="s">
        <v>6879</v>
      </c>
      <c r="C19" s="82" t="s">
        <v>3546</v>
      </c>
      <c r="D19" s="82" t="s">
        <v>3532</v>
      </c>
    </row>
    <row r="20" spans="1:4" x14ac:dyDescent="0.2">
      <c r="A20" s="32">
        <v>33</v>
      </c>
      <c r="B20" s="32" t="s">
        <v>6880</v>
      </c>
      <c r="C20" s="82" t="s">
        <v>3546</v>
      </c>
      <c r="D20" s="82" t="s">
        <v>3532</v>
      </c>
    </row>
    <row r="21" spans="1:4" x14ac:dyDescent="0.2">
      <c r="A21" s="32">
        <v>34</v>
      </c>
      <c r="B21" s="32" t="s">
        <v>6881</v>
      </c>
      <c r="C21" s="82" t="s">
        <v>3546</v>
      </c>
      <c r="D21" s="82" t="s">
        <v>3532</v>
      </c>
    </row>
    <row r="22" spans="1:4" x14ac:dyDescent="0.2">
      <c r="A22" s="32">
        <v>35</v>
      </c>
      <c r="B22" s="32" t="s">
        <v>6882</v>
      </c>
      <c r="C22" s="82" t="s">
        <v>3546</v>
      </c>
      <c r="D22" s="82" t="s">
        <v>3532</v>
      </c>
    </row>
    <row r="23" spans="1:4" x14ac:dyDescent="0.2">
      <c r="A23" s="32">
        <v>36</v>
      </c>
      <c r="B23" s="32" t="s">
        <v>6883</v>
      </c>
      <c r="C23" s="82" t="s">
        <v>3546</v>
      </c>
      <c r="D23" s="82" t="s">
        <v>3532</v>
      </c>
    </row>
    <row r="24" spans="1:4" x14ac:dyDescent="0.2">
      <c r="A24" s="32">
        <v>37</v>
      </c>
      <c r="B24" s="32" t="s">
        <v>6884</v>
      </c>
      <c r="C24" s="82" t="s">
        <v>3546</v>
      </c>
      <c r="D24" s="82" t="s">
        <v>3532</v>
      </c>
    </row>
    <row r="25" spans="1:4" x14ac:dyDescent="0.2">
      <c r="A25" s="32">
        <v>39</v>
      </c>
      <c r="B25" s="32" t="s">
        <v>6885</v>
      </c>
      <c r="C25" s="82" t="s">
        <v>3546</v>
      </c>
      <c r="D25" s="82" t="s">
        <v>3532</v>
      </c>
    </row>
    <row r="26" spans="1:4" x14ac:dyDescent="0.2">
      <c r="A26" s="32">
        <v>41</v>
      </c>
      <c r="B26" s="32" t="s">
        <v>6886</v>
      </c>
      <c r="C26" s="82" t="s">
        <v>3546</v>
      </c>
      <c r="D26" s="82" t="s">
        <v>3532</v>
      </c>
    </row>
    <row r="27" spans="1:4" x14ac:dyDescent="0.2">
      <c r="A27" s="32">
        <v>42</v>
      </c>
      <c r="B27" s="32" t="s">
        <v>6887</v>
      </c>
      <c r="C27" s="82" t="s">
        <v>3546</v>
      </c>
      <c r="D27" s="82" t="s">
        <v>3532</v>
      </c>
    </row>
    <row r="28" spans="1:4" x14ac:dyDescent="0.2">
      <c r="A28" s="32">
        <v>43</v>
      </c>
      <c r="B28" s="32" t="s">
        <v>6888</v>
      </c>
      <c r="C28" s="82" t="s">
        <v>3546</v>
      </c>
      <c r="D28" s="82" t="s">
        <v>3532</v>
      </c>
    </row>
    <row r="29" spans="1:4" x14ac:dyDescent="0.2">
      <c r="A29" s="32">
        <v>44</v>
      </c>
      <c r="B29" s="32" t="s">
        <v>6889</v>
      </c>
      <c r="C29" s="82" t="s">
        <v>3546</v>
      </c>
      <c r="D29" s="82" t="s">
        <v>3532</v>
      </c>
    </row>
    <row r="30" spans="1:4" x14ac:dyDescent="0.2">
      <c r="A30" s="32">
        <v>45</v>
      </c>
      <c r="B30" s="32" t="s">
        <v>6890</v>
      </c>
      <c r="C30" s="82" t="s">
        <v>3546</v>
      </c>
      <c r="D30" s="82" t="s">
        <v>3532</v>
      </c>
    </row>
    <row r="31" spans="1:4" x14ac:dyDescent="0.2">
      <c r="A31" s="32">
        <v>46</v>
      </c>
      <c r="B31" s="32" t="s">
        <v>6891</v>
      </c>
      <c r="C31" s="82" t="s">
        <v>3546</v>
      </c>
      <c r="D31" s="82" t="s">
        <v>3532</v>
      </c>
    </row>
    <row r="32" spans="1:4" x14ac:dyDescent="0.2">
      <c r="A32" s="32">
        <v>47</v>
      </c>
      <c r="B32" s="32" t="s">
        <v>6892</v>
      </c>
      <c r="C32" s="82" t="s">
        <v>3546</v>
      </c>
      <c r="D32" s="82" t="s">
        <v>3532</v>
      </c>
    </row>
    <row r="33" spans="1:4" x14ac:dyDescent="0.2">
      <c r="A33" s="32">
        <v>49</v>
      </c>
      <c r="B33" s="32" t="s">
        <v>6893</v>
      </c>
      <c r="C33" s="82" t="s">
        <v>3546</v>
      </c>
      <c r="D33" s="82" t="s">
        <v>3532</v>
      </c>
    </row>
    <row r="34" spans="1:4" x14ac:dyDescent="0.2">
      <c r="A34" s="32">
        <v>91</v>
      </c>
      <c r="B34" s="32" t="s">
        <v>6894</v>
      </c>
      <c r="C34" s="82" t="s">
        <v>3546</v>
      </c>
      <c r="D34" s="82" t="s">
        <v>3532</v>
      </c>
    </row>
    <row r="35" spans="1:4" x14ac:dyDescent="0.2">
      <c r="A35" s="32">
        <v>92</v>
      </c>
      <c r="B35" s="32" t="s">
        <v>6895</v>
      </c>
      <c r="C35" s="82" t="s">
        <v>3546</v>
      </c>
      <c r="D35" s="82" t="s">
        <v>3532</v>
      </c>
    </row>
    <row r="36" spans="1:4" x14ac:dyDescent="0.2">
      <c r="A36" s="32">
        <v>93</v>
      </c>
      <c r="B36" s="32" t="s">
        <v>6896</v>
      </c>
      <c r="C36" s="82" t="s">
        <v>3546</v>
      </c>
      <c r="D36" s="82" t="s">
        <v>3532</v>
      </c>
    </row>
    <row r="37" spans="1:4" x14ac:dyDescent="0.2">
      <c r="A37" s="32">
        <v>94</v>
      </c>
      <c r="B37" s="32" t="s">
        <v>6897</v>
      </c>
      <c r="C37" s="82" t="s">
        <v>3546</v>
      </c>
      <c r="D37" s="82" t="s">
        <v>3532</v>
      </c>
    </row>
    <row r="38" spans="1:4" x14ac:dyDescent="0.2">
      <c r="A38" s="32">
        <v>95</v>
      </c>
      <c r="B38" s="32" t="s">
        <v>6898</v>
      </c>
      <c r="C38" s="82" t="s">
        <v>3546</v>
      </c>
      <c r="D38" s="82" t="s">
        <v>3532</v>
      </c>
    </row>
    <row r="39" spans="1:4" x14ac:dyDescent="0.2">
      <c r="A39" s="32">
        <v>96</v>
      </c>
      <c r="B39" s="32" t="s">
        <v>6899</v>
      </c>
      <c r="C39" s="82" t="s">
        <v>3546</v>
      </c>
      <c r="D39" s="82" t="s">
        <v>3532</v>
      </c>
    </row>
    <row r="40" spans="1:4" x14ac:dyDescent="0.2">
      <c r="A40" s="32">
        <v>97</v>
      </c>
      <c r="B40" s="32" t="s">
        <v>6900</v>
      </c>
      <c r="C40" s="82" t="s">
        <v>3546</v>
      </c>
      <c r="D40" s="82" t="s">
        <v>3532</v>
      </c>
    </row>
    <row r="41" spans="1:4" x14ac:dyDescent="0.2">
      <c r="A41" s="32">
        <v>99</v>
      </c>
      <c r="B41" s="32" t="s">
        <v>6901</v>
      </c>
      <c r="C41" s="82" t="s">
        <v>3546</v>
      </c>
      <c r="D41"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IW5"/>
  <sheetViews>
    <sheetView zoomScaleNormal="100" workbookViewId="0">
      <selection activeCell="A3" sqref="A3"/>
    </sheetView>
  </sheetViews>
  <sheetFormatPr baseColWidth="10" defaultColWidth="8.7109375" defaultRowHeight="16" x14ac:dyDescent="0.2"/>
  <cols>
    <col min="1" max="1" width="29.28515625" style="32" customWidth="1"/>
    <col min="2" max="2" width="38.855468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6902</v>
      </c>
      <c r="B1" s="32" t="s">
        <v>6903</v>
      </c>
      <c r="C1" s="32" t="s">
        <v>1484</v>
      </c>
      <c r="D1" s="32" t="s">
        <v>1485</v>
      </c>
    </row>
    <row r="2" spans="1:4" x14ac:dyDescent="0.2">
      <c r="A2" s="32">
        <v>0</v>
      </c>
      <c r="B2" s="32" t="s">
        <v>6904</v>
      </c>
      <c r="C2" s="82" t="s">
        <v>3546</v>
      </c>
      <c r="D2" s="82" t="s">
        <v>3532</v>
      </c>
    </row>
    <row r="3" spans="1:4" x14ac:dyDescent="0.2">
      <c r="A3" s="32">
        <v>1</v>
      </c>
      <c r="B3" s="32" t="s">
        <v>6905</v>
      </c>
      <c r="C3" s="82" t="s">
        <v>3546</v>
      </c>
      <c r="D3" s="82" t="s">
        <v>3532</v>
      </c>
    </row>
    <row r="4" spans="1:4" x14ac:dyDescent="0.2">
      <c r="A4" s="32">
        <v>2</v>
      </c>
      <c r="B4" s="32" t="s">
        <v>6906</v>
      </c>
      <c r="C4" s="82" t="s">
        <v>3546</v>
      </c>
      <c r="D4" s="82" t="s">
        <v>3532</v>
      </c>
    </row>
    <row r="5" spans="1:4" x14ac:dyDescent="0.2">
      <c r="A5" s="32">
        <v>3</v>
      </c>
      <c r="B5" s="32" t="s">
        <v>6907</v>
      </c>
      <c r="C5" s="82" t="s">
        <v>3546</v>
      </c>
      <c r="D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IW33"/>
  <sheetViews>
    <sheetView zoomScaleNormal="100" workbookViewId="0">
      <selection activeCell="A3" sqref="A3"/>
    </sheetView>
  </sheetViews>
  <sheetFormatPr baseColWidth="10" defaultColWidth="8.7109375" defaultRowHeight="16" x14ac:dyDescent="0.2"/>
  <cols>
    <col min="1" max="1" width="32.42578125" style="32" customWidth="1"/>
    <col min="2" max="2" width="46.28515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6908</v>
      </c>
      <c r="B1" s="32" t="s">
        <v>6909</v>
      </c>
      <c r="C1" s="32" t="s">
        <v>1484</v>
      </c>
      <c r="D1" s="32" t="s">
        <v>1485</v>
      </c>
    </row>
    <row r="2" spans="1:4" x14ac:dyDescent="0.2">
      <c r="A2" s="32">
        <v>1</v>
      </c>
      <c r="B2" s="32" t="s">
        <v>6910</v>
      </c>
      <c r="C2" s="82" t="s">
        <v>3546</v>
      </c>
      <c r="D2" s="82" t="s">
        <v>3532</v>
      </c>
    </row>
    <row r="3" spans="1:4" x14ac:dyDescent="0.2">
      <c r="A3" s="32">
        <v>2</v>
      </c>
      <c r="B3" s="32" t="s">
        <v>6911</v>
      </c>
      <c r="C3" s="82" t="s">
        <v>3546</v>
      </c>
      <c r="D3" s="82" t="s">
        <v>3532</v>
      </c>
    </row>
    <row r="4" spans="1:4" x14ac:dyDescent="0.2">
      <c r="A4" s="32">
        <v>5</v>
      </c>
      <c r="B4" s="32" t="s">
        <v>6912</v>
      </c>
      <c r="C4" s="82" t="s">
        <v>3546</v>
      </c>
      <c r="D4" s="82" t="s">
        <v>3532</v>
      </c>
    </row>
    <row r="5" spans="1:4" x14ac:dyDescent="0.2">
      <c r="A5" s="32">
        <v>6</v>
      </c>
      <c r="B5" s="32" t="s">
        <v>6913</v>
      </c>
      <c r="C5" s="82" t="s">
        <v>3546</v>
      </c>
      <c r="D5" s="82" t="s">
        <v>3532</v>
      </c>
    </row>
    <row r="6" spans="1:4" x14ac:dyDescent="0.2">
      <c r="A6" s="32">
        <v>7</v>
      </c>
      <c r="B6" s="32" t="s">
        <v>6914</v>
      </c>
      <c r="C6" s="82" t="s">
        <v>3546</v>
      </c>
      <c r="D6" s="82" t="s">
        <v>3532</v>
      </c>
    </row>
    <row r="7" spans="1:4" x14ac:dyDescent="0.2">
      <c r="A7" s="32">
        <v>8</v>
      </c>
      <c r="B7" s="32" t="s">
        <v>6915</v>
      </c>
      <c r="C7" s="82" t="s">
        <v>3546</v>
      </c>
      <c r="D7" s="82" t="s">
        <v>3532</v>
      </c>
    </row>
    <row r="8" spans="1:4" x14ac:dyDescent="0.2">
      <c r="A8" s="32">
        <v>101</v>
      </c>
      <c r="B8" s="32" t="s">
        <v>6916</v>
      </c>
      <c r="C8" s="82" t="s">
        <v>3546</v>
      </c>
      <c r="D8" s="82" t="s">
        <v>3532</v>
      </c>
    </row>
    <row r="9" spans="1:4" x14ac:dyDescent="0.2">
      <c r="A9" s="32">
        <v>102</v>
      </c>
      <c r="B9" s="32" t="s">
        <v>6917</v>
      </c>
      <c r="C9" s="82" t="s">
        <v>3546</v>
      </c>
      <c r="D9" s="82" t="s">
        <v>3532</v>
      </c>
    </row>
    <row r="10" spans="1:4" x14ac:dyDescent="0.2">
      <c r="A10" s="32">
        <v>103</v>
      </c>
      <c r="B10" s="32" t="s">
        <v>6918</v>
      </c>
      <c r="C10" s="82" t="s">
        <v>3546</v>
      </c>
      <c r="D10" s="82" t="s">
        <v>3532</v>
      </c>
    </row>
    <row r="11" spans="1:4" x14ac:dyDescent="0.2">
      <c r="A11" s="32">
        <v>104</v>
      </c>
      <c r="B11" s="32" t="s">
        <v>6919</v>
      </c>
      <c r="C11" s="82" t="s">
        <v>3546</v>
      </c>
      <c r="D11" s="82" t="s">
        <v>3532</v>
      </c>
    </row>
    <row r="12" spans="1:4" x14ac:dyDescent="0.2">
      <c r="A12" s="32">
        <v>105</v>
      </c>
      <c r="B12" s="32" t="s">
        <v>6920</v>
      </c>
      <c r="C12" s="82" t="s">
        <v>3546</v>
      </c>
      <c r="D12" s="82" t="s">
        <v>3532</v>
      </c>
    </row>
    <row r="13" spans="1:4" x14ac:dyDescent="0.2">
      <c r="A13" s="32">
        <v>106</v>
      </c>
      <c r="B13" s="32" t="s">
        <v>6921</v>
      </c>
      <c r="C13" s="82" t="s">
        <v>3546</v>
      </c>
      <c r="D13" s="82" t="s">
        <v>3532</v>
      </c>
    </row>
    <row r="14" spans="1:4" x14ac:dyDescent="0.2">
      <c r="A14" s="32">
        <v>107</v>
      </c>
      <c r="B14" s="32" t="s">
        <v>6922</v>
      </c>
      <c r="C14" s="82" t="s">
        <v>3546</v>
      </c>
      <c r="D14" s="82" t="s">
        <v>3532</v>
      </c>
    </row>
    <row r="15" spans="1:4" x14ac:dyDescent="0.2">
      <c r="A15" s="32">
        <v>108</v>
      </c>
      <c r="B15" s="32" t="s">
        <v>6923</v>
      </c>
      <c r="C15" s="82" t="s">
        <v>3546</v>
      </c>
      <c r="D15" s="82" t="s">
        <v>3532</v>
      </c>
    </row>
    <row r="16" spans="1:4" x14ac:dyDescent="0.2">
      <c r="A16" s="32">
        <v>109</v>
      </c>
      <c r="B16" s="32" t="s">
        <v>6924</v>
      </c>
      <c r="C16" s="82" t="s">
        <v>3546</v>
      </c>
      <c r="D16" s="82" t="s">
        <v>3532</v>
      </c>
    </row>
    <row r="17" spans="1:4" x14ac:dyDescent="0.2">
      <c r="A17" s="32">
        <v>110</v>
      </c>
      <c r="B17" s="32" t="s">
        <v>6925</v>
      </c>
      <c r="C17" s="82" t="s">
        <v>3546</v>
      </c>
      <c r="D17" s="82" t="s">
        <v>3532</v>
      </c>
    </row>
    <row r="18" spans="1:4" x14ac:dyDescent="0.2">
      <c r="A18" s="32">
        <v>111</v>
      </c>
      <c r="B18" s="32" t="s">
        <v>6926</v>
      </c>
      <c r="C18" s="82" t="s">
        <v>3546</v>
      </c>
      <c r="D18" s="82" t="s">
        <v>3532</v>
      </c>
    </row>
    <row r="19" spans="1:4" x14ac:dyDescent="0.2">
      <c r="A19" s="32">
        <v>112</v>
      </c>
      <c r="B19" s="32" t="s">
        <v>6927</v>
      </c>
      <c r="C19" s="82" t="s">
        <v>3546</v>
      </c>
      <c r="D19" s="82" t="s">
        <v>3532</v>
      </c>
    </row>
    <row r="20" spans="1:4" x14ac:dyDescent="0.2">
      <c r="A20" s="32">
        <v>113</v>
      </c>
      <c r="B20" s="32" t="s">
        <v>6928</v>
      </c>
      <c r="C20" s="82" t="s">
        <v>3546</v>
      </c>
      <c r="D20" s="82" t="s">
        <v>3532</v>
      </c>
    </row>
    <row r="21" spans="1:4" x14ac:dyDescent="0.2">
      <c r="A21" s="32">
        <v>114</v>
      </c>
      <c r="B21" s="32" t="s">
        <v>6929</v>
      </c>
      <c r="C21" s="82" t="s">
        <v>3546</v>
      </c>
      <c r="D21" s="82" t="s">
        <v>3532</v>
      </c>
    </row>
    <row r="22" spans="1:4" x14ac:dyDescent="0.2">
      <c r="A22" s="32">
        <v>115</v>
      </c>
      <c r="B22" s="32" t="s">
        <v>6930</v>
      </c>
      <c r="C22" s="82" t="s">
        <v>3546</v>
      </c>
      <c r="D22" s="82" t="s">
        <v>3532</v>
      </c>
    </row>
    <row r="23" spans="1:4" x14ac:dyDescent="0.2">
      <c r="A23" s="32">
        <v>116</v>
      </c>
      <c r="B23" s="32" t="s">
        <v>6931</v>
      </c>
      <c r="C23" s="82" t="s">
        <v>3546</v>
      </c>
      <c r="D23" s="82" t="s">
        <v>3532</v>
      </c>
    </row>
    <row r="24" spans="1:4" x14ac:dyDescent="0.2">
      <c r="A24" s="32">
        <v>117</v>
      </c>
      <c r="B24" s="32" t="s">
        <v>6932</v>
      </c>
      <c r="C24" s="82" t="s">
        <v>3546</v>
      </c>
      <c r="D24" s="82" t="s">
        <v>3532</v>
      </c>
    </row>
    <row r="25" spans="1:4" x14ac:dyDescent="0.2">
      <c r="A25" s="32">
        <v>118</v>
      </c>
      <c r="B25" s="32" t="s">
        <v>6933</v>
      </c>
      <c r="C25" s="82" t="s">
        <v>3546</v>
      </c>
      <c r="D25" s="82" t="s">
        <v>3532</v>
      </c>
    </row>
    <row r="26" spans="1:4" x14ac:dyDescent="0.2">
      <c r="A26" s="32">
        <v>119</v>
      </c>
      <c r="B26" s="32" t="s">
        <v>6934</v>
      </c>
      <c r="C26" s="82" t="s">
        <v>3546</v>
      </c>
      <c r="D26" s="82" t="s">
        <v>3532</v>
      </c>
    </row>
    <row r="27" spans="1:4" x14ac:dyDescent="0.2">
      <c r="A27" s="32">
        <v>120</v>
      </c>
      <c r="B27" s="32" t="s">
        <v>6935</v>
      </c>
      <c r="C27" s="82" t="s">
        <v>3546</v>
      </c>
      <c r="D27" s="82" t="s">
        <v>3532</v>
      </c>
    </row>
    <row r="28" spans="1:4" x14ac:dyDescent="0.2">
      <c r="A28" s="32">
        <v>121</v>
      </c>
      <c r="B28" s="32" t="s">
        <v>6936</v>
      </c>
      <c r="C28" s="82" t="s">
        <v>3546</v>
      </c>
      <c r="D28" s="82" t="s">
        <v>3532</v>
      </c>
    </row>
    <row r="29" spans="1:4" x14ac:dyDescent="0.2">
      <c r="A29" s="32">
        <v>122</v>
      </c>
      <c r="B29" s="32" t="s">
        <v>6937</v>
      </c>
      <c r="C29" s="82" t="s">
        <v>3546</v>
      </c>
      <c r="D29" s="82" t="s">
        <v>3532</v>
      </c>
    </row>
    <row r="30" spans="1:4" x14ac:dyDescent="0.2">
      <c r="A30" s="32">
        <v>123</v>
      </c>
      <c r="B30" s="32" t="s">
        <v>6938</v>
      </c>
      <c r="C30" s="82" t="s">
        <v>3546</v>
      </c>
      <c r="D30" s="82" t="s">
        <v>3532</v>
      </c>
    </row>
    <row r="31" spans="1:4" x14ac:dyDescent="0.2">
      <c r="A31" s="32">
        <v>124</v>
      </c>
      <c r="B31" s="32" t="s">
        <v>6939</v>
      </c>
      <c r="C31" s="82" t="s">
        <v>3546</v>
      </c>
      <c r="D31" s="82" t="s">
        <v>3532</v>
      </c>
    </row>
    <row r="32" spans="1:4" x14ac:dyDescent="0.2">
      <c r="A32" s="32">
        <v>125</v>
      </c>
      <c r="B32" s="32" t="s">
        <v>6940</v>
      </c>
      <c r="C32" s="82" t="s">
        <v>3546</v>
      </c>
      <c r="D32" s="82" t="s">
        <v>3532</v>
      </c>
    </row>
    <row r="33" spans="1:4" x14ac:dyDescent="0.2">
      <c r="A33" s="32">
        <v>126</v>
      </c>
      <c r="B33" s="32" t="s">
        <v>6941</v>
      </c>
      <c r="C33" s="82" t="s">
        <v>3546</v>
      </c>
      <c r="D3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IW4"/>
  <sheetViews>
    <sheetView zoomScaleNormal="100" workbookViewId="0">
      <selection activeCell="A3" sqref="A3"/>
    </sheetView>
  </sheetViews>
  <sheetFormatPr baseColWidth="10" defaultColWidth="8.7109375" defaultRowHeight="16" x14ac:dyDescent="0.2"/>
  <cols>
    <col min="1" max="1" width="19" style="32" customWidth="1"/>
    <col min="2" max="2" width="22.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6942</v>
      </c>
      <c r="B1" s="32" t="s">
        <v>6943</v>
      </c>
      <c r="C1" s="32" t="s">
        <v>1484</v>
      </c>
      <c r="D1" s="32" t="s">
        <v>1485</v>
      </c>
    </row>
    <row r="2" spans="1:4" x14ac:dyDescent="0.2">
      <c r="A2" s="32">
        <v>1</v>
      </c>
      <c r="B2" s="32" t="s">
        <v>6944</v>
      </c>
      <c r="C2" s="82" t="s">
        <v>3546</v>
      </c>
      <c r="D2" s="82" t="s">
        <v>3532</v>
      </c>
    </row>
    <row r="3" spans="1:4" x14ac:dyDescent="0.2">
      <c r="A3" s="32">
        <v>2</v>
      </c>
      <c r="B3" s="32" t="s">
        <v>6945</v>
      </c>
      <c r="C3" s="82" t="s">
        <v>3546</v>
      </c>
      <c r="D3" s="82" t="s">
        <v>3532</v>
      </c>
    </row>
    <row r="4" spans="1:4" x14ac:dyDescent="0.2">
      <c r="A4" s="32">
        <v>3</v>
      </c>
      <c r="B4" s="32" t="s">
        <v>6946</v>
      </c>
      <c r="C4" s="82" t="s">
        <v>3546</v>
      </c>
      <c r="D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IW12"/>
  <sheetViews>
    <sheetView zoomScaleNormal="100" workbookViewId="0">
      <selection activeCell="A3" sqref="A3"/>
    </sheetView>
  </sheetViews>
  <sheetFormatPr baseColWidth="10" defaultColWidth="8.7109375" defaultRowHeight="16" x14ac:dyDescent="0.2"/>
  <cols>
    <col min="1" max="1" width="13.5703125" style="32" customWidth="1"/>
    <col min="2" max="2" width="47.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6947</v>
      </c>
      <c r="B1" s="32" t="s">
        <v>6948</v>
      </c>
      <c r="C1" s="32" t="s">
        <v>1484</v>
      </c>
      <c r="D1" s="32" t="s">
        <v>1485</v>
      </c>
    </row>
    <row r="2" spans="1:4" x14ac:dyDescent="0.2">
      <c r="A2" s="32">
        <v>1</v>
      </c>
      <c r="B2" s="32" t="s">
        <v>6949</v>
      </c>
      <c r="C2" s="82" t="s">
        <v>3546</v>
      </c>
      <c r="D2" s="82" t="s">
        <v>3532</v>
      </c>
    </row>
    <row r="3" spans="1:4" x14ac:dyDescent="0.2">
      <c r="A3" s="32">
        <v>2</v>
      </c>
      <c r="B3" s="32" t="s">
        <v>6950</v>
      </c>
      <c r="C3" s="82" t="s">
        <v>3546</v>
      </c>
      <c r="D3" s="82" t="s">
        <v>3532</v>
      </c>
    </row>
    <row r="4" spans="1:4" x14ac:dyDescent="0.2">
      <c r="A4" s="32">
        <v>3</v>
      </c>
      <c r="B4" s="32" t="s">
        <v>6951</v>
      </c>
      <c r="C4" s="82" t="s">
        <v>3546</v>
      </c>
      <c r="D4" s="82" t="s">
        <v>3532</v>
      </c>
    </row>
    <row r="5" spans="1:4" x14ac:dyDescent="0.2">
      <c r="A5" s="32">
        <v>4</v>
      </c>
      <c r="B5" s="32" t="s">
        <v>6952</v>
      </c>
      <c r="C5" s="82" t="s">
        <v>3546</v>
      </c>
      <c r="D5" s="82" t="s">
        <v>3532</v>
      </c>
    </row>
    <row r="6" spans="1:4" x14ac:dyDescent="0.2">
      <c r="A6" s="32">
        <v>5</v>
      </c>
      <c r="B6" s="32" t="s">
        <v>6953</v>
      </c>
      <c r="C6" s="82" t="s">
        <v>3546</v>
      </c>
      <c r="D6" s="82" t="s">
        <v>3532</v>
      </c>
    </row>
    <row r="7" spans="1:4" x14ac:dyDescent="0.2">
      <c r="A7" s="32">
        <v>6</v>
      </c>
      <c r="B7" s="32" t="s">
        <v>6954</v>
      </c>
      <c r="C7" s="82" t="s">
        <v>3546</v>
      </c>
      <c r="D7" s="82" t="s">
        <v>3532</v>
      </c>
    </row>
    <row r="8" spans="1:4" x14ac:dyDescent="0.2">
      <c r="A8" s="32">
        <v>7</v>
      </c>
      <c r="B8" s="32" t="s">
        <v>6955</v>
      </c>
      <c r="C8" s="82" t="s">
        <v>3546</v>
      </c>
      <c r="D8" s="82" t="s">
        <v>3532</v>
      </c>
    </row>
    <row r="9" spans="1:4" x14ac:dyDescent="0.2">
      <c r="A9" s="32">
        <v>8</v>
      </c>
      <c r="B9" s="32" t="s">
        <v>6956</v>
      </c>
      <c r="C9" s="82" t="s">
        <v>3546</v>
      </c>
      <c r="D9" s="82" t="s">
        <v>3532</v>
      </c>
    </row>
    <row r="10" spans="1:4" x14ac:dyDescent="0.2">
      <c r="A10" s="32">
        <v>9</v>
      </c>
      <c r="B10" s="32" t="s">
        <v>6957</v>
      </c>
      <c r="C10" s="82" t="s">
        <v>3546</v>
      </c>
      <c r="D10" s="82" t="s">
        <v>3532</v>
      </c>
    </row>
    <row r="11" spans="1:4" x14ac:dyDescent="0.2">
      <c r="A11" s="32">
        <v>94</v>
      </c>
      <c r="B11" s="32" t="s">
        <v>2089</v>
      </c>
      <c r="C11" s="82" t="s">
        <v>3541</v>
      </c>
      <c r="D11" s="82" t="s">
        <v>3532</v>
      </c>
    </row>
    <row r="12" spans="1:4" x14ac:dyDescent="0.2">
      <c r="A12" s="32">
        <v>95</v>
      </c>
      <c r="B12" s="32" t="s">
        <v>3540</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IW27"/>
  <sheetViews>
    <sheetView zoomScaleNormal="100" workbookViewId="0">
      <selection activeCell="A3" sqref="A3"/>
    </sheetView>
  </sheetViews>
  <sheetFormatPr baseColWidth="10" defaultColWidth="8.7109375" defaultRowHeight="16" x14ac:dyDescent="0.2"/>
  <cols>
    <col min="1" max="1" width="18.140625" style="32" customWidth="1"/>
    <col min="2" max="2" width="47.140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6958</v>
      </c>
      <c r="B1" s="32" t="s">
        <v>6959</v>
      </c>
      <c r="C1" s="32" t="s">
        <v>1484</v>
      </c>
      <c r="D1" s="32" t="s">
        <v>1485</v>
      </c>
    </row>
    <row r="2" spans="1:4" x14ac:dyDescent="0.2">
      <c r="A2" s="32">
        <v>-2</v>
      </c>
      <c r="B2" s="32" t="s">
        <v>3569</v>
      </c>
    </row>
    <row r="3" spans="1:4" x14ac:dyDescent="0.2">
      <c r="A3" s="32">
        <v>-1</v>
      </c>
      <c r="B3" s="32" t="s">
        <v>3570</v>
      </c>
    </row>
    <row r="4" spans="1:4" x14ac:dyDescent="0.2">
      <c r="A4" s="32">
        <v>10</v>
      </c>
      <c r="B4" s="32" t="s">
        <v>6960</v>
      </c>
      <c r="C4" s="82" t="s">
        <v>3546</v>
      </c>
      <c r="D4" s="82" t="s">
        <v>3532</v>
      </c>
    </row>
    <row r="5" spans="1:4" x14ac:dyDescent="0.2">
      <c r="A5" s="32">
        <v>11</v>
      </c>
      <c r="B5" s="32" t="s">
        <v>6961</v>
      </c>
      <c r="C5" s="82" t="s">
        <v>3546</v>
      </c>
      <c r="D5" s="82" t="s">
        <v>3532</v>
      </c>
    </row>
    <row r="6" spans="1:4" x14ac:dyDescent="0.2">
      <c r="A6" s="32">
        <v>12</v>
      </c>
      <c r="B6" s="32" t="s">
        <v>6962</v>
      </c>
      <c r="C6" s="82" t="s">
        <v>3546</v>
      </c>
      <c r="D6" s="82" t="s">
        <v>3532</v>
      </c>
    </row>
    <row r="7" spans="1:4" x14ac:dyDescent="0.2">
      <c r="A7" s="32">
        <v>13</v>
      </c>
      <c r="B7" s="32" t="s">
        <v>6963</v>
      </c>
      <c r="C7" s="82" t="s">
        <v>3546</v>
      </c>
      <c r="D7" s="82" t="s">
        <v>3532</v>
      </c>
    </row>
    <row r="8" spans="1:4" x14ac:dyDescent="0.2">
      <c r="A8" s="32">
        <v>14</v>
      </c>
      <c r="B8" s="32" t="s">
        <v>6964</v>
      </c>
      <c r="C8" s="82" t="s">
        <v>3546</v>
      </c>
      <c r="D8" s="82" t="s">
        <v>3532</v>
      </c>
    </row>
    <row r="9" spans="1:4" x14ac:dyDescent="0.2">
      <c r="A9" s="32">
        <v>15</v>
      </c>
      <c r="B9" s="32" t="s">
        <v>6965</v>
      </c>
      <c r="C9" s="82" t="s">
        <v>3546</v>
      </c>
      <c r="D9" s="82" t="s">
        <v>3532</v>
      </c>
    </row>
    <row r="10" spans="1:4" x14ac:dyDescent="0.2">
      <c r="A10" s="32">
        <v>16</v>
      </c>
      <c r="B10" s="32" t="s">
        <v>6966</v>
      </c>
      <c r="C10" s="82" t="s">
        <v>3546</v>
      </c>
      <c r="D10" s="82" t="s">
        <v>3532</v>
      </c>
    </row>
    <row r="11" spans="1:4" x14ac:dyDescent="0.2">
      <c r="A11" s="32">
        <v>17</v>
      </c>
      <c r="B11" s="32" t="s">
        <v>6967</v>
      </c>
      <c r="C11" s="82" t="s">
        <v>3546</v>
      </c>
      <c r="D11" s="82" t="s">
        <v>3532</v>
      </c>
    </row>
    <row r="12" spans="1:4" x14ac:dyDescent="0.2">
      <c r="A12" s="32">
        <v>18</v>
      </c>
      <c r="B12" s="32" t="s">
        <v>6968</v>
      </c>
      <c r="C12" s="82" t="s">
        <v>3546</v>
      </c>
      <c r="D12" s="82" t="s">
        <v>3532</v>
      </c>
    </row>
    <row r="13" spans="1:4" x14ac:dyDescent="0.2">
      <c r="A13" s="32">
        <v>19</v>
      </c>
      <c r="B13" s="32" t="s">
        <v>6969</v>
      </c>
      <c r="C13" s="82" t="s">
        <v>3546</v>
      </c>
      <c r="D13" s="82" t="s">
        <v>3532</v>
      </c>
    </row>
    <row r="14" spans="1:4" x14ac:dyDescent="0.2">
      <c r="A14" s="32">
        <v>20</v>
      </c>
      <c r="B14" s="32" t="s">
        <v>6970</v>
      </c>
      <c r="C14" s="82" t="s">
        <v>3546</v>
      </c>
      <c r="D14" s="82" t="s">
        <v>3532</v>
      </c>
    </row>
    <row r="15" spans="1:4" x14ac:dyDescent="0.2">
      <c r="A15" s="32">
        <v>21</v>
      </c>
      <c r="B15" s="32" t="s">
        <v>6971</v>
      </c>
      <c r="C15" s="82" t="s">
        <v>3546</v>
      </c>
      <c r="D15" s="82" t="s">
        <v>3532</v>
      </c>
    </row>
    <row r="16" spans="1:4" x14ac:dyDescent="0.2">
      <c r="A16" s="32">
        <v>22</v>
      </c>
      <c r="B16" s="32" t="s">
        <v>6972</v>
      </c>
      <c r="C16" s="82" t="s">
        <v>3546</v>
      </c>
      <c r="D16" s="82" t="s">
        <v>3532</v>
      </c>
    </row>
    <row r="17" spans="1:4" x14ac:dyDescent="0.2">
      <c r="A17" s="32">
        <v>23</v>
      </c>
      <c r="B17" s="32" t="s">
        <v>6973</v>
      </c>
      <c r="C17" s="82" t="s">
        <v>3546</v>
      </c>
      <c r="D17" s="82" t="s">
        <v>3532</v>
      </c>
    </row>
    <row r="18" spans="1:4" x14ac:dyDescent="0.2">
      <c r="A18" s="32">
        <v>24</v>
      </c>
      <c r="B18" s="32" t="s">
        <v>6974</v>
      </c>
      <c r="C18" s="82" t="s">
        <v>3546</v>
      </c>
      <c r="D18" s="82" t="s">
        <v>3532</v>
      </c>
    </row>
    <row r="19" spans="1:4" x14ac:dyDescent="0.2">
      <c r="A19" s="32">
        <v>25</v>
      </c>
      <c r="B19" s="32" t="s">
        <v>6975</v>
      </c>
      <c r="C19" s="82" t="s">
        <v>3546</v>
      </c>
      <c r="D19" s="82" t="s">
        <v>3532</v>
      </c>
    </row>
    <row r="20" spans="1:4" x14ac:dyDescent="0.2">
      <c r="A20" s="32">
        <v>26</v>
      </c>
      <c r="B20" s="32" t="s">
        <v>6976</v>
      </c>
      <c r="C20" s="82" t="s">
        <v>3546</v>
      </c>
      <c r="D20" s="82" t="s">
        <v>3532</v>
      </c>
    </row>
    <row r="21" spans="1:4" x14ac:dyDescent="0.2">
      <c r="A21" s="32">
        <v>27</v>
      </c>
      <c r="B21" s="32" t="s">
        <v>6977</v>
      </c>
      <c r="C21" s="82" t="s">
        <v>3546</v>
      </c>
      <c r="D21" s="82" t="s">
        <v>3532</v>
      </c>
    </row>
    <row r="22" spans="1:4" x14ac:dyDescent="0.2">
      <c r="A22" s="32">
        <v>28</v>
      </c>
      <c r="B22" s="32" t="s">
        <v>6978</v>
      </c>
      <c r="C22" s="82" t="s">
        <v>3546</v>
      </c>
      <c r="D22" s="82" t="s">
        <v>3532</v>
      </c>
    </row>
    <row r="23" spans="1:4" x14ac:dyDescent="0.2">
      <c r="A23" s="32">
        <v>29</v>
      </c>
      <c r="B23" s="32" t="s">
        <v>3002</v>
      </c>
      <c r="C23" s="82" t="s">
        <v>3546</v>
      </c>
      <c r="D23" s="82" t="s">
        <v>3532</v>
      </c>
    </row>
    <row r="24" spans="1:4" x14ac:dyDescent="0.2">
      <c r="A24" s="32">
        <v>30</v>
      </c>
      <c r="B24" s="32" t="s">
        <v>3745</v>
      </c>
      <c r="C24" s="82" t="s">
        <v>3546</v>
      </c>
      <c r="D24" s="82" t="s">
        <v>3532</v>
      </c>
    </row>
    <row r="25" spans="1:4" x14ac:dyDescent="0.2">
      <c r="A25" s="32">
        <v>93</v>
      </c>
      <c r="B25" s="32" t="s">
        <v>3578</v>
      </c>
      <c r="C25" s="82" t="s">
        <v>3541</v>
      </c>
      <c r="D25" s="82" t="s">
        <v>3532</v>
      </c>
    </row>
    <row r="26" spans="1:4" x14ac:dyDescent="0.2">
      <c r="A26" s="32">
        <v>94</v>
      </c>
      <c r="B26" s="32" t="s">
        <v>2089</v>
      </c>
      <c r="C26" s="82" t="s">
        <v>3541</v>
      </c>
      <c r="D26" s="82" t="s">
        <v>3532</v>
      </c>
    </row>
    <row r="27" spans="1:4" x14ac:dyDescent="0.2">
      <c r="A27" s="32">
        <v>95</v>
      </c>
      <c r="B27" s="32" t="s">
        <v>3540</v>
      </c>
      <c r="C27" s="82" t="s">
        <v>3541</v>
      </c>
      <c r="D2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IW9697"/>
  <sheetViews>
    <sheetView zoomScaleNormal="100" workbookViewId="0">
      <selection activeCell="A3" sqref="A3"/>
    </sheetView>
  </sheetViews>
  <sheetFormatPr baseColWidth="10" defaultColWidth="8.7109375" defaultRowHeight="16" x14ac:dyDescent="0.2"/>
  <cols>
    <col min="1" max="1" width="16.140625" style="32" customWidth="1"/>
    <col min="2" max="3" width="9.7109375" style="32" customWidth="1"/>
    <col min="4" max="4" width="18.28515625" style="32" customWidth="1"/>
    <col min="5" max="257" width="10.28515625" style="32" customWidth="1"/>
    <col min="258" max="1025" width="10.28515625" customWidth="1"/>
  </cols>
  <sheetData>
    <row r="1" spans="1:4" x14ac:dyDescent="0.2">
      <c r="A1" s="32" t="s">
        <v>6979</v>
      </c>
      <c r="B1" s="32" t="s">
        <v>6980</v>
      </c>
      <c r="C1" s="32" t="s">
        <v>6981</v>
      </c>
      <c r="D1" s="32" t="s">
        <v>6982</v>
      </c>
    </row>
    <row r="2" spans="1:4" x14ac:dyDescent="0.2">
      <c r="A2" s="32">
        <v>1</v>
      </c>
      <c r="B2" s="32">
        <v>1471</v>
      </c>
      <c r="C2" s="32">
        <v>1</v>
      </c>
      <c r="D2" s="32" t="s">
        <v>6983</v>
      </c>
    </row>
    <row r="3" spans="1:4" x14ac:dyDescent="0.2">
      <c r="A3" s="32">
        <v>2</v>
      </c>
      <c r="B3" s="32">
        <v>2304</v>
      </c>
      <c r="C3" s="32">
        <v>3</v>
      </c>
      <c r="D3" s="32" t="s">
        <v>6984</v>
      </c>
    </row>
    <row r="4" spans="1:4" x14ac:dyDescent="0.2">
      <c r="A4" s="32">
        <v>3</v>
      </c>
      <c r="B4" s="32">
        <v>376</v>
      </c>
      <c r="C4" s="32">
        <v>1</v>
      </c>
      <c r="D4" s="32" t="s">
        <v>6985</v>
      </c>
    </row>
    <row r="5" spans="1:4" x14ac:dyDescent="0.2">
      <c r="A5" s="32">
        <v>4</v>
      </c>
      <c r="B5" s="32">
        <v>1412</v>
      </c>
      <c r="C5" s="32">
        <v>1</v>
      </c>
      <c r="D5" s="32" t="s">
        <v>6986</v>
      </c>
    </row>
    <row r="6" spans="1:4" x14ac:dyDescent="0.2">
      <c r="A6" s="32">
        <v>5</v>
      </c>
      <c r="B6" s="32">
        <v>38</v>
      </c>
      <c r="C6" s="32">
        <v>11</v>
      </c>
      <c r="D6" s="32" t="s">
        <v>6987</v>
      </c>
    </row>
    <row r="7" spans="1:4" x14ac:dyDescent="0.2">
      <c r="A7" s="32">
        <v>6</v>
      </c>
      <c r="B7" s="32">
        <v>39</v>
      </c>
      <c r="C7" s="32">
        <v>11</v>
      </c>
      <c r="D7" s="32" t="s">
        <v>6988</v>
      </c>
    </row>
    <row r="8" spans="1:4" x14ac:dyDescent="0.2">
      <c r="A8" s="32">
        <v>7</v>
      </c>
      <c r="B8" s="32">
        <v>624</v>
      </c>
      <c r="C8" s="32">
        <v>1</v>
      </c>
      <c r="D8" s="32" t="s">
        <v>6989</v>
      </c>
    </row>
    <row r="9" spans="1:4" x14ac:dyDescent="0.2">
      <c r="A9" s="32">
        <v>8</v>
      </c>
      <c r="B9" s="32">
        <v>97</v>
      </c>
      <c r="C9" s="32">
        <v>1</v>
      </c>
      <c r="D9" s="32" t="s">
        <v>6990</v>
      </c>
    </row>
    <row r="10" spans="1:4" x14ac:dyDescent="0.2">
      <c r="A10" s="32">
        <v>9</v>
      </c>
      <c r="B10" s="32">
        <v>376</v>
      </c>
      <c r="C10" s="32">
        <v>1</v>
      </c>
      <c r="D10" s="32" t="s">
        <v>6985</v>
      </c>
    </row>
    <row r="11" spans="1:4" x14ac:dyDescent="0.2">
      <c r="A11" s="32">
        <v>10</v>
      </c>
      <c r="B11" s="32">
        <v>483</v>
      </c>
      <c r="C11" s="32">
        <v>5</v>
      </c>
      <c r="D11" s="32" t="s">
        <v>6991</v>
      </c>
    </row>
    <row r="12" spans="1:4" x14ac:dyDescent="0.2">
      <c r="A12" s="32">
        <v>11</v>
      </c>
      <c r="B12" s="32">
        <v>840</v>
      </c>
      <c r="C12" s="32">
        <v>4</v>
      </c>
      <c r="D12" s="32" t="s">
        <v>6992</v>
      </c>
    </row>
    <row r="13" spans="1:4" x14ac:dyDescent="0.2">
      <c r="A13" s="32">
        <v>12</v>
      </c>
      <c r="B13" s="32">
        <v>175</v>
      </c>
      <c r="C13" s="32">
        <v>3</v>
      </c>
      <c r="D13" s="32" t="s">
        <v>6993</v>
      </c>
    </row>
    <row r="14" spans="1:4" x14ac:dyDescent="0.2">
      <c r="A14" s="32">
        <v>13</v>
      </c>
      <c r="B14" s="32">
        <v>209</v>
      </c>
      <c r="C14" s="32">
        <v>11</v>
      </c>
      <c r="D14" s="32" t="s">
        <v>6994</v>
      </c>
    </row>
    <row r="15" spans="1:4" x14ac:dyDescent="0.2">
      <c r="A15" s="32">
        <v>14</v>
      </c>
      <c r="B15" s="32">
        <v>457</v>
      </c>
      <c r="C15" s="32">
        <v>4</v>
      </c>
      <c r="D15" s="32" t="s">
        <v>6995</v>
      </c>
    </row>
    <row r="16" spans="1:4" x14ac:dyDescent="0.2">
      <c r="A16" s="32">
        <v>15</v>
      </c>
      <c r="B16" s="32">
        <v>626</v>
      </c>
      <c r="C16" s="32">
        <v>1</v>
      </c>
      <c r="D16" s="32" t="s">
        <v>6996</v>
      </c>
    </row>
    <row r="17" spans="1:4" x14ac:dyDescent="0.2">
      <c r="A17" s="32">
        <v>16</v>
      </c>
      <c r="B17" s="32">
        <v>376</v>
      </c>
      <c r="C17" s="32">
        <v>1</v>
      </c>
      <c r="D17" s="32" t="s">
        <v>6985</v>
      </c>
    </row>
    <row r="18" spans="1:4" x14ac:dyDescent="0.2">
      <c r="A18" s="32">
        <v>17</v>
      </c>
      <c r="B18" s="32">
        <v>1381</v>
      </c>
      <c r="C18" s="32">
        <v>1</v>
      </c>
      <c r="D18" s="32" t="s">
        <v>6997</v>
      </c>
    </row>
    <row r="19" spans="1:4" x14ac:dyDescent="0.2">
      <c r="A19" s="32">
        <v>18</v>
      </c>
      <c r="B19" s="32">
        <v>162</v>
      </c>
      <c r="C19" s="32">
        <v>10</v>
      </c>
      <c r="D19" s="32" t="s">
        <v>6998</v>
      </c>
    </row>
    <row r="20" spans="1:4" x14ac:dyDescent="0.2">
      <c r="A20" s="32">
        <v>19</v>
      </c>
      <c r="B20" s="32">
        <v>530</v>
      </c>
      <c r="C20" s="32">
        <v>1</v>
      </c>
      <c r="D20" s="32" t="s">
        <v>6999</v>
      </c>
    </row>
    <row r="21" spans="1:4" x14ac:dyDescent="0.2">
      <c r="A21" s="32">
        <v>20</v>
      </c>
      <c r="B21" s="32">
        <v>1372</v>
      </c>
      <c r="C21" s="32">
        <v>1</v>
      </c>
      <c r="D21" s="32" t="s">
        <v>7000</v>
      </c>
    </row>
    <row r="22" spans="1:4" x14ac:dyDescent="0.2">
      <c r="A22" s="32">
        <v>21</v>
      </c>
      <c r="B22" s="32">
        <v>205</v>
      </c>
      <c r="C22" s="32">
        <v>12</v>
      </c>
      <c r="D22" s="32" t="s">
        <v>7001</v>
      </c>
    </row>
    <row r="23" spans="1:4" x14ac:dyDescent="0.2">
      <c r="A23" s="32">
        <v>22</v>
      </c>
      <c r="B23" s="32">
        <v>626</v>
      </c>
      <c r="C23" s="32">
        <v>1</v>
      </c>
      <c r="D23" s="32" t="s">
        <v>6996</v>
      </c>
    </row>
    <row r="24" spans="1:4" x14ac:dyDescent="0.2">
      <c r="A24" s="32">
        <v>23</v>
      </c>
      <c r="B24" s="32">
        <v>768</v>
      </c>
      <c r="C24" s="32">
        <v>3</v>
      </c>
      <c r="D24" s="32" t="s">
        <v>7002</v>
      </c>
    </row>
    <row r="25" spans="1:4" x14ac:dyDescent="0.2">
      <c r="A25" s="32">
        <v>24</v>
      </c>
      <c r="B25" s="32">
        <v>245</v>
      </c>
      <c r="C25" s="32">
        <v>13</v>
      </c>
      <c r="D25" s="32" t="s">
        <v>7003</v>
      </c>
    </row>
    <row r="26" spans="1:4" x14ac:dyDescent="0.2">
      <c r="A26" s="32">
        <v>25</v>
      </c>
      <c r="B26" s="32">
        <v>806</v>
      </c>
      <c r="C26" s="32">
        <v>5</v>
      </c>
      <c r="D26" s="32" t="s">
        <v>7004</v>
      </c>
    </row>
    <row r="27" spans="1:4" x14ac:dyDescent="0.2">
      <c r="A27" s="32">
        <v>26</v>
      </c>
      <c r="B27" s="32">
        <v>2799</v>
      </c>
      <c r="C27" s="32">
        <v>1</v>
      </c>
      <c r="D27" s="32" t="s">
        <v>7005</v>
      </c>
    </row>
    <row r="28" spans="1:4" x14ac:dyDescent="0.2">
      <c r="A28" s="32">
        <v>27</v>
      </c>
      <c r="B28" s="32">
        <v>1841</v>
      </c>
      <c r="C28" s="32">
        <v>1</v>
      </c>
      <c r="D28" s="32" t="s">
        <v>7006</v>
      </c>
    </row>
    <row r="29" spans="1:4" x14ac:dyDescent="0.2">
      <c r="A29" s="32">
        <v>28</v>
      </c>
      <c r="B29" s="32">
        <v>113</v>
      </c>
      <c r="C29" s="32">
        <v>17</v>
      </c>
      <c r="D29" s="32" t="s">
        <v>7007</v>
      </c>
    </row>
    <row r="30" spans="1:4" x14ac:dyDescent="0.2">
      <c r="A30" s="32">
        <v>29</v>
      </c>
      <c r="B30" s="32">
        <v>1830</v>
      </c>
      <c r="C30" s="32">
        <v>3</v>
      </c>
      <c r="D30" s="32" t="s">
        <v>7008</v>
      </c>
    </row>
    <row r="31" spans="1:4" x14ac:dyDescent="0.2">
      <c r="A31" s="32">
        <v>30</v>
      </c>
      <c r="B31" s="32">
        <v>2534</v>
      </c>
      <c r="C31" s="32">
        <v>1</v>
      </c>
      <c r="D31" s="32" t="s">
        <v>7009</v>
      </c>
    </row>
    <row r="32" spans="1:4" x14ac:dyDescent="0.2">
      <c r="A32" s="32">
        <v>31</v>
      </c>
      <c r="B32" s="32">
        <v>476</v>
      </c>
      <c r="C32" s="32">
        <v>1</v>
      </c>
      <c r="D32" s="32" t="s">
        <v>7010</v>
      </c>
    </row>
    <row r="33" spans="1:4" x14ac:dyDescent="0.2">
      <c r="A33" s="32">
        <v>32</v>
      </c>
      <c r="B33" s="32">
        <v>14</v>
      </c>
      <c r="C33" s="32">
        <v>19</v>
      </c>
      <c r="D33" s="32" t="s">
        <v>7011</v>
      </c>
    </row>
    <row r="34" spans="1:4" x14ac:dyDescent="0.2">
      <c r="A34" s="32">
        <v>33</v>
      </c>
      <c r="B34" s="32">
        <v>1415</v>
      </c>
      <c r="C34" s="32">
        <v>2</v>
      </c>
      <c r="D34" s="32" t="s">
        <v>7012</v>
      </c>
    </row>
    <row r="35" spans="1:4" x14ac:dyDescent="0.2">
      <c r="A35" s="32">
        <v>34</v>
      </c>
      <c r="B35" s="32">
        <v>2155</v>
      </c>
      <c r="C35" s="32">
        <v>2</v>
      </c>
      <c r="D35" s="32" t="s">
        <v>7013</v>
      </c>
    </row>
    <row r="36" spans="1:4" x14ac:dyDescent="0.2">
      <c r="A36" s="32">
        <v>35</v>
      </c>
      <c r="B36" s="32">
        <v>624</v>
      </c>
      <c r="C36" s="32">
        <v>1</v>
      </c>
      <c r="D36" s="32" t="s">
        <v>6989</v>
      </c>
    </row>
    <row r="37" spans="1:4" x14ac:dyDescent="0.2">
      <c r="A37" s="32">
        <v>36</v>
      </c>
      <c r="B37" s="32">
        <v>315</v>
      </c>
      <c r="C37" s="32">
        <v>10</v>
      </c>
      <c r="D37" s="32" t="s">
        <v>7014</v>
      </c>
    </row>
    <row r="38" spans="1:4" x14ac:dyDescent="0.2">
      <c r="A38" s="32">
        <v>37</v>
      </c>
      <c r="B38" s="32">
        <v>616</v>
      </c>
      <c r="C38" s="32">
        <v>1</v>
      </c>
      <c r="D38" s="32" t="s">
        <v>7015</v>
      </c>
    </row>
    <row r="39" spans="1:4" x14ac:dyDescent="0.2">
      <c r="A39" s="32">
        <v>38</v>
      </c>
      <c r="B39" s="32">
        <v>1765</v>
      </c>
      <c r="C39" s="32">
        <v>2</v>
      </c>
      <c r="D39" s="32" t="s">
        <v>7016</v>
      </c>
    </row>
    <row r="40" spans="1:4" x14ac:dyDescent="0.2">
      <c r="A40" s="32">
        <v>39</v>
      </c>
      <c r="B40" s="32">
        <v>1645</v>
      </c>
      <c r="C40" s="32">
        <v>3</v>
      </c>
      <c r="D40" s="32" t="s">
        <v>7017</v>
      </c>
    </row>
    <row r="41" spans="1:4" x14ac:dyDescent="0.2">
      <c r="A41" s="32">
        <v>40</v>
      </c>
      <c r="B41" s="32">
        <v>1454</v>
      </c>
      <c r="C41" s="32">
        <v>1</v>
      </c>
      <c r="D41" s="32" t="s">
        <v>7018</v>
      </c>
    </row>
    <row r="42" spans="1:4" x14ac:dyDescent="0.2">
      <c r="A42" s="32">
        <v>41</v>
      </c>
      <c r="B42" s="32">
        <v>376</v>
      </c>
      <c r="C42" s="32">
        <v>1</v>
      </c>
      <c r="D42" s="32" t="s">
        <v>6985</v>
      </c>
    </row>
    <row r="43" spans="1:4" x14ac:dyDescent="0.2">
      <c r="A43" s="32">
        <v>42</v>
      </c>
      <c r="B43" s="32">
        <v>2927</v>
      </c>
      <c r="C43" s="32">
        <v>1</v>
      </c>
      <c r="D43" s="32" t="s">
        <v>7019</v>
      </c>
    </row>
    <row r="44" spans="1:4" x14ac:dyDescent="0.2">
      <c r="A44" s="32">
        <v>43</v>
      </c>
      <c r="B44" s="32">
        <v>1056</v>
      </c>
      <c r="C44" s="32">
        <v>6</v>
      </c>
      <c r="D44" s="32" t="s">
        <v>7020</v>
      </c>
    </row>
    <row r="45" spans="1:4" x14ac:dyDescent="0.2">
      <c r="A45" s="32">
        <v>44</v>
      </c>
      <c r="B45" s="32">
        <v>357</v>
      </c>
      <c r="C45" s="32">
        <v>3</v>
      </c>
      <c r="D45" s="32" t="s">
        <v>7021</v>
      </c>
    </row>
    <row r="46" spans="1:4" x14ac:dyDescent="0.2">
      <c r="A46" s="32">
        <v>45</v>
      </c>
      <c r="B46" s="32">
        <v>114</v>
      </c>
      <c r="C46" s="32">
        <v>19</v>
      </c>
      <c r="D46" s="32" t="s">
        <v>7022</v>
      </c>
    </row>
    <row r="47" spans="1:4" x14ac:dyDescent="0.2">
      <c r="A47" s="32">
        <v>46</v>
      </c>
      <c r="B47" s="32">
        <v>513</v>
      </c>
      <c r="C47" s="32">
        <v>2</v>
      </c>
      <c r="D47" s="32" t="s">
        <v>7023</v>
      </c>
    </row>
    <row r="48" spans="1:4" x14ac:dyDescent="0.2">
      <c r="A48" s="32">
        <v>47</v>
      </c>
      <c r="B48" s="32">
        <v>156</v>
      </c>
      <c r="C48" s="32">
        <v>11</v>
      </c>
      <c r="D48" s="32" t="s">
        <v>7024</v>
      </c>
    </row>
    <row r="49" spans="1:4" x14ac:dyDescent="0.2">
      <c r="A49" s="32">
        <v>48</v>
      </c>
      <c r="B49" s="32">
        <v>2643</v>
      </c>
      <c r="C49" s="32">
        <v>1</v>
      </c>
      <c r="D49" s="32" t="s">
        <v>7025</v>
      </c>
    </row>
    <row r="50" spans="1:4" x14ac:dyDescent="0.2">
      <c r="A50" s="32">
        <v>49</v>
      </c>
      <c r="B50" s="32">
        <v>1423</v>
      </c>
      <c r="C50" s="32">
        <v>2</v>
      </c>
      <c r="D50" s="32" t="s">
        <v>7026</v>
      </c>
    </row>
    <row r="51" spans="1:4" x14ac:dyDescent="0.2">
      <c r="A51" s="32">
        <v>50</v>
      </c>
      <c r="B51" s="32">
        <v>611</v>
      </c>
      <c r="C51" s="32">
        <v>1</v>
      </c>
      <c r="D51" s="32" t="s">
        <v>7027</v>
      </c>
    </row>
    <row r="52" spans="1:4" x14ac:dyDescent="0.2">
      <c r="A52" s="32">
        <v>51</v>
      </c>
      <c r="B52" s="32">
        <v>480</v>
      </c>
      <c r="C52" s="32">
        <v>10</v>
      </c>
      <c r="D52" s="32" t="s">
        <v>7028</v>
      </c>
    </row>
    <row r="53" spans="1:4" x14ac:dyDescent="0.2">
      <c r="A53" s="32">
        <v>52</v>
      </c>
      <c r="B53" s="32">
        <v>1890</v>
      </c>
      <c r="C53" s="32">
        <v>2</v>
      </c>
      <c r="D53" s="32" t="s">
        <v>7029</v>
      </c>
    </row>
    <row r="54" spans="1:4" x14ac:dyDescent="0.2">
      <c r="A54" s="32">
        <v>53</v>
      </c>
      <c r="B54" s="32">
        <v>1807</v>
      </c>
      <c r="C54" s="32">
        <v>1</v>
      </c>
      <c r="D54" s="32" t="s">
        <v>7030</v>
      </c>
    </row>
    <row r="55" spans="1:4" x14ac:dyDescent="0.2">
      <c r="A55" s="32">
        <v>54</v>
      </c>
      <c r="B55" s="32">
        <v>790</v>
      </c>
      <c r="C55" s="32">
        <v>12</v>
      </c>
      <c r="D55" s="32" t="s">
        <v>7031</v>
      </c>
    </row>
    <row r="56" spans="1:4" x14ac:dyDescent="0.2">
      <c r="A56" s="32">
        <v>55</v>
      </c>
      <c r="B56" s="32">
        <v>1809</v>
      </c>
      <c r="C56" s="32">
        <v>1</v>
      </c>
      <c r="D56" s="32" t="s">
        <v>7032</v>
      </c>
    </row>
    <row r="57" spans="1:4" x14ac:dyDescent="0.2">
      <c r="A57" s="32">
        <v>56</v>
      </c>
      <c r="B57" s="32">
        <v>62</v>
      </c>
      <c r="C57" s="32">
        <v>8</v>
      </c>
      <c r="D57" s="32" t="s">
        <v>7033</v>
      </c>
    </row>
    <row r="58" spans="1:4" x14ac:dyDescent="0.2">
      <c r="A58" s="32">
        <v>57</v>
      </c>
      <c r="B58" s="32">
        <v>723</v>
      </c>
      <c r="C58" s="32">
        <v>1</v>
      </c>
      <c r="D58" s="32" t="s">
        <v>7034</v>
      </c>
    </row>
    <row r="59" spans="1:4" x14ac:dyDescent="0.2">
      <c r="A59" s="32">
        <v>58</v>
      </c>
      <c r="B59" s="32">
        <v>2800</v>
      </c>
      <c r="C59" s="32">
        <v>2</v>
      </c>
      <c r="D59" s="32" t="s">
        <v>7035</v>
      </c>
    </row>
    <row r="60" spans="1:4" x14ac:dyDescent="0.2">
      <c r="A60" s="32">
        <v>59</v>
      </c>
      <c r="B60" s="32">
        <v>2907</v>
      </c>
      <c r="C60" s="32">
        <v>1</v>
      </c>
      <c r="D60" s="32" t="s">
        <v>7036</v>
      </c>
    </row>
    <row r="61" spans="1:4" x14ac:dyDescent="0.2">
      <c r="A61" s="32">
        <v>3700</v>
      </c>
      <c r="B61" s="32">
        <v>475</v>
      </c>
      <c r="C61" s="32">
        <v>1</v>
      </c>
      <c r="D61" s="32" t="s">
        <v>7037</v>
      </c>
    </row>
    <row r="62" spans="1:4" x14ac:dyDescent="0.2">
      <c r="A62" s="32">
        <v>60</v>
      </c>
      <c r="B62" s="32">
        <v>1050</v>
      </c>
      <c r="C62" s="32">
        <v>3</v>
      </c>
      <c r="D62" s="32" t="s">
        <v>7038</v>
      </c>
    </row>
    <row r="63" spans="1:4" x14ac:dyDescent="0.2">
      <c r="A63" s="32">
        <v>61</v>
      </c>
      <c r="B63" s="32">
        <v>420</v>
      </c>
      <c r="C63" s="32">
        <v>13</v>
      </c>
      <c r="D63" s="32" t="s">
        <v>7039</v>
      </c>
    </row>
    <row r="64" spans="1:4" x14ac:dyDescent="0.2">
      <c r="A64" s="32">
        <v>62</v>
      </c>
      <c r="B64" s="32">
        <v>624</v>
      </c>
      <c r="C64" s="32">
        <v>1</v>
      </c>
      <c r="D64" s="32" t="s">
        <v>6989</v>
      </c>
    </row>
    <row r="65" spans="1:4" x14ac:dyDescent="0.2">
      <c r="A65" s="32">
        <v>63</v>
      </c>
      <c r="B65" s="32">
        <v>81</v>
      </c>
      <c r="C65" s="32">
        <v>9</v>
      </c>
      <c r="D65" s="32" t="s">
        <v>7040</v>
      </c>
    </row>
    <row r="66" spans="1:4" x14ac:dyDescent="0.2">
      <c r="A66" s="32">
        <v>64</v>
      </c>
      <c r="B66" s="32">
        <v>155</v>
      </c>
      <c r="C66" s="32">
        <v>9</v>
      </c>
      <c r="D66" s="32" t="s">
        <v>7041</v>
      </c>
    </row>
    <row r="67" spans="1:4" x14ac:dyDescent="0.2">
      <c r="A67" s="32">
        <v>65</v>
      </c>
      <c r="B67" s="32">
        <v>808</v>
      </c>
      <c r="C67" s="32">
        <v>4</v>
      </c>
      <c r="D67" s="32" t="s">
        <v>7042</v>
      </c>
    </row>
    <row r="68" spans="1:4" x14ac:dyDescent="0.2">
      <c r="A68" s="32">
        <v>66</v>
      </c>
      <c r="B68" s="32">
        <v>2269</v>
      </c>
      <c r="C68" s="32">
        <v>1</v>
      </c>
      <c r="D68" s="32" t="s">
        <v>7043</v>
      </c>
    </row>
    <row r="69" spans="1:4" x14ac:dyDescent="0.2">
      <c r="A69" s="32">
        <v>67</v>
      </c>
      <c r="B69" s="32">
        <v>1292</v>
      </c>
      <c r="C69" s="32">
        <v>2</v>
      </c>
      <c r="D69" s="32" t="s">
        <v>7044</v>
      </c>
    </row>
    <row r="70" spans="1:4" x14ac:dyDescent="0.2">
      <c r="A70" s="32">
        <v>68</v>
      </c>
      <c r="B70" s="32">
        <v>70</v>
      </c>
      <c r="C70" s="32">
        <v>8</v>
      </c>
      <c r="D70" s="32" t="s">
        <v>7045</v>
      </c>
    </row>
    <row r="71" spans="1:4" x14ac:dyDescent="0.2">
      <c r="A71" s="32">
        <v>69</v>
      </c>
      <c r="B71" s="32">
        <v>19</v>
      </c>
      <c r="C71" s="32">
        <v>5</v>
      </c>
      <c r="D71" s="32" t="s">
        <v>7046</v>
      </c>
    </row>
    <row r="72" spans="1:4" x14ac:dyDescent="0.2">
      <c r="A72" s="32">
        <v>70</v>
      </c>
      <c r="B72" s="32">
        <v>193</v>
      </c>
      <c r="C72" s="32">
        <v>3</v>
      </c>
      <c r="D72" s="32" t="s">
        <v>7047</v>
      </c>
    </row>
    <row r="73" spans="1:4" x14ac:dyDescent="0.2">
      <c r="A73" s="32">
        <v>71</v>
      </c>
      <c r="B73" s="32">
        <v>2107</v>
      </c>
      <c r="C73" s="32">
        <v>4</v>
      </c>
      <c r="D73" s="32" t="s">
        <v>7048</v>
      </c>
    </row>
    <row r="74" spans="1:4" x14ac:dyDescent="0.2">
      <c r="A74" s="32">
        <v>72</v>
      </c>
      <c r="B74" s="32">
        <v>559</v>
      </c>
      <c r="C74" s="32">
        <v>3</v>
      </c>
      <c r="D74" s="32" t="s">
        <v>7049</v>
      </c>
    </row>
    <row r="75" spans="1:4" x14ac:dyDescent="0.2">
      <c r="A75" s="32">
        <v>73</v>
      </c>
      <c r="B75" s="32">
        <v>998</v>
      </c>
      <c r="C75" s="32">
        <v>4</v>
      </c>
      <c r="D75" s="32" t="s">
        <v>7050</v>
      </c>
    </row>
    <row r="76" spans="1:4" x14ac:dyDescent="0.2">
      <c r="A76" s="32">
        <v>74</v>
      </c>
      <c r="B76" s="32">
        <v>205</v>
      </c>
      <c r="C76" s="32">
        <v>12</v>
      </c>
      <c r="D76" s="32" t="s">
        <v>7001</v>
      </c>
    </row>
    <row r="77" spans="1:4" x14ac:dyDescent="0.2">
      <c r="A77" s="32">
        <v>75</v>
      </c>
      <c r="B77" s="32">
        <v>446</v>
      </c>
      <c r="C77" s="32">
        <v>7</v>
      </c>
      <c r="D77" s="32" t="s">
        <v>7051</v>
      </c>
    </row>
    <row r="78" spans="1:4" x14ac:dyDescent="0.2">
      <c r="A78" s="32">
        <v>76</v>
      </c>
      <c r="B78" s="32">
        <v>167</v>
      </c>
      <c r="C78" s="32">
        <v>3</v>
      </c>
      <c r="D78" s="32" t="s">
        <v>7052</v>
      </c>
    </row>
    <row r="79" spans="1:4" x14ac:dyDescent="0.2">
      <c r="A79" s="32">
        <v>77</v>
      </c>
      <c r="B79" s="32">
        <v>13</v>
      </c>
      <c r="C79" s="32">
        <v>16</v>
      </c>
      <c r="D79" s="32" t="s">
        <v>7053</v>
      </c>
    </row>
    <row r="80" spans="1:4" x14ac:dyDescent="0.2">
      <c r="A80" s="32">
        <v>78</v>
      </c>
      <c r="B80" s="32">
        <v>1268</v>
      </c>
      <c r="C80" s="32">
        <v>1</v>
      </c>
      <c r="D80" s="32" t="s">
        <v>7054</v>
      </c>
    </row>
    <row r="81" spans="1:4" x14ac:dyDescent="0.2">
      <c r="A81" s="32">
        <v>79</v>
      </c>
      <c r="B81" s="32">
        <v>2626</v>
      </c>
      <c r="C81" s="32">
        <v>1</v>
      </c>
      <c r="D81" s="32" t="s">
        <v>7055</v>
      </c>
    </row>
    <row r="82" spans="1:4" x14ac:dyDescent="0.2">
      <c r="A82" s="32">
        <v>80</v>
      </c>
      <c r="B82" s="32">
        <v>3059</v>
      </c>
      <c r="C82" s="32">
        <v>1</v>
      </c>
      <c r="D82" s="32" t="s">
        <v>7056</v>
      </c>
    </row>
    <row r="83" spans="1:4" x14ac:dyDescent="0.2">
      <c r="A83" s="32">
        <v>81</v>
      </c>
      <c r="B83" s="32">
        <v>376</v>
      </c>
      <c r="C83" s="32">
        <v>1</v>
      </c>
      <c r="D83" s="32" t="s">
        <v>6985</v>
      </c>
    </row>
    <row r="84" spans="1:4" x14ac:dyDescent="0.2">
      <c r="A84" s="32">
        <v>82</v>
      </c>
      <c r="B84" s="32">
        <v>255</v>
      </c>
      <c r="C84" s="32">
        <v>12</v>
      </c>
      <c r="D84" s="32" t="s">
        <v>7057</v>
      </c>
    </row>
    <row r="85" spans="1:4" x14ac:dyDescent="0.2">
      <c r="A85" s="32">
        <v>83</v>
      </c>
      <c r="B85" s="32">
        <v>169</v>
      </c>
      <c r="C85" s="32">
        <v>11</v>
      </c>
      <c r="D85" s="32" t="s">
        <v>7058</v>
      </c>
    </row>
    <row r="86" spans="1:4" x14ac:dyDescent="0.2">
      <c r="A86" s="32">
        <v>84</v>
      </c>
      <c r="B86" s="32">
        <v>299</v>
      </c>
      <c r="C86" s="32">
        <v>1</v>
      </c>
      <c r="D86" s="32" t="s">
        <v>7059</v>
      </c>
    </row>
    <row r="87" spans="1:4" x14ac:dyDescent="0.2">
      <c r="A87" s="32">
        <v>85</v>
      </c>
      <c r="B87" s="32">
        <v>163</v>
      </c>
      <c r="C87" s="32">
        <v>5</v>
      </c>
      <c r="D87" s="32" t="s">
        <v>7060</v>
      </c>
    </row>
    <row r="88" spans="1:4" x14ac:dyDescent="0.2">
      <c r="A88" s="32">
        <v>86</v>
      </c>
      <c r="B88" s="32">
        <v>95</v>
      </c>
      <c r="C88" s="32">
        <v>12</v>
      </c>
      <c r="D88" s="32" t="s">
        <v>7061</v>
      </c>
    </row>
    <row r="89" spans="1:4" x14ac:dyDescent="0.2">
      <c r="A89" s="32">
        <v>87</v>
      </c>
      <c r="B89" s="32">
        <v>213</v>
      </c>
      <c r="C89" s="32">
        <v>12</v>
      </c>
      <c r="D89" s="32" t="s">
        <v>7062</v>
      </c>
    </row>
    <row r="90" spans="1:4" x14ac:dyDescent="0.2">
      <c r="A90" s="32">
        <v>88</v>
      </c>
      <c r="B90" s="32">
        <v>3065</v>
      </c>
      <c r="C90" s="32">
        <v>1</v>
      </c>
      <c r="D90" s="32" t="s">
        <v>7063</v>
      </c>
    </row>
    <row r="91" spans="1:4" x14ac:dyDescent="0.2">
      <c r="A91" s="32">
        <v>89</v>
      </c>
      <c r="B91" s="32">
        <v>376</v>
      </c>
      <c r="C91" s="32">
        <v>1</v>
      </c>
      <c r="D91" s="32" t="s">
        <v>6985</v>
      </c>
    </row>
    <row r="92" spans="1:4" x14ac:dyDescent="0.2">
      <c r="A92" s="32">
        <v>90</v>
      </c>
      <c r="B92" s="32">
        <v>423</v>
      </c>
      <c r="C92" s="32">
        <v>2</v>
      </c>
      <c r="D92" s="32" t="s">
        <v>7064</v>
      </c>
    </row>
    <row r="93" spans="1:4" x14ac:dyDescent="0.2">
      <c r="A93" s="32">
        <v>91</v>
      </c>
      <c r="B93" s="32">
        <v>373</v>
      </c>
      <c r="C93" s="32">
        <v>1</v>
      </c>
      <c r="D93" s="32" t="s">
        <v>7065</v>
      </c>
    </row>
    <row r="94" spans="1:4" x14ac:dyDescent="0.2">
      <c r="A94" s="32">
        <v>92</v>
      </c>
      <c r="B94" s="32">
        <v>805</v>
      </c>
      <c r="C94" s="32">
        <v>5</v>
      </c>
      <c r="D94" s="32" t="s">
        <v>7066</v>
      </c>
    </row>
    <row r="95" spans="1:4" x14ac:dyDescent="0.2">
      <c r="A95" s="32">
        <v>93</v>
      </c>
      <c r="B95" s="32">
        <v>81</v>
      </c>
      <c r="C95" s="32">
        <v>17</v>
      </c>
      <c r="D95" s="32" t="s">
        <v>7067</v>
      </c>
    </row>
    <row r="96" spans="1:4" x14ac:dyDescent="0.2">
      <c r="A96" s="32">
        <v>94</v>
      </c>
      <c r="B96" s="32">
        <v>17</v>
      </c>
      <c r="C96" s="32">
        <v>12</v>
      </c>
      <c r="D96" s="32" t="s">
        <v>7068</v>
      </c>
    </row>
    <row r="97" spans="1:4" x14ac:dyDescent="0.2">
      <c r="A97" s="32">
        <v>6783</v>
      </c>
      <c r="B97" s="32">
        <v>475</v>
      </c>
      <c r="C97" s="32">
        <v>2</v>
      </c>
      <c r="D97" s="32" t="s">
        <v>7069</v>
      </c>
    </row>
    <row r="98" spans="1:4" x14ac:dyDescent="0.2">
      <c r="A98" s="32">
        <v>95</v>
      </c>
      <c r="B98" s="32">
        <v>624</v>
      </c>
      <c r="C98" s="32">
        <v>1</v>
      </c>
      <c r="D98" s="32" t="s">
        <v>6989</v>
      </c>
    </row>
    <row r="99" spans="1:4" x14ac:dyDescent="0.2">
      <c r="A99" s="32">
        <v>96</v>
      </c>
      <c r="B99" s="32">
        <v>509</v>
      </c>
      <c r="C99" s="32">
        <v>1</v>
      </c>
      <c r="D99" s="32" t="s">
        <v>7070</v>
      </c>
    </row>
    <row r="100" spans="1:4" x14ac:dyDescent="0.2">
      <c r="A100" s="32">
        <v>97</v>
      </c>
      <c r="B100" s="32">
        <v>307</v>
      </c>
      <c r="C100" s="32">
        <v>6</v>
      </c>
      <c r="D100" s="32" t="s">
        <v>7071</v>
      </c>
    </row>
    <row r="101" spans="1:4" x14ac:dyDescent="0.2">
      <c r="A101" s="32">
        <v>98</v>
      </c>
      <c r="B101" s="32">
        <v>3263</v>
      </c>
      <c r="C101" s="32">
        <v>2</v>
      </c>
      <c r="D101" s="32" t="s">
        <v>7072</v>
      </c>
    </row>
    <row r="102" spans="1:4" x14ac:dyDescent="0.2">
      <c r="A102" s="32">
        <v>99</v>
      </c>
      <c r="B102" s="32">
        <v>279</v>
      </c>
      <c r="C102" s="32">
        <v>6</v>
      </c>
      <c r="D102" s="32" t="s">
        <v>7073</v>
      </c>
    </row>
    <row r="103" spans="1:4" x14ac:dyDescent="0.2">
      <c r="A103" s="32">
        <v>100</v>
      </c>
      <c r="B103" s="32">
        <v>624</v>
      </c>
      <c r="C103" s="32">
        <v>1</v>
      </c>
      <c r="D103" s="32" t="s">
        <v>6989</v>
      </c>
    </row>
    <row r="104" spans="1:4" x14ac:dyDescent="0.2">
      <c r="A104" s="32">
        <v>101</v>
      </c>
      <c r="B104" s="32">
        <v>1813</v>
      </c>
      <c r="C104" s="32">
        <v>1</v>
      </c>
      <c r="D104" s="32" t="s">
        <v>7074</v>
      </c>
    </row>
    <row r="105" spans="1:4" x14ac:dyDescent="0.2">
      <c r="A105" s="32">
        <v>102</v>
      </c>
      <c r="B105" s="32">
        <v>2930</v>
      </c>
      <c r="C105" s="32">
        <v>1</v>
      </c>
      <c r="D105" s="32" t="s">
        <v>7075</v>
      </c>
    </row>
    <row r="106" spans="1:4" x14ac:dyDescent="0.2">
      <c r="A106" s="32">
        <v>103</v>
      </c>
      <c r="B106" s="32">
        <v>376</v>
      </c>
      <c r="C106" s="32">
        <v>1</v>
      </c>
      <c r="D106" s="32" t="s">
        <v>6985</v>
      </c>
    </row>
    <row r="107" spans="1:4" x14ac:dyDescent="0.2">
      <c r="A107" s="32">
        <v>104</v>
      </c>
      <c r="B107" s="32">
        <v>1403</v>
      </c>
      <c r="C107" s="32">
        <v>1</v>
      </c>
      <c r="D107" s="32" t="s">
        <v>7076</v>
      </c>
    </row>
    <row r="108" spans="1:4" x14ac:dyDescent="0.2">
      <c r="A108" s="32">
        <v>105</v>
      </c>
      <c r="B108" s="32">
        <v>1075</v>
      </c>
      <c r="C108" s="32">
        <v>2</v>
      </c>
      <c r="D108" s="32" t="s">
        <v>7077</v>
      </c>
    </row>
    <row r="109" spans="1:4" x14ac:dyDescent="0.2">
      <c r="A109" s="32">
        <v>106</v>
      </c>
      <c r="B109" s="32">
        <v>1787</v>
      </c>
      <c r="C109" s="32">
        <v>1</v>
      </c>
      <c r="D109" s="32" t="s">
        <v>7078</v>
      </c>
    </row>
    <row r="110" spans="1:4" x14ac:dyDescent="0.2">
      <c r="A110" s="32">
        <v>107</v>
      </c>
      <c r="B110" s="32">
        <v>624</v>
      </c>
      <c r="C110" s="32">
        <v>1</v>
      </c>
      <c r="D110" s="32" t="s">
        <v>6989</v>
      </c>
    </row>
    <row r="111" spans="1:4" x14ac:dyDescent="0.2">
      <c r="A111" s="32">
        <v>108</v>
      </c>
      <c r="B111" s="32">
        <v>551</v>
      </c>
      <c r="C111" s="32">
        <v>1</v>
      </c>
      <c r="D111" s="32" t="s">
        <v>7079</v>
      </c>
    </row>
    <row r="112" spans="1:4" x14ac:dyDescent="0.2">
      <c r="A112" s="32">
        <v>109</v>
      </c>
      <c r="B112" s="32">
        <v>2701</v>
      </c>
      <c r="C112" s="32">
        <v>1</v>
      </c>
      <c r="D112" s="32" t="s">
        <v>7080</v>
      </c>
    </row>
    <row r="113" spans="1:4" x14ac:dyDescent="0.2">
      <c r="A113" s="32">
        <v>110</v>
      </c>
      <c r="B113" s="32">
        <v>141</v>
      </c>
      <c r="C113" s="32">
        <v>11</v>
      </c>
      <c r="D113" s="32" t="s">
        <v>7081</v>
      </c>
    </row>
    <row r="114" spans="1:4" x14ac:dyDescent="0.2">
      <c r="A114" s="32">
        <v>111</v>
      </c>
      <c r="B114" s="32">
        <v>1039</v>
      </c>
      <c r="C114" s="32">
        <v>5</v>
      </c>
      <c r="D114" s="32" t="s">
        <v>7082</v>
      </c>
    </row>
    <row r="115" spans="1:4" x14ac:dyDescent="0.2">
      <c r="A115" s="32">
        <v>112</v>
      </c>
      <c r="B115" s="32">
        <v>445</v>
      </c>
      <c r="C115" s="32">
        <v>4</v>
      </c>
      <c r="D115" s="32" t="s">
        <v>7083</v>
      </c>
    </row>
    <row r="116" spans="1:4" x14ac:dyDescent="0.2">
      <c r="A116" s="32">
        <v>113</v>
      </c>
      <c r="B116" s="32">
        <v>47</v>
      </c>
      <c r="C116" s="32">
        <v>16</v>
      </c>
      <c r="D116" s="32" t="s">
        <v>7084</v>
      </c>
    </row>
    <row r="117" spans="1:4" x14ac:dyDescent="0.2">
      <c r="A117" s="32">
        <v>114</v>
      </c>
      <c r="B117" s="32">
        <v>1622</v>
      </c>
      <c r="C117" s="32">
        <v>3</v>
      </c>
      <c r="D117" s="32" t="s">
        <v>7085</v>
      </c>
    </row>
    <row r="118" spans="1:4" x14ac:dyDescent="0.2">
      <c r="A118" s="32">
        <v>115</v>
      </c>
      <c r="B118" s="32">
        <v>3410</v>
      </c>
      <c r="C118" s="32">
        <v>1</v>
      </c>
      <c r="D118" s="32" t="s">
        <v>7086</v>
      </c>
    </row>
    <row r="119" spans="1:4" x14ac:dyDescent="0.2">
      <c r="A119" s="32">
        <v>116</v>
      </c>
      <c r="B119" s="32">
        <v>2818</v>
      </c>
      <c r="C119" s="32">
        <v>1</v>
      </c>
      <c r="D119" s="32" t="s">
        <v>7087</v>
      </c>
    </row>
    <row r="120" spans="1:4" x14ac:dyDescent="0.2">
      <c r="A120" s="32">
        <v>117</v>
      </c>
      <c r="B120" s="32">
        <v>2064</v>
      </c>
      <c r="C120" s="32">
        <v>1</v>
      </c>
      <c r="D120" s="32" t="s">
        <v>7088</v>
      </c>
    </row>
    <row r="121" spans="1:4" x14ac:dyDescent="0.2">
      <c r="A121" s="32">
        <v>118</v>
      </c>
      <c r="B121" s="32">
        <v>1815</v>
      </c>
      <c r="C121" s="32">
        <v>5</v>
      </c>
      <c r="D121" s="32" t="s">
        <v>7089</v>
      </c>
    </row>
    <row r="122" spans="1:4" x14ac:dyDescent="0.2">
      <c r="A122" s="32">
        <v>119</v>
      </c>
      <c r="B122" s="32">
        <v>867</v>
      </c>
      <c r="C122" s="32">
        <v>4</v>
      </c>
      <c r="D122" s="32" t="s">
        <v>7090</v>
      </c>
    </row>
    <row r="123" spans="1:4" x14ac:dyDescent="0.2">
      <c r="A123" s="32">
        <v>120</v>
      </c>
      <c r="B123" s="32">
        <v>156</v>
      </c>
      <c r="C123" s="32">
        <v>10</v>
      </c>
      <c r="D123" s="32" t="s">
        <v>7091</v>
      </c>
    </row>
    <row r="124" spans="1:4" x14ac:dyDescent="0.2">
      <c r="A124" s="32">
        <v>121</v>
      </c>
      <c r="B124" s="32">
        <v>207</v>
      </c>
      <c r="C124" s="32">
        <v>6</v>
      </c>
      <c r="D124" s="32" t="s">
        <v>7092</v>
      </c>
    </row>
    <row r="125" spans="1:4" x14ac:dyDescent="0.2">
      <c r="A125" s="32">
        <v>122</v>
      </c>
      <c r="B125" s="32">
        <v>1434</v>
      </c>
      <c r="C125" s="32">
        <v>2</v>
      </c>
      <c r="D125" s="32" t="s">
        <v>7093</v>
      </c>
    </row>
    <row r="126" spans="1:4" x14ac:dyDescent="0.2">
      <c r="A126" s="32">
        <v>123</v>
      </c>
      <c r="B126" s="32">
        <v>1468</v>
      </c>
      <c r="C126" s="32">
        <v>3</v>
      </c>
      <c r="D126" s="32" t="s">
        <v>7094</v>
      </c>
    </row>
    <row r="127" spans="1:4" x14ac:dyDescent="0.2">
      <c r="A127" s="32">
        <v>124</v>
      </c>
      <c r="B127" s="32">
        <v>2015</v>
      </c>
      <c r="C127" s="32">
        <v>2</v>
      </c>
      <c r="D127" s="32" t="s">
        <v>7095</v>
      </c>
    </row>
    <row r="128" spans="1:4" x14ac:dyDescent="0.2">
      <c r="A128" s="32">
        <v>125</v>
      </c>
      <c r="B128" s="32">
        <v>352</v>
      </c>
      <c r="C128" s="32">
        <v>2</v>
      </c>
      <c r="D128" s="32" t="s">
        <v>7096</v>
      </c>
    </row>
    <row r="129" spans="1:4" x14ac:dyDescent="0.2">
      <c r="A129" s="32">
        <v>126</v>
      </c>
      <c r="B129" s="32">
        <v>178</v>
      </c>
      <c r="C129" s="32">
        <v>5</v>
      </c>
      <c r="D129" s="32" t="s">
        <v>7097</v>
      </c>
    </row>
    <row r="130" spans="1:4" x14ac:dyDescent="0.2">
      <c r="A130" s="32">
        <v>127</v>
      </c>
      <c r="B130" s="32">
        <v>1156</v>
      </c>
      <c r="C130" s="32">
        <v>3</v>
      </c>
      <c r="D130" s="32" t="s">
        <v>7098</v>
      </c>
    </row>
    <row r="131" spans="1:4" x14ac:dyDescent="0.2">
      <c r="A131" s="32">
        <v>128</v>
      </c>
      <c r="B131" s="32">
        <v>582</v>
      </c>
      <c r="C131" s="32">
        <v>5</v>
      </c>
      <c r="D131" s="32" t="s">
        <v>7099</v>
      </c>
    </row>
    <row r="132" spans="1:4" x14ac:dyDescent="0.2">
      <c r="A132" s="32">
        <v>129</v>
      </c>
      <c r="B132" s="32">
        <v>416</v>
      </c>
      <c r="C132" s="32">
        <v>1</v>
      </c>
      <c r="D132" s="32" t="s">
        <v>7100</v>
      </c>
    </row>
    <row r="133" spans="1:4" x14ac:dyDescent="0.2">
      <c r="A133" s="32">
        <v>7540</v>
      </c>
      <c r="B133" s="32">
        <v>475</v>
      </c>
      <c r="C133" s="32">
        <v>3</v>
      </c>
      <c r="D133" s="32" t="s">
        <v>7101</v>
      </c>
    </row>
    <row r="134" spans="1:4" x14ac:dyDescent="0.2">
      <c r="A134" s="32">
        <v>130</v>
      </c>
      <c r="B134" s="32">
        <v>3564</v>
      </c>
      <c r="C134" s="32">
        <v>1</v>
      </c>
      <c r="D134" s="32" t="s">
        <v>7102</v>
      </c>
    </row>
    <row r="135" spans="1:4" x14ac:dyDescent="0.2">
      <c r="A135" s="32">
        <v>131</v>
      </c>
      <c r="B135" s="32">
        <v>1874</v>
      </c>
      <c r="C135" s="32">
        <v>2</v>
      </c>
      <c r="D135" s="32" t="s">
        <v>7103</v>
      </c>
    </row>
    <row r="136" spans="1:4" x14ac:dyDescent="0.2">
      <c r="A136" s="32">
        <v>132</v>
      </c>
      <c r="B136" s="32">
        <v>239</v>
      </c>
      <c r="C136" s="32">
        <v>8</v>
      </c>
      <c r="D136" s="32" t="s">
        <v>7104</v>
      </c>
    </row>
    <row r="137" spans="1:4" x14ac:dyDescent="0.2">
      <c r="A137" s="32">
        <v>133</v>
      </c>
      <c r="B137" s="32">
        <v>735</v>
      </c>
      <c r="C137" s="32">
        <v>6</v>
      </c>
      <c r="D137" s="32" t="s">
        <v>7105</v>
      </c>
    </row>
    <row r="138" spans="1:4" x14ac:dyDescent="0.2">
      <c r="A138" s="32">
        <v>134</v>
      </c>
      <c r="B138" s="32">
        <v>275</v>
      </c>
      <c r="C138" s="32">
        <v>17</v>
      </c>
      <c r="D138" s="32" t="s">
        <v>7106</v>
      </c>
    </row>
    <row r="139" spans="1:4" x14ac:dyDescent="0.2">
      <c r="A139" s="32">
        <v>135</v>
      </c>
      <c r="B139" s="32">
        <v>833</v>
      </c>
      <c r="C139" s="32">
        <v>15</v>
      </c>
      <c r="D139" s="32" t="s">
        <v>7107</v>
      </c>
    </row>
    <row r="140" spans="1:4" x14ac:dyDescent="0.2">
      <c r="A140" s="32">
        <v>136</v>
      </c>
      <c r="B140" s="32">
        <v>2027</v>
      </c>
      <c r="C140" s="32">
        <v>2</v>
      </c>
      <c r="D140" s="32" t="s">
        <v>7108</v>
      </c>
    </row>
    <row r="141" spans="1:4" x14ac:dyDescent="0.2">
      <c r="A141" s="32">
        <v>137</v>
      </c>
      <c r="B141" s="32">
        <v>506</v>
      </c>
      <c r="C141" s="32">
        <v>5</v>
      </c>
      <c r="D141" s="32" t="s">
        <v>7109</v>
      </c>
    </row>
    <row r="142" spans="1:4" x14ac:dyDescent="0.2">
      <c r="A142" s="32">
        <v>138</v>
      </c>
      <c r="B142" s="32">
        <v>513</v>
      </c>
      <c r="C142" s="32">
        <v>1</v>
      </c>
      <c r="D142" s="32" t="s">
        <v>7110</v>
      </c>
    </row>
    <row r="143" spans="1:4" x14ac:dyDescent="0.2">
      <c r="A143" s="32">
        <v>139</v>
      </c>
      <c r="B143" s="32">
        <v>3060</v>
      </c>
      <c r="C143" s="32">
        <v>1</v>
      </c>
      <c r="D143" s="32" t="s">
        <v>7111</v>
      </c>
    </row>
    <row r="144" spans="1:4" x14ac:dyDescent="0.2">
      <c r="A144" s="32">
        <v>140</v>
      </c>
      <c r="B144" s="32">
        <v>2840</v>
      </c>
      <c r="C144" s="32">
        <v>1</v>
      </c>
      <c r="D144" s="32" t="s">
        <v>7112</v>
      </c>
    </row>
    <row r="145" spans="1:4" x14ac:dyDescent="0.2">
      <c r="A145" s="32">
        <v>141</v>
      </c>
      <c r="B145" s="32">
        <v>135</v>
      </c>
      <c r="C145" s="32">
        <v>8</v>
      </c>
      <c r="D145" s="32" t="s">
        <v>7113</v>
      </c>
    </row>
    <row r="146" spans="1:4" x14ac:dyDescent="0.2">
      <c r="A146" s="32">
        <v>142</v>
      </c>
      <c r="B146" s="32">
        <v>2565</v>
      </c>
      <c r="C146" s="32">
        <v>1</v>
      </c>
      <c r="D146" s="32" t="s">
        <v>7114</v>
      </c>
    </row>
    <row r="147" spans="1:4" x14ac:dyDescent="0.2">
      <c r="A147" s="32">
        <v>143</v>
      </c>
      <c r="B147" s="32">
        <v>515</v>
      </c>
      <c r="C147" s="32">
        <v>8</v>
      </c>
      <c r="D147" s="32" t="s">
        <v>7115</v>
      </c>
    </row>
    <row r="148" spans="1:4" x14ac:dyDescent="0.2">
      <c r="A148" s="32">
        <v>144</v>
      </c>
      <c r="B148" s="32">
        <v>2175</v>
      </c>
      <c r="C148" s="32">
        <v>1</v>
      </c>
      <c r="D148" s="32" t="s">
        <v>7116</v>
      </c>
    </row>
    <row r="149" spans="1:4" x14ac:dyDescent="0.2">
      <c r="A149" s="32">
        <v>145</v>
      </c>
      <c r="B149" s="32">
        <v>834</v>
      </c>
      <c r="C149" s="32">
        <v>7</v>
      </c>
      <c r="D149" s="32" t="s">
        <v>7117</v>
      </c>
    </row>
    <row r="150" spans="1:4" x14ac:dyDescent="0.2">
      <c r="A150" s="32">
        <v>146</v>
      </c>
      <c r="B150" s="32">
        <v>348</v>
      </c>
      <c r="C150" s="32">
        <v>10</v>
      </c>
      <c r="D150" s="32" t="s">
        <v>7118</v>
      </c>
    </row>
    <row r="151" spans="1:4" x14ac:dyDescent="0.2">
      <c r="A151" s="32">
        <v>147</v>
      </c>
      <c r="B151" s="32">
        <v>52</v>
      </c>
      <c r="C151" s="32">
        <v>2</v>
      </c>
      <c r="D151" s="32" t="s">
        <v>7119</v>
      </c>
    </row>
    <row r="152" spans="1:4" x14ac:dyDescent="0.2">
      <c r="A152" s="32">
        <v>148</v>
      </c>
      <c r="B152" s="32">
        <v>136</v>
      </c>
      <c r="C152" s="32">
        <v>9</v>
      </c>
      <c r="D152" s="32" t="s">
        <v>7120</v>
      </c>
    </row>
    <row r="153" spans="1:4" x14ac:dyDescent="0.2">
      <c r="A153" s="32">
        <v>149</v>
      </c>
      <c r="B153" s="32">
        <v>1051</v>
      </c>
      <c r="C153" s="32">
        <v>2</v>
      </c>
      <c r="D153" s="32" t="s">
        <v>7121</v>
      </c>
    </row>
    <row r="154" spans="1:4" x14ac:dyDescent="0.2">
      <c r="A154" s="32">
        <v>150</v>
      </c>
      <c r="B154" s="32">
        <v>367</v>
      </c>
      <c r="C154" s="32">
        <v>8</v>
      </c>
      <c r="D154" s="32" t="s">
        <v>7122</v>
      </c>
    </row>
    <row r="155" spans="1:4" x14ac:dyDescent="0.2">
      <c r="A155" s="32">
        <v>151</v>
      </c>
      <c r="B155" s="32">
        <v>726</v>
      </c>
      <c r="C155" s="32">
        <v>1</v>
      </c>
      <c r="D155" s="32" t="s">
        <v>7123</v>
      </c>
    </row>
    <row r="156" spans="1:4" x14ac:dyDescent="0.2">
      <c r="A156" s="32">
        <v>152</v>
      </c>
      <c r="B156" s="32">
        <v>2535</v>
      </c>
      <c r="C156" s="32">
        <v>1</v>
      </c>
      <c r="D156" s="32" t="s">
        <v>7124</v>
      </c>
    </row>
    <row r="157" spans="1:4" x14ac:dyDescent="0.2">
      <c r="A157" s="32">
        <v>153</v>
      </c>
      <c r="B157" s="32">
        <v>3270</v>
      </c>
      <c r="C157" s="32">
        <v>1</v>
      </c>
      <c r="D157" s="32" t="s">
        <v>7125</v>
      </c>
    </row>
    <row r="158" spans="1:4" x14ac:dyDescent="0.2">
      <c r="A158" s="32">
        <v>154</v>
      </c>
      <c r="B158" s="32">
        <v>2895</v>
      </c>
      <c r="C158" s="32">
        <v>1</v>
      </c>
      <c r="D158" s="32" t="s">
        <v>7126</v>
      </c>
    </row>
    <row r="159" spans="1:4" x14ac:dyDescent="0.2">
      <c r="A159" s="32">
        <v>155</v>
      </c>
      <c r="B159" s="32">
        <v>141</v>
      </c>
      <c r="C159" s="32">
        <v>20</v>
      </c>
      <c r="D159" s="32" t="s">
        <v>7127</v>
      </c>
    </row>
    <row r="160" spans="1:4" x14ac:dyDescent="0.2">
      <c r="A160" s="32">
        <v>156</v>
      </c>
      <c r="B160" s="32">
        <v>315</v>
      </c>
      <c r="C160" s="32">
        <v>1</v>
      </c>
      <c r="D160" s="32" t="s">
        <v>7128</v>
      </c>
    </row>
    <row r="161" spans="1:4" x14ac:dyDescent="0.2">
      <c r="A161" s="32">
        <v>157</v>
      </c>
      <c r="B161" s="32">
        <v>313</v>
      </c>
      <c r="C161" s="32">
        <v>9</v>
      </c>
      <c r="D161" s="32" t="s">
        <v>7129</v>
      </c>
    </row>
    <row r="162" spans="1:4" x14ac:dyDescent="0.2">
      <c r="A162" s="32">
        <v>158</v>
      </c>
      <c r="B162" s="32">
        <v>2172</v>
      </c>
      <c r="C162" s="32">
        <v>1</v>
      </c>
      <c r="D162" s="32" t="s">
        <v>7130</v>
      </c>
    </row>
    <row r="163" spans="1:4" x14ac:dyDescent="0.2">
      <c r="A163" s="32">
        <v>159</v>
      </c>
      <c r="B163" s="32">
        <v>186</v>
      </c>
      <c r="C163" s="32">
        <v>11</v>
      </c>
      <c r="D163" s="32" t="s">
        <v>7131</v>
      </c>
    </row>
    <row r="164" spans="1:4" x14ac:dyDescent="0.2">
      <c r="A164" s="32">
        <v>160</v>
      </c>
      <c r="B164" s="32">
        <v>398</v>
      </c>
      <c r="C164" s="32">
        <v>1</v>
      </c>
      <c r="D164" s="32" t="s">
        <v>7132</v>
      </c>
    </row>
    <row r="165" spans="1:4" x14ac:dyDescent="0.2">
      <c r="A165" s="32">
        <v>161</v>
      </c>
      <c r="B165" s="32">
        <v>765</v>
      </c>
      <c r="C165" s="32">
        <v>4</v>
      </c>
      <c r="D165" s="32" t="s">
        <v>7133</v>
      </c>
    </row>
    <row r="166" spans="1:4" x14ac:dyDescent="0.2">
      <c r="A166" s="32">
        <v>162</v>
      </c>
      <c r="B166" s="32">
        <v>211</v>
      </c>
      <c r="C166" s="32">
        <v>11</v>
      </c>
      <c r="D166" s="32" t="s">
        <v>7134</v>
      </c>
    </row>
    <row r="167" spans="1:4" x14ac:dyDescent="0.2">
      <c r="A167" s="32">
        <v>163</v>
      </c>
      <c r="B167" s="32">
        <v>123</v>
      </c>
      <c r="C167" s="32">
        <v>10</v>
      </c>
      <c r="D167" s="32" t="s">
        <v>7135</v>
      </c>
    </row>
    <row r="168" spans="1:4" x14ac:dyDescent="0.2">
      <c r="A168" s="32">
        <v>164</v>
      </c>
      <c r="B168" s="32">
        <v>1865</v>
      </c>
      <c r="C168" s="32">
        <v>1</v>
      </c>
      <c r="D168" s="32" t="s">
        <v>7136</v>
      </c>
    </row>
    <row r="169" spans="1:4" x14ac:dyDescent="0.2">
      <c r="A169" s="32">
        <v>7767</v>
      </c>
      <c r="B169" s="32">
        <v>475</v>
      </c>
      <c r="C169" s="32">
        <v>4</v>
      </c>
      <c r="D169" s="32" t="s">
        <v>7137</v>
      </c>
    </row>
    <row r="170" spans="1:4" x14ac:dyDescent="0.2">
      <c r="A170" s="32">
        <v>165</v>
      </c>
      <c r="B170" s="32">
        <v>43</v>
      </c>
      <c r="C170" s="32">
        <v>21</v>
      </c>
      <c r="D170" s="32" t="s">
        <v>7138</v>
      </c>
    </row>
    <row r="171" spans="1:4" x14ac:dyDescent="0.2">
      <c r="A171" s="32">
        <v>166</v>
      </c>
      <c r="B171" s="32">
        <v>123</v>
      </c>
      <c r="C171" s="32">
        <v>11</v>
      </c>
      <c r="D171" s="32" t="s">
        <v>7139</v>
      </c>
    </row>
    <row r="172" spans="1:4" x14ac:dyDescent="0.2">
      <c r="A172" s="32">
        <v>167</v>
      </c>
      <c r="B172" s="32">
        <v>3580</v>
      </c>
      <c r="C172" s="32">
        <v>1</v>
      </c>
      <c r="D172" s="32" t="s">
        <v>7140</v>
      </c>
    </row>
    <row r="173" spans="1:4" x14ac:dyDescent="0.2">
      <c r="A173" s="32">
        <v>168</v>
      </c>
      <c r="B173" s="32">
        <v>10</v>
      </c>
      <c r="C173" s="32">
        <v>14</v>
      </c>
      <c r="D173" s="32" t="s">
        <v>7141</v>
      </c>
    </row>
    <row r="174" spans="1:4" x14ac:dyDescent="0.2">
      <c r="A174" s="32">
        <v>169</v>
      </c>
      <c r="B174" s="32">
        <v>610</v>
      </c>
      <c r="C174" s="32">
        <v>8</v>
      </c>
      <c r="D174" s="32" t="s">
        <v>7142</v>
      </c>
    </row>
    <row r="175" spans="1:4" x14ac:dyDescent="0.2">
      <c r="A175" s="32">
        <v>170</v>
      </c>
      <c r="B175" s="32">
        <v>125</v>
      </c>
      <c r="C175" s="32">
        <v>6</v>
      </c>
      <c r="D175" s="32" t="s">
        <v>7143</v>
      </c>
    </row>
    <row r="176" spans="1:4" x14ac:dyDescent="0.2">
      <c r="A176" s="32">
        <v>171</v>
      </c>
      <c r="B176" s="32">
        <v>5</v>
      </c>
      <c r="C176" s="32">
        <v>3</v>
      </c>
      <c r="D176" s="32" t="s">
        <v>7144</v>
      </c>
    </row>
    <row r="177" spans="1:4" x14ac:dyDescent="0.2">
      <c r="A177" s="32">
        <v>172</v>
      </c>
      <c r="B177" s="32">
        <v>1184</v>
      </c>
      <c r="C177" s="32">
        <v>1</v>
      </c>
      <c r="D177" s="32" t="s">
        <v>7145</v>
      </c>
    </row>
    <row r="178" spans="1:4" x14ac:dyDescent="0.2">
      <c r="A178" s="32">
        <v>173</v>
      </c>
      <c r="B178" s="32">
        <v>1052</v>
      </c>
      <c r="C178" s="32">
        <v>4</v>
      </c>
      <c r="D178" s="32" t="s">
        <v>7146</v>
      </c>
    </row>
    <row r="179" spans="1:4" x14ac:dyDescent="0.2">
      <c r="A179" s="32">
        <v>174</v>
      </c>
      <c r="B179" s="32">
        <v>3066</v>
      </c>
      <c r="C179" s="32">
        <v>1</v>
      </c>
      <c r="D179" s="32" t="s">
        <v>7147</v>
      </c>
    </row>
    <row r="180" spans="1:4" x14ac:dyDescent="0.2">
      <c r="A180" s="32">
        <v>175</v>
      </c>
      <c r="B180" s="32">
        <v>3250</v>
      </c>
      <c r="C180" s="32">
        <v>1</v>
      </c>
      <c r="D180" s="32" t="s">
        <v>7148</v>
      </c>
    </row>
    <row r="181" spans="1:4" x14ac:dyDescent="0.2">
      <c r="A181" s="32">
        <v>176</v>
      </c>
      <c r="B181" s="32">
        <v>772</v>
      </c>
      <c r="C181" s="32">
        <v>4</v>
      </c>
      <c r="D181" s="32" t="s">
        <v>7149</v>
      </c>
    </row>
    <row r="182" spans="1:4" x14ac:dyDescent="0.2">
      <c r="A182" s="32">
        <v>177</v>
      </c>
      <c r="B182" s="32">
        <v>3083</v>
      </c>
      <c r="C182" s="32">
        <v>1</v>
      </c>
      <c r="D182" s="32" t="s">
        <v>7150</v>
      </c>
    </row>
    <row r="183" spans="1:4" x14ac:dyDescent="0.2">
      <c r="A183" s="32">
        <v>178</v>
      </c>
      <c r="B183" s="32">
        <v>549</v>
      </c>
      <c r="C183" s="32">
        <v>5</v>
      </c>
      <c r="D183" s="32" t="s">
        <v>7151</v>
      </c>
    </row>
    <row r="184" spans="1:4" x14ac:dyDescent="0.2">
      <c r="A184" s="32">
        <v>179</v>
      </c>
      <c r="B184" s="32">
        <v>872</v>
      </c>
      <c r="C184" s="32">
        <v>1</v>
      </c>
      <c r="D184" s="32" t="s">
        <v>7152</v>
      </c>
    </row>
    <row r="185" spans="1:4" x14ac:dyDescent="0.2">
      <c r="A185" s="32">
        <v>180</v>
      </c>
      <c r="B185" s="32">
        <v>1830</v>
      </c>
      <c r="C185" s="32">
        <v>2</v>
      </c>
      <c r="D185" s="32" t="s">
        <v>7153</v>
      </c>
    </row>
    <row r="186" spans="1:4" x14ac:dyDescent="0.2">
      <c r="A186" s="32">
        <v>181</v>
      </c>
      <c r="B186" s="32">
        <v>2860</v>
      </c>
      <c r="C186" s="32">
        <v>1</v>
      </c>
      <c r="D186" s="32" t="s">
        <v>7154</v>
      </c>
    </row>
    <row r="187" spans="1:4" x14ac:dyDescent="0.2">
      <c r="A187" s="32">
        <v>182</v>
      </c>
      <c r="B187" s="32">
        <v>1523</v>
      </c>
      <c r="C187" s="32">
        <v>3</v>
      </c>
      <c r="D187" s="32" t="s">
        <v>7155</v>
      </c>
    </row>
    <row r="188" spans="1:4" x14ac:dyDescent="0.2">
      <c r="A188" s="32">
        <v>183</v>
      </c>
      <c r="B188" s="32">
        <v>203</v>
      </c>
      <c r="C188" s="32">
        <v>7</v>
      </c>
      <c r="D188" s="32" t="s">
        <v>7156</v>
      </c>
    </row>
    <row r="189" spans="1:4" x14ac:dyDescent="0.2">
      <c r="A189" s="32">
        <v>184</v>
      </c>
      <c r="B189" s="32">
        <v>3281</v>
      </c>
      <c r="C189" s="32">
        <v>1</v>
      </c>
      <c r="D189" s="32" t="s">
        <v>7157</v>
      </c>
    </row>
    <row r="190" spans="1:4" x14ac:dyDescent="0.2">
      <c r="A190" s="32">
        <v>185</v>
      </c>
      <c r="B190" s="32">
        <v>1062</v>
      </c>
      <c r="C190" s="32">
        <v>5</v>
      </c>
      <c r="D190" s="32" t="s">
        <v>7158</v>
      </c>
    </row>
    <row r="191" spans="1:4" x14ac:dyDescent="0.2">
      <c r="A191" s="32">
        <v>186</v>
      </c>
      <c r="B191" s="32">
        <v>249</v>
      </c>
      <c r="C191" s="32">
        <v>12</v>
      </c>
      <c r="D191" s="32" t="s">
        <v>7159</v>
      </c>
    </row>
    <row r="192" spans="1:4" x14ac:dyDescent="0.2">
      <c r="A192" s="32">
        <v>187</v>
      </c>
      <c r="B192" s="32">
        <v>1300</v>
      </c>
      <c r="C192" s="32">
        <v>3</v>
      </c>
      <c r="D192" s="32" t="s">
        <v>7160</v>
      </c>
    </row>
    <row r="193" spans="1:4" x14ac:dyDescent="0.2">
      <c r="A193" s="32">
        <v>188</v>
      </c>
      <c r="B193" s="32">
        <v>1341</v>
      </c>
      <c r="C193" s="32">
        <v>1</v>
      </c>
      <c r="D193" s="32" t="s">
        <v>7161</v>
      </c>
    </row>
    <row r="194" spans="1:4" x14ac:dyDescent="0.2">
      <c r="A194" s="32">
        <v>189</v>
      </c>
      <c r="B194" s="32">
        <v>663</v>
      </c>
      <c r="C194" s="32">
        <v>5</v>
      </c>
      <c r="D194" s="32" t="s">
        <v>7162</v>
      </c>
    </row>
    <row r="195" spans="1:4" x14ac:dyDescent="0.2">
      <c r="A195" s="32">
        <v>190</v>
      </c>
      <c r="B195" s="32">
        <v>189</v>
      </c>
      <c r="C195" s="32">
        <v>1</v>
      </c>
      <c r="D195" s="32" t="s">
        <v>7163</v>
      </c>
    </row>
    <row r="196" spans="1:4" x14ac:dyDescent="0.2">
      <c r="A196" s="32">
        <v>191</v>
      </c>
      <c r="B196" s="32">
        <v>3334</v>
      </c>
      <c r="C196" s="32">
        <v>1</v>
      </c>
      <c r="D196" s="32" t="s">
        <v>7164</v>
      </c>
    </row>
    <row r="197" spans="1:4" x14ac:dyDescent="0.2">
      <c r="A197" s="32">
        <v>192</v>
      </c>
      <c r="B197" s="32">
        <v>834</v>
      </c>
      <c r="C197" s="32">
        <v>8</v>
      </c>
      <c r="D197" s="32" t="s">
        <v>7165</v>
      </c>
    </row>
    <row r="198" spans="1:4" x14ac:dyDescent="0.2">
      <c r="A198" s="32">
        <v>193</v>
      </c>
      <c r="B198" s="32">
        <v>415</v>
      </c>
      <c r="C198" s="32">
        <v>6</v>
      </c>
      <c r="D198" s="32" t="s">
        <v>7166</v>
      </c>
    </row>
    <row r="199" spans="1:4" x14ac:dyDescent="0.2">
      <c r="A199" s="32">
        <v>194</v>
      </c>
      <c r="B199" s="32">
        <v>1839</v>
      </c>
      <c r="C199" s="32">
        <v>2</v>
      </c>
      <c r="D199" s="32" t="s">
        <v>7167</v>
      </c>
    </row>
    <row r="200" spans="1:4" x14ac:dyDescent="0.2">
      <c r="A200" s="32">
        <v>195</v>
      </c>
      <c r="B200" s="32">
        <v>3282</v>
      </c>
      <c r="C200" s="32">
        <v>1</v>
      </c>
      <c r="D200" s="32" t="s">
        <v>7168</v>
      </c>
    </row>
    <row r="201" spans="1:4" x14ac:dyDescent="0.2">
      <c r="A201" s="32">
        <v>196</v>
      </c>
      <c r="B201" s="32">
        <v>1325</v>
      </c>
      <c r="C201" s="32">
        <v>1</v>
      </c>
      <c r="D201" s="32" t="s">
        <v>7169</v>
      </c>
    </row>
    <row r="202" spans="1:4" x14ac:dyDescent="0.2">
      <c r="A202" s="32">
        <v>197</v>
      </c>
      <c r="B202" s="32">
        <v>479</v>
      </c>
      <c r="C202" s="32">
        <v>8</v>
      </c>
      <c r="D202" s="32" t="s">
        <v>7170</v>
      </c>
    </row>
    <row r="203" spans="1:4" x14ac:dyDescent="0.2">
      <c r="A203" s="32">
        <v>198</v>
      </c>
      <c r="B203" s="32">
        <v>530</v>
      </c>
      <c r="C203" s="32">
        <v>1</v>
      </c>
      <c r="D203" s="32" t="s">
        <v>6999</v>
      </c>
    </row>
    <row r="204" spans="1:4" x14ac:dyDescent="0.2">
      <c r="A204" s="32">
        <v>199</v>
      </c>
      <c r="B204" s="32">
        <v>610</v>
      </c>
      <c r="C204" s="32">
        <v>9</v>
      </c>
      <c r="D204" s="32" t="s">
        <v>7171</v>
      </c>
    </row>
    <row r="205" spans="1:4" x14ac:dyDescent="0.2">
      <c r="A205" s="32">
        <v>200</v>
      </c>
      <c r="B205" s="32">
        <v>51</v>
      </c>
      <c r="C205" s="32">
        <v>7</v>
      </c>
      <c r="D205" s="32" t="s">
        <v>7172</v>
      </c>
    </row>
    <row r="206" spans="1:4" x14ac:dyDescent="0.2">
      <c r="A206" s="32">
        <v>201</v>
      </c>
      <c r="B206" s="32">
        <v>3590</v>
      </c>
      <c r="C206" s="32">
        <v>1</v>
      </c>
      <c r="D206" s="32" t="s">
        <v>7173</v>
      </c>
    </row>
    <row r="207" spans="1:4" x14ac:dyDescent="0.2">
      <c r="A207" s="32">
        <v>202</v>
      </c>
      <c r="B207" s="32">
        <v>1257</v>
      </c>
      <c r="C207" s="32">
        <v>2</v>
      </c>
      <c r="D207" s="32" t="s">
        <v>7174</v>
      </c>
    </row>
    <row r="208" spans="1:4" x14ac:dyDescent="0.2">
      <c r="A208" s="32">
        <v>203</v>
      </c>
      <c r="B208" s="32">
        <v>563</v>
      </c>
      <c r="C208" s="32">
        <v>8</v>
      </c>
      <c r="D208" s="32" t="s">
        <v>7175</v>
      </c>
    </row>
    <row r="209" spans="1:4" x14ac:dyDescent="0.2">
      <c r="A209" s="32">
        <v>204</v>
      </c>
      <c r="B209" s="32">
        <v>854</v>
      </c>
      <c r="C209" s="32">
        <v>1</v>
      </c>
      <c r="D209" s="32" t="s">
        <v>7176</v>
      </c>
    </row>
    <row r="210" spans="1:4" x14ac:dyDescent="0.2">
      <c r="A210" s="32">
        <v>205</v>
      </c>
      <c r="B210" s="32">
        <v>1479</v>
      </c>
      <c r="C210" s="32">
        <v>2</v>
      </c>
      <c r="D210" s="32" t="s">
        <v>7177</v>
      </c>
    </row>
    <row r="211" spans="1:4" x14ac:dyDescent="0.2">
      <c r="A211" s="32">
        <v>206</v>
      </c>
      <c r="B211" s="32">
        <v>624</v>
      </c>
      <c r="C211" s="32">
        <v>1</v>
      </c>
      <c r="D211" s="32" t="s">
        <v>6989</v>
      </c>
    </row>
    <row r="212" spans="1:4" x14ac:dyDescent="0.2">
      <c r="A212" s="32">
        <v>207</v>
      </c>
      <c r="B212" s="32">
        <v>2547</v>
      </c>
      <c r="C212" s="32">
        <v>1</v>
      </c>
      <c r="D212" s="32" t="s">
        <v>7178</v>
      </c>
    </row>
    <row r="213" spans="1:4" x14ac:dyDescent="0.2">
      <c r="A213" s="32">
        <v>208</v>
      </c>
      <c r="B213" s="32">
        <v>3602</v>
      </c>
      <c r="C213" s="32">
        <v>1</v>
      </c>
      <c r="D213" s="32" t="s">
        <v>7179</v>
      </c>
    </row>
    <row r="214" spans="1:4" x14ac:dyDescent="0.2">
      <c r="A214" s="32">
        <v>209</v>
      </c>
      <c r="B214" s="32">
        <v>683</v>
      </c>
      <c r="C214" s="32">
        <v>4</v>
      </c>
      <c r="D214" s="32" t="s">
        <v>7180</v>
      </c>
    </row>
    <row r="215" spans="1:4" x14ac:dyDescent="0.2">
      <c r="A215" s="32">
        <v>210</v>
      </c>
      <c r="B215" s="32">
        <v>1116</v>
      </c>
      <c r="C215" s="32">
        <v>2</v>
      </c>
      <c r="D215" s="32" t="s">
        <v>7181</v>
      </c>
    </row>
    <row r="216" spans="1:4" x14ac:dyDescent="0.2">
      <c r="A216" s="32">
        <v>211</v>
      </c>
      <c r="B216" s="32">
        <v>1579</v>
      </c>
      <c r="C216" s="32">
        <v>1</v>
      </c>
      <c r="D216" s="32" t="s">
        <v>7182</v>
      </c>
    </row>
    <row r="217" spans="1:4" x14ac:dyDescent="0.2">
      <c r="A217" s="32">
        <v>212</v>
      </c>
      <c r="B217" s="32">
        <v>3481</v>
      </c>
      <c r="C217" s="32">
        <v>1</v>
      </c>
      <c r="D217" s="32" t="s">
        <v>7183</v>
      </c>
    </row>
    <row r="218" spans="1:4" x14ac:dyDescent="0.2">
      <c r="A218" s="32">
        <v>213</v>
      </c>
      <c r="B218" s="32">
        <v>40</v>
      </c>
      <c r="C218" s="32">
        <v>4</v>
      </c>
      <c r="D218" s="32" t="s">
        <v>7184</v>
      </c>
    </row>
    <row r="219" spans="1:4" x14ac:dyDescent="0.2">
      <c r="A219" s="32">
        <v>214</v>
      </c>
      <c r="B219" s="32">
        <v>360</v>
      </c>
      <c r="C219" s="32">
        <v>8</v>
      </c>
      <c r="D219" s="32" t="s">
        <v>7185</v>
      </c>
    </row>
    <row r="220" spans="1:4" x14ac:dyDescent="0.2">
      <c r="A220" s="32">
        <v>215</v>
      </c>
      <c r="B220" s="32">
        <v>1480</v>
      </c>
      <c r="C220" s="32">
        <v>4</v>
      </c>
      <c r="D220" s="32" t="s">
        <v>7186</v>
      </c>
    </row>
    <row r="221" spans="1:4" x14ac:dyDescent="0.2">
      <c r="A221" s="32">
        <v>216</v>
      </c>
      <c r="B221" s="32">
        <v>3571</v>
      </c>
      <c r="C221" s="32">
        <v>1</v>
      </c>
      <c r="D221" s="32" t="s">
        <v>7187</v>
      </c>
    </row>
    <row r="222" spans="1:4" x14ac:dyDescent="0.2">
      <c r="A222" s="32">
        <v>217</v>
      </c>
      <c r="B222" s="32">
        <v>22</v>
      </c>
      <c r="C222" s="32">
        <v>17</v>
      </c>
      <c r="D222" s="32" t="s">
        <v>7188</v>
      </c>
    </row>
    <row r="223" spans="1:4" x14ac:dyDescent="0.2">
      <c r="A223" s="32">
        <v>218</v>
      </c>
      <c r="B223" s="32">
        <v>3293</v>
      </c>
      <c r="C223" s="32">
        <v>1</v>
      </c>
      <c r="D223" s="32" t="s">
        <v>7189</v>
      </c>
    </row>
    <row r="224" spans="1:4" x14ac:dyDescent="0.2">
      <c r="A224" s="32">
        <v>219</v>
      </c>
      <c r="B224" s="32">
        <v>625</v>
      </c>
      <c r="C224" s="32">
        <v>1</v>
      </c>
      <c r="D224" s="32" t="s">
        <v>7190</v>
      </c>
    </row>
    <row r="225" spans="1:4" x14ac:dyDescent="0.2">
      <c r="A225" s="32">
        <v>220</v>
      </c>
      <c r="B225" s="32">
        <v>183</v>
      </c>
      <c r="C225" s="32">
        <v>5</v>
      </c>
      <c r="D225" s="32" t="s">
        <v>7191</v>
      </c>
    </row>
    <row r="226" spans="1:4" x14ac:dyDescent="0.2">
      <c r="A226" s="32">
        <v>221</v>
      </c>
      <c r="B226" s="32">
        <v>1044</v>
      </c>
      <c r="C226" s="32">
        <v>1</v>
      </c>
      <c r="D226" s="32" t="s">
        <v>7192</v>
      </c>
    </row>
    <row r="227" spans="1:4" x14ac:dyDescent="0.2">
      <c r="A227" s="32">
        <v>222</v>
      </c>
      <c r="B227" s="32">
        <v>2646</v>
      </c>
      <c r="C227" s="32">
        <v>3</v>
      </c>
      <c r="D227" s="32" t="s">
        <v>7193</v>
      </c>
    </row>
    <row r="228" spans="1:4" x14ac:dyDescent="0.2">
      <c r="A228" s="32">
        <v>223</v>
      </c>
      <c r="B228" s="32">
        <v>136</v>
      </c>
      <c r="C228" s="32">
        <v>7</v>
      </c>
      <c r="D228" s="32" t="s">
        <v>7194</v>
      </c>
    </row>
    <row r="229" spans="1:4" x14ac:dyDescent="0.2">
      <c r="A229" s="32">
        <v>224</v>
      </c>
      <c r="B229" s="32">
        <v>1971</v>
      </c>
      <c r="C229" s="32">
        <v>2</v>
      </c>
      <c r="D229" s="32" t="s">
        <v>7195</v>
      </c>
    </row>
    <row r="230" spans="1:4" x14ac:dyDescent="0.2">
      <c r="A230" s="32">
        <v>225</v>
      </c>
      <c r="B230" s="32">
        <v>1516</v>
      </c>
      <c r="C230" s="32">
        <v>1</v>
      </c>
      <c r="D230" s="32" t="s">
        <v>7196</v>
      </c>
    </row>
    <row r="231" spans="1:4" x14ac:dyDescent="0.2">
      <c r="A231" s="32">
        <v>226</v>
      </c>
      <c r="B231" s="32">
        <v>390</v>
      </c>
      <c r="C231" s="32">
        <v>6</v>
      </c>
      <c r="D231" s="32" t="s">
        <v>7197</v>
      </c>
    </row>
    <row r="232" spans="1:4" x14ac:dyDescent="0.2">
      <c r="A232" s="32">
        <v>227</v>
      </c>
      <c r="B232" s="32">
        <v>37</v>
      </c>
      <c r="C232" s="32">
        <v>4</v>
      </c>
      <c r="D232" s="32" t="s">
        <v>7198</v>
      </c>
    </row>
    <row r="233" spans="1:4" x14ac:dyDescent="0.2">
      <c r="A233" s="32">
        <v>228</v>
      </c>
      <c r="B233" s="32">
        <v>116</v>
      </c>
      <c r="C233" s="32">
        <v>6</v>
      </c>
      <c r="D233" s="32" t="s">
        <v>7199</v>
      </c>
    </row>
    <row r="234" spans="1:4" x14ac:dyDescent="0.2">
      <c r="A234" s="32">
        <v>229</v>
      </c>
      <c r="B234" s="32">
        <v>831</v>
      </c>
      <c r="C234" s="32">
        <v>5</v>
      </c>
      <c r="D234" s="32" t="s">
        <v>7200</v>
      </c>
    </row>
    <row r="235" spans="1:4" x14ac:dyDescent="0.2">
      <c r="A235" s="32">
        <v>230</v>
      </c>
      <c r="B235" s="32">
        <v>168</v>
      </c>
      <c r="C235" s="32">
        <v>17</v>
      </c>
      <c r="D235" s="32" t="s">
        <v>7201</v>
      </c>
    </row>
    <row r="236" spans="1:4" x14ac:dyDescent="0.2">
      <c r="A236" s="32">
        <v>231</v>
      </c>
      <c r="B236" s="32">
        <v>156</v>
      </c>
      <c r="C236" s="32">
        <v>13</v>
      </c>
      <c r="D236" s="32" t="s">
        <v>7202</v>
      </c>
    </row>
    <row r="237" spans="1:4" x14ac:dyDescent="0.2">
      <c r="A237" s="32">
        <v>232</v>
      </c>
      <c r="B237" s="32">
        <v>2736</v>
      </c>
      <c r="C237" s="32">
        <v>1</v>
      </c>
      <c r="D237" s="32" t="s">
        <v>7203</v>
      </c>
    </row>
    <row r="238" spans="1:4" x14ac:dyDescent="0.2">
      <c r="A238" s="32">
        <v>233</v>
      </c>
      <c r="B238" s="32">
        <v>3613</v>
      </c>
      <c r="C238" s="32">
        <v>1</v>
      </c>
      <c r="D238" s="32" t="s">
        <v>7204</v>
      </c>
    </row>
    <row r="239" spans="1:4" x14ac:dyDescent="0.2">
      <c r="A239" s="32">
        <v>234</v>
      </c>
      <c r="B239" s="32">
        <v>335</v>
      </c>
      <c r="C239" s="32">
        <v>4</v>
      </c>
      <c r="D239" s="32" t="s">
        <v>7205</v>
      </c>
    </row>
    <row r="240" spans="1:4" x14ac:dyDescent="0.2">
      <c r="A240" s="32">
        <v>235</v>
      </c>
      <c r="B240" s="32">
        <v>176</v>
      </c>
      <c r="C240" s="32">
        <v>9</v>
      </c>
      <c r="D240" s="32" t="s">
        <v>7206</v>
      </c>
    </row>
    <row r="241" spans="1:4" x14ac:dyDescent="0.2">
      <c r="A241" s="32">
        <v>236</v>
      </c>
      <c r="B241" s="32">
        <v>988</v>
      </c>
      <c r="C241" s="32">
        <v>3</v>
      </c>
      <c r="D241" s="32" t="s">
        <v>7207</v>
      </c>
    </row>
    <row r="242" spans="1:4" x14ac:dyDescent="0.2">
      <c r="A242" s="32">
        <v>237</v>
      </c>
      <c r="B242" s="32">
        <v>727</v>
      </c>
      <c r="C242" s="32">
        <v>5</v>
      </c>
      <c r="D242" s="32" t="s">
        <v>7208</v>
      </c>
    </row>
    <row r="243" spans="1:4" x14ac:dyDescent="0.2">
      <c r="A243" s="32">
        <v>238</v>
      </c>
      <c r="B243" s="32">
        <v>53</v>
      </c>
      <c r="C243" s="32">
        <v>13</v>
      </c>
      <c r="D243" s="32" t="s">
        <v>7209</v>
      </c>
    </row>
    <row r="244" spans="1:4" x14ac:dyDescent="0.2">
      <c r="A244" s="32">
        <v>239</v>
      </c>
      <c r="B244" s="32">
        <v>121</v>
      </c>
      <c r="C244" s="32">
        <v>12</v>
      </c>
      <c r="D244" s="32" t="s">
        <v>7210</v>
      </c>
    </row>
    <row r="245" spans="1:4" x14ac:dyDescent="0.2">
      <c r="A245" s="32">
        <v>240</v>
      </c>
      <c r="B245" s="32">
        <v>3328</v>
      </c>
      <c r="C245" s="32">
        <v>2</v>
      </c>
      <c r="D245" s="32" t="s">
        <v>7211</v>
      </c>
    </row>
    <row r="246" spans="1:4" x14ac:dyDescent="0.2">
      <c r="A246" s="32">
        <v>241</v>
      </c>
      <c r="B246" s="32">
        <v>3597</v>
      </c>
      <c r="C246" s="32">
        <v>1</v>
      </c>
      <c r="D246" s="32" t="s">
        <v>7212</v>
      </c>
    </row>
    <row r="247" spans="1:4" x14ac:dyDescent="0.2">
      <c r="A247" s="32">
        <v>242</v>
      </c>
      <c r="B247" s="32">
        <v>42</v>
      </c>
      <c r="C247" s="32">
        <v>14</v>
      </c>
      <c r="D247" s="32" t="s">
        <v>7213</v>
      </c>
    </row>
    <row r="248" spans="1:4" x14ac:dyDescent="0.2">
      <c r="A248" s="32">
        <v>243</v>
      </c>
      <c r="B248" s="32">
        <v>67</v>
      </c>
      <c r="C248" s="32">
        <v>12</v>
      </c>
      <c r="D248" s="32" t="s">
        <v>7214</v>
      </c>
    </row>
    <row r="249" spans="1:4" x14ac:dyDescent="0.2">
      <c r="A249" s="32">
        <v>244</v>
      </c>
      <c r="B249" s="32">
        <v>164</v>
      </c>
      <c r="C249" s="32">
        <v>6</v>
      </c>
      <c r="D249" s="32" t="s">
        <v>7215</v>
      </c>
    </row>
    <row r="250" spans="1:4" x14ac:dyDescent="0.2">
      <c r="A250" s="32">
        <v>245</v>
      </c>
      <c r="B250" s="32">
        <v>54</v>
      </c>
      <c r="C250" s="32">
        <v>11</v>
      </c>
      <c r="D250" s="32" t="s">
        <v>7216</v>
      </c>
    </row>
    <row r="251" spans="1:4" x14ac:dyDescent="0.2">
      <c r="A251" s="32">
        <v>246</v>
      </c>
      <c r="B251" s="32">
        <v>521</v>
      </c>
      <c r="C251" s="32">
        <v>8</v>
      </c>
      <c r="D251" s="32" t="s">
        <v>7217</v>
      </c>
    </row>
    <row r="252" spans="1:4" x14ac:dyDescent="0.2">
      <c r="A252" s="32">
        <v>247</v>
      </c>
      <c r="B252" s="32">
        <v>275</v>
      </c>
      <c r="C252" s="32">
        <v>20</v>
      </c>
      <c r="D252" s="32" t="s">
        <v>7218</v>
      </c>
    </row>
    <row r="253" spans="1:4" x14ac:dyDescent="0.2">
      <c r="A253" s="32">
        <v>248</v>
      </c>
      <c r="B253" s="32">
        <v>168</v>
      </c>
      <c r="C253" s="32">
        <v>13</v>
      </c>
      <c r="D253" s="32" t="s">
        <v>7219</v>
      </c>
    </row>
    <row r="254" spans="1:4" x14ac:dyDescent="0.2">
      <c r="A254" s="32">
        <v>249</v>
      </c>
      <c r="B254" s="32">
        <v>142</v>
      </c>
      <c r="C254" s="32">
        <v>8</v>
      </c>
      <c r="D254" s="32" t="s">
        <v>7220</v>
      </c>
    </row>
    <row r="255" spans="1:4" x14ac:dyDescent="0.2">
      <c r="A255" s="32">
        <v>250</v>
      </c>
      <c r="B255" s="32">
        <v>2131</v>
      </c>
      <c r="C255" s="32">
        <v>2</v>
      </c>
      <c r="D255" s="32" t="s">
        <v>7221</v>
      </c>
    </row>
    <row r="256" spans="1:4" x14ac:dyDescent="0.2">
      <c r="A256" s="32">
        <v>251</v>
      </c>
      <c r="B256" s="32">
        <v>303</v>
      </c>
      <c r="C256" s="32">
        <v>6</v>
      </c>
      <c r="D256" s="32" t="s">
        <v>7222</v>
      </c>
    </row>
    <row r="257" spans="1:4" x14ac:dyDescent="0.2">
      <c r="A257" s="32">
        <v>252</v>
      </c>
      <c r="B257" s="32">
        <v>2557</v>
      </c>
      <c r="C257" s="32">
        <v>1</v>
      </c>
      <c r="D257" s="32" t="s">
        <v>7223</v>
      </c>
    </row>
    <row r="258" spans="1:4" x14ac:dyDescent="0.2">
      <c r="A258" s="32">
        <v>253</v>
      </c>
      <c r="B258" s="32">
        <v>135</v>
      </c>
      <c r="C258" s="32">
        <v>13</v>
      </c>
      <c r="D258" s="32" t="s">
        <v>7224</v>
      </c>
    </row>
    <row r="259" spans="1:4" x14ac:dyDescent="0.2">
      <c r="A259" s="32">
        <v>254</v>
      </c>
      <c r="B259" s="32">
        <v>13</v>
      </c>
      <c r="C259" s="32">
        <v>1</v>
      </c>
      <c r="D259" s="32" t="s">
        <v>7225</v>
      </c>
    </row>
    <row r="260" spans="1:4" x14ac:dyDescent="0.2">
      <c r="A260" s="32">
        <v>255</v>
      </c>
      <c r="B260" s="32">
        <v>43</v>
      </c>
      <c r="C260" s="32">
        <v>18</v>
      </c>
      <c r="D260" s="32" t="s">
        <v>7226</v>
      </c>
    </row>
    <row r="261" spans="1:4" x14ac:dyDescent="0.2">
      <c r="A261" s="32">
        <v>256</v>
      </c>
      <c r="B261" s="32">
        <v>282</v>
      </c>
      <c r="C261" s="32">
        <v>6</v>
      </c>
      <c r="D261" s="32" t="s">
        <v>7227</v>
      </c>
    </row>
    <row r="262" spans="1:4" x14ac:dyDescent="0.2">
      <c r="A262" s="32">
        <v>257</v>
      </c>
      <c r="B262" s="32">
        <v>1079</v>
      </c>
      <c r="C262" s="32">
        <v>3</v>
      </c>
      <c r="D262" s="32" t="s">
        <v>7228</v>
      </c>
    </row>
    <row r="263" spans="1:4" x14ac:dyDescent="0.2">
      <c r="A263" s="32">
        <v>258</v>
      </c>
      <c r="B263" s="32">
        <v>1734</v>
      </c>
      <c r="C263" s="32">
        <v>1</v>
      </c>
      <c r="D263" s="32" t="s">
        <v>7229</v>
      </c>
    </row>
    <row r="264" spans="1:4" x14ac:dyDescent="0.2">
      <c r="A264" s="32">
        <v>259</v>
      </c>
      <c r="B264" s="32">
        <v>172</v>
      </c>
      <c r="C264" s="32">
        <v>6</v>
      </c>
      <c r="D264" s="32" t="s">
        <v>7230</v>
      </c>
    </row>
    <row r="265" spans="1:4" x14ac:dyDescent="0.2">
      <c r="A265" s="32">
        <v>260</v>
      </c>
      <c r="B265" s="32">
        <v>1292</v>
      </c>
      <c r="C265" s="32">
        <v>4</v>
      </c>
      <c r="D265" s="32" t="s">
        <v>7231</v>
      </c>
    </row>
    <row r="266" spans="1:4" x14ac:dyDescent="0.2">
      <c r="A266" s="32">
        <v>261</v>
      </c>
      <c r="B266" s="32">
        <v>1406</v>
      </c>
      <c r="C266" s="32">
        <v>2</v>
      </c>
      <c r="D266" s="32" t="s">
        <v>7232</v>
      </c>
    </row>
    <row r="267" spans="1:4" x14ac:dyDescent="0.2">
      <c r="A267" s="32">
        <v>262</v>
      </c>
      <c r="B267" s="32">
        <v>117</v>
      </c>
      <c r="C267" s="32">
        <v>8</v>
      </c>
      <c r="D267" s="32" t="s">
        <v>7233</v>
      </c>
    </row>
    <row r="268" spans="1:4" x14ac:dyDescent="0.2">
      <c r="A268" s="32">
        <v>263</v>
      </c>
      <c r="B268" s="32">
        <v>3603</v>
      </c>
      <c r="C268" s="32">
        <v>1</v>
      </c>
      <c r="D268" s="32" t="s">
        <v>7234</v>
      </c>
    </row>
    <row r="269" spans="1:4" x14ac:dyDescent="0.2">
      <c r="A269" s="32">
        <v>264</v>
      </c>
      <c r="B269" s="32">
        <v>276</v>
      </c>
      <c r="C269" s="32">
        <v>6</v>
      </c>
      <c r="D269" s="32" t="s">
        <v>7235</v>
      </c>
    </row>
    <row r="270" spans="1:4" x14ac:dyDescent="0.2">
      <c r="A270" s="32">
        <v>265</v>
      </c>
      <c r="B270" s="32">
        <v>831</v>
      </c>
      <c r="C270" s="32">
        <v>1</v>
      </c>
      <c r="D270" s="32" t="s">
        <v>7236</v>
      </c>
    </row>
    <row r="271" spans="1:4" x14ac:dyDescent="0.2">
      <c r="A271" s="32">
        <v>266</v>
      </c>
      <c r="B271" s="32">
        <v>125</v>
      </c>
      <c r="C271" s="32">
        <v>7</v>
      </c>
      <c r="D271" s="32" t="s">
        <v>7237</v>
      </c>
    </row>
    <row r="272" spans="1:4" x14ac:dyDescent="0.2">
      <c r="A272" s="32">
        <v>267</v>
      </c>
      <c r="B272" s="32">
        <v>221</v>
      </c>
      <c r="C272" s="32">
        <v>6</v>
      </c>
      <c r="D272" s="32" t="s">
        <v>7238</v>
      </c>
    </row>
    <row r="273" spans="1:4" x14ac:dyDescent="0.2">
      <c r="A273" s="32">
        <v>268</v>
      </c>
      <c r="B273" s="32">
        <v>94</v>
      </c>
      <c r="C273" s="32">
        <v>8</v>
      </c>
      <c r="D273" s="32" t="s">
        <v>7239</v>
      </c>
    </row>
    <row r="274" spans="1:4" x14ac:dyDescent="0.2">
      <c r="A274" s="32">
        <v>269</v>
      </c>
      <c r="B274" s="32">
        <v>2942</v>
      </c>
      <c r="C274" s="32">
        <v>1</v>
      </c>
      <c r="D274" s="32" t="s">
        <v>7240</v>
      </c>
    </row>
    <row r="275" spans="1:4" x14ac:dyDescent="0.2">
      <c r="A275" s="32">
        <v>270</v>
      </c>
      <c r="B275" s="32">
        <v>190</v>
      </c>
      <c r="C275" s="32">
        <v>7</v>
      </c>
      <c r="D275" s="32" t="s">
        <v>7241</v>
      </c>
    </row>
    <row r="276" spans="1:4" x14ac:dyDescent="0.2">
      <c r="A276" s="32">
        <v>271</v>
      </c>
      <c r="B276" s="32">
        <v>1550</v>
      </c>
      <c r="C276" s="32">
        <v>2</v>
      </c>
      <c r="D276" s="32" t="s">
        <v>7242</v>
      </c>
    </row>
    <row r="277" spans="1:4" x14ac:dyDescent="0.2">
      <c r="A277" s="32">
        <v>272</v>
      </c>
      <c r="B277" s="32">
        <v>1192</v>
      </c>
      <c r="C277" s="32">
        <v>2</v>
      </c>
      <c r="D277" s="32" t="s">
        <v>7243</v>
      </c>
    </row>
    <row r="278" spans="1:4" x14ac:dyDescent="0.2">
      <c r="A278" s="32">
        <v>273</v>
      </c>
      <c r="B278" s="32">
        <v>2443</v>
      </c>
      <c r="C278" s="32">
        <v>3</v>
      </c>
      <c r="D278" s="32" t="s">
        <v>7244</v>
      </c>
    </row>
    <row r="279" spans="1:4" x14ac:dyDescent="0.2">
      <c r="A279" s="32">
        <v>274</v>
      </c>
      <c r="B279" s="32">
        <v>114</v>
      </c>
      <c r="C279" s="32">
        <v>15</v>
      </c>
      <c r="D279" s="32" t="s">
        <v>7245</v>
      </c>
    </row>
    <row r="280" spans="1:4" x14ac:dyDescent="0.2">
      <c r="A280" s="32">
        <v>275</v>
      </c>
      <c r="B280" s="32">
        <v>2641</v>
      </c>
      <c r="C280" s="32">
        <v>1</v>
      </c>
      <c r="D280" s="32" t="s">
        <v>7246</v>
      </c>
    </row>
    <row r="281" spans="1:4" x14ac:dyDescent="0.2">
      <c r="A281" s="32">
        <v>276</v>
      </c>
      <c r="B281" s="32">
        <v>2680</v>
      </c>
      <c r="C281" s="32">
        <v>1</v>
      </c>
      <c r="D281" s="32" t="s">
        <v>7247</v>
      </c>
    </row>
    <row r="282" spans="1:4" x14ac:dyDescent="0.2">
      <c r="A282" s="32">
        <v>277</v>
      </c>
      <c r="B282" s="32">
        <v>809</v>
      </c>
      <c r="C282" s="32">
        <v>1</v>
      </c>
      <c r="D282" s="32" t="s">
        <v>7248</v>
      </c>
    </row>
    <row r="283" spans="1:4" x14ac:dyDescent="0.2">
      <c r="A283" s="32">
        <v>278</v>
      </c>
      <c r="B283" s="32">
        <v>226</v>
      </c>
      <c r="C283" s="32">
        <v>7</v>
      </c>
      <c r="D283" s="32" t="s">
        <v>7249</v>
      </c>
    </row>
    <row r="284" spans="1:4" x14ac:dyDescent="0.2">
      <c r="A284" s="32">
        <v>279</v>
      </c>
      <c r="B284" s="32">
        <v>1763</v>
      </c>
      <c r="C284" s="32">
        <v>4</v>
      </c>
      <c r="D284" s="32" t="s">
        <v>7250</v>
      </c>
    </row>
    <row r="285" spans="1:4" x14ac:dyDescent="0.2">
      <c r="A285" s="32">
        <v>280</v>
      </c>
      <c r="B285" s="32">
        <v>166</v>
      </c>
      <c r="C285" s="32">
        <v>5</v>
      </c>
      <c r="D285" s="32" t="s">
        <v>7251</v>
      </c>
    </row>
    <row r="286" spans="1:4" x14ac:dyDescent="0.2">
      <c r="A286" s="32">
        <v>281</v>
      </c>
      <c r="B286" s="32">
        <v>3131</v>
      </c>
      <c r="C286" s="32">
        <v>2</v>
      </c>
      <c r="D286" s="32" t="s">
        <v>7252</v>
      </c>
    </row>
    <row r="287" spans="1:4" x14ac:dyDescent="0.2">
      <c r="A287" s="32">
        <v>282</v>
      </c>
      <c r="B287" s="32">
        <v>3548</v>
      </c>
      <c r="C287" s="32">
        <v>1</v>
      </c>
      <c r="D287" s="32" t="s">
        <v>7253</v>
      </c>
    </row>
    <row r="288" spans="1:4" x14ac:dyDescent="0.2">
      <c r="A288" s="32">
        <v>283</v>
      </c>
      <c r="B288" s="32">
        <v>37</v>
      </c>
      <c r="C288" s="32">
        <v>4</v>
      </c>
      <c r="D288" s="32" t="s">
        <v>7198</v>
      </c>
    </row>
    <row r="289" spans="1:4" x14ac:dyDescent="0.2">
      <c r="A289" s="32">
        <v>284</v>
      </c>
      <c r="B289" s="32">
        <v>169</v>
      </c>
      <c r="C289" s="32">
        <v>12</v>
      </c>
      <c r="D289" s="32" t="s">
        <v>7254</v>
      </c>
    </row>
    <row r="290" spans="1:4" x14ac:dyDescent="0.2">
      <c r="A290" s="32">
        <v>285</v>
      </c>
      <c r="B290" s="32">
        <v>2977</v>
      </c>
      <c r="C290" s="32">
        <v>2</v>
      </c>
      <c r="D290" s="32" t="s">
        <v>7255</v>
      </c>
    </row>
    <row r="291" spans="1:4" x14ac:dyDescent="0.2">
      <c r="A291" s="32">
        <v>286</v>
      </c>
      <c r="B291" s="32">
        <v>155</v>
      </c>
      <c r="C291" s="32">
        <v>8</v>
      </c>
      <c r="D291" s="32" t="s">
        <v>7256</v>
      </c>
    </row>
    <row r="292" spans="1:4" x14ac:dyDescent="0.2">
      <c r="A292" s="32">
        <v>287</v>
      </c>
      <c r="B292" s="32">
        <v>699</v>
      </c>
      <c r="C292" s="32">
        <v>2</v>
      </c>
      <c r="D292" s="32" t="s">
        <v>7257</v>
      </c>
    </row>
    <row r="293" spans="1:4" x14ac:dyDescent="0.2">
      <c r="A293" s="32">
        <v>288</v>
      </c>
      <c r="B293" s="32">
        <v>3116</v>
      </c>
      <c r="C293" s="32">
        <v>1</v>
      </c>
      <c r="D293" s="32" t="s">
        <v>7258</v>
      </c>
    </row>
    <row r="294" spans="1:4" x14ac:dyDescent="0.2">
      <c r="A294" s="32">
        <v>289</v>
      </c>
      <c r="B294" s="32">
        <v>64</v>
      </c>
      <c r="C294" s="32">
        <v>10</v>
      </c>
      <c r="D294" s="32" t="s">
        <v>7259</v>
      </c>
    </row>
    <row r="295" spans="1:4" x14ac:dyDescent="0.2">
      <c r="A295" s="32">
        <v>290</v>
      </c>
      <c r="B295" s="32">
        <v>768</v>
      </c>
      <c r="C295" s="32">
        <v>1</v>
      </c>
      <c r="D295" s="32" t="s">
        <v>7260</v>
      </c>
    </row>
    <row r="296" spans="1:4" x14ac:dyDescent="0.2">
      <c r="A296" s="32">
        <v>291</v>
      </c>
      <c r="B296" s="32">
        <v>1380</v>
      </c>
      <c r="C296" s="32">
        <v>2</v>
      </c>
      <c r="D296" s="32" t="s">
        <v>7261</v>
      </c>
    </row>
    <row r="297" spans="1:4" x14ac:dyDescent="0.2">
      <c r="A297" s="32">
        <v>292</v>
      </c>
      <c r="B297" s="32">
        <v>94</v>
      </c>
      <c r="C297" s="32">
        <v>4</v>
      </c>
      <c r="D297" s="32" t="s">
        <v>7262</v>
      </c>
    </row>
    <row r="298" spans="1:4" x14ac:dyDescent="0.2">
      <c r="A298" s="32">
        <v>293</v>
      </c>
      <c r="B298" s="32">
        <v>340</v>
      </c>
      <c r="C298" s="32">
        <v>5</v>
      </c>
      <c r="D298" s="32" t="s">
        <v>7263</v>
      </c>
    </row>
    <row r="299" spans="1:4" x14ac:dyDescent="0.2">
      <c r="A299" s="32">
        <v>294</v>
      </c>
      <c r="B299" s="32">
        <v>321</v>
      </c>
      <c r="C299" s="32">
        <v>7</v>
      </c>
      <c r="D299" s="32" t="s">
        <v>7264</v>
      </c>
    </row>
    <row r="300" spans="1:4" x14ac:dyDescent="0.2">
      <c r="A300" s="32">
        <v>295</v>
      </c>
      <c r="B300" s="32">
        <v>1690</v>
      </c>
      <c r="C300" s="32">
        <v>2</v>
      </c>
      <c r="D300" s="32" t="s">
        <v>7265</v>
      </c>
    </row>
    <row r="301" spans="1:4" x14ac:dyDescent="0.2">
      <c r="A301" s="32">
        <v>296</v>
      </c>
      <c r="B301" s="32">
        <v>475</v>
      </c>
      <c r="C301" s="32">
        <v>5</v>
      </c>
      <c r="D301" s="32" t="s">
        <v>7266</v>
      </c>
    </row>
    <row r="302" spans="1:4" x14ac:dyDescent="0.2">
      <c r="A302" s="32">
        <v>297</v>
      </c>
      <c r="B302" s="32">
        <v>520</v>
      </c>
      <c r="C302" s="32">
        <v>10</v>
      </c>
      <c r="D302" s="32" t="s">
        <v>7267</v>
      </c>
    </row>
    <row r="303" spans="1:4" x14ac:dyDescent="0.2">
      <c r="A303" s="32">
        <v>298</v>
      </c>
      <c r="B303" s="32">
        <v>702</v>
      </c>
      <c r="C303" s="32">
        <v>5</v>
      </c>
      <c r="D303" s="32" t="s">
        <v>7268</v>
      </c>
    </row>
    <row r="304" spans="1:4" x14ac:dyDescent="0.2">
      <c r="A304" s="32">
        <v>299</v>
      </c>
      <c r="B304" s="32">
        <v>3052</v>
      </c>
      <c r="C304" s="32">
        <v>4</v>
      </c>
      <c r="D304" s="32" t="s">
        <v>7269</v>
      </c>
    </row>
    <row r="305" spans="1:4" x14ac:dyDescent="0.2">
      <c r="A305" s="32">
        <v>300</v>
      </c>
      <c r="B305" s="32">
        <v>637</v>
      </c>
      <c r="C305" s="32">
        <v>3</v>
      </c>
      <c r="D305" s="32" t="s">
        <v>7270</v>
      </c>
    </row>
    <row r="306" spans="1:4" x14ac:dyDescent="0.2">
      <c r="A306" s="32">
        <v>301</v>
      </c>
      <c r="B306" s="32">
        <v>15</v>
      </c>
      <c r="C306" s="32">
        <v>20</v>
      </c>
      <c r="D306" s="32" t="s">
        <v>7271</v>
      </c>
    </row>
    <row r="307" spans="1:4" x14ac:dyDescent="0.2">
      <c r="A307" s="32">
        <v>302</v>
      </c>
      <c r="B307" s="32">
        <v>1328</v>
      </c>
      <c r="C307" s="32">
        <v>3</v>
      </c>
      <c r="D307" s="32" t="s">
        <v>7272</v>
      </c>
    </row>
    <row r="308" spans="1:4" x14ac:dyDescent="0.2">
      <c r="A308" s="32">
        <v>303</v>
      </c>
      <c r="B308" s="32">
        <v>2995</v>
      </c>
      <c r="C308" s="32">
        <v>1</v>
      </c>
      <c r="D308" s="32" t="s">
        <v>7273</v>
      </c>
    </row>
    <row r="309" spans="1:4" x14ac:dyDescent="0.2">
      <c r="A309" s="32">
        <v>304</v>
      </c>
      <c r="B309" s="32">
        <v>2443</v>
      </c>
      <c r="C309" s="32">
        <v>4</v>
      </c>
      <c r="D309" s="32" t="s">
        <v>7274</v>
      </c>
    </row>
    <row r="310" spans="1:4" x14ac:dyDescent="0.2">
      <c r="A310" s="32">
        <v>305</v>
      </c>
      <c r="B310" s="32">
        <v>714</v>
      </c>
      <c r="C310" s="32">
        <v>1</v>
      </c>
      <c r="D310" s="32" t="s">
        <v>7275</v>
      </c>
    </row>
    <row r="311" spans="1:4" x14ac:dyDescent="0.2">
      <c r="A311" s="32">
        <v>306</v>
      </c>
      <c r="B311" s="32">
        <v>1624</v>
      </c>
      <c r="C311" s="32">
        <v>2</v>
      </c>
      <c r="D311" s="32" t="s">
        <v>7276</v>
      </c>
    </row>
    <row r="312" spans="1:4" x14ac:dyDescent="0.2">
      <c r="A312" s="32">
        <v>307</v>
      </c>
      <c r="B312" s="32">
        <v>3492</v>
      </c>
      <c r="C312" s="32">
        <v>1</v>
      </c>
      <c r="D312" s="32" t="s">
        <v>7277</v>
      </c>
    </row>
    <row r="313" spans="1:4" x14ac:dyDescent="0.2">
      <c r="A313" s="32">
        <v>308</v>
      </c>
      <c r="B313" s="32">
        <v>2338</v>
      </c>
      <c r="C313" s="32">
        <v>1</v>
      </c>
      <c r="D313" s="32" t="s">
        <v>7278</v>
      </c>
    </row>
    <row r="314" spans="1:4" x14ac:dyDescent="0.2">
      <c r="A314" s="32">
        <v>309</v>
      </c>
      <c r="B314" s="32">
        <v>269</v>
      </c>
      <c r="C314" s="32">
        <v>19</v>
      </c>
      <c r="D314" s="32" t="s">
        <v>7279</v>
      </c>
    </row>
    <row r="315" spans="1:4" x14ac:dyDescent="0.2">
      <c r="A315" s="32">
        <v>310</v>
      </c>
      <c r="B315" s="32">
        <v>308</v>
      </c>
      <c r="C315" s="32">
        <v>3</v>
      </c>
      <c r="D315" s="32" t="s">
        <v>7280</v>
      </c>
    </row>
    <row r="316" spans="1:4" x14ac:dyDescent="0.2">
      <c r="A316" s="32">
        <v>311</v>
      </c>
      <c r="B316" s="32">
        <v>2493</v>
      </c>
      <c r="C316" s="32">
        <v>1</v>
      </c>
      <c r="D316" s="32" t="s">
        <v>7281</v>
      </c>
    </row>
    <row r="317" spans="1:4" x14ac:dyDescent="0.2">
      <c r="A317" s="32">
        <v>312</v>
      </c>
      <c r="B317" s="32">
        <v>133</v>
      </c>
      <c r="C317" s="32">
        <v>11</v>
      </c>
      <c r="D317" s="32" t="s">
        <v>7282</v>
      </c>
    </row>
    <row r="318" spans="1:4" x14ac:dyDescent="0.2">
      <c r="A318" s="32">
        <v>313</v>
      </c>
      <c r="B318" s="32">
        <v>809</v>
      </c>
      <c r="C318" s="32">
        <v>1</v>
      </c>
      <c r="D318" s="32" t="s">
        <v>7248</v>
      </c>
    </row>
    <row r="319" spans="1:4" x14ac:dyDescent="0.2">
      <c r="A319" s="32">
        <v>314</v>
      </c>
      <c r="B319" s="32">
        <v>68</v>
      </c>
      <c r="C319" s="32">
        <v>4</v>
      </c>
      <c r="D319" s="32" t="s">
        <v>7283</v>
      </c>
    </row>
    <row r="320" spans="1:4" x14ac:dyDescent="0.2">
      <c r="A320" s="32">
        <v>315</v>
      </c>
      <c r="B320" s="32">
        <v>3614</v>
      </c>
      <c r="C320" s="32">
        <v>1</v>
      </c>
      <c r="D320" s="32" t="s">
        <v>7284</v>
      </c>
    </row>
    <row r="321" spans="1:4" x14ac:dyDescent="0.2">
      <c r="A321" s="32">
        <v>316</v>
      </c>
      <c r="B321" s="32">
        <v>3546</v>
      </c>
      <c r="C321" s="32">
        <v>1</v>
      </c>
      <c r="D321" s="32" t="s">
        <v>7285</v>
      </c>
    </row>
    <row r="322" spans="1:4" x14ac:dyDescent="0.2">
      <c r="A322" s="32">
        <v>317</v>
      </c>
      <c r="B322" s="32">
        <v>259</v>
      </c>
      <c r="C322" s="32">
        <v>7</v>
      </c>
      <c r="D322" s="32" t="s">
        <v>7286</v>
      </c>
    </row>
    <row r="323" spans="1:4" x14ac:dyDescent="0.2">
      <c r="A323" s="32">
        <v>318</v>
      </c>
      <c r="B323" s="32">
        <v>156</v>
      </c>
      <c r="C323" s="32">
        <v>2</v>
      </c>
      <c r="D323" s="32" t="s">
        <v>7287</v>
      </c>
    </row>
    <row r="324" spans="1:4" x14ac:dyDescent="0.2">
      <c r="A324" s="32">
        <v>319</v>
      </c>
      <c r="B324" s="32">
        <v>167</v>
      </c>
      <c r="C324" s="32">
        <v>4</v>
      </c>
      <c r="D324" s="32" t="s">
        <v>7288</v>
      </c>
    </row>
    <row r="325" spans="1:4" x14ac:dyDescent="0.2">
      <c r="A325" s="32">
        <v>320</v>
      </c>
      <c r="B325" s="32">
        <v>1079</v>
      </c>
      <c r="C325" s="32">
        <v>5</v>
      </c>
      <c r="D325" s="32" t="s">
        <v>7289</v>
      </c>
    </row>
    <row r="326" spans="1:4" x14ac:dyDescent="0.2">
      <c r="A326" s="32">
        <v>321</v>
      </c>
      <c r="B326" s="32">
        <v>1763</v>
      </c>
      <c r="C326" s="32">
        <v>3</v>
      </c>
      <c r="D326" s="32" t="s">
        <v>7290</v>
      </c>
    </row>
    <row r="327" spans="1:4" x14ac:dyDescent="0.2">
      <c r="A327" s="32">
        <v>322</v>
      </c>
      <c r="B327" s="32">
        <v>175</v>
      </c>
      <c r="C327" s="32">
        <v>10</v>
      </c>
      <c r="D327" s="32" t="s">
        <v>7291</v>
      </c>
    </row>
    <row r="328" spans="1:4" x14ac:dyDescent="0.2">
      <c r="A328" s="32">
        <v>323</v>
      </c>
      <c r="B328" s="32">
        <v>124</v>
      </c>
      <c r="C328" s="32">
        <v>1</v>
      </c>
      <c r="D328" s="32" t="s">
        <v>7292</v>
      </c>
    </row>
    <row r="329" spans="1:4" x14ac:dyDescent="0.2">
      <c r="A329" s="32">
        <v>324</v>
      </c>
      <c r="B329" s="32">
        <v>388</v>
      </c>
      <c r="C329" s="32">
        <v>6</v>
      </c>
      <c r="D329" s="32" t="s">
        <v>7293</v>
      </c>
    </row>
    <row r="330" spans="1:4" x14ac:dyDescent="0.2">
      <c r="A330" s="32">
        <v>325</v>
      </c>
      <c r="B330" s="32">
        <v>1890</v>
      </c>
      <c r="C330" s="32">
        <v>2</v>
      </c>
      <c r="D330" s="32" t="s">
        <v>7029</v>
      </c>
    </row>
    <row r="331" spans="1:4" x14ac:dyDescent="0.2">
      <c r="A331" s="32">
        <v>326</v>
      </c>
      <c r="B331" s="32">
        <v>2978</v>
      </c>
      <c r="C331" s="32">
        <v>1</v>
      </c>
      <c r="D331" s="32" t="s">
        <v>7294</v>
      </c>
    </row>
    <row r="332" spans="1:4" x14ac:dyDescent="0.2">
      <c r="A332" s="32">
        <v>327</v>
      </c>
      <c r="B332" s="32">
        <v>176</v>
      </c>
      <c r="C332" s="32">
        <v>13</v>
      </c>
      <c r="D332" s="32" t="s">
        <v>7295</v>
      </c>
    </row>
    <row r="333" spans="1:4" x14ac:dyDescent="0.2">
      <c r="A333" s="32">
        <v>328</v>
      </c>
      <c r="B333" s="32">
        <v>554</v>
      </c>
      <c r="C333" s="32">
        <v>3</v>
      </c>
      <c r="D333" s="32" t="s">
        <v>7296</v>
      </c>
    </row>
    <row r="334" spans="1:4" x14ac:dyDescent="0.2">
      <c r="A334" s="32">
        <v>329</v>
      </c>
      <c r="B334" s="32">
        <v>2107</v>
      </c>
      <c r="C334" s="32">
        <v>3</v>
      </c>
      <c r="D334" s="32" t="s">
        <v>7297</v>
      </c>
    </row>
    <row r="335" spans="1:4" x14ac:dyDescent="0.2">
      <c r="A335" s="32">
        <v>330</v>
      </c>
      <c r="B335" s="32">
        <v>2</v>
      </c>
      <c r="C335" s="32">
        <v>18</v>
      </c>
      <c r="D335" s="32" t="s">
        <v>7298</v>
      </c>
    </row>
    <row r="336" spans="1:4" x14ac:dyDescent="0.2">
      <c r="A336" s="32">
        <v>331</v>
      </c>
      <c r="B336" s="32">
        <v>1356</v>
      </c>
      <c r="C336" s="32">
        <v>3</v>
      </c>
      <c r="D336" s="32" t="s">
        <v>7299</v>
      </c>
    </row>
    <row r="337" spans="1:4" x14ac:dyDescent="0.2">
      <c r="A337" s="32">
        <v>332</v>
      </c>
      <c r="B337" s="32">
        <v>15</v>
      </c>
      <c r="C337" s="32">
        <v>15</v>
      </c>
      <c r="D337" s="32" t="s">
        <v>7300</v>
      </c>
    </row>
    <row r="338" spans="1:4" x14ac:dyDescent="0.2">
      <c r="A338" s="32">
        <v>333</v>
      </c>
      <c r="B338" s="32">
        <v>2922</v>
      </c>
      <c r="C338" s="32">
        <v>1</v>
      </c>
      <c r="D338" s="32" t="s">
        <v>7301</v>
      </c>
    </row>
    <row r="339" spans="1:4" x14ac:dyDescent="0.2">
      <c r="A339" s="32">
        <v>334</v>
      </c>
      <c r="B339" s="32">
        <v>752</v>
      </c>
      <c r="C339" s="32">
        <v>7</v>
      </c>
      <c r="D339" s="32" t="s">
        <v>7302</v>
      </c>
    </row>
    <row r="340" spans="1:4" x14ac:dyDescent="0.2">
      <c r="A340" s="32">
        <v>335</v>
      </c>
      <c r="B340" s="32">
        <v>22</v>
      </c>
      <c r="C340" s="32">
        <v>16</v>
      </c>
      <c r="D340" s="32" t="s">
        <v>7303</v>
      </c>
    </row>
    <row r="341" spans="1:4" x14ac:dyDescent="0.2">
      <c r="A341" s="32">
        <v>336</v>
      </c>
      <c r="B341" s="32">
        <v>1946</v>
      </c>
      <c r="C341" s="32">
        <v>1</v>
      </c>
      <c r="D341" s="32" t="s">
        <v>7304</v>
      </c>
    </row>
    <row r="342" spans="1:4" x14ac:dyDescent="0.2">
      <c r="A342" s="32">
        <v>337</v>
      </c>
      <c r="B342" s="32">
        <v>2838</v>
      </c>
      <c r="C342" s="32">
        <v>2</v>
      </c>
      <c r="D342" s="32" t="s">
        <v>7305</v>
      </c>
    </row>
    <row r="343" spans="1:4" x14ac:dyDescent="0.2">
      <c r="A343" s="32">
        <v>338</v>
      </c>
      <c r="B343" s="32">
        <v>269</v>
      </c>
      <c r="C343" s="32">
        <v>8</v>
      </c>
      <c r="D343" s="32" t="s">
        <v>7306</v>
      </c>
    </row>
    <row r="344" spans="1:4" x14ac:dyDescent="0.2">
      <c r="A344" s="32">
        <v>339</v>
      </c>
      <c r="B344" s="32">
        <v>543</v>
      </c>
      <c r="C344" s="32">
        <v>6</v>
      </c>
      <c r="D344" s="32" t="s">
        <v>7307</v>
      </c>
    </row>
    <row r="345" spans="1:4" x14ac:dyDescent="0.2">
      <c r="A345" s="32">
        <v>340</v>
      </c>
      <c r="B345" s="32">
        <v>141</v>
      </c>
      <c r="C345" s="32">
        <v>21</v>
      </c>
      <c r="D345" s="32" t="s">
        <v>7308</v>
      </c>
    </row>
    <row r="346" spans="1:4" x14ac:dyDescent="0.2">
      <c r="A346" s="32">
        <v>341</v>
      </c>
      <c r="B346" s="32">
        <v>203</v>
      </c>
      <c r="C346" s="32">
        <v>11</v>
      </c>
      <c r="D346" s="32" t="s">
        <v>7309</v>
      </c>
    </row>
    <row r="347" spans="1:4" x14ac:dyDescent="0.2">
      <c r="A347" s="32">
        <v>342</v>
      </c>
      <c r="B347" s="32">
        <v>84</v>
      </c>
      <c r="C347" s="32">
        <v>2</v>
      </c>
      <c r="D347" s="32" t="s">
        <v>7310</v>
      </c>
    </row>
    <row r="348" spans="1:4" x14ac:dyDescent="0.2">
      <c r="A348" s="32">
        <v>343</v>
      </c>
      <c r="B348" s="32">
        <v>176</v>
      </c>
      <c r="C348" s="32">
        <v>11</v>
      </c>
      <c r="D348" s="32" t="s">
        <v>7311</v>
      </c>
    </row>
    <row r="349" spans="1:4" x14ac:dyDescent="0.2">
      <c r="A349" s="32">
        <v>344</v>
      </c>
      <c r="B349" s="32">
        <v>44</v>
      </c>
      <c r="C349" s="32">
        <v>1</v>
      </c>
      <c r="D349" s="32" t="s">
        <v>7312</v>
      </c>
    </row>
    <row r="350" spans="1:4" x14ac:dyDescent="0.2">
      <c r="A350" s="32">
        <v>345</v>
      </c>
      <c r="B350" s="32">
        <v>73</v>
      </c>
      <c r="C350" s="32">
        <v>11</v>
      </c>
      <c r="D350" s="32" t="s">
        <v>7313</v>
      </c>
    </row>
    <row r="351" spans="1:4" x14ac:dyDescent="0.2">
      <c r="A351" s="32">
        <v>346</v>
      </c>
      <c r="B351" s="32">
        <v>2456</v>
      </c>
      <c r="C351" s="32">
        <v>1</v>
      </c>
      <c r="D351" s="32" t="s">
        <v>7314</v>
      </c>
    </row>
    <row r="352" spans="1:4" x14ac:dyDescent="0.2">
      <c r="A352" s="32">
        <v>347</v>
      </c>
      <c r="B352" s="32">
        <v>614</v>
      </c>
      <c r="C352" s="32">
        <v>1</v>
      </c>
      <c r="D352" s="32" t="s">
        <v>7315</v>
      </c>
    </row>
    <row r="353" spans="1:4" x14ac:dyDescent="0.2">
      <c r="A353" s="32">
        <v>348</v>
      </c>
      <c r="B353" s="32">
        <v>3214</v>
      </c>
      <c r="C353" s="32">
        <v>1</v>
      </c>
      <c r="D353" s="32" t="s">
        <v>7316</v>
      </c>
    </row>
    <row r="354" spans="1:4" x14ac:dyDescent="0.2">
      <c r="A354" s="32">
        <v>349</v>
      </c>
      <c r="B354" s="32">
        <v>189</v>
      </c>
      <c r="C354" s="32">
        <v>2</v>
      </c>
      <c r="D354" s="32" t="s">
        <v>7317</v>
      </c>
    </row>
    <row r="355" spans="1:4" x14ac:dyDescent="0.2">
      <c r="A355" s="32">
        <v>350</v>
      </c>
      <c r="B355" s="32">
        <v>2944</v>
      </c>
      <c r="C355" s="32">
        <v>1</v>
      </c>
      <c r="D355" s="32" t="s">
        <v>7318</v>
      </c>
    </row>
    <row r="356" spans="1:4" x14ac:dyDescent="0.2">
      <c r="A356" s="32">
        <v>351</v>
      </c>
      <c r="B356" s="32">
        <v>145</v>
      </c>
      <c r="C356" s="32">
        <v>9</v>
      </c>
      <c r="D356" s="32" t="s">
        <v>7319</v>
      </c>
    </row>
    <row r="357" spans="1:4" x14ac:dyDescent="0.2">
      <c r="A357" s="32">
        <v>352</v>
      </c>
      <c r="B357" s="32">
        <v>2835</v>
      </c>
      <c r="C357" s="32">
        <v>1</v>
      </c>
      <c r="D357" s="32" t="s">
        <v>7320</v>
      </c>
    </row>
    <row r="358" spans="1:4" x14ac:dyDescent="0.2">
      <c r="A358" s="32">
        <v>353</v>
      </c>
      <c r="B358" s="32">
        <v>143</v>
      </c>
      <c r="C358" s="32">
        <v>14</v>
      </c>
      <c r="D358" s="32" t="s">
        <v>7321</v>
      </c>
    </row>
    <row r="359" spans="1:4" x14ac:dyDescent="0.2">
      <c r="A359" s="32">
        <v>354</v>
      </c>
      <c r="B359" s="32">
        <v>2624</v>
      </c>
      <c r="C359" s="32">
        <v>1</v>
      </c>
      <c r="D359" s="32" t="s">
        <v>7322</v>
      </c>
    </row>
    <row r="360" spans="1:4" x14ac:dyDescent="0.2">
      <c r="A360" s="32">
        <v>355</v>
      </c>
      <c r="B360" s="32">
        <v>1884</v>
      </c>
      <c r="C360" s="32">
        <v>4</v>
      </c>
      <c r="D360" s="32" t="s">
        <v>7323</v>
      </c>
    </row>
    <row r="361" spans="1:4" x14ac:dyDescent="0.2">
      <c r="A361" s="32">
        <v>356</v>
      </c>
      <c r="B361" s="32">
        <v>3100</v>
      </c>
      <c r="C361" s="32">
        <v>1</v>
      </c>
      <c r="D361" s="32" t="s">
        <v>7324</v>
      </c>
    </row>
    <row r="362" spans="1:4" x14ac:dyDescent="0.2">
      <c r="A362" s="32">
        <v>357</v>
      </c>
      <c r="B362" s="32">
        <v>10</v>
      </c>
      <c r="C362" s="32">
        <v>9</v>
      </c>
      <c r="D362" s="32" t="s">
        <v>7325</v>
      </c>
    </row>
    <row r="363" spans="1:4" x14ac:dyDescent="0.2">
      <c r="A363" s="32">
        <v>358</v>
      </c>
      <c r="B363" s="32">
        <v>2121</v>
      </c>
      <c r="C363" s="32">
        <v>7</v>
      </c>
      <c r="D363" s="32" t="s">
        <v>7326</v>
      </c>
    </row>
    <row r="364" spans="1:4" x14ac:dyDescent="0.2">
      <c r="A364" s="32">
        <v>359</v>
      </c>
      <c r="B364" s="32">
        <v>390</v>
      </c>
      <c r="C364" s="32">
        <v>7</v>
      </c>
      <c r="D364" s="32" t="s">
        <v>7327</v>
      </c>
    </row>
    <row r="365" spans="1:4" x14ac:dyDescent="0.2">
      <c r="A365" s="32">
        <v>360</v>
      </c>
      <c r="B365" s="32">
        <v>1</v>
      </c>
      <c r="C365" s="32">
        <v>7</v>
      </c>
      <c r="D365" s="32" t="s">
        <v>7328</v>
      </c>
    </row>
    <row r="366" spans="1:4" x14ac:dyDescent="0.2">
      <c r="A366" s="32">
        <v>361</v>
      </c>
      <c r="B366" s="32">
        <v>3537</v>
      </c>
      <c r="C366" s="32">
        <v>1</v>
      </c>
      <c r="D366" s="32" t="s">
        <v>7329</v>
      </c>
    </row>
    <row r="367" spans="1:4" x14ac:dyDescent="0.2">
      <c r="A367" s="32">
        <v>362</v>
      </c>
      <c r="B367" s="32">
        <v>140</v>
      </c>
      <c r="C367" s="32">
        <v>16</v>
      </c>
      <c r="D367" s="32" t="s">
        <v>7330</v>
      </c>
    </row>
    <row r="368" spans="1:4" x14ac:dyDescent="0.2">
      <c r="A368" s="32">
        <v>363</v>
      </c>
      <c r="B368" s="32">
        <v>81</v>
      </c>
      <c r="C368" s="32">
        <v>15</v>
      </c>
      <c r="D368" s="32" t="s">
        <v>7331</v>
      </c>
    </row>
    <row r="369" spans="1:4" x14ac:dyDescent="0.2">
      <c r="A369" s="32">
        <v>364</v>
      </c>
      <c r="B369" s="32">
        <v>352</v>
      </c>
      <c r="C369" s="32">
        <v>4</v>
      </c>
      <c r="D369" s="32" t="s">
        <v>7332</v>
      </c>
    </row>
    <row r="370" spans="1:4" x14ac:dyDescent="0.2">
      <c r="A370" s="32">
        <v>365</v>
      </c>
      <c r="B370" s="32">
        <v>90</v>
      </c>
      <c r="C370" s="32">
        <v>8</v>
      </c>
      <c r="D370" s="32" t="s">
        <v>7333</v>
      </c>
    </row>
    <row r="371" spans="1:4" x14ac:dyDescent="0.2">
      <c r="A371" s="32">
        <v>366</v>
      </c>
      <c r="B371" s="32">
        <v>299</v>
      </c>
      <c r="C371" s="32">
        <v>1</v>
      </c>
      <c r="D371" s="32" t="s">
        <v>7059</v>
      </c>
    </row>
    <row r="372" spans="1:4" x14ac:dyDescent="0.2">
      <c r="A372" s="32">
        <v>367</v>
      </c>
      <c r="B372" s="32">
        <v>1796</v>
      </c>
      <c r="C372" s="32">
        <v>1</v>
      </c>
      <c r="D372" s="32" t="s">
        <v>7334</v>
      </c>
    </row>
    <row r="373" spans="1:4" x14ac:dyDescent="0.2">
      <c r="A373" s="32">
        <v>368</v>
      </c>
      <c r="B373" s="32">
        <v>1972</v>
      </c>
      <c r="C373" s="32">
        <v>1</v>
      </c>
      <c r="D373" s="32" t="s">
        <v>7335</v>
      </c>
    </row>
    <row r="374" spans="1:4" x14ac:dyDescent="0.2">
      <c r="A374" s="32">
        <v>369</v>
      </c>
      <c r="B374" s="32">
        <v>113</v>
      </c>
      <c r="C374" s="32">
        <v>18</v>
      </c>
      <c r="D374" s="32" t="s">
        <v>7336</v>
      </c>
    </row>
    <row r="375" spans="1:4" x14ac:dyDescent="0.2">
      <c r="A375" s="32">
        <v>370</v>
      </c>
      <c r="B375" s="32">
        <v>73</v>
      </c>
      <c r="C375" s="32">
        <v>12</v>
      </c>
      <c r="D375" s="32" t="s">
        <v>7337</v>
      </c>
    </row>
    <row r="376" spans="1:4" x14ac:dyDescent="0.2">
      <c r="A376" s="32">
        <v>371</v>
      </c>
      <c r="B376" s="32">
        <v>15</v>
      </c>
      <c r="C376" s="32">
        <v>15</v>
      </c>
      <c r="D376" s="32" t="s">
        <v>7300</v>
      </c>
    </row>
    <row r="377" spans="1:4" x14ac:dyDescent="0.2">
      <c r="A377" s="32">
        <v>372</v>
      </c>
      <c r="B377" s="32">
        <v>1798</v>
      </c>
      <c r="C377" s="32">
        <v>3</v>
      </c>
      <c r="D377" s="32" t="s">
        <v>7338</v>
      </c>
    </row>
    <row r="378" spans="1:4" x14ac:dyDescent="0.2">
      <c r="A378" s="32">
        <v>373</v>
      </c>
      <c r="B378" s="32">
        <v>2696</v>
      </c>
      <c r="C378" s="32">
        <v>2</v>
      </c>
      <c r="D378" s="32" t="s">
        <v>7339</v>
      </c>
    </row>
    <row r="379" spans="1:4" x14ac:dyDescent="0.2">
      <c r="A379" s="32">
        <v>374</v>
      </c>
      <c r="B379" s="32">
        <v>2</v>
      </c>
      <c r="C379" s="32">
        <v>16</v>
      </c>
      <c r="D379" s="32" t="s">
        <v>7340</v>
      </c>
    </row>
    <row r="380" spans="1:4" x14ac:dyDescent="0.2">
      <c r="A380" s="32">
        <v>375</v>
      </c>
      <c r="B380" s="32">
        <v>2312</v>
      </c>
      <c r="C380" s="32">
        <v>1</v>
      </c>
      <c r="D380" s="32" t="s">
        <v>7341</v>
      </c>
    </row>
    <row r="381" spans="1:4" x14ac:dyDescent="0.2">
      <c r="A381" s="32">
        <v>376</v>
      </c>
      <c r="B381" s="32">
        <v>231</v>
      </c>
      <c r="C381" s="32">
        <v>7</v>
      </c>
      <c r="D381" s="32" t="s">
        <v>7342</v>
      </c>
    </row>
    <row r="382" spans="1:4" x14ac:dyDescent="0.2">
      <c r="A382" s="32">
        <v>377</v>
      </c>
      <c r="B382" s="32">
        <v>105</v>
      </c>
      <c r="C382" s="32">
        <v>8</v>
      </c>
      <c r="D382" s="32" t="s">
        <v>7343</v>
      </c>
    </row>
    <row r="383" spans="1:4" x14ac:dyDescent="0.2">
      <c r="A383" s="32">
        <v>378</v>
      </c>
      <c r="B383" s="32">
        <v>433</v>
      </c>
      <c r="C383" s="32">
        <v>6</v>
      </c>
      <c r="D383" s="32" t="s">
        <v>7344</v>
      </c>
    </row>
    <row r="384" spans="1:4" x14ac:dyDescent="0.2">
      <c r="A384" s="32">
        <v>379</v>
      </c>
      <c r="B384" s="32">
        <v>3569</v>
      </c>
      <c r="C384" s="32">
        <v>2</v>
      </c>
      <c r="D384" s="32" t="s">
        <v>7345</v>
      </c>
    </row>
    <row r="385" spans="1:4" x14ac:dyDescent="0.2">
      <c r="A385" s="32">
        <v>380</v>
      </c>
      <c r="B385" s="32">
        <v>104</v>
      </c>
      <c r="C385" s="32">
        <v>12</v>
      </c>
      <c r="D385" s="32" t="s">
        <v>7346</v>
      </c>
    </row>
    <row r="386" spans="1:4" x14ac:dyDescent="0.2">
      <c r="A386" s="32">
        <v>381</v>
      </c>
      <c r="B386" s="32">
        <v>273</v>
      </c>
      <c r="C386" s="32">
        <v>5</v>
      </c>
      <c r="D386" s="32" t="s">
        <v>7347</v>
      </c>
    </row>
    <row r="387" spans="1:4" x14ac:dyDescent="0.2">
      <c r="A387" s="32">
        <v>382</v>
      </c>
      <c r="B387" s="32">
        <v>122</v>
      </c>
      <c r="C387" s="32">
        <v>1</v>
      </c>
      <c r="D387" s="32" t="s">
        <v>7348</v>
      </c>
    </row>
    <row r="388" spans="1:4" x14ac:dyDescent="0.2">
      <c r="A388" s="32">
        <v>383</v>
      </c>
      <c r="B388" s="32">
        <v>1811</v>
      </c>
      <c r="C388" s="32">
        <v>1</v>
      </c>
      <c r="D388" s="32" t="s">
        <v>7349</v>
      </c>
    </row>
    <row r="389" spans="1:4" x14ac:dyDescent="0.2">
      <c r="A389" s="32">
        <v>384</v>
      </c>
      <c r="B389" s="32">
        <v>3615</v>
      </c>
      <c r="C389" s="32">
        <v>1</v>
      </c>
      <c r="D389" s="32" t="s">
        <v>7350</v>
      </c>
    </row>
    <row r="390" spans="1:4" x14ac:dyDescent="0.2">
      <c r="A390" s="32">
        <v>385</v>
      </c>
      <c r="B390" s="32">
        <v>305</v>
      </c>
      <c r="C390" s="32">
        <v>9</v>
      </c>
      <c r="D390" s="32" t="s">
        <v>7351</v>
      </c>
    </row>
    <row r="391" spans="1:4" x14ac:dyDescent="0.2">
      <c r="A391" s="32">
        <v>386</v>
      </c>
      <c r="B391" s="32">
        <v>1600</v>
      </c>
      <c r="C391" s="32">
        <v>1</v>
      </c>
      <c r="D391" s="32" t="s">
        <v>7352</v>
      </c>
    </row>
    <row r="392" spans="1:4" x14ac:dyDescent="0.2">
      <c r="A392" s="32">
        <v>387</v>
      </c>
      <c r="B392" s="32">
        <v>46</v>
      </c>
      <c r="C392" s="32">
        <v>7</v>
      </c>
      <c r="D392" s="32" t="s">
        <v>7353</v>
      </c>
    </row>
    <row r="393" spans="1:4" x14ac:dyDescent="0.2">
      <c r="A393" s="32">
        <v>388</v>
      </c>
      <c r="B393" s="32">
        <v>3329</v>
      </c>
      <c r="C393" s="32">
        <v>1</v>
      </c>
      <c r="D393" s="32" t="s">
        <v>7354</v>
      </c>
    </row>
    <row r="394" spans="1:4" x14ac:dyDescent="0.2">
      <c r="A394" s="32">
        <v>389</v>
      </c>
      <c r="B394" s="32">
        <v>3160</v>
      </c>
      <c r="C394" s="32">
        <v>2</v>
      </c>
      <c r="D394" s="32" t="s">
        <v>7355</v>
      </c>
    </row>
    <row r="395" spans="1:4" x14ac:dyDescent="0.2">
      <c r="A395" s="32">
        <v>390</v>
      </c>
      <c r="B395" s="32">
        <v>81</v>
      </c>
      <c r="C395" s="32">
        <v>1</v>
      </c>
      <c r="D395" s="32" t="s">
        <v>7356</v>
      </c>
    </row>
    <row r="396" spans="1:4" x14ac:dyDescent="0.2">
      <c r="A396" s="32">
        <v>391</v>
      </c>
      <c r="B396" s="32">
        <v>3229</v>
      </c>
      <c r="C396" s="32">
        <v>1</v>
      </c>
      <c r="D396" s="32" t="s">
        <v>7357</v>
      </c>
    </row>
    <row r="397" spans="1:4" x14ac:dyDescent="0.2">
      <c r="A397" s="32">
        <v>392</v>
      </c>
      <c r="B397" s="32">
        <v>100</v>
      </c>
      <c r="C397" s="32">
        <v>10</v>
      </c>
      <c r="D397" s="32" t="s">
        <v>7358</v>
      </c>
    </row>
    <row r="398" spans="1:4" x14ac:dyDescent="0.2">
      <c r="A398" s="32">
        <v>393</v>
      </c>
      <c r="B398" s="32">
        <v>123</v>
      </c>
      <c r="C398" s="32">
        <v>12</v>
      </c>
      <c r="D398" s="32" t="s">
        <v>7359</v>
      </c>
    </row>
    <row r="399" spans="1:4" x14ac:dyDescent="0.2">
      <c r="A399" s="32">
        <v>394</v>
      </c>
      <c r="B399" s="32">
        <v>156</v>
      </c>
      <c r="C399" s="32">
        <v>14</v>
      </c>
      <c r="D399" s="32" t="s">
        <v>7360</v>
      </c>
    </row>
    <row r="400" spans="1:4" x14ac:dyDescent="0.2">
      <c r="A400" s="32">
        <v>395</v>
      </c>
      <c r="B400" s="32">
        <v>25</v>
      </c>
      <c r="C400" s="32">
        <v>10</v>
      </c>
      <c r="D400" s="32" t="s">
        <v>7361</v>
      </c>
    </row>
    <row r="401" spans="1:4" x14ac:dyDescent="0.2">
      <c r="A401" s="32">
        <v>396</v>
      </c>
      <c r="B401" s="32">
        <v>3489</v>
      </c>
      <c r="C401" s="32">
        <v>1</v>
      </c>
      <c r="D401" s="32" t="s">
        <v>7362</v>
      </c>
    </row>
    <row r="402" spans="1:4" x14ac:dyDescent="0.2">
      <c r="A402" s="32">
        <v>397</v>
      </c>
      <c r="B402" s="32">
        <v>338</v>
      </c>
      <c r="C402" s="32">
        <v>1</v>
      </c>
      <c r="D402" s="32" t="s">
        <v>7363</v>
      </c>
    </row>
    <row r="403" spans="1:4" x14ac:dyDescent="0.2">
      <c r="A403" s="32">
        <v>398</v>
      </c>
      <c r="B403" s="32">
        <v>2983</v>
      </c>
      <c r="C403" s="32">
        <v>2</v>
      </c>
      <c r="D403" s="32" t="s">
        <v>7364</v>
      </c>
    </row>
    <row r="404" spans="1:4" x14ac:dyDescent="0.2">
      <c r="A404" s="32">
        <v>399</v>
      </c>
      <c r="B404" s="32">
        <v>43</v>
      </c>
      <c r="C404" s="32">
        <v>15</v>
      </c>
      <c r="D404" s="32" t="s">
        <v>7365</v>
      </c>
    </row>
    <row r="405" spans="1:4" x14ac:dyDescent="0.2">
      <c r="A405" s="32">
        <v>400</v>
      </c>
      <c r="B405" s="32">
        <v>867</v>
      </c>
      <c r="C405" s="32">
        <v>9</v>
      </c>
      <c r="D405" s="32" t="s">
        <v>7366</v>
      </c>
    </row>
    <row r="406" spans="1:4" x14ac:dyDescent="0.2">
      <c r="A406" s="32">
        <v>401</v>
      </c>
      <c r="B406" s="32">
        <v>14</v>
      </c>
      <c r="C406" s="32">
        <v>17</v>
      </c>
      <c r="D406" s="32" t="s">
        <v>7367</v>
      </c>
    </row>
    <row r="407" spans="1:4" x14ac:dyDescent="0.2">
      <c r="A407" s="32">
        <v>402</v>
      </c>
      <c r="B407" s="32">
        <v>2639</v>
      </c>
      <c r="C407" s="32">
        <v>1</v>
      </c>
      <c r="D407" s="32" t="s">
        <v>7368</v>
      </c>
    </row>
    <row r="408" spans="1:4" x14ac:dyDescent="0.2">
      <c r="A408" s="32">
        <v>403</v>
      </c>
      <c r="B408" s="32">
        <v>14</v>
      </c>
      <c r="C408" s="32">
        <v>14</v>
      </c>
      <c r="D408" s="32" t="s">
        <v>7369</v>
      </c>
    </row>
    <row r="409" spans="1:4" x14ac:dyDescent="0.2">
      <c r="A409" s="32">
        <v>404</v>
      </c>
      <c r="B409" s="32">
        <v>299</v>
      </c>
      <c r="C409" s="32">
        <v>10</v>
      </c>
      <c r="D409" s="32" t="s">
        <v>7370</v>
      </c>
    </row>
    <row r="410" spans="1:4" x14ac:dyDescent="0.2">
      <c r="A410" s="32">
        <v>405</v>
      </c>
      <c r="B410" s="32">
        <v>583</v>
      </c>
      <c r="C410" s="32">
        <v>5</v>
      </c>
      <c r="D410" s="32" t="s">
        <v>7371</v>
      </c>
    </row>
    <row r="411" spans="1:4" x14ac:dyDescent="0.2">
      <c r="A411" s="32">
        <v>406</v>
      </c>
      <c r="B411" s="32">
        <v>340</v>
      </c>
      <c r="C411" s="32">
        <v>6</v>
      </c>
      <c r="D411" s="32" t="s">
        <v>7372</v>
      </c>
    </row>
    <row r="412" spans="1:4" x14ac:dyDescent="0.2">
      <c r="A412" s="32">
        <v>407</v>
      </c>
      <c r="B412" s="32">
        <v>8015</v>
      </c>
      <c r="C412" s="32">
        <v>24</v>
      </c>
      <c r="D412" s="32" t="s">
        <v>7373</v>
      </c>
    </row>
    <row r="413" spans="1:4" x14ac:dyDescent="0.2">
      <c r="A413" s="32">
        <v>408</v>
      </c>
      <c r="B413" s="32">
        <v>105</v>
      </c>
      <c r="C413" s="32">
        <v>9</v>
      </c>
      <c r="D413" s="32" t="s">
        <v>7374</v>
      </c>
    </row>
    <row r="414" spans="1:4" x14ac:dyDescent="0.2">
      <c r="A414" s="32">
        <v>409</v>
      </c>
      <c r="B414" s="32">
        <v>1185</v>
      </c>
      <c r="C414" s="32">
        <v>2</v>
      </c>
      <c r="D414" s="32" t="s">
        <v>7375</v>
      </c>
    </row>
    <row r="415" spans="1:4" x14ac:dyDescent="0.2">
      <c r="A415" s="32">
        <v>410</v>
      </c>
      <c r="B415" s="32">
        <v>255</v>
      </c>
      <c r="C415" s="32">
        <v>3</v>
      </c>
      <c r="D415" s="32" t="s">
        <v>7376</v>
      </c>
    </row>
    <row r="416" spans="1:4" x14ac:dyDescent="0.2">
      <c r="A416" s="32">
        <v>411</v>
      </c>
      <c r="B416" s="32">
        <v>102</v>
      </c>
      <c r="C416" s="32">
        <v>13</v>
      </c>
      <c r="D416" s="32" t="s">
        <v>7377</v>
      </c>
    </row>
    <row r="417" spans="1:4" x14ac:dyDescent="0.2">
      <c r="A417" s="32">
        <v>412</v>
      </c>
      <c r="B417" s="32">
        <v>853</v>
      </c>
      <c r="C417" s="32">
        <v>5</v>
      </c>
      <c r="D417" s="32" t="s">
        <v>7378</v>
      </c>
    </row>
    <row r="418" spans="1:4" x14ac:dyDescent="0.2">
      <c r="A418" s="32">
        <v>413</v>
      </c>
      <c r="B418" s="32">
        <v>356</v>
      </c>
      <c r="C418" s="32">
        <v>6</v>
      </c>
      <c r="D418" s="32" t="s">
        <v>7379</v>
      </c>
    </row>
    <row r="419" spans="1:4" x14ac:dyDescent="0.2">
      <c r="A419" s="32">
        <v>414</v>
      </c>
      <c r="B419" s="32">
        <v>249</v>
      </c>
      <c r="C419" s="32">
        <v>1</v>
      </c>
      <c r="D419" s="32" t="s">
        <v>7380</v>
      </c>
    </row>
    <row r="420" spans="1:4" x14ac:dyDescent="0.2">
      <c r="A420" s="32">
        <v>415</v>
      </c>
      <c r="B420" s="32">
        <v>245</v>
      </c>
      <c r="C420" s="32">
        <v>18</v>
      </c>
      <c r="D420" s="32" t="s">
        <v>7381</v>
      </c>
    </row>
    <row r="421" spans="1:4" x14ac:dyDescent="0.2">
      <c r="A421" s="32">
        <v>416</v>
      </c>
      <c r="B421" s="32">
        <v>539</v>
      </c>
      <c r="C421" s="32">
        <v>3</v>
      </c>
      <c r="D421" s="32" t="s">
        <v>7382</v>
      </c>
    </row>
    <row r="422" spans="1:4" x14ac:dyDescent="0.2">
      <c r="A422" s="32">
        <v>417</v>
      </c>
      <c r="B422" s="32">
        <v>428</v>
      </c>
      <c r="C422" s="32">
        <v>4</v>
      </c>
      <c r="D422" s="32" t="s">
        <v>7383</v>
      </c>
    </row>
    <row r="423" spans="1:4" x14ac:dyDescent="0.2">
      <c r="A423" s="32">
        <v>418</v>
      </c>
      <c r="B423" s="32">
        <v>2788</v>
      </c>
      <c r="C423" s="32">
        <v>2</v>
      </c>
      <c r="D423" s="32" t="s">
        <v>7384</v>
      </c>
    </row>
    <row r="424" spans="1:4" x14ac:dyDescent="0.2">
      <c r="A424" s="32">
        <v>419</v>
      </c>
      <c r="B424" s="32">
        <v>1508</v>
      </c>
      <c r="C424" s="32">
        <v>2</v>
      </c>
      <c r="D424" s="32" t="s">
        <v>7385</v>
      </c>
    </row>
    <row r="425" spans="1:4" x14ac:dyDescent="0.2">
      <c r="A425" s="32">
        <v>420</v>
      </c>
      <c r="B425" s="32">
        <v>3490</v>
      </c>
      <c r="C425" s="32">
        <v>1</v>
      </c>
      <c r="D425" s="32" t="s">
        <v>7386</v>
      </c>
    </row>
    <row r="426" spans="1:4" x14ac:dyDescent="0.2">
      <c r="A426" s="32">
        <v>421</v>
      </c>
      <c r="B426" s="32">
        <v>3598</v>
      </c>
      <c r="C426" s="32">
        <v>1</v>
      </c>
      <c r="D426" s="32" t="s">
        <v>7387</v>
      </c>
    </row>
    <row r="427" spans="1:4" x14ac:dyDescent="0.2">
      <c r="A427" s="32">
        <v>422</v>
      </c>
      <c r="B427" s="32">
        <v>2920</v>
      </c>
      <c r="C427" s="32">
        <v>2</v>
      </c>
      <c r="D427" s="32" t="s">
        <v>7388</v>
      </c>
    </row>
    <row r="428" spans="1:4" x14ac:dyDescent="0.2">
      <c r="A428" s="32">
        <v>423</v>
      </c>
      <c r="B428" s="32">
        <v>1239</v>
      </c>
      <c r="C428" s="32">
        <v>1</v>
      </c>
      <c r="D428" s="32" t="s">
        <v>7389</v>
      </c>
    </row>
    <row r="429" spans="1:4" x14ac:dyDescent="0.2">
      <c r="A429" s="32">
        <v>424</v>
      </c>
      <c r="B429" s="32">
        <v>3270</v>
      </c>
      <c r="C429" s="32">
        <v>2</v>
      </c>
      <c r="D429" s="32" t="s">
        <v>7390</v>
      </c>
    </row>
    <row r="430" spans="1:4" x14ac:dyDescent="0.2">
      <c r="A430" s="32">
        <v>425</v>
      </c>
      <c r="B430" s="32">
        <v>367</v>
      </c>
      <c r="C430" s="32">
        <v>9</v>
      </c>
      <c r="D430" s="32" t="s">
        <v>7391</v>
      </c>
    </row>
    <row r="431" spans="1:4" x14ac:dyDescent="0.2">
      <c r="A431" s="32">
        <v>426</v>
      </c>
      <c r="B431" s="32">
        <v>68</v>
      </c>
      <c r="C431" s="32">
        <v>1</v>
      </c>
      <c r="D431" s="32" t="s">
        <v>7392</v>
      </c>
    </row>
    <row r="432" spans="1:4" x14ac:dyDescent="0.2">
      <c r="A432" s="32">
        <v>427</v>
      </c>
      <c r="B432" s="32">
        <v>146</v>
      </c>
      <c r="C432" s="32">
        <v>8</v>
      </c>
      <c r="D432" s="32" t="s">
        <v>7393</v>
      </c>
    </row>
    <row r="433" spans="1:4" x14ac:dyDescent="0.2">
      <c r="A433" s="32">
        <v>428</v>
      </c>
      <c r="B433" s="32">
        <v>13</v>
      </c>
      <c r="C433" s="32">
        <v>15</v>
      </c>
      <c r="D433" s="32" t="s">
        <v>7394</v>
      </c>
    </row>
    <row r="434" spans="1:4" x14ac:dyDescent="0.2">
      <c r="A434" s="32">
        <v>429</v>
      </c>
      <c r="B434" s="32">
        <v>266</v>
      </c>
      <c r="C434" s="32">
        <v>10</v>
      </c>
      <c r="D434" s="32" t="s">
        <v>7395</v>
      </c>
    </row>
    <row r="435" spans="1:4" x14ac:dyDescent="0.2">
      <c r="A435" s="32">
        <v>430</v>
      </c>
      <c r="B435" s="32">
        <v>155</v>
      </c>
      <c r="C435" s="32">
        <v>9</v>
      </c>
      <c r="D435" s="32" t="s">
        <v>7041</v>
      </c>
    </row>
    <row r="436" spans="1:4" x14ac:dyDescent="0.2">
      <c r="A436" s="32">
        <v>431</v>
      </c>
      <c r="B436" s="32">
        <v>2274</v>
      </c>
      <c r="C436" s="32">
        <v>1</v>
      </c>
      <c r="D436" s="32" t="s">
        <v>7396</v>
      </c>
    </row>
    <row r="437" spans="1:4" x14ac:dyDescent="0.2">
      <c r="A437" s="32">
        <v>432</v>
      </c>
      <c r="B437" s="32">
        <v>37</v>
      </c>
      <c r="C437" s="32">
        <v>7</v>
      </c>
      <c r="D437" s="32" t="s">
        <v>7397</v>
      </c>
    </row>
    <row r="438" spans="1:4" x14ac:dyDescent="0.2">
      <c r="A438" s="32">
        <v>433</v>
      </c>
      <c r="B438" s="32">
        <v>271</v>
      </c>
      <c r="C438" s="32">
        <v>13</v>
      </c>
      <c r="D438" s="32" t="s">
        <v>7398</v>
      </c>
    </row>
    <row r="439" spans="1:4" x14ac:dyDescent="0.2">
      <c r="A439" s="32">
        <v>434</v>
      </c>
      <c r="B439" s="32">
        <v>167</v>
      </c>
      <c r="C439" s="32">
        <v>1</v>
      </c>
      <c r="D439" s="32" t="s">
        <v>7399</v>
      </c>
    </row>
    <row r="440" spans="1:4" x14ac:dyDescent="0.2">
      <c r="A440" s="32">
        <v>435</v>
      </c>
      <c r="B440" s="32">
        <v>1079</v>
      </c>
      <c r="C440" s="32">
        <v>3</v>
      </c>
      <c r="D440" s="32" t="s">
        <v>7228</v>
      </c>
    </row>
    <row r="441" spans="1:4" x14ac:dyDescent="0.2">
      <c r="A441" s="32">
        <v>436</v>
      </c>
      <c r="B441" s="32">
        <v>67</v>
      </c>
      <c r="C441" s="32">
        <v>13</v>
      </c>
      <c r="D441" s="32" t="s">
        <v>7400</v>
      </c>
    </row>
    <row r="442" spans="1:4" x14ac:dyDescent="0.2">
      <c r="A442" s="32">
        <v>437</v>
      </c>
      <c r="B442" s="32">
        <v>164</v>
      </c>
      <c r="C442" s="32">
        <v>8</v>
      </c>
      <c r="D442" s="32" t="s">
        <v>7401</v>
      </c>
    </row>
    <row r="443" spans="1:4" x14ac:dyDescent="0.2">
      <c r="A443" s="32">
        <v>438</v>
      </c>
      <c r="B443" s="32">
        <v>1876</v>
      </c>
      <c r="C443" s="32">
        <v>3</v>
      </c>
      <c r="D443" s="32" t="s">
        <v>7402</v>
      </c>
    </row>
    <row r="444" spans="1:4" x14ac:dyDescent="0.2">
      <c r="A444" s="32">
        <v>439</v>
      </c>
      <c r="B444" s="32">
        <v>3436</v>
      </c>
      <c r="C444" s="32">
        <v>1</v>
      </c>
      <c r="D444" s="32" t="s">
        <v>7403</v>
      </c>
    </row>
    <row r="445" spans="1:4" x14ac:dyDescent="0.2">
      <c r="A445" s="32">
        <v>440</v>
      </c>
      <c r="B445" s="32">
        <v>3252</v>
      </c>
      <c r="C445" s="32">
        <v>1</v>
      </c>
      <c r="D445" s="32" t="s">
        <v>7404</v>
      </c>
    </row>
    <row r="446" spans="1:4" x14ac:dyDescent="0.2">
      <c r="A446" s="32">
        <v>441</v>
      </c>
      <c r="B446" s="32">
        <v>92</v>
      </c>
      <c r="C446" s="32">
        <v>1</v>
      </c>
      <c r="D446" s="32" t="s">
        <v>7405</v>
      </c>
    </row>
    <row r="447" spans="1:4" x14ac:dyDescent="0.2">
      <c r="A447" s="32">
        <v>442</v>
      </c>
      <c r="B447" s="32">
        <v>1229</v>
      </c>
      <c r="C447" s="32">
        <v>4</v>
      </c>
      <c r="D447" s="32" t="s">
        <v>7406</v>
      </c>
    </row>
    <row r="448" spans="1:4" x14ac:dyDescent="0.2">
      <c r="A448" s="32">
        <v>443</v>
      </c>
      <c r="B448" s="32">
        <v>321</v>
      </c>
      <c r="C448" s="32">
        <v>4</v>
      </c>
      <c r="D448" s="32" t="s">
        <v>7407</v>
      </c>
    </row>
    <row r="449" spans="1:4" x14ac:dyDescent="0.2">
      <c r="A449" s="32">
        <v>444</v>
      </c>
      <c r="B449" s="32">
        <v>232</v>
      </c>
      <c r="C449" s="32">
        <v>3</v>
      </c>
      <c r="D449" s="32" t="s">
        <v>7408</v>
      </c>
    </row>
    <row r="450" spans="1:4" x14ac:dyDescent="0.2">
      <c r="A450" s="32">
        <v>445</v>
      </c>
      <c r="B450" s="32">
        <v>27</v>
      </c>
      <c r="C450" s="32">
        <v>15</v>
      </c>
      <c r="D450" s="32" t="s">
        <v>7409</v>
      </c>
    </row>
    <row r="451" spans="1:4" x14ac:dyDescent="0.2">
      <c r="A451" s="32">
        <v>446</v>
      </c>
      <c r="B451" s="32">
        <v>1942</v>
      </c>
      <c r="C451" s="32">
        <v>4</v>
      </c>
      <c r="D451" s="32" t="s">
        <v>7410</v>
      </c>
    </row>
    <row r="452" spans="1:4" x14ac:dyDescent="0.2">
      <c r="A452" s="32">
        <v>447</v>
      </c>
      <c r="B452" s="32">
        <v>3601</v>
      </c>
      <c r="C452" s="32">
        <v>1</v>
      </c>
      <c r="D452" s="32" t="s">
        <v>7411</v>
      </c>
    </row>
    <row r="453" spans="1:4" x14ac:dyDescent="0.2">
      <c r="A453" s="32">
        <v>448</v>
      </c>
      <c r="B453" s="32">
        <v>1492</v>
      </c>
      <c r="C453" s="32">
        <v>1</v>
      </c>
      <c r="D453" s="32" t="s">
        <v>7412</v>
      </c>
    </row>
    <row r="454" spans="1:4" x14ac:dyDescent="0.2">
      <c r="A454" s="32">
        <v>449</v>
      </c>
      <c r="B454" s="32">
        <v>351</v>
      </c>
      <c r="C454" s="32">
        <v>4</v>
      </c>
      <c r="D454" s="32" t="s">
        <v>7413</v>
      </c>
    </row>
    <row r="455" spans="1:4" x14ac:dyDescent="0.2">
      <c r="A455" s="32">
        <v>450</v>
      </c>
      <c r="B455" s="32">
        <v>345</v>
      </c>
      <c r="C455" s="32">
        <v>7</v>
      </c>
      <c r="D455" s="32" t="s">
        <v>7414</v>
      </c>
    </row>
    <row r="456" spans="1:4" x14ac:dyDescent="0.2">
      <c r="A456" s="32">
        <v>451</v>
      </c>
      <c r="B456" s="32">
        <v>2925</v>
      </c>
      <c r="C456" s="32">
        <v>3</v>
      </c>
      <c r="D456" s="32" t="s">
        <v>7415</v>
      </c>
    </row>
    <row r="457" spans="1:4" x14ac:dyDescent="0.2">
      <c r="A457" s="32">
        <v>452</v>
      </c>
      <c r="B457" s="32">
        <v>74</v>
      </c>
      <c r="C457" s="32">
        <v>12</v>
      </c>
      <c r="D457" s="32" t="s">
        <v>7416</v>
      </c>
    </row>
    <row r="458" spans="1:4" x14ac:dyDescent="0.2">
      <c r="A458" s="32">
        <v>453</v>
      </c>
      <c r="B458" s="32">
        <v>2081</v>
      </c>
      <c r="C458" s="32">
        <v>1</v>
      </c>
      <c r="D458" s="32" t="s">
        <v>7417</v>
      </c>
    </row>
    <row r="459" spans="1:4" x14ac:dyDescent="0.2">
      <c r="A459" s="32">
        <v>454</v>
      </c>
      <c r="B459" s="32">
        <v>3604</v>
      </c>
      <c r="C459" s="32">
        <v>1</v>
      </c>
      <c r="D459" s="32" t="s">
        <v>7418</v>
      </c>
    </row>
    <row r="460" spans="1:4" x14ac:dyDescent="0.2">
      <c r="A460" s="32">
        <v>455</v>
      </c>
      <c r="B460" s="32">
        <v>252</v>
      </c>
      <c r="C460" s="32">
        <v>4</v>
      </c>
      <c r="D460" s="32" t="s">
        <v>7419</v>
      </c>
    </row>
    <row r="461" spans="1:4" x14ac:dyDescent="0.2">
      <c r="A461" s="32">
        <v>456</v>
      </c>
      <c r="B461" s="32">
        <v>1827</v>
      </c>
      <c r="C461" s="32">
        <v>1</v>
      </c>
      <c r="D461" s="32" t="s">
        <v>7420</v>
      </c>
    </row>
    <row r="462" spans="1:4" x14ac:dyDescent="0.2">
      <c r="A462" s="32">
        <v>457</v>
      </c>
      <c r="B462" s="32">
        <v>16</v>
      </c>
      <c r="C462" s="32">
        <v>20</v>
      </c>
      <c r="D462" s="32" t="s">
        <v>7421</v>
      </c>
    </row>
    <row r="463" spans="1:4" x14ac:dyDescent="0.2">
      <c r="A463" s="32">
        <v>458</v>
      </c>
      <c r="B463" s="32">
        <v>2437</v>
      </c>
      <c r="C463" s="32">
        <v>3</v>
      </c>
      <c r="D463" s="32" t="s">
        <v>7422</v>
      </c>
    </row>
    <row r="464" spans="1:4" x14ac:dyDescent="0.2">
      <c r="A464" s="32">
        <v>459</v>
      </c>
      <c r="B464" s="32">
        <v>3612</v>
      </c>
      <c r="C464" s="32">
        <v>1</v>
      </c>
      <c r="D464" s="32" t="s">
        <v>7423</v>
      </c>
    </row>
    <row r="465" spans="1:4" x14ac:dyDescent="0.2">
      <c r="A465" s="32">
        <v>460</v>
      </c>
      <c r="B465" s="32">
        <v>808</v>
      </c>
      <c r="C465" s="32">
        <v>3</v>
      </c>
      <c r="D465" s="32" t="s">
        <v>7424</v>
      </c>
    </row>
    <row r="466" spans="1:4" x14ac:dyDescent="0.2">
      <c r="A466" s="32">
        <v>461</v>
      </c>
      <c r="B466" s="32">
        <v>1811</v>
      </c>
      <c r="C466" s="32">
        <v>2</v>
      </c>
      <c r="D466" s="32" t="s">
        <v>7425</v>
      </c>
    </row>
    <row r="467" spans="1:4" x14ac:dyDescent="0.2">
      <c r="A467" s="32">
        <v>462</v>
      </c>
      <c r="B467" s="32">
        <v>2709</v>
      </c>
      <c r="C467" s="32">
        <v>1</v>
      </c>
      <c r="D467" s="32" t="s">
        <v>7426</v>
      </c>
    </row>
    <row r="468" spans="1:4" x14ac:dyDescent="0.2">
      <c r="A468" s="32">
        <v>463</v>
      </c>
      <c r="B468" s="32">
        <v>118</v>
      </c>
      <c r="C468" s="32">
        <v>3</v>
      </c>
      <c r="D468" s="32" t="s">
        <v>7427</v>
      </c>
    </row>
    <row r="469" spans="1:4" x14ac:dyDescent="0.2">
      <c r="A469" s="32">
        <v>464</v>
      </c>
      <c r="B469" s="32">
        <v>3389</v>
      </c>
      <c r="C469" s="32">
        <v>1</v>
      </c>
      <c r="D469" s="32" t="s">
        <v>7428</v>
      </c>
    </row>
    <row r="470" spans="1:4" x14ac:dyDescent="0.2">
      <c r="A470" s="32">
        <v>465</v>
      </c>
      <c r="B470" s="32">
        <v>530</v>
      </c>
      <c r="C470" s="32">
        <v>1</v>
      </c>
      <c r="D470" s="32" t="s">
        <v>6999</v>
      </c>
    </row>
    <row r="471" spans="1:4" x14ac:dyDescent="0.2">
      <c r="A471" s="32">
        <v>466</v>
      </c>
      <c r="B471" s="32">
        <v>208</v>
      </c>
      <c r="C471" s="32">
        <v>2</v>
      </c>
      <c r="D471" s="32" t="s">
        <v>7429</v>
      </c>
    </row>
    <row r="472" spans="1:4" x14ac:dyDescent="0.2">
      <c r="A472" s="32">
        <v>467</v>
      </c>
      <c r="B472" s="32">
        <v>168</v>
      </c>
      <c r="C472" s="32">
        <v>13</v>
      </c>
      <c r="D472" s="32" t="s">
        <v>7219</v>
      </c>
    </row>
    <row r="473" spans="1:4" x14ac:dyDescent="0.2">
      <c r="A473" s="32">
        <v>468</v>
      </c>
      <c r="B473" s="32">
        <v>1474</v>
      </c>
      <c r="C473" s="32">
        <v>1</v>
      </c>
      <c r="D473" s="32" t="s">
        <v>7430</v>
      </c>
    </row>
    <row r="474" spans="1:4" x14ac:dyDescent="0.2">
      <c r="A474" s="32">
        <v>469</v>
      </c>
      <c r="B474" s="32">
        <v>2118</v>
      </c>
      <c r="C474" s="32">
        <v>1</v>
      </c>
      <c r="D474" s="32" t="s">
        <v>7431</v>
      </c>
    </row>
    <row r="475" spans="1:4" x14ac:dyDescent="0.2">
      <c r="A475" s="32">
        <v>470</v>
      </c>
      <c r="B475" s="32">
        <v>137</v>
      </c>
      <c r="C475" s="32">
        <v>9</v>
      </c>
      <c r="D475" s="32" t="s">
        <v>7432</v>
      </c>
    </row>
    <row r="476" spans="1:4" x14ac:dyDescent="0.2">
      <c r="A476" s="32">
        <v>471</v>
      </c>
      <c r="B476" s="32">
        <v>45</v>
      </c>
      <c r="C476" s="32">
        <v>7</v>
      </c>
      <c r="D476" s="32" t="s">
        <v>7433</v>
      </c>
    </row>
    <row r="477" spans="1:4" x14ac:dyDescent="0.2">
      <c r="A477" s="32">
        <v>472</v>
      </c>
      <c r="B477" s="32">
        <v>643</v>
      </c>
      <c r="C477" s="32">
        <v>6</v>
      </c>
      <c r="D477" s="32" t="s">
        <v>7434</v>
      </c>
    </row>
    <row r="478" spans="1:4" x14ac:dyDescent="0.2">
      <c r="A478" s="32">
        <v>473</v>
      </c>
      <c r="B478" s="32">
        <v>137</v>
      </c>
      <c r="C478" s="32">
        <v>7</v>
      </c>
      <c r="D478" s="32" t="s">
        <v>7435</v>
      </c>
    </row>
    <row r="479" spans="1:4" x14ac:dyDescent="0.2">
      <c r="A479" s="32">
        <v>474</v>
      </c>
      <c r="B479" s="32">
        <v>31</v>
      </c>
      <c r="C479" s="32">
        <v>7</v>
      </c>
      <c r="D479" s="32" t="s">
        <v>7436</v>
      </c>
    </row>
    <row r="480" spans="1:4" x14ac:dyDescent="0.2">
      <c r="A480" s="32">
        <v>475</v>
      </c>
      <c r="B480" s="32">
        <v>162</v>
      </c>
      <c r="C480" s="32">
        <v>1</v>
      </c>
      <c r="D480" s="32" t="s">
        <v>7437</v>
      </c>
    </row>
    <row r="481" spans="1:4" x14ac:dyDescent="0.2">
      <c r="A481" s="32">
        <v>476</v>
      </c>
      <c r="B481" s="32">
        <v>3008</v>
      </c>
      <c r="C481" s="32">
        <v>1</v>
      </c>
      <c r="D481" s="32" t="s">
        <v>7438</v>
      </c>
    </row>
    <row r="482" spans="1:4" x14ac:dyDescent="0.2">
      <c r="A482" s="32">
        <v>477</v>
      </c>
      <c r="B482" s="32">
        <v>39</v>
      </c>
      <c r="C482" s="32">
        <v>20</v>
      </c>
      <c r="D482" s="32" t="s">
        <v>7439</v>
      </c>
    </row>
    <row r="483" spans="1:4" x14ac:dyDescent="0.2">
      <c r="A483" s="32">
        <v>478</v>
      </c>
      <c r="B483" s="32">
        <v>2592</v>
      </c>
      <c r="C483" s="32">
        <v>1</v>
      </c>
      <c r="D483" s="32" t="s">
        <v>7440</v>
      </c>
    </row>
    <row r="484" spans="1:4" x14ac:dyDescent="0.2">
      <c r="A484" s="32">
        <v>479</v>
      </c>
      <c r="B484" s="32">
        <v>1314</v>
      </c>
      <c r="C484" s="32">
        <v>2</v>
      </c>
      <c r="D484" s="32" t="s">
        <v>7441</v>
      </c>
    </row>
    <row r="485" spans="1:4" x14ac:dyDescent="0.2">
      <c r="A485" s="32">
        <v>480</v>
      </c>
      <c r="B485" s="32">
        <v>53</v>
      </c>
      <c r="C485" s="32">
        <v>14</v>
      </c>
      <c r="D485" s="32" t="s">
        <v>7442</v>
      </c>
    </row>
    <row r="486" spans="1:4" x14ac:dyDescent="0.2">
      <c r="A486" s="32">
        <v>481</v>
      </c>
      <c r="B486" s="32">
        <v>139</v>
      </c>
      <c r="C486" s="32">
        <v>1</v>
      </c>
      <c r="D486" s="32" t="s">
        <v>7443</v>
      </c>
    </row>
    <row r="487" spans="1:4" x14ac:dyDescent="0.2">
      <c r="A487" s="32">
        <v>482</v>
      </c>
      <c r="B487" s="32">
        <v>200</v>
      </c>
      <c r="C487" s="32">
        <v>13</v>
      </c>
      <c r="D487" s="32" t="s">
        <v>7444</v>
      </c>
    </row>
    <row r="488" spans="1:4" x14ac:dyDescent="0.2">
      <c r="A488" s="32">
        <v>483</v>
      </c>
      <c r="B488" s="32">
        <v>3153</v>
      </c>
      <c r="C488" s="32">
        <v>1</v>
      </c>
      <c r="D488" s="32" t="s">
        <v>7445</v>
      </c>
    </row>
    <row r="489" spans="1:4" x14ac:dyDescent="0.2">
      <c r="A489" s="32">
        <v>484</v>
      </c>
      <c r="B489" s="32">
        <v>2437</v>
      </c>
      <c r="C489" s="32">
        <v>2</v>
      </c>
      <c r="D489" s="32" t="s">
        <v>7446</v>
      </c>
    </row>
    <row r="490" spans="1:4" x14ac:dyDescent="0.2">
      <c r="A490" s="32">
        <v>485</v>
      </c>
      <c r="B490" s="32">
        <v>591</v>
      </c>
      <c r="C490" s="32">
        <v>1</v>
      </c>
      <c r="D490" s="32" t="s">
        <v>7447</v>
      </c>
    </row>
    <row r="491" spans="1:4" x14ac:dyDescent="0.2">
      <c r="A491" s="32">
        <v>486</v>
      </c>
      <c r="B491" s="32">
        <v>143</v>
      </c>
      <c r="C491" s="32">
        <v>9</v>
      </c>
      <c r="D491" s="32" t="s">
        <v>7448</v>
      </c>
    </row>
    <row r="492" spans="1:4" x14ac:dyDescent="0.2">
      <c r="A492" s="32">
        <v>487</v>
      </c>
      <c r="B492" s="32">
        <v>219</v>
      </c>
      <c r="C492" s="32">
        <v>1</v>
      </c>
      <c r="D492" s="32" t="s">
        <v>7449</v>
      </c>
    </row>
    <row r="493" spans="1:4" x14ac:dyDescent="0.2">
      <c r="A493" s="32">
        <v>488</v>
      </c>
      <c r="B493" s="32">
        <v>3312</v>
      </c>
      <c r="C493" s="32">
        <v>1</v>
      </c>
      <c r="D493" s="32" t="s">
        <v>7450</v>
      </c>
    </row>
    <row r="494" spans="1:4" x14ac:dyDescent="0.2">
      <c r="A494" s="32">
        <v>489</v>
      </c>
      <c r="B494" s="32">
        <v>2175</v>
      </c>
      <c r="C494" s="32">
        <v>3</v>
      </c>
      <c r="D494" s="32" t="s">
        <v>7451</v>
      </c>
    </row>
    <row r="495" spans="1:4" x14ac:dyDescent="0.2">
      <c r="A495" s="32">
        <v>490</v>
      </c>
      <c r="B495" s="32">
        <v>1740</v>
      </c>
      <c r="C495" s="32">
        <v>1</v>
      </c>
      <c r="D495" s="32" t="s">
        <v>7452</v>
      </c>
    </row>
    <row r="496" spans="1:4" x14ac:dyDescent="0.2">
      <c r="A496" s="32">
        <v>491</v>
      </c>
      <c r="B496" s="32">
        <v>704</v>
      </c>
      <c r="C496" s="32">
        <v>1</v>
      </c>
      <c r="D496" s="32" t="s">
        <v>7453</v>
      </c>
    </row>
    <row r="497" spans="1:4" x14ac:dyDescent="0.2">
      <c r="A497" s="32">
        <v>492</v>
      </c>
      <c r="B497" s="32">
        <v>1774</v>
      </c>
      <c r="C497" s="32">
        <v>1</v>
      </c>
      <c r="D497" s="32" t="s">
        <v>7454</v>
      </c>
    </row>
    <row r="498" spans="1:4" x14ac:dyDescent="0.2">
      <c r="A498" s="32">
        <v>493</v>
      </c>
      <c r="B498" s="32">
        <v>3586</v>
      </c>
      <c r="C498" s="32">
        <v>1</v>
      </c>
      <c r="D498" s="32" t="s">
        <v>7455</v>
      </c>
    </row>
    <row r="499" spans="1:4" x14ac:dyDescent="0.2">
      <c r="A499" s="32">
        <v>494</v>
      </c>
      <c r="B499" s="32">
        <v>2648</v>
      </c>
      <c r="C499" s="32">
        <v>1</v>
      </c>
      <c r="D499" s="32" t="s">
        <v>7456</v>
      </c>
    </row>
    <row r="500" spans="1:4" x14ac:dyDescent="0.2">
      <c r="A500" s="32">
        <v>495</v>
      </c>
      <c r="B500" s="32">
        <v>3582</v>
      </c>
      <c r="C500" s="32">
        <v>1</v>
      </c>
      <c r="D500" s="32" t="s">
        <v>7457</v>
      </c>
    </row>
    <row r="501" spans="1:4" x14ac:dyDescent="0.2">
      <c r="A501" s="32">
        <v>496</v>
      </c>
      <c r="B501" s="32">
        <v>2603</v>
      </c>
      <c r="C501" s="32">
        <v>1</v>
      </c>
      <c r="D501" s="32" t="s">
        <v>7458</v>
      </c>
    </row>
    <row r="502" spans="1:4" x14ac:dyDescent="0.2">
      <c r="A502" s="32">
        <v>497</v>
      </c>
      <c r="B502" s="32">
        <v>502</v>
      </c>
      <c r="C502" s="32">
        <v>2</v>
      </c>
      <c r="D502" s="32" t="s">
        <v>7459</v>
      </c>
    </row>
    <row r="503" spans="1:4" x14ac:dyDescent="0.2">
      <c r="A503" s="32">
        <v>498</v>
      </c>
      <c r="B503" s="32">
        <v>1065</v>
      </c>
      <c r="C503" s="32">
        <v>2</v>
      </c>
      <c r="D503" s="32" t="s">
        <v>7460</v>
      </c>
    </row>
    <row r="504" spans="1:4" x14ac:dyDescent="0.2">
      <c r="A504" s="32">
        <v>499</v>
      </c>
      <c r="B504" s="32">
        <v>970</v>
      </c>
      <c r="C504" s="32">
        <v>4</v>
      </c>
      <c r="D504" s="32" t="s">
        <v>7461</v>
      </c>
    </row>
    <row r="505" spans="1:4" x14ac:dyDescent="0.2">
      <c r="A505" s="32">
        <v>500</v>
      </c>
      <c r="B505" s="32">
        <v>2413</v>
      </c>
      <c r="C505" s="32">
        <v>1</v>
      </c>
      <c r="D505" s="32" t="s">
        <v>7462</v>
      </c>
    </row>
    <row r="506" spans="1:4" x14ac:dyDescent="0.2">
      <c r="A506" s="32">
        <v>501</v>
      </c>
      <c r="B506" s="32">
        <v>146</v>
      </c>
      <c r="C506" s="32">
        <v>9</v>
      </c>
      <c r="D506" s="32" t="s">
        <v>7463</v>
      </c>
    </row>
    <row r="507" spans="1:4" x14ac:dyDescent="0.2">
      <c r="A507" s="32">
        <v>502</v>
      </c>
      <c r="B507" s="32">
        <v>2361</v>
      </c>
      <c r="C507" s="32">
        <v>1</v>
      </c>
      <c r="D507" s="32" t="s">
        <v>7464</v>
      </c>
    </row>
    <row r="508" spans="1:4" x14ac:dyDescent="0.2">
      <c r="A508" s="32">
        <v>503</v>
      </c>
      <c r="B508" s="32">
        <v>489</v>
      </c>
      <c r="C508" s="32">
        <v>2</v>
      </c>
      <c r="D508" s="32" t="s">
        <v>7465</v>
      </c>
    </row>
    <row r="509" spans="1:4" x14ac:dyDescent="0.2">
      <c r="A509" s="32">
        <v>504</v>
      </c>
      <c r="B509" s="32">
        <v>800</v>
      </c>
      <c r="C509" s="32">
        <v>7</v>
      </c>
      <c r="D509" s="32" t="s">
        <v>7466</v>
      </c>
    </row>
    <row r="510" spans="1:4" x14ac:dyDescent="0.2">
      <c r="A510" s="32">
        <v>505</v>
      </c>
      <c r="B510" s="32">
        <v>2445</v>
      </c>
      <c r="C510" s="32">
        <v>1</v>
      </c>
      <c r="D510" s="32" t="s">
        <v>7467</v>
      </c>
    </row>
    <row r="511" spans="1:4" x14ac:dyDescent="0.2">
      <c r="A511" s="32">
        <v>506</v>
      </c>
      <c r="B511" s="32">
        <v>164</v>
      </c>
      <c r="C511" s="32">
        <v>5</v>
      </c>
      <c r="D511" s="32" t="s">
        <v>7468</v>
      </c>
    </row>
    <row r="512" spans="1:4" x14ac:dyDescent="0.2">
      <c r="A512" s="32">
        <v>507</v>
      </c>
      <c r="B512" s="32">
        <v>659</v>
      </c>
      <c r="C512" s="32">
        <v>1</v>
      </c>
      <c r="D512" s="32" t="s">
        <v>7469</v>
      </c>
    </row>
    <row r="513" spans="1:4" x14ac:dyDescent="0.2">
      <c r="A513" s="32">
        <v>508</v>
      </c>
      <c r="B513" s="32">
        <v>64</v>
      </c>
      <c r="C513" s="32">
        <v>12</v>
      </c>
      <c r="D513" s="32" t="s">
        <v>7470</v>
      </c>
    </row>
    <row r="514" spans="1:4" x14ac:dyDescent="0.2">
      <c r="A514" s="32">
        <v>509</v>
      </c>
      <c r="B514" s="32">
        <v>1772</v>
      </c>
      <c r="C514" s="32">
        <v>2</v>
      </c>
      <c r="D514" s="32" t="s">
        <v>7471</v>
      </c>
    </row>
    <row r="515" spans="1:4" x14ac:dyDescent="0.2">
      <c r="A515" s="32">
        <v>510</v>
      </c>
      <c r="B515" s="32">
        <v>202</v>
      </c>
      <c r="C515" s="32">
        <v>11</v>
      </c>
      <c r="D515" s="32" t="s">
        <v>7472</v>
      </c>
    </row>
    <row r="516" spans="1:4" x14ac:dyDescent="0.2">
      <c r="A516" s="32">
        <v>511</v>
      </c>
      <c r="B516" s="32">
        <v>3504</v>
      </c>
      <c r="C516" s="32">
        <v>1</v>
      </c>
      <c r="D516" s="32" t="s">
        <v>7473</v>
      </c>
    </row>
    <row r="517" spans="1:4" x14ac:dyDescent="0.2">
      <c r="A517" s="32">
        <v>512</v>
      </c>
      <c r="B517" s="32">
        <v>169</v>
      </c>
      <c r="C517" s="32">
        <v>10</v>
      </c>
      <c r="D517" s="32" t="s">
        <v>7474</v>
      </c>
    </row>
    <row r="518" spans="1:4" x14ac:dyDescent="0.2">
      <c r="A518" s="32">
        <v>513</v>
      </c>
      <c r="B518" s="32">
        <v>2316</v>
      </c>
      <c r="C518" s="32">
        <v>1</v>
      </c>
      <c r="D518" s="32" t="s">
        <v>7475</v>
      </c>
    </row>
    <row r="519" spans="1:4" x14ac:dyDescent="0.2">
      <c r="A519" s="32">
        <v>514</v>
      </c>
      <c r="B519" s="32">
        <v>721</v>
      </c>
      <c r="C519" s="32">
        <v>6</v>
      </c>
      <c r="D519" s="32" t="s">
        <v>7476</v>
      </c>
    </row>
    <row r="520" spans="1:4" x14ac:dyDescent="0.2">
      <c r="A520" s="32">
        <v>515</v>
      </c>
      <c r="B520" s="32">
        <v>1190</v>
      </c>
      <c r="C520" s="32">
        <v>3</v>
      </c>
      <c r="D520" s="32" t="s">
        <v>7477</v>
      </c>
    </row>
    <row r="521" spans="1:4" x14ac:dyDescent="0.2">
      <c r="A521" s="32">
        <v>516</v>
      </c>
      <c r="B521" s="32">
        <v>3340</v>
      </c>
      <c r="C521" s="32">
        <v>1</v>
      </c>
      <c r="D521" s="32" t="s">
        <v>7478</v>
      </c>
    </row>
    <row r="522" spans="1:4" x14ac:dyDescent="0.2">
      <c r="A522" s="32">
        <v>517</v>
      </c>
      <c r="B522" s="32">
        <v>2720</v>
      </c>
      <c r="C522" s="32">
        <v>1</v>
      </c>
      <c r="D522" s="32" t="s">
        <v>7479</v>
      </c>
    </row>
    <row r="523" spans="1:4" x14ac:dyDescent="0.2">
      <c r="A523" s="32">
        <v>518</v>
      </c>
      <c r="B523" s="32">
        <v>67</v>
      </c>
      <c r="C523" s="32">
        <v>8</v>
      </c>
      <c r="D523" s="32" t="s">
        <v>7480</v>
      </c>
    </row>
    <row r="524" spans="1:4" x14ac:dyDescent="0.2">
      <c r="A524" s="32">
        <v>519</v>
      </c>
      <c r="B524" s="32">
        <v>1837</v>
      </c>
      <c r="C524" s="32">
        <v>3</v>
      </c>
      <c r="D524" s="32" t="s">
        <v>7481</v>
      </c>
    </row>
    <row r="525" spans="1:4" x14ac:dyDescent="0.2">
      <c r="A525" s="32">
        <v>520</v>
      </c>
      <c r="B525" s="32">
        <v>198</v>
      </c>
      <c r="C525" s="32">
        <v>5</v>
      </c>
      <c r="D525" s="32" t="s">
        <v>7482</v>
      </c>
    </row>
    <row r="526" spans="1:4" x14ac:dyDescent="0.2">
      <c r="A526" s="32">
        <v>521</v>
      </c>
      <c r="B526" s="32">
        <v>1733</v>
      </c>
      <c r="C526" s="32">
        <v>1</v>
      </c>
      <c r="D526" s="32" t="s">
        <v>7483</v>
      </c>
    </row>
    <row r="527" spans="1:4" x14ac:dyDescent="0.2">
      <c r="A527" s="32">
        <v>522</v>
      </c>
      <c r="B527" s="32">
        <v>483</v>
      </c>
      <c r="C527" s="32">
        <v>7</v>
      </c>
      <c r="D527" s="32" t="s">
        <v>7484</v>
      </c>
    </row>
    <row r="528" spans="1:4" x14ac:dyDescent="0.2">
      <c r="A528" s="32">
        <v>523</v>
      </c>
      <c r="B528" s="32">
        <v>3314</v>
      </c>
      <c r="C528" s="32">
        <v>1</v>
      </c>
      <c r="D528" s="32" t="s">
        <v>7485</v>
      </c>
    </row>
    <row r="529" spans="1:4" x14ac:dyDescent="0.2">
      <c r="A529" s="32">
        <v>524</v>
      </c>
      <c r="B529" s="32">
        <v>3549</v>
      </c>
      <c r="C529" s="32">
        <v>1</v>
      </c>
      <c r="D529" s="32" t="s">
        <v>7486</v>
      </c>
    </row>
    <row r="530" spans="1:4" x14ac:dyDescent="0.2">
      <c r="A530" s="32">
        <v>525</v>
      </c>
      <c r="B530" s="32">
        <v>197</v>
      </c>
      <c r="C530" s="32">
        <v>8</v>
      </c>
      <c r="D530" s="32" t="s">
        <v>7487</v>
      </c>
    </row>
    <row r="531" spans="1:4" x14ac:dyDescent="0.2">
      <c r="A531" s="32">
        <v>526</v>
      </c>
      <c r="B531" s="32">
        <v>371</v>
      </c>
      <c r="C531" s="32">
        <v>6</v>
      </c>
      <c r="D531" s="32" t="s">
        <v>7488</v>
      </c>
    </row>
    <row r="532" spans="1:4" x14ac:dyDescent="0.2">
      <c r="A532" s="32">
        <v>527</v>
      </c>
      <c r="B532" s="32">
        <v>52</v>
      </c>
      <c r="C532" s="32">
        <v>12</v>
      </c>
      <c r="D532" s="32" t="s">
        <v>7489</v>
      </c>
    </row>
    <row r="533" spans="1:4" x14ac:dyDescent="0.2">
      <c r="A533" s="32">
        <v>528</v>
      </c>
      <c r="B533" s="32">
        <v>3393</v>
      </c>
      <c r="C533" s="32">
        <v>1</v>
      </c>
      <c r="D533" s="32" t="s">
        <v>7490</v>
      </c>
    </row>
    <row r="534" spans="1:4" x14ac:dyDescent="0.2">
      <c r="A534" s="32">
        <v>529</v>
      </c>
      <c r="B534" s="32">
        <v>18</v>
      </c>
      <c r="C534" s="32">
        <v>10</v>
      </c>
      <c r="D534" s="32" t="s">
        <v>7491</v>
      </c>
    </row>
    <row r="535" spans="1:4" x14ac:dyDescent="0.2">
      <c r="A535" s="32">
        <v>530</v>
      </c>
      <c r="B535" s="32">
        <v>539</v>
      </c>
      <c r="C535" s="32">
        <v>4</v>
      </c>
      <c r="D535" s="32" t="s">
        <v>7492</v>
      </c>
    </row>
    <row r="536" spans="1:4" x14ac:dyDescent="0.2">
      <c r="A536" s="32">
        <v>531</v>
      </c>
      <c r="B536" s="32">
        <v>3223</v>
      </c>
      <c r="C536" s="32">
        <v>1</v>
      </c>
      <c r="D536" s="32" t="s">
        <v>7493</v>
      </c>
    </row>
    <row r="537" spans="1:4" x14ac:dyDescent="0.2">
      <c r="A537" s="32">
        <v>532</v>
      </c>
      <c r="B537" s="32">
        <v>3467</v>
      </c>
      <c r="C537" s="32">
        <v>1</v>
      </c>
      <c r="D537" s="32" t="s">
        <v>7494</v>
      </c>
    </row>
    <row r="538" spans="1:4" x14ac:dyDescent="0.2">
      <c r="A538" s="32">
        <v>533</v>
      </c>
      <c r="B538" s="32">
        <v>380</v>
      </c>
      <c r="C538" s="32">
        <v>16</v>
      </c>
      <c r="D538" s="32" t="s">
        <v>7495</v>
      </c>
    </row>
    <row r="539" spans="1:4" x14ac:dyDescent="0.2">
      <c r="A539" s="32">
        <v>534</v>
      </c>
      <c r="B539" s="32">
        <v>411</v>
      </c>
      <c r="C539" s="32">
        <v>1</v>
      </c>
      <c r="D539" s="32" t="s">
        <v>7496</v>
      </c>
    </row>
    <row r="540" spans="1:4" x14ac:dyDescent="0.2">
      <c r="A540" s="32">
        <v>535</v>
      </c>
      <c r="B540" s="32">
        <v>2564</v>
      </c>
      <c r="C540" s="32">
        <v>1</v>
      </c>
      <c r="D540" s="32" t="s">
        <v>7497</v>
      </c>
    </row>
    <row r="541" spans="1:4" x14ac:dyDescent="0.2">
      <c r="A541" s="32">
        <v>536</v>
      </c>
      <c r="B541" s="32">
        <v>362</v>
      </c>
      <c r="C541" s="32">
        <v>5</v>
      </c>
      <c r="D541" s="32" t="s">
        <v>7498</v>
      </c>
    </row>
    <row r="542" spans="1:4" x14ac:dyDescent="0.2">
      <c r="A542" s="32">
        <v>537</v>
      </c>
      <c r="B542" s="32">
        <v>196</v>
      </c>
      <c r="C542" s="32">
        <v>8</v>
      </c>
      <c r="D542" s="32" t="s">
        <v>7499</v>
      </c>
    </row>
    <row r="543" spans="1:4" x14ac:dyDescent="0.2">
      <c r="A543" s="32">
        <v>538</v>
      </c>
      <c r="B543" s="32">
        <v>789</v>
      </c>
      <c r="C543" s="32">
        <v>2</v>
      </c>
      <c r="D543" s="32" t="s">
        <v>7500</v>
      </c>
    </row>
    <row r="544" spans="1:4" x14ac:dyDescent="0.2">
      <c r="A544" s="32">
        <v>539</v>
      </c>
      <c r="B544" s="32">
        <v>503</v>
      </c>
      <c r="C544" s="32">
        <v>1</v>
      </c>
      <c r="D544" s="32" t="s">
        <v>7501</v>
      </c>
    </row>
    <row r="545" spans="1:4" x14ac:dyDescent="0.2">
      <c r="A545" s="32">
        <v>540</v>
      </c>
      <c r="B545" s="32">
        <v>2267</v>
      </c>
      <c r="C545" s="32">
        <v>1</v>
      </c>
      <c r="D545" s="32" t="s">
        <v>7502</v>
      </c>
    </row>
    <row r="546" spans="1:4" x14ac:dyDescent="0.2">
      <c r="A546" s="32">
        <v>541</v>
      </c>
      <c r="B546" s="32">
        <v>70</v>
      </c>
      <c r="C546" s="32">
        <v>10</v>
      </c>
      <c r="D546" s="32" t="s">
        <v>7503</v>
      </c>
    </row>
    <row r="547" spans="1:4" x14ac:dyDescent="0.2">
      <c r="A547" s="32">
        <v>542</v>
      </c>
      <c r="B547" s="32">
        <v>700</v>
      </c>
      <c r="C547" s="32">
        <v>5</v>
      </c>
      <c r="D547" s="32" t="s">
        <v>7504</v>
      </c>
    </row>
    <row r="548" spans="1:4" x14ac:dyDescent="0.2">
      <c r="A548" s="32">
        <v>543</v>
      </c>
      <c r="B548" s="32">
        <v>171</v>
      </c>
      <c r="C548" s="32">
        <v>8</v>
      </c>
      <c r="D548" s="32" t="s">
        <v>7505</v>
      </c>
    </row>
    <row r="549" spans="1:4" x14ac:dyDescent="0.2">
      <c r="A549" s="32">
        <v>544</v>
      </c>
      <c r="B549" s="32">
        <v>1767</v>
      </c>
      <c r="C549" s="32">
        <v>1</v>
      </c>
      <c r="D549" s="32" t="s">
        <v>7506</v>
      </c>
    </row>
    <row r="550" spans="1:4" x14ac:dyDescent="0.2">
      <c r="A550" s="32">
        <v>545</v>
      </c>
      <c r="B550" s="32">
        <v>92</v>
      </c>
      <c r="C550" s="32">
        <v>11</v>
      </c>
      <c r="D550" s="32" t="s">
        <v>7507</v>
      </c>
    </row>
    <row r="551" spans="1:4" x14ac:dyDescent="0.2">
      <c r="A551" s="32">
        <v>546</v>
      </c>
      <c r="B551" s="32">
        <v>159</v>
      </c>
      <c r="C551" s="32">
        <v>8</v>
      </c>
      <c r="D551" s="32" t="s">
        <v>7508</v>
      </c>
    </row>
    <row r="552" spans="1:4" x14ac:dyDescent="0.2">
      <c r="A552" s="32">
        <v>547</v>
      </c>
      <c r="B552" s="32">
        <v>597</v>
      </c>
      <c r="C552" s="32">
        <v>1</v>
      </c>
      <c r="D552" s="32" t="s">
        <v>7509</v>
      </c>
    </row>
    <row r="553" spans="1:4" x14ac:dyDescent="0.2">
      <c r="A553" s="32">
        <v>548</v>
      </c>
      <c r="B553" s="32">
        <v>3619</v>
      </c>
      <c r="C553" s="32">
        <v>3</v>
      </c>
      <c r="D553" s="32" t="s">
        <v>7510</v>
      </c>
    </row>
    <row r="554" spans="1:4" x14ac:dyDescent="0.2">
      <c r="A554" s="32">
        <v>549</v>
      </c>
      <c r="B554" s="32">
        <v>2942</v>
      </c>
      <c r="C554" s="32">
        <v>2</v>
      </c>
      <c r="D554" s="32" t="s">
        <v>7511</v>
      </c>
    </row>
    <row r="555" spans="1:4" x14ac:dyDescent="0.2">
      <c r="A555" s="32">
        <v>550</v>
      </c>
      <c r="B555" s="32">
        <v>615</v>
      </c>
      <c r="C555" s="32">
        <v>1</v>
      </c>
      <c r="D555" s="32" t="s">
        <v>7512</v>
      </c>
    </row>
    <row r="556" spans="1:4" x14ac:dyDescent="0.2">
      <c r="A556" s="32">
        <v>551</v>
      </c>
      <c r="B556" s="32">
        <v>3231</v>
      </c>
      <c r="C556" s="32">
        <v>1</v>
      </c>
      <c r="D556" s="32" t="s">
        <v>7513</v>
      </c>
    </row>
    <row r="557" spans="1:4" x14ac:dyDescent="0.2">
      <c r="A557" s="32">
        <v>552</v>
      </c>
      <c r="B557" s="32">
        <v>5</v>
      </c>
      <c r="C557" s="32">
        <v>11</v>
      </c>
      <c r="D557" s="32" t="s">
        <v>7514</v>
      </c>
    </row>
    <row r="558" spans="1:4" x14ac:dyDescent="0.2">
      <c r="A558" s="32">
        <v>553</v>
      </c>
      <c r="B558" s="32">
        <v>221</v>
      </c>
      <c r="C558" s="32">
        <v>7</v>
      </c>
      <c r="D558" s="32" t="s">
        <v>7515</v>
      </c>
    </row>
    <row r="559" spans="1:4" x14ac:dyDescent="0.2">
      <c r="A559" s="32">
        <v>554</v>
      </c>
      <c r="B559" s="32">
        <v>37</v>
      </c>
      <c r="C559" s="32">
        <v>16</v>
      </c>
      <c r="D559" s="32" t="s">
        <v>7516</v>
      </c>
    </row>
    <row r="560" spans="1:4" x14ac:dyDescent="0.2">
      <c r="A560" s="32">
        <v>555</v>
      </c>
      <c r="B560" s="32">
        <v>2416</v>
      </c>
      <c r="C560" s="32">
        <v>1</v>
      </c>
      <c r="D560" s="32" t="s">
        <v>7517</v>
      </c>
    </row>
    <row r="561" spans="1:4" x14ac:dyDescent="0.2">
      <c r="A561" s="32">
        <v>556</v>
      </c>
      <c r="B561" s="32">
        <v>2906</v>
      </c>
      <c r="C561" s="32">
        <v>1</v>
      </c>
      <c r="D561" s="32" t="s">
        <v>7518</v>
      </c>
    </row>
    <row r="562" spans="1:4" x14ac:dyDescent="0.2">
      <c r="A562" s="32">
        <v>557</v>
      </c>
      <c r="B562" s="32">
        <v>68</v>
      </c>
      <c r="C562" s="32">
        <v>14</v>
      </c>
      <c r="D562" s="32" t="s">
        <v>7519</v>
      </c>
    </row>
    <row r="563" spans="1:4" x14ac:dyDescent="0.2">
      <c r="A563" s="32">
        <v>558</v>
      </c>
      <c r="B563" s="32">
        <v>3433</v>
      </c>
      <c r="C563" s="32">
        <v>1</v>
      </c>
      <c r="D563" s="32" t="s">
        <v>7520</v>
      </c>
    </row>
    <row r="564" spans="1:4" x14ac:dyDescent="0.2">
      <c r="A564" s="32">
        <v>559</v>
      </c>
      <c r="B564" s="32">
        <v>2304</v>
      </c>
      <c r="C564" s="32">
        <v>1</v>
      </c>
      <c r="D564" s="32" t="s">
        <v>7521</v>
      </c>
    </row>
    <row r="565" spans="1:4" x14ac:dyDescent="0.2">
      <c r="A565" s="32">
        <v>560</v>
      </c>
      <c r="B565" s="32">
        <v>211</v>
      </c>
      <c r="C565" s="32">
        <v>1</v>
      </c>
      <c r="D565" s="32" t="s">
        <v>7522</v>
      </c>
    </row>
    <row r="566" spans="1:4" x14ac:dyDescent="0.2">
      <c r="A566" s="32">
        <v>561</v>
      </c>
      <c r="B566" s="32">
        <v>3432</v>
      </c>
      <c r="C566" s="32">
        <v>1</v>
      </c>
      <c r="D566" s="32" t="s">
        <v>7523</v>
      </c>
    </row>
    <row r="567" spans="1:4" x14ac:dyDescent="0.2">
      <c r="A567" s="32">
        <v>562</v>
      </c>
      <c r="B567" s="32">
        <v>3556</v>
      </c>
      <c r="C567" s="32">
        <v>1</v>
      </c>
      <c r="D567" s="32" t="s">
        <v>7524</v>
      </c>
    </row>
    <row r="568" spans="1:4" x14ac:dyDescent="0.2">
      <c r="A568" s="32">
        <v>563</v>
      </c>
      <c r="B568" s="32">
        <v>2092</v>
      </c>
      <c r="C568" s="32">
        <v>3</v>
      </c>
      <c r="D568" s="32" t="s">
        <v>7525</v>
      </c>
    </row>
    <row r="569" spans="1:4" x14ac:dyDescent="0.2">
      <c r="A569" s="32">
        <v>564</v>
      </c>
      <c r="B569" s="32">
        <v>13</v>
      </c>
      <c r="C569" s="32">
        <v>13</v>
      </c>
      <c r="D569" s="32" t="s">
        <v>7526</v>
      </c>
    </row>
    <row r="570" spans="1:4" x14ac:dyDescent="0.2">
      <c r="A570" s="32">
        <v>565</v>
      </c>
      <c r="B570" s="32">
        <v>174</v>
      </c>
      <c r="C570" s="32">
        <v>4</v>
      </c>
      <c r="D570" s="32" t="s">
        <v>7527</v>
      </c>
    </row>
    <row r="571" spans="1:4" x14ac:dyDescent="0.2">
      <c r="A571" s="32">
        <v>566</v>
      </c>
      <c r="B571" s="32">
        <v>568</v>
      </c>
      <c r="C571" s="32">
        <v>2</v>
      </c>
      <c r="D571" s="32" t="s">
        <v>7528</v>
      </c>
    </row>
    <row r="572" spans="1:4" x14ac:dyDescent="0.2">
      <c r="A572" s="32">
        <v>567</v>
      </c>
      <c r="B572" s="32">
        <v>1294</v>
      </c>
      <c r="C572" s="32">
        <v>2</v>
      </c>
      <c r="D572" s="32" t="s">
        <v>7529</v>
      </c>
    </row>
    <row r="573" spans="1:4" x14ac:dyDescent="0.2">
      <c r="A573" s="32">
        <v>568</v>
      </c>
      <c r="B573" s="32">
        <v>3097</v>
      </c>
      <c r="C573" s="32">
        <v>2</v>
      </c>
      <c r="D573" s="32" t="s">
        <v>7530</v>
      </c>
    </row>
    <row r="574" spans="1:4" x14ac:dyDescent="0.2">
      <c r="A574" s="32">
        <v>569</v>
      </c>
      <c r="B574" s="32">
        <v>92</v>
      </c>
      <c r="C574" s="32">
        <v>9</v>
      </c>
      <c r="D574" s="32" t="s">
        <v>7531</v>
      </c>
    </row>
    <row r="575" spans="1:4" x14ac:dyDescent="0.2">
      <c r="A575" s="32">
        <v>570</v>
      </c>
      <c r="B575" s="32">
        <v>356</v>
      </c>
      <c r="C575" s="32">
        <v>8</v>
      </c>
      <c r="D575" s="32" t="s">
        <v>7532</v>
      </c>
    </row>
    <row r="576" spans="1:4" x14ac:dyDescent="0.2">
      <c r="A576" s="32">
        <v>571</v>
      </c>
      <c r="B576" s="32">
        <v>2503</v>
      </c>
      <c r="C576" s="32">
        <v>1</v>
      </c>
      <c r="D576" s="32" t="s">
        <v>7533</v>
      </c>
    </row>
    <row r="577" spans="1:4" x14ac:dyDescent="0.2">
      <c r="A577" s="32">
        <v>572</v>
      </c>
      <c r="B577" s="32">
        <v>1002</v>
      </c>
      <c r="C577" s="32">
        <v>1</v>
      </c>
      <c r="D577" s="32" t="s">
        <v>7534</v>
      </c>
    </row>
    <row r="578" spans="1:4" x14ac:dyDescent="0.2">
      <c r="A578" s="32">
        <v>573</v>
      </c>
      <c r="B578" s="32">
        <v>202</v>
      </c>
      <c r="C578" s="32">
        <v>1</v>
      </c>
      <c r="D578" s="32" t="s">
        <v>7535</v>
      </c>
    </row>
    <row r="579" spans="1:4" x14ac:dyDescent="0.2">
      <c r="A579" s="32">
        <v>574</v>
      </c>
      <c r="B579" s="32">
        <v>281</v>
      </c>
      <c r="C579" s="32">
        <v>6</v>
      </c>
      <c r="D579" s="32" t="s">
        <v>7536</v>
      </c>
    </row>
    <row r="580" spans="1:4" x14ac:dyDescent="0.2">
      <c r="A580" s="32">
        <v>575</v>
      </c>
      <c r="B580" s="32">
        <v>81</v>
      </c>
      <c r="C580" s="32">
        <v>16</v>
      </c>
      <c r="D580" s="32" t="s">
        <v>7537</v>
      </c>
    </row>
    <row r="581" spans="1:4" x14ac:dyDescent="0.2">
      <c r="A581" s="32">
        <v>576</v>
      </c>
      <c r="B581" s="32">
        <v>753</v>
      </c>
      <c r="C581" s="32">
        <v>1</v>
      </c>
      <c r="D581" s="32" t="s">
        <v>7538</v>
      </c>
    </row>
    <row r="582" spans="1:4" x14ac:dyDescent="0.2">
      <c r="A582" s="32">
        <v>577</v>
      </c>
      <c r="B582" s="32">
        <v>260</v>
      </c>
      <c r="C582" s="32">
        <v>4</v>
      </c>
      <c r="D582" s="32" t="s">
        <v>7539</v>
      </c>
    </row>
    <row r="583" spans="1:4" x14ac:dyDescent="0.2">
      <c r="A583" s="32">
        <v>578</v>
      </c>
      <c r="B583" s="32">
        <v>1295</v>
      </c>
      <c r="C583" s="32">
        <v>1</v>
      </c>
      <c r="D583" s="32" t="s">
        <v>7540</v>
      </c>
    </row>
    <row r="584" spans="1:4" x14ac:dyDescent="0.2">
      <c r="A584" s="32">
        <v>579</v>
      </c>
      <c r="B584" s="32">
        <v>627</v>
      </c>
      <c r="C584" s="32">
        <v>1</v>
      </c>
      <c r="D584" s="32" t="s">
        <v>7541</v>
      </c>
    </row>
    <row r="585" spans="1:4" x14ac:dyDescent="0.2">
      <c r="A585" s="32">
        <v>580</v>
      </c>
      <c r="B585" s="32">
        <v>2617</v>
      </c>
      <c r="C585" s="32">
        <v>1</v>
      </c>
      <c r="D585" s="32" t="s">
        <v>7542</v>
      </c>
    </row>
    <row r="586" spans="1:4" x14ac:dyDescent="0.2">
      <c r="A586" s="32">
        <v>581</v>
      </c>
      <c r="B586" s="32">
        <v>843</v>
      </c>
      <c r="C586" s="32">
        <v>4</v>
      </c>
      <c r="D586" s="32" t="s">
        <v>7543</v>
      </c>
    </row>
    <row r="587" spans="1:4" x14ac:dyDescent="0.2">
      <c r="A587" s="32">
        <v>582</v>
      </c>
      <c r="B587" s="32">
        <v>1933</v>
      </c>
      <c r="C587" s="32">
        <v>1</v>
      </c>
      <c r="D587" s="32" t="s">
        <v>7544</v>
      </c>
    </row>
    <row r="588" spans="1:4" x14ac:dyDescent="0.2">
      <c r="A588" s="32">
        <v>583</v>
      </c>
      <c r="B588" s="32">
        <v>270</v>
      </c>
      <c r="C588" s="32">
        <v>4</v>
      </c>
      <c r="D588" s="32" t="s">
        <v>7545</v>
      </c>
    </row>
    <row r="589" spans="1:4" x14ac:dyDescent="0.2">
      <c r="A589" s="32">
        <v>584</v>
      </c>
      <c r="B589" s="32">
        <v>2249</v>
      </c>
      <c r="C589" s="32">
        <v>1</v>
      </c>
      <c r="D589" s="32" t="s">
        <v>7546</v>
      </c>
    </row>
    <row r="590" spans="1:4" x14ac:dyDescent="0.2">
      <c r="A590" s="32">
        <v>585</v>
      </c>
      <c r="B590" s="32">
        <v>1036</v>
      </c>
      <c r="C590" s="32">
        <v>2</v>
      </c>
      <c r="D590" s="32" t="s">
        <v>7547</v>
      </c>
    </row>
    <row r="591" spans="1:4" x14ac:dyDescent="0.2">
      <c r="A591" s="32">
        <v>586</v>
      </c>
      <c r="B591" s="32">
        <v>2292</v>
      </c>
      <c r="C591" s="32">
        <v>2</v>
      </c>
      <c r="D591" s="32" t="s">
        <v>7548</v>
      </c>
    </row>
    <row r="592" spans="1:4" x14ac:dyDescent="0.2">
      <c r="A592" s="32">
        <v>587</v>
      </c>
      <c r="B592" s="32">
        <v>403</v>
      </c>
      <c r="C592" s="32">
        <v>3</v>
      </c>
      <c r="D592" s="32" t="s">
        <v>7549</v>
      </c>
    </row>
    <row r="593" spans="1:4" x14ac:dyDescent="0.2">
      <c r="A593" s="32">
        <v>588</v>
      </c>
      <c r="B593" s="32">
        <v>1656</v>
      </c>
      <c r="C593" s="32">
        <v>1</v>
      </c>
      <c r="D593" s="32" t="s">
        <v>7550</v>
      </c>
    </row>
    <row r="594" spans="1:4" x14ac:dyDescent="0.2">
      <c r="A594" s="32">
        <v>589</v>
      </c>
      <c r="B594" s="32">
        <v>402</v>
      </c>
      <c r="C594" s="32">
        <v>5</v>
      </c>
      <c r="D594" s="32" t="s">
        <v>7551</v>
      </c>
    </row>
    <row r="595" spans="1:4" x14ac:dyDescent="0.2">
      <c r="A595" s="32">
        <v>590</v>
      </c>
      <c r="B595" s="32">
        <v>68</v>
      </c>
      <c r="C595" s="32">
        <v>10</v>
      </c>
      <c r="D595" s="32" t="s">
        <v>7552</v>
      </c>
    </row>
    <row r="596" spans="1:4" x14ac:dyDescent="0.2">
      <c r="A596" s="32">
        <v>591</v>
      </c>
      <c r="B596" s="32">
        <v>257</v>
      </c>
      <c r="C596" s="32">
        <v>8</v>
      </c>
      <c r="D596" s="32" t="s">
        <v>7553</v>
      </c>
    </row>
    <row r="597" spans="1:4" x14ac:dyDescent="0.2">
      <c r="A597" s="32">
        <v>592</v>
      </c>
      <c r="B597" s="32">
        <v>576</v>
      </c>
      <c r="C597" s="32">
        <v>1</v>
      </c>
      <c r="D597" s="32" t="s">
        <v>7554</v>
      </c>
    </row>
    <row r="598" spans="1:4" x14ac:dyDescent="0.2">
      <c r="A598" s="32">
        <v>593</v>
      </c>
      <c r="B598" s="32">
        <v>198</v>
      </c>
      <c r="C598" s="32">
        <v>6</v>
      </c>
      <c r="D598" s="32" t="s">
        <v>7555</v>
      </c>
    </row>
    <row r="599" spans="1:4" x14ac:dyDescent="0.2">
      <c r="A599" s="32">
        <v>594</v>
      </c>
      <c r="B599" s="32">
        <v>1811</v>
      </c>
      <c r="C599" s="32">
        <v>3</v>
      </c>
      <c r="D599" s="32" t="s">
        <v>7556</v>
      </c>
    </row>
    <row r="600" spans="1:4" x14ac:dyDescent="0.2">
      <c r="A600" s="32">
        <v>595</v>
      </c>
      <c r="B600" s="32">
        <v>134</v>
      </c>
      <c r="C600" s="32">
        <v>15</v>
      </c>
      <c r="D600" s="32" t="s">
        <v>7557</v>
      </c>
    </row>
    <row r="601" spans="1:4" x14ac:dyDescent="0.2">
      <c r="A601" s="32">
        <v>596</v>
      </c>
      <c r="B601" s="32">
        <v>15</v>
      </c>
      <c r="C601" s="32">
        <v>17</v>
      </c>
      <c r="D601" s="32" t="s">
        <v>7558</v>
      </c>
    </row>
    <row r="602" spans="1:4" x14ac:dyDescent="0.2">
      <c r="A602" s="32">
        <v>597</v>
      </c>
      <c r="B602" s="32">
        <v>38</v>
      </c>
      <c r="C602" s="32">
        <v>8</v>
      </c>
      <c r="D602" s="32" t="s">
        <v>7559</v>
      </c>
    </row>
    <row r="603" spans="1:4" x14ac:dyDescent="0.2">
      <c r="A603" s="32">
        <v>598</v>
      </c>
      <c r="B603" s="32">
        <v>175</v>
      </c>
      <c r="C603" s="32">
        <v>7</v>
      </c>
      <c r="D603" s="32" t="s">
        <v>7560</v>
      </c>
    </row>
    <row r="604" spans="1:4" x14ac:dyDescent="0.2">
      <c r="A604" s="32">
        <v>599</v>
      </c>
      <c r="B604" s="32">
        <v>189</v>
      </c>
      <c r="C604" s="32">
        <v>5</v>
      </c>
      <c r="D604" s="32" t="s">
        <v>7561</v>
      </c>
    </row>
    <row r="605" spans="1:4" x14ac:dyDescent="0.2">
      <c r="A605" s="32">
        <v>600</v>
      </c>
      <c r="B605" s="32">
        <v>2758</v>
      </c>
      <c r="C605" s="32">
        <v>1</v>
      </c>
      <c r="D605" s="32" t="s">
        <v>7562</v>
      </c>
    </row>
    <row r="606" spans="1:4" x14ac:dyDescent="0.2">
      <c r="A606" s="32">
        <v>601</v>
      </c>
      <c r="B606" s="32">
        <v>2683</v>
      </c>
      <c r="C606" s="32">
        <v>1</v>
      </c>
      <c r="D606" s="32" t="s">
        <v>7563</v>
      </c>
    </row>
    <row r="607" spans="1:4" x14ac:dyDescent="0.2">
      <c r="A607" s="32">
        <v>602</v>
      </c>
      <c r="B607" s="32">
        <v>1383</v>
      </c>
      <c r="C607" s="32">
        <v>1</v>
      </c>
      <c r="D607" s="32" t="s">
        <v>7564</v>
      </c>
    </row>
    <row r="608" spans="1:4" x14ac:dyDescent="0.2">
      <c r="A608" s="32">
        <v>603</v>
      </c>
      <c r="B608" s="32">
        <v>364</v>
      </c>
      <c r="C608" s="32">
        <v>4</v>
      </c>
      <c r="D608" s="32" t="s">
        <v>7565</v>
      </c>
    </row>
    <row r="609" spans="1:4" x14ac:dyDescent="0.2">
      <c r="A609" s="32">
        <v>604</v>
      </c>
      <c r="B609" s="32">
        <v>1068</v>
      </c>
      <c r="C609" s="32">
        <v>5</v>
      </c>
      <c r="D609" s="32" t="s">
        <v>7566</v>
      </c>
    </row>
    <row r="610" spans="1:4" x14ac:dyDescent="0.2">
      <c r="A610" s="32">
        <v>605</v>
      </c>
      <c r="B610" s="32">
        <v>245</v>
      </c>
      <c r="C610" s="32">
        <v>18</v>
      </c>
      <c r="D610" s="32" t="s">
        <v>7381</v>
      </c>
    </row>
    <row r="611" spans="1:4" x14ac:dyDescent="0.2">
      <c r="A611" s="32">
        <v>606</v>
      </c>
      <c r="B611" s="32">
        <v>1554</v>
      </c>
      <c r="C611" s="32">
        <v>2</v>
      </c>
      <c r="D611" s="32" t="s">
        <v>7567</v>
      </c>
    </row>
    <row r="612" spans="1:4" x14ac:dyDescent="0.2">
      <c r="A612" s="32">
        <v>607</v>
      </c>
      <c r="B612" s="32">
        <v>2540</v>
      </c>
      <c r="C612" s="32">
        <v>1</v>
      </c>
      <c r="D612" s="32" t="s">
        <v>7568</v>
      </c>
    </row>
    <row r="613" spans="1:4" x14ac:dyDescent="0.2">
      <c r="A613" s="32">
        <v>608</v>
      </c>
      <c r="B613" s="32">
        <v>6</v>
      </c>
      <c r="C613" s="32">
        <v>8</v>
      </c>
      <c r="D613" s="32" t="s">
        <v>7569</v>
      </c>
    </row>
    <row r="614" spans="1:4" x14ac:dyDescent="0.2">
      <c r="A614" s="32">
        <v>609</v>
      </c>
      <c r="B614" s="32">
        <v>3136</v>
      </c>
      <c r="C614" s="32">
        <v>2</v>
      </c>
      <c r="D614" s="32" t="s">
        <v>7570</v>
      </c>
    </row>
    <row r="615" spans="1:4" x14ac:dyDescent="0.2">
      <c r="A615" s="32">
        <v>610</v>
      </c>
      <c r="B615" s="32">
        <v>1853</v>
      </c>
      <c r="C615" s="32">
        <v>1</v>
      </c>
      <c r="D615" s="32" t="s">
        <v>7571</v>
      </c>
    </row>
    <row r="616" spans="1:4" x14ac:dyDescent="0.2">
      <c r="A616" s="32">
        <v>611</v>
      </c>
      <c r="B616" s="32">
        <v>5</v>
      </c>
      <c r="C616" s="32">
        <v>2</v>
      </c>
      <c r="D616" s="32" t="s">
        <v>7572</v>
      </c>
    </row>
    <row r="617" spans="1:4" x14ac:dyDescent="0.2">
      <c r="A617" s="32">
        <v>612</v>
      </c>
      <c r="B617" s="32">
        <v>2355</v>
      </c>
      <c r="C617" s="32">
        <v>1</v>
      </c>
      <c r="D617" s="32" t="s">
        <v>7573</v>
      </c>
    </row>
    <row r="618" spans="1:4" x14ac:dyDescent="0.2">
      <c r="A618" s="32">
        <v>613</v>
      </c>
      <c r="B618" s="32">
        <v>3058</v>
      </c>
      <c r="C618" s="32">
        <v>1</v>
      </c>
      <c r="D618" s="32" t="s">
        <v>7574</v>
      </c>
    </row>
    <row r="619" spans="1:4" x14ac:dyDescent="0.2">
      <c r="A619" s="32">
        <v>614</v>
      </c>
      <c r="B619" s="32">
        <v>464</v>
      </c>
      <c r="C619" s="32">
        <v>2</v>
      </c>
      <c r="D619" s="32" t="s">
        <v>7575</v>
      </c>
    </row>
    <row r="620" spans="1:4" x14ac:dyDescent="0.2">
      <c r="A620" s="32">
        <v>615</v>
      </c>
      <c r="B620" s="32">
        <v>557</v>
      </c>
      <c r="C620" s="32">
        <v>3</v>
      </c>
      <c r="D620" s="32" t="s">
        <v>7576</v>
      </c>
    </row>
    <row r="621" spans="1:4" x14ac:dyDescent="0.2">
      <c r="A621" s="32">
        <v>616</v>
      </c>
      <c r="B621" s="32">
        <v>3230</v>
      </c>
      <c r="C621" s="32">
        <v>1</v>
      </c>
      <c r="D621" s="32" t="s">
        <v>7577</v>
      </c>
    </row>
    <row r="622" spans="1:4" x14ac:dyDescent="0.2">
      <c r="A622" s="32">
        <v>617</v>
      </c>
      <c r="B622" s="32">
        <v>816</v>
      </c>
      <c r="C622" s="32">
        <v>7</v>
      </c>
      <c r="D622" s="32" t="s">
        <v>7578</v>
      </c>
    </row>
    <row r="623" spans="1:4" x14ac:dyDescent="0.2">
      <c r="A623" s="32">
        <v>618</v>
      </c>
      <c r="B623" s="32">
        <v>42</v>
      </c>
      <c r="C623" s="32">
        <v>10</v>
      </c>
      <c r="D623" s="32" t="s">
        <v>7579</v>
      </c>
    </row>
    <row r="624" spans="1:4" x14ac:dyDescent="0.2">
      <c r="A624" s="32">
        <v>619</v>
      </c>
      <c r="B624" s="32">
        <v>532</v>
      </c>
      <c r="C624" s="32">
        <v>1</v>
      </c>
      <c r="D624" s="32" t="s">
        <v>7580</v>
      </c>
    </row>
    <row r="625" spans="1:4" x14ac:dyDescent="0.2">
      <c r="A625" s="32">
        <v>620</v>
      </c>
      <c r="B625" s="32">
        <v>114</v>
      </c>
      <c r="C625" s="32">
        <v>21</v>
      </c>
      <c r="D625" s="32" t="s">
        <v>7581</v>
      </c>
    </row>
    <row r="626" spans="1:4" x14ac:dyDescent="0.2">
      <c r="A626" s="32">
        <v>621</v>
      </c>
      <c r="B626" s="32">
        <v>3259</v>
      </c>
      <c r="C626" s="32">
        <v>1</v>
      </c>
      <c r="D626" s="32" t="s">
        <v>7582</v>
      </c>
    </row>
    <row r="627" spans="1:4" x14ac:dyDescent="0.2">
      <c r="A627" s="32">
        <v>622</v>
      </c>
      <c r="B627" s="32">
        <v>67</v>
      </c>
      <c r="C627" s="32">
        <v>16</v>
      </c>
      <c r="D627" s="32" t="s">
        <v>7583</v>
      </c>
    </row>
    <row r="628" spans="1:4" x14ac:dyDescent="0.2">
      <c r="A628" s="32">
        <v>623</v>
      </c>
      <c r="B628" s="32">
        <v>2608</v>
      </c>
      <c r="C628" s="32">
        <v>1</v>
      </c>
      <c r="D628" s="32" t="s">
        <v>7584</v>
      </c>
    </row>
    <row r="629" spans="1:4" x14ac:dyDescent="0.2">
      <c r="A629" s="32">
        <v>624</v>
      </c>
      <c r="B629" s="32">
        <v>199</v>
      </c>
      <c r="C629" s="32">
        <v>7</v>
      </c>
      <c r="D629" s="32" t="s">
        <v>7585</v>
      </c>
    </row>
    <row r="630" spans="1:4" x14ac:dyDescent="0.2">
      <c r="A630" s="32">
        <v>625</v>
      </c>
      <c r="B630" s="32">
        <v>2587</v>
      </c>
      <c r="C630" s="32">
        <v>1</v>
      </c>
      <c r="D630" s="32" t="s">
        <v>7586</v>
      </c>
    </row>
    <row r="631" spans="1:4" x14ac:dyDescent="0.2">
      <c r="A631" s="32">
        <v>626</v>
      </c>
      <c r="B631" s="32">
        <v>3484</v>
      </c>
      <c r="C631" s="32">
        <v>1</v>
      </c>
      <c r="D631" s="32" t="s">
        <v>7587</v>
      </c>
    </row>
    <row r="632" spans="1:4" x14ac:dyDescent="0.2">
      <c r="A632" s="32">
        <v>627</v>
      </c>
      <c r="B632" s="32">
        <v>277</v>
      </c>
      <c r="C632" s="32">
        <v>5</v>
      </c>
      <c r="D632" s="32" t="s">
        <v>7588</v>
      </c>
    </row>
    <row r="633" spans="1:4" x14ac:dyDescent="0.2">
      <c r="A633" s="32">
        <v>628</v>
      </c>
      <c r="B633" s="32">
        <v>1382</v>
      </c>
      <c r="C633" s="32">
        <v>1</v>
      </c>
      <c r="D633" s="32" t="s">
        <v>7589</v>
      </c>
    </row>
    <row r="634" spans="1:4" x14ac:dyDescent="0.2">
      <c r="A634" s="32">
        <v>629</v>
      </c>
      <c r="B634" s="32">
        <v>575</v>
      </c>
      <c r="C634" s="32">
        <v>1</v>
      </c>
      <c r="D634" s="32" t="s">
        <v>7590</v>
      </c>
    </row>
    <row r="635" spans="1:4" x14ac:dyDescent="0.2">
      <c r="A635" s="32">
        <v>630</v>
      </c>
      <c r="B635" s="32">
        <v>1329</v>
      </c>
      <c r="C635" s="32">
        <v>1</v>
      </c>
      <c r="D635" s="32" t="s">
        <v>7591</v>
      </c>
    </row>
    <row r="636" spans="1:4" x14ac:dyDescent="0.2">
      <c r="A636" s="32">
        <v>631</v>
      </c>
      <c r="B636" s="32">
        <v>3543</v>
      </c>
      <c r="C636" s="32">
        <v>1</v>
      </c>
      <c r="D636" s="32" t="s">
        <v>7592</v>
      </c>
    </row>
    <row r="637" spans="1:4" x14ac:dyDescent="0.2">
      <c r="A637" s="32">
        <v>632</v>
      </c>
      <c r="B637" s="32">
        <v>578</v>
      </c>
      <c r="C637" s="32">
        <v>3</v>
      </c>
      <c r="D637" s="32" t="s">
        <v>7593</v>
      </c>
    </row>
    <row r="638" spans="1:4" x14ac:dyDescent="0.2">
      <c r="A638" s="32">
        <v>633</v>
      </c>
      <c r="B638" s="32">
        <v>1</v>
      </c>
      <c r="C638" s="32">
        <v>5</v>
      </c>
      <c r="D638" s="32" t="s">
        <v>7594</v>
      </c>
    </row>
    <row r="639" spans="1:4" x14ac:dyDescent="0.2">
      <c r="A639" s="32">
        <v>634</v>
      </c>
      <c r="B639" s="32">
        <v>1238</v>
      </c>
      <c r="C639" s="32">
        <v>1</v>
      </c>
      <c r="D639" s="32" t="s">
        <v>7595</v>
      </c>
    </row>
    <row r="640" spans="1:4" x14ac:dyDescent="0.2">
      <c r="A640" s="32">
        <v>635</v>
      </c>
      <c r="B640" s="32">
        <v>393</v>
      </c>
      <c r="C640" s="32">
        <v>4</v>
      </c>
      <c r="D640" s="32" t="s">
        <v>7596</v>
      </c>
    </row>
    <row r="641" spans="1:4" x14ac:dyDescent="0.2">
      <c r="A641" s="32">
        <v>636</v>
      </c>
      <c r="B641" s="32">
        <v>531</v>
      </c>
      <c r="C641" s="32">
        <v>1</v>
      </c>
      <c r="D641" s="32" t="s">
        <v>7597</v>
      </c>
    </row>
    <row r="642" spans="1:4" x14ac:dyDescent="0.2">
      <c r="A642" s="32">
        <v>637</v>
      </c>
      <c r="B642" s="32">
        <v>2114</v>
      </c>
      <c r="C642" s="32">
        <v>1</v>
      </c>
      <c r="D642" s="32" t="s">
        <v>7598</v>
      </c>
    </row>
    <row r="643" spans="1:4" x14ac:dyDescent="0.2">
      <c r="A643" s="32">
        <v>638</v>
      </c>
      <c r="B643" s="32">
        <v>2750</v>
      </c>
      <c r="C643" s="32">
        <v>1</v>
      </c>
      <c r="D643" s="32" t="s">
        <v>7599</v>
      </c>
    </row>
    <row r="644" spans="1:4" x14ac:dyDescent="0.2">
      <c r="A644" s="32">
        <v>639</v>
      </c>
      <c r="B644" s="32">
        <v>166</v>
      </c>
      <c r="C644" s="32">
        <v>10</v>
      </c>
      <c r="D644" s="32" t="s">
        <v>7600</v>
      </c>
    </row>
    <row r="645" spans="1:4" x14ac:dyDescent="0.2">
      <c r="A645" s="32">
        <v>640</v>
      </c>
      <c r="B645" s="32">
        <v>77</v>
      </c>
      <c r="C645" s="32">
        <v>7</v>
      </c>
      <c r="D645" s="32" t="s">
        <v>7601</v>
      </c>
    </row>
    <row r="646" spans="1:4" x14ac:dyDescent="0.2">
      <c r="A646" s="32">
        <v>641</v>
      </c>
      <c r="B646" s="32">
        <v>583</v>
      </c>
      <c r="C646" s="32">
        <v>9</v>
      </c>
      <c r="D646" s="32" t="s">
        <v>7602</v>
      </c>
    </row>
    <row r="647" spans="1:4" x14ac:dyDescent="0.2">
      <c r="A647" s="32">
        <v>642</v>
      </c>
      <c r="B647" s="32">
        <v>1117</v>
      </c>
      <c r="C647" s="32">
        <v>2</v>
      </c>
      <c r="D647" s="32" t="s">
        <v>7603</v>
      </c>
    </row>
    <row r="648" spans="1:4" x14ac:dyDescent="0.2">
      <c r="A648" s="32">
        <v>643</v>
      </c>
      <c r="B648" s="32">
        <v>1492</v>
      </c>
      <c r="C648" s="32">
        <v>4</v>
      </c>
      <c r="D648" s="32" t="s">
        <v>7604</v>
      </c>
    </row>
    <row r="649" spans="1:4" x14ac:dyDescent="0.2">
      <c r="A649" s="32">
        <v>644</v>
      </c>
      <c r="B649" s="32">
        <v>3493</v>
      </c>
      <c r="C649" s="32">
        <v>1</v>
      </c>
      <c r="D649" s="32" t="s">
        <v>7605</v>
      </c>
    </row>
    <row r="650" spans="1:4" x14ac:dyDescent="0.2">
      <c r="A650" s="32">
        <v>645</v>
      </c>
      <c r="B650" s="32">
        <v>168</v>
      </c>
      <c r="C650" s="32">
        <v>11</v>
      </c>
      <c r="D650" s="32" t="s">
        <v>7606</v>
      </c>
    </row>
    <row r="651" spans="1:4" x14ac:dyDescent="0.2">
      <c r="A651" s="32">
        <v>646</v>
      </c>
      <c r="B651" s="32">
        <v>118</v>
      </c>
      <c r="C651" s="32">
        <v>9</v>
      </c>
      <c r="D651" s="32" t="s">
        <v>7607</v>
      </c>
    </row>
    <row r="652" spans="1:4" x14ac:dyDescent="0.2">
      <c r="A652" s="32">
        <v>647</v>
      </c>
      <c r="B652" s="32">
        <v>1813</v>
      </c>
      <c r="C652" s="32">
        <v>1</v>
      </c>
      <c r="D652" s="32" t="s">
        <v>7074</v>
      </c>
    </row>
    <row r="653" spans="1:4" x14ac:dyDescent="0.2">
      <c r="A653" s="32">
        <v>648</v>
      </c>
      <c r="B653" s="32">
        <v>260</v>
      </c>
      <c r="C653" s="32">
        <v>3</v>
      </c>
      <c r="D653" s="32" t="s">
        <v>7608</v>
      </c>
    </row>
    <row r="654" spans="1:4" x14ac:dyDescent="0.2">
      <c r="A654" s="32">
        <v>649</v>
      </c>
      <c r="B654" s="32">
        <v>847</v>
      </c>
      <c r="C654" s="32">
        <v>3</v>
      </c>
      <c r="D654" s="32" t="s">
        <v>7609</v>
      </c>
    </row>
    <row r="655" spans="1:4" x14ac:dyDescent="0.2">
      <c r="A655" s="32">
        <v>650</v>
      </c>
      <c r="B655" s="32">
        <v>606</v>
      </c>
      <c r="C655" s="32">
        <v>1</v>
      </c>
      <c r="D655" s="32" t="s">
        <v>7610</v>
      </c>
    </row>
    <row r="656" spans="1:4" x14ac:dyDescent="0.2">
      <c r="A656" s="32">
        <v>651</v>
      </c>
      <c r="B656" s="32">
        <v>328</v>
      </c>
      <c r="C656" s="32">
        <v>10</v>
      </c>
      <c r="D656" s="32" t="s">
        <v>7611</v>
      </c>
    </row>
    <row r="657" spans="1:4" x14ac:dyDescent="0.2">
      <c r="A657" s="32">
        <v>652</v>
      </c>
      <c r="B657" s="32">
        <v>376</v>
      </c>
      <c r="C657" s="32">
        <v>1</v>
      </c>
      <c r="D657" s="32" t="s">
        <v>6985</v>
      </c>
    </row>
    <row r="658" spans="1:4" x14ac:dyDescent="0.2">
      <c r="A658" s="32">
        <v>653</v>
      </c>
      <c r="B658" s="32">
        <v>1131</v>
      </c>
      <c r="C658" s="32">
        <v>2</v>
      </c>
      <c r="D658" s="32" t="s">
        <v>7612</v>
      </c>
    </row>
    <row r="659" spans="1:4" x14ac:dyDescent="0.2">
      <c r="A659" s="32">
        <v>654</v>
      </c>
      <c r="B659" s="32">
        <v>18</v>
      </c>
      <c r="C659" s="32">
        <v>11</v>
      </c>
      <c r="D659" s="32" t="s">
        <v>7613</v>
      </c>
    </row>
    <row r="660" spans="1:4" x14ac:dyDescent="0.2">
      <c r="A660" s="32">
        <v>655</v>
      </c>
      <c r="B660" s="32">
        <v>2879</v>
      </c>
      <c r="C660" s="32">
        <v>1</v>
      </c>
      <c r="D660" s="32" t="s">
        <v>7614</v>
      </c>
    </row>
    <row r="661" spans="1:4" x14ac:dyDescent="0.2">
      <c r="A661" s="32">
        <v>656</v>
      </c>
      <c r="B661" s="32">
        <v>3253</v>
      </c>
      <c r="C661" s="32">
        <v>1</v>
      </c>
      <c r="D661" s="32" t="s">
        <v>7615</v>
      </c>
    </row>
    <row r="662" spans="1:4" x14ac:dyDescent="0.2">
      <c r="A662" s="32">
        <v>657</v>
      </c>
      <c r="B662" s="32">
        <v>172</v>
      </c>
      <c r="C662" s="32">
        <v>4</v>
      </c>
      <c r="D662" s="32" t="s">
        <v>7616</v>
      </c>
    </row>
    <row r="663" spans="1:4" x14ac:dyDescent="0.2">
      <c r="A663" s="32">
        <v>658</v>
      </c>
      <c r="B663" s="32">
        <v>735</v>
      </c>
      <c r="C663" s="32">
        <v>2</v>
      </c>
      <c r="D663" s="32" t="s">
        <v>7617</v>
      </c>
    </row>
    <row r="664" spans="1:4" x14ac:dyDescent="0.2">
      <c r="A664" s="32">
        <v>659</v>
      </c>
      <c r="B664" s="32">
        <v>215</v>
      </c>
      <c r="C664" s="32">
        <v>8</v>
      </c>
      <c r="D664" s="32" t="s">
        <v>7618</v>
      </c>
    </row>
    <row r="665" spans="1:4" x14ac:dyDescent="0.2">
      <c r="A665" s="32">
        <v>660</v>
      </c>
      <c r="B665" s="32">
        <v>1146</v>
      </c>
      <c r="C665" s="32">
        <v>3</v>
      </c>
      <c r="D665" s="32" t="s">
        <v>7619</v>
      </c>
    </row>
    <row r="666" spans="1:4" x14ac:dyDescent="0.2">
      <c r="A666" s="32">
        <v>661</v>
      </c>
      <c r="B666" s="32">
        <v>45</v>
      </c>
      <c r="C666" s="32">
        <v>6</v>
      </c>
      <c r="D666" s="32" t="s">
        <v>7620</v>
      </c>
    </row>
    <row r="667" spans="1:4" x14ac:dyDescent="0.2">
      <c r="A667" s="32">
        <v>662</v>
      </c>
      <c r="B667" s="32">
        <v>853</v>
      </c>
      <c r="C667" s="32">
        <v>3</v>
      </c>
      <c r="D667" s="32" t="s">
        <v>7621</v>
      </c>
    </row>
    <row r="668" spans="1:4" x14ac:dyDescent="0.2">
      <c r="A668" s="32">
        <v>663</v>
      </c>
      <c r="B668" s="32">
        <v>168</v>
      </c>
      <c r="C668" s="32">
        <v>6</v>
      </c>
      <c r="D668" s="32" t="s">
        <v>7622</v>
      </c>
    </row>
    <row r="669" spans="1:4" x14ac:dyDescent="0.2">
      <c r="A669" s="32">
        <v>664</v>
      </c>
      <c r="B669" s="32">
        <v>117</v>
      </c>
      <c r="C669" s="32">
        <v>1</v>
      </c>
      <c r="D669" s="32" t="s">
        <v>7623</v>
      </c>
    </row>
    <row r="670" spans="1:4" x14ac:dyDescent="0.2">
      <c r="A670" s="32">
        <v>665</v>
      </c>
      <c r="B670" s="32">
        <v>1362</v>
      </c>
      <c r="C670" s="32">
        <v>1</v>
      </c>
      <c r="D670" s="32" t="s">
        <v>7624</v>
      </c>
    </row>
    <row r="671" spans="1:4" x14ac:dyDescent="0.2">
      <c r="A671" s="32">
        <v>666</v>
      </c>
      <c r="B671" s="32">
        <v>122</v>
      </c>
      <c r="C671" s="32">
        <v>7</v>
      </c>
      <c r="D671" s="32" t="s">
        <v>7625</v>
      </c>
    </row>
    <row r="672" spans="1:4" x14ac:dyDescent="0.2">
      <c r="A672" s="32">
        <v>667</v>
      </c>
      <c r="B672" s="32">
        <v>607</v>
      </c>
      <c r="C672" s="32">
        <v>1</v>
      </c>
      <c r="D672" s="32" t="s">
        <v>7626</v>
      </c>
    </row>
    <row r="673" spans="1:4" x14ac:dyDescent="0.2">
      <c r="A673" s="32">
        <v>668</v>
      </c>
      <c r="B673" s="32">
        <v>447</v>
      </c>
      <c r="C673" s="32">
        <v>1</v>
      </c>
      <c r="D673" s="32" t="s">
        <v>7627</v>
      </c>
    </row>
    <row r="674" spans="1:4" x14ac:dyDescent="0.2">
      <c r="A674" s="32">
        <v>669</v>
      </c>
      <c r="B674" s="32">
        <v>180</v>
      </c>
      <c r="C674" s="32">
        <v>9</v>
      </c>
      <c r="D674" s="32" t="s">
        <v>7628</v>
      </c>
    </row>
    <row r="675" spans="1:4" x14ac:dyDescent="0.2">
      <c r="A675" s="32">
        <v>670</v>
      </c>
      <c r="B675" s="32">
        <v>2302</v>
      </c>
      <c r="C675" s="32">
        <v>1</v>
      </c>
      <c r="D675" s="32" t="s">
        <v>7629</v>
      </c>
    </row>
    <row r="676" spans="1:4" x14ac:dyDescent="0.2">
      <c r="A676" s="32">
        <v>671</v>
      </c>
      <c r="B676" s="32">
        <v>128</v>
      </c>
      <c r="C676" s="32">
        <v>2</v>
      </c>
      <c r="D676" s="32" t="s">
        <v>7630</v>
      </c>
    </row>
    <row r="677" spans="1:4" x14ac:dyDescent="0.2">
      <c r="A677" s="32">
        <v>672</v>
      </c>
      <c r="B677" s="32">
        <v>1144</v>
      </c>
      <c r="C677" s="32">
        <v>1</v>
      </c>
      <c r="D677" s="32" t="s">
        <v>7631</v>
      </c>
    </row>
    <row r="678" spans="1:4" x14ac:dyDescent="0.2">
      <c r="A678" s="32">
        <v>673</v>
      </c>
      <c r="B678" s="32">
        <v>784</v>
      </c>
      <c r="C678" s="32">
        <v>2</v>
      </c>
      <c r="D678" s="32" t="s">
        <v>7632</v>
      </c>
    </row>
    <row r="679" spans="1:4" x14ac:dyDescent="0.2">
      <c r="A679" s="32">
        <v>674</v>
      </c>
      <c r="B679" s="32">
        <v>729</v>
      </c>
      <c r="C679" s="32">
        <v>3</v>
      </c>
      <c r="D679" s="32" t="s">
        <v>7633</v>
      </c>
    </row>
    <row r="680" spans="1:4" x14ac:dyDescent="0.2">
      <c r="A680" s="32">
        <v>675</v>
      </c>
      <c r="B680" s="32">
        <v>51</v>
      </c>
      <c r="C680" s="32">
        <v>6</v>
      </c>
      <c r="D680" s="32" t="s">
        <v>7634</v>
      </c>
    </row>
    <row r="681" spans="1:4" x14ac:dyDescent="0.2">
      <c r="A681" s="32">
        <v>676</v>
      </c>
      <c r="B681" s="32">
        <v>111</v>
      </c>
      <c r="C681" s="32">
        <v>13</v>
      </c>
      <c r="D681" s="32" t="s">
        <v>7635</v>
      </c>
    </row>
    <row r="682" spans="1:4" x14ac:dyDescent="0.2">
      <c r="A682" s="32">
        <v>677</v>
      </c>
      <c r="B682" s="32">
        <v>302</v>
      </c>
      <c r="C682" s="32">
        <v>7</v>
      </c>
      <c r="D682" s="32" t="s">
        <v>7636</v>
      </c>
    </row>
    <row r="683" spans="1:4" x14ac:dyDescent="0.2">
      <c r="A683" s="32">
        <v>678</v>
      </c>
      <c r="B683" s="32">
        <v>278</v>
      </c>
      <c r="C683" s="32">
        <v>2</v>
      </c>
      <c r="D683" s="32" t="s">
        <v>7637</v>
      </c>
    </row>
    <row r="684" spans="1:4" x14ac:dyDescent="0.2">
      <c r="A684" s="32">
        <v>679</v>
      </c>
      <c r="B684" s="32">
        <v>116</v>
      </c>
      <c r="C684" s="32">
        <v>5</v>
      </c>
      <c r="D684" s="32" t="s">
        <v>7638</v>
      </c>
    </row>
    <row r="685" spans="1:4" x14ac:dyDescent="0.2">
      <c r="A685" s="32">
        <v>680</v>
      </c>
      <c r="B685" s="32">
        <v>2</v>
      </c>
      <c r="C685" s="32">
        <v>17</v>
      </c>
      <c r="D685" s="32" t="s">
        <v>7639</v>
      </c>
    </row>
    <row r="686" spans="1:4" x14ac:dyDescent="0.2">
      <c r="A686" s="32">
        <v>681</v>
      </c>
      <c r="B686" s="32">
        <v>1442</v>
      </c>
      <c r="C686" s="32">
        <v>6</v>
      </c>
      <c r="D686" s="32" t="s">
        <v>7640</v>
      </c>
    </row>
    <row r="687" spans="1:4" x14ac:dyDescent="0.2">
      <c r="A687" s="32">
        <v>682</v>
      </c>
      <c r="B687" s="32">
        <v>275</v>
      </c>
      <c r="C687" s="32">
        <v>14</v>
      </c>
      <c r="D687" s="32" t="s">
        <v>7641</v>
      </c>
    </row>
    <row r="688" spans="1:4" x14ac:dyDescent="0.2">
      <c r="A688" s="32">
        <v>683</v>
      </c>
      <c r="B688" s="32">
        <v>2812</v>
      </c>
      <c r="C688" s="32">
        <v>1</v>
      </c>
      <c r="D688" s="32" t="s">
        <v>7642</v>
      </c>
    </row>
    <row r="689" spans="1:4" x14ac:dyDescent="0.2">
      <c r="A689" s="32">
        <v>684</v>
      </c>
      <c r="B689" s="32">
        <v>366</v>
      </c>
      <c r="C689" s="32">
        <v>7</v>
      </c>
      <c r="D689" s="32" t="s">
        <v>7643</v>
      </c>
    </row>
    <row r="690" spans="1:4" x14ac:dyDescent="0.2">
      <c r="A690" s="32">
        <v>685</v>
      </c>
      <c r="B690" s="32">
        <v>931</v>
      </c>
      <c r="C690" s="32">
        <v>4</v>
      </c>
      <c r="D690" s="32" t="s">
        <v>7644</v>
      </c>
    </row>
    <row r="691" spans="1:4" x14ac:dyDescent="0.2">
      <c r="A691" s="32">
        <v>686</v>
      </c>
      <c r="B691" s="32">
        <v>3091</v>
      </c>
      <c r="C691" s="32">
        <v>1</v>
      </c>
      <c r="D691" s="32" t="s">
        <v>7645</v>
      </c>
    </row>
    <row r="692" spans="1:4" x14ac:dyDescent="0.2">
      <c r="A692" s="32">
        <v>687</v>
      </c>
      <c r="B692" s="32">
        <v>3203</v>
      </c>
      <c r="C692" s="32">
        <v>1</v>
      </c>
      <c r="D692" s="32" t="s">
        <v>7646</v>
      </c>
    </row>
    <row r="693" spans="1:4" x14ac:dyDescent="0.2">
      <c r="A693" s="32">
        <v>688</v>
      </c>
      <c r="B693" s="32">
        <v>2175</v>
      </c>
      <c r="C693" s="32">
        <v>4</v>
      </c>
      <c r="D693" s="32" t="s">
        <v>7647</v>
      </c>
    </row>
    <row r="694" spans="1:4" x14ac:dyDescent="0.2">
      <c r="A694" s="32">
        <v>689</v>
      </c>
      <c r="B694" s="32">
        <v>197</v>
      </c>
      <c r="C694" s="32">
        <v>6</v>
      </c>
      <c r="D694" s="32" t="s">
        <v>7648</v>
      </c>
    </row>
    <row r="695" spans="1:4" x14ac:dyDescent="0.2">
      <c r="A695" s="32">
        <v>690</v>
      </c>
      <c r="B695" s="32">
        <v>585</v>
      </c>
      <c r="C695" s="32">
        <v>1</v>
      </c>
      <c r="D695" s="32" t="s">
        <v>7649</v>
      </c>
    </row>
    <row r="696" spans="1:4" x14ac:dyDescent="0.2">
      <c r="A696" s="32">
        <v>691</v>
      </c>
      <c r="B696" s="32">
        <v>3619</v>
      </c>
      <c r="C696" s="32">
        <v>2</v>
      </c>
      <c r="D696" s="32" t="s">
        <v>7650</v>
      </c>
    </row>
    <row r="697" spans="1:4" x14ac:dyDescent="0.2">
      <c r="A697" s="32">
        <v>692</v>
      </c>
      <c r="B697" s="32">
        <v>3111</v>
      </c>
      <c r="C697" s="32">
        <v>2</v>
      </c>
      <c r="D697" s="32" t="s">
        <v>7651</v>
      </c>
    </row>
    <row r="698" spans="1:4" x14ac:dyDescent="0.2">
      <c r="A698" s="32">
        <v>693</v>
      </c>
      <c r="B698" s="32">
        <v>3533</v>
      </c>
      <c r="C698" s="32">
        <v>1</v>
      </c>
      <c r="D698" s="32" t="s">
        <v>7652</v>
      </c>
    </row>
    <row r="699" spans="1:4" x14ac:dyDescent="0.2">
      <c r="A699" s="32">
        <v>694</v>
      </c>
      <c r="B699" s="32">
        <v>2620</v>
      </c>
      <c r="C699" s="32">
        <v>1</v>
      </c>
      <c r="D699" s="32" t="s">
        <v>7653</v>
      </c>
    </row>
    <row r="700" spans="1:4" x14ac:dyDescent="0.2">
      <c r="A700" s="32">
        <v>695</v>
      </c>
      <c r="B700" s="32">
        <v>114</v>
      </c>
      <c r="C700" s="32">
        <v>1</v>
      </c>
      <c r="D700" s="32" t="s">
        <v>7654</v>
      </c>
    </row>
    <row r="701" spans="1:4" x14ac:dyDescent="0.2">
      <c r="A701" s="32">
        <v>696</v>
      </c>
      <c r="B701" s="32">
        <v>57</v>
      </c>
      <c r="C701" s="32">
        <v>2</v>
      </c>
      <c r="D701" s="32" t="s">
        <v>7655</v>
      </c>
    </row>
    <row r="702" spans="1:4" x14ac:dyDescent="0.2">
      <c r="A702" s="32">
        <v>697</v>
      </c>
      <c r="B702" s="32">
        <v>106</v>
      </c>
      <c r="C702" s="32">
        <v>9</v>
      </c>
      <c r="D702" s="32" t="s">
        <v>7656</v>
      </c>
    </row>
    <row r="703" spans="1:4" x14ac:dyDescent="0.2">
      <c r="A703" s="32">
        <v>698</v>
      </c>
      <c r="B703" s="32">
        <v>3037</v>
      </c>
      <c r="C703" s="32">
        <v>1</v>
      </c>
      <c r="D703" s="32" t="s">
        <v>7657</v>
      </c>
    </row>
    <row r="704" spans="1:4" x14ac:dyDescent="0.2">
      <c r="A704" s="32">
        <v>699</v>
      </c>
      <c r="B704" s="32">
        <v>145</v>
      </c>
      <c r="C704" s="32">
        <v>11</v>
      </c>
      <c r="D704" s="32" t="s">
        <v>7658</v>
      </c>
    </row>
    <row r="705" spans="1:4" x14ac:dyDescent="0.2">
      <c r="A705" s="32">
        <v>700</v>
      </c>
      <c r="B705" s="32">
        <v>2129</v>
      </c>
      <c r="C705" s="32">
        <v>2</v>
      </c>
      <c r="D705" s="32" t="s">
        <v>7659</v>
      </c>
    </row>
    <row r="706" spans="1:4" x14ac:dyDescent="0.2">
      <c r="A706" s="32">
        <v>701</v>
      </c>
      <c r="B706" s="32">
        <v>2877</v>
      </c>
      <c r="C706" s="32">
        <v>1</v>
      </c>
      <c r="D706" s="32" t="s">
        <v>7660</v>
      </c>
    </row>
    <row r="707" spans="1:4" x14ac:dyDescent="0.2">
      <c r="A707" s="32">
        <v>702</v>
      </c>
      <c r="B707" s="32">
        <v>1844</v>
      </c>
      <c r="C707" s="32">
        <v>1</v>
      </c>
      <c r="D707" s="32" t="s">
        <v>7661</v>
      </c>
    </row>
    <row r="708" spans="1:4" x14ac:dyDescent="0.2">
      <c r="A708" s="32">
        <v>703</v>
      </c>
      <c r="B708" s="32">
        <v>394</v>
      </c>
      <c r="C708" s="32">
        <v>1</v>
      </c>
      <c r="D708" s="32" t="s">
        <v>7662</v>
      </c>
    </row>
    <row r="709" spans="1:4" x14ac:dyDescent="0.2">
      <c r="A709" s="32">
        <v>704</v>
      </c>
      <c r="B709" s="32">
        <v>1131</v>
      </c>
      <c r="C709" s="32">
        <v>2</v>
      </c>
      <c r="D709" s="32" t="s">
        <v>7612</v>
      </c>
    </row>
    <row r="710" spans="1:4" x14ac:dyDescent="0.2">
      <c r="A710" s="32">
        <v>705</v>
      </c>
      <c r="B710" s="32">
        <v>3309</v>
      </c>
      <c r="C710" s="32">
        <v>2</v>
      </c>
      <c r="D710" s="32" t="s">
        <v>7663</v>
      </c>
    </row>
    <row r="711" spans="1:4" x14ac:dyDescent="0.2">
      <c r="A711" s="32">
        <v>706</v>
      </c>
      <c r="B711" s="32">
        <v>2837</v>
      </c>
      <c r="C711" s="32">
        <v>1</v>
      </c>
      <c r="D711" s="32" t="s">
        <v>7664</v>
      </c>
    </row>
    <row r="712" spans="1:4" x14ac:dyDescent="0.2">
      <c r="A712" s="32">
        <v>707</v>
      </c>
      <c r="B712" s="32">
        <v>2483</v>
      </c>
      <c r="C712" s="32">
        <v>1</v>
      </c>
      <c r="D712" s="32" t="s">
        <v>7665</v>
      </c>
    </row>
    <row r="713" spans="1:4" x14ac:dyDescent="0.2">
      <c r="A713" s="32">
        <v>708</v>
      </c>
      <c r="B713" s="32">
        <v>244</v>
      </c>
      <c r="C713" s="32">
        <v>11</v>
      </c>
      <c r="D713" s="32" t="s">
        <v>7666</v>
      </c>
    </row>
    <row r="714" spans="1:4" x14ac:dyDescent="0.2">
      <c r="A714" s="32">
        <v>709</v>
      </c>
      <c r="B714" s="32">
        <v>231</v>
      </c>
      <c r="C714" s="32">
        <v>17</v>
      </c>
      <c r="D714" s="32" t="s">
        <v>7667</v>
      </c>
    </row>
    <row r="715" spans="1:4" x14ac:dyDescent="0.2">
      <c r="A715" s="32">
        <v>710</v>
      </c>
      <c r="B715" s="32">
        <v>117</v>
      </c>
      <c r="C715" s="32">
        <v>2</v>
      </c>
      <c r="D715" s="32" t="s">
        <v>7668</v>
      </c>
    </row>
    <row r="716" spans="1:4" x14ac:dyDescent="0.2">
      <c r="A716" s="32">
        <v>711</v>
      </c>
      <c r="B716" s="32">
        <v>65</v>
      </c>
      <c r="C716" s="32">
        <v>10</v>
      </c>
      <c r="D716" s="32" t="s">
        <v>7669</v>
      </c>
    </row>
    <row r="717" spans="1:4" x14ac:dyDescent="0.2">
      <c r="A717" s="32">
        <v>712</v>
      </c>
      <c r="B717" s="32">
        <v>352</v>
      </c>
      <c r="C717" s="32">
        <v>3</v>
      </c>
      <c r="D717" s="32" t="s">
        <v>7670</v>
      </c>
    </row>
    <row r="718" spans="1:4" x14ac:dyDescent="0.2">
      <c r="A718" s="32">
        <v>713</v>
      </c>
      <c r="B718" s="32">
        <v>22</v>
      </c>
      <c r="C718" s="32">
        <v>11</v>
      </c>
      <c r="D718" s="32" t="s">
        <v>7671</v>
      </c>
    </row>
    <row r="719" spans="1:4" x14ac:dyDescent="0.2">
      <c r="A719" s="32">
        <v>714</v>
      </c>
      <c r="B719" s="32">
        <v>3083</v>
      </c>
      <c r="C719" s="32">
        <v>2</v>
      </c>
      <c r="D719" s="32" t="s">
        <v>7672</v>
      </c>
    </row>
    <row r="720" spans="1:4" x14ac:dyDescent="0.2">
      <c r="A720" s="32">
        <v>715</v>
      </c>
      <c r="B720" s="32">
        <v>2050</v>
      </c>
      <c r="C720" s="32">
        <v>2</v>
      </c>
      <c r="D720" s="32" t="s">
        <v>7673</v>
      </c>
    </row>
    <row r="721" spans="1:4" x14ac:dyDescent="0.2">
      <c r="A721" s="32">
        <v>716</v>
      </c>
      <c r="B721" s="32">
        <v>143</v>
      </c>
      <c r="C721" s="32">
        <v>12</v>
      </c>
      <c r="D721" s="32" t="s">
        <v>7674</v>
      </c>
    </row>
    <row r="722" spans="1:4" x14ac:dyDescent="0.2">
      <c r="A722" s="32">
        <v>717</v>
      </c>
      <c r="B722" s="32">
        <v>3374</v>
      </c>
      <c r="C722" s="32">
        <v>1</v>
      </c>
      <c r="D722" s="32" t="s">
        <v>7675</v>
      </c>
    </row>
    <row r="723" spans="1:4" x14ac:dyDescent="0.2">
      <c r="A723" s="32">
        <v>718</v>
      </c>
      <c r="B723" s="32">
        <v>43</v>
      </c>
      <c r="C723" s="32">
        <v>19</v>
      </c>
      <c r="D723" s="32" t="s">
        <v>7676</v>
      </c>
    </row>
    <row r="724" spans="1:4" x14ac:dyDescent="0.2">
      <c r="A724" s="32">
        <v>719</v>
      </c>
      <c r="B724" s="32">
        <v>419</v>
      </c>
      <c r="C724" s="32">
        <v>3</v>
      </c>
      <c r="D724" s="32" t="s">
        <v>7677</v>
      </c>
    </row>
    <row r="725" spans="1:4" x14ac:dyDescent="0.2">
      <c r="A725" s="32">
        <v>720</v>
      </c>
      <c r="B725" s="32">
        <v>998</v>
      </c>
      <c r="C725" s="32">
        <v>2</v>
      </c>
      <c r="D725" s="32" t="s">
        <v>7678</v>
      </c>
    </row>
    <row r="726" spans="1:4" x14ac:dyDescent="0.2">
      <c r="A726" s="32">
        <v>721</v>
      </c>
      <c r="B726" s="32">
        <v>2665</v>
      </c>
      <c r="C726" s="32">
        <v>1</v>
      </c>
      <c r="D726" s="32" t="s">
        <v>7679</v>
      </c>
    </row>
    <row r="727" spans="1:4" x14ac:dyDescent="0.2">
      <c r="A727" s="32">
        <v>722</v>
      </c>
      <c r="B727" s="32">
        <v>157</v>
      </c>
      <c r="C727" s="32">
        <v>8</v>
      </c>
      <c r="D727" s="32" t="s">
        <v>7680</v>
      </c>
    </row>
    <row r="728" spans="1:4" x14ac:dyDescent="0.2">
      <c r="A728" s="32">
        <v>723</v>
      </c>
      <c r="B728" s="32">
        <v>3573</v>
      </c>
      <c r="C728" s="32">
        <v>1</v>
      </c>
      <c r="D728" s="32" t="s">
        <v>7681</v>
      </c>
    </row>
    <row r="729" spans="1:4" x14ac:dyDescent="0.2">
      <c r="A729" s="32">
        <v>724</v>
      </c>
      <c r="B729" s="32">
        <v>513</v>
      </c>
      <c r="C729" s="32">
        <v>3</v>
      </c>
      <c r="D729" s="32" t="s">
        <v>7682</v>
      </c>
    </row>
    <row r="730" spans="1:4" x14ac:dyDescent="0.2">
      <c r="A730" s="32">
        <v>725</v>
      </c>
      <c r="B730" s="32">
        <v>1207</v>
      </c>
      <c r="C730" s="32">
        <v>1</v>
      </c>
      <c r="D730" s="32" t="s">
        <v>7683</v>
      </c>
    </row>
    <row r="731" spans="1:4" x14ac:dyDescent="0.2">
      <c r="A731" s="32">
        <v>726</v>
      </c>
      <c r="B731" s="32">
        <v>1728</v>
      </c>
      <c r="C731" s="32">
        <v>1</v>
      </c>
      <c r="D731" s="32" t="s">
        <v>7684</v>
      </c>
    </row>
    <row r="732" spans="1:4" x14ac:dyDescent="0.2">
      <c r="A732" s="32">
        <v>727</v>
      </c>
      <c r="B732" s="32">
        <v>1961</v>
      </c>
      <c r="C732" s="32">
        <v>1</v>
      </c>
      <c r="D732" s="32" t="s">
        <v>7685</v>
      </c>
    </row>
    <row r="733" spans="1:4" x14ac:dyDescent="0.2">
      <c r="A733" s="32">
        <v>728</v>
      </c>
      <c r="B733" s="32">
        <v>2740</v>
      </c>
      <c r="C733" s="32">
        <v>1</v>
      </c>
      <c r="D733" s="32" t="s">
        <v>7686</v>
      </c>
    </row>
    <row r="734" spans="1:4" x14ac:dyDescent="0.2">
      <c r="A734" s="32">
        <v>729</v>
      </c>
      <c r="B734" s="32">
        <v>1043</v>
      </c>
      <c r="C734" s="32">
        <v>2</v>
      </c>
      <c r="D734" s="32" t="s">
        <v>7687</v>
      </c>
    </row>
    <row r="735" spans="1:4" x14ac:dyDescent="0.2">
      <c r="A735" s="32">
        <v>730</v>
      </c>
      <c r="B735" s="32">
        <v>2311</v>
      </c>
      <c r="C735" s="32">
        <v>1</v>
      </c>
      <c r="D735" s="32" t="s">
        <v>7688</v>
      </c>
    </row>
    <row r="736" spans="1:4" x14ac:dyDescent="0.2">
      <c r="A736" s="32">
        <v>731</v>
      </c>
      <c r="B736" s="32">
        <v>3470</v>
      </c>
      <c r="C736" s="32">
        <v>1</v>
      </c>
      <c r="D736" s="32" t="s">
        <v>7689</v>
      </c>
    </row>
    <row r="737" spans="1:4" x14ac:dyDescent="0.2">
      <c r="A737" s="32">
        <v>732</v>
      </c>
      <c r="B737" s="32">
        <v>63</v>
      </c>
      <c r="C737" s="32">
        <v>2</v>
      </c>
      <c r="D737" s="32" t="s">
        <v>7690</v>
      </c>
    </row>
    <row r="738" spans="1:4" x14ac:dyDescent="0.2">
      <c r="A738" s="32">
        <v>733</v>
      </c>
      <c r="B738" s="32">
        <v>406</v>
      </c>
      <c r="C738" s="32">
        <v>3</v>
      </c>
      <c r="D738" s="32" t="s">
        <v>7691</v>
      </c>
    </row>
    <row r="739" spans="1:4" x14ac:dyDescent="0.2">
      <c r="A739" s="32">
        <v>734</v>
      </c>
      <c r="B739" s="32">
        <v>2282</v>
      </c>
      <c r="C739" s="32">
        <v>1</v>
      </c>
      <c r="D739" s="32" t="s">
        <v>7692</v>
      </c>
    </row>
    <row r="740" spans="1:4" x14ac:dyDescent="0.2">
      <c r="A740" s="32">
        <v>735</v>
      </c>
      <c r="B740" s="32">
        <v>1468</v>
      </c>
      <c r="C740" s="32">
        <v>2</v>
      </c>
      <c r="D740" s="32" t="s">
        <v>7693</v>
      </c>
    </row>
    <row r="741" spans="1:4" x14ac:dyDescent="0.2">
      <c r="A741" s="32">
        <v>736</v>
      </c>
      <c r="B741" s="32">
        <v>2452</v>
      </c>
      <c r="C741" s="32">
        <v>5</v>
      </c>
      <c r="D741" s="32" t="s">
        <v>7694</v>
      </c>
    </row>
    <row r="742" spans="1:4" x14ac:dyDescent="0.2">
      <c r="A742" s="32">
        <v>737</v>
      </c>
      <c r="B742" s="32">
        <v>3458</v>
      </c>
      <c r="C742" s="32">
        <v>1</v>
      </c>
      <c r="D742" s="32" t="s">
        <v>7695</v>
      </c>
    </row>
    <row r="743" spans="1:4" x14ac:dyDescent="0.2">
      <c r="A743" s="32">
        <v>738</v>
      </c>
      <c r="B743" s="32">
        <v>98</v>
      </c>
      <c r="C743" s="32">
        <v>11</v>
      </c>
      <c r="D743" s="32" t="s">
        <v>7696</v>
      </c>
    </row>
    <row r="744" spans="1:4" x14ac:dyDescent="0.2">
      <c r="A744" s="32">
        <v>739</v>
      </c>
      <c r="B744" s="32">
        <v>51</v>
      </c>
      <c r="C744" s="32">
        <v>12</v>
      </c>
      <c r="D744" s="32" t="s">
        <v>7697</v>
      </c>
    </row>
    <row r="745" spans="1:4" x14ac:dyDescent="0.2">
      <c r="A745" s="32">
        <v>740</v>
      </c>
      <c r="B745" s="32">
        <v>140</v>
      </c>
      <c r="C745" s="32">
        <v>12</v>
      </c>
      <c r="D745" s="32" t="s">
        <v>7698</v>
      </c>
    </row>
    <row r="746" spans="1:4" x14ac:dyDescent="0.2">
      <c r="A746" s="32">
        <v>741</v>
      </c>
      <c r="B746" s="32">
        <v>45</v>
      </c>
      <c r="C746" s="32">
        <v>12</v>
      </c>
      <c r="D746" s="32" t="s">
        <v>7699</v>
      </c>
    </row>
    <row r="747" spans="1:4" x14ac:dyDescent="0.2">
      <c r="A747" s="32">
        <v>742</v>
      </c>
      <c r="B747" s="32">
        <v>3040</v>
      </c>
      <c r="C747" s="32">
        <v>1</v>
      </c>
      <c r="D747" s="32" t="s">
        <v>7700</v>
      </c>
    </row>
    <row r="748" spans="1:4" x14ac:dyDescent="0.2">
      <c r="A748" s="32">
        <v>743</v>
      </c>
      <c r="B748" s="32">
        <v>52</v>
      </c>
      <c r="C748" s="32">
        <v>10</v>
      </c>
      <c r="D748" s="32" t="s">
        <v>7701</v>
      </c>
    </row>
    <row r="749" spans="1:4" x14ac:dyDescent="0.2">
      <c r="A749" s="32">
        <v>744</v>
      </c>
      <c r="B749" s="32">
        <v>2021</v>
      </c>
      <c r="C749" s="32">
        <v>1</v>
      </c>
      <c r="D749" s="32" t="s">
        <v>7702</v>
      </c>
    </row>
    <row r="750" spans="1:4" x14ac:dyDescent="0.2">
      <c r="A750" s="32">
        <v>745</v>
      </c>
      <c r="B750" s="32">
        <v>89</v>
      </c>
      <c r="C750" s="32">
        <v>14</v>
      </c>
      <c r="D750" s="32" t="s">
        <v>7703</v>
      </c>
    </row>
    <row r="751" spans="1:4" x14ac:dyDescent="0.2">
      <c r="A751" s="32">
        <v>746</v>
      </c>
      <c r="B751" s="32">
        <v>3551</v>
      </c>
      <c r="C751" s="32">
        <v>1</v>
      </c>
      <c r="D751" s="32" t="s">
        <v>7704</v>
      </c>
    </row>
    <row r="752" spans="1:4" x14ac:dyDescent="0.2">
      <c r="A752" s="32">
        <v>747</v>
      </c>
      <c r="B752" s="32">
        <v>140</v>
      </c>
      <c r="C752" s="32">
        <v>17</v>
      </c>
      <c r="D752" s="32" t="s">
        <v>7705</v>
      </c>
    </row>
    <row r="753" spans="1:4" x14ac:dyDescent="0.2">
      <c r="A753" s="32">
        <v>748</v>
      </c>
      <c r="B753" s="32">
        <v>50</v>
      </c>
      <c r="C753" s="32">
        <v>12</v>
      </c>
      <c r="D753" s="32" t="s">
        <v>7706</v>
      </c>
    </row>
    <row r="754" spans="1:4" x14ac:dyDescent="0.2">
      <c r="A754" s="32">
        <v>749</v>
      </c>
      <c r="B754" s="32">
        <v>1301</v>
      </c>
      <c r="C754" s="32">
        <v>1</v>
      </c>
      <c r="D754" s="32" t="s">
        <v>7707</v>
      </c>
    </row>
    <row r="755" spans="1:4" x14ac:dyDescent="0.2">
      <c r="A755" s="32">
        <v>750</v>
      </c>
      <c r="B755" s="32">
        <v>550</v>
      </c>
      <c r="C755" s="32">
        <v>12</v>
      </c>
      <c r="D755" s="32" t="s">
        <v>7708</v>
      </c>
    </row>
    <row r="756" spans="1:4" x14ac:dyDescent="0.2">
      <c r="A756" s="32">
        <v>751</v>
      </c>
      <c r="B756" s="32">
        <v>390</v>
      </c>
      <c r="C756" s="32">
        <v>6</v>
      </c>
      <c r="D756" s="32" t="s">
        <v>7197</v>
      </c>
    </row>
    <row r="757" spans="1:4" x14ac:dyDescent="0.2">
      <c r="A757" s="32">
        <v>752</v>
      </c>
      <c r="B757" s="32">
        <v>282</v>
      </c>
      <c r="C757" s="32">
        <v>1</v>
      </c>
      <c r="D757" s="32" t="s">
        <v>7709</v>
      </c>
    </row>
    <row r="758" spans="1:4" x14ac:dyDescent="0.2">
      <c r="A758" s="32">
        <v>753</v>
      </c>
      <c r="B758" s="32">
        <v>209</v>
      </c>
      <c r="C758" s="32">
        <v>1</v>
      </c>
      <c r="D758" s="32" t="s">
        <v>7710</v>
      </c>
    </row>
    <row r="759" spans="1:4" x14ac:dyDescent="0.2">
      <c r="A759" s="32">
        <v>754</v>
      </c>
      <c r="B759" s="32">
        <v>3617</v>
      </c>
      <c r="C759" s="32">
        <v>1</v>
      </c>
      <c r="D759" s="32" t="s">
        <v>7711</v>
      </c>
    </row>
    <row r="760" spans="1:4" x14ac:dyDescent="0.2">
      <c r="A760" s="32">
        <v>755</v>
      </c>
      <c r="B760" s="32">
        <v>68</v>
      </c>
      <c r="C760" s="32">
        <v>11</v>
      </c>
      <c r="D760" s="32" t="s">
        <v>7712</v>
      </c>
    </row>
    <row r="761" spans="1:4" x14ac:dyDescent="0.2">
      <c r="A761" s="32">
        <v>756</v>
      </c>
      <c r="B761" s="32">
        <v>87</v>
      </c>
      <c r="C761" s="32">
        <v>6</v>
      </c>
      <c r="D761" s="32" t="s">
        <v>7713</v>
      </c>
    </row>
    <row r="762" spans="1:4" x14ac:dyDescent="0.2">
      <c r="A762" s="32">
        <v>757</v>
      </c>
      <c r="B762" s="32">
        <v>3316</v>
      </c>
      <c r="C762" s="32">
        <v>1</v>
      </c>
      <c r="D762" s="32" t="s">
        <v>7714</v>
      </c>
    </row>
    <row r="763" spans="1:4" x14ac:dyDescent="0.2">
      <c r="A763" s="32">
        <v>758</v>
      </c>
      <c r="B763" s="32">
        <v>599</v>
      </c>
      <c r="C763" s="32">
        <v>1</v>
      </c>
      <c r="D763" s="32" t="s">
        <v>7715</v>
      </c>
    </row>
    <row r="764" spans="1:4" x14ac:dyDescent="0.2">
      <c r="A764" s="32">
        <v>759</v>
      </c>
      <c r="B764" s="32">
        <v>284</v>
      </c>
      <c r="C764" s="32">
        <v>3</v>
      </c>
      <c r="D764" s="32" t="s">
        <v>7716</v>
      </c>
    </row>
    <row r="765" spans="1:4" x14ac:dyDescent="0.2">
      <c r="A765" s="32">
        <v>760</v>
      </c>
      <c r="B765" s="32">
        <v>105</v>
      </c>
      <c r="C765" s="32">
        <v>7</v>
      </c>
      <c r="D765" s="32" t="s">
        <v>7717</v>
      </c>
    </row>
    <row r="766" spans="1:4" x14ac:dyDescent="0.2">
      <c r="A766" s="32">
        <v>761</v>
      </c>
      <c r="B766" s="32">
        <v>1543</v>
      </c>
      <c r="C766" s="32">
        <v>1</v>
      </c>
      <c r="D766" s="32" t="s">
        <v>7718</v>
      </c>
    </row>
    <row r="767" spans="1:4" x14ac:dyDescent="0.2">
      <c r="A767" s="32">
        <v>762</v>
      </c>
      <c r="B767" s="32">
        <v>177</v>
      </c>
      <c r="C767" s="32">
        <v>16</v>
      </c>
      <c r="D767" s="32" t="s">
        <v>7719</v>
      </c>
    </row>
    <row r="768" spans="1:4" x14ac:dyDescent="0.2">
      <c r="A768" s="32">
        <v>763</v>
      </c>
      <c r="B768" s="32">
        <v>2881</v>
      </c>
      <c r="C768" s="32">
        <v>1</v>
      </c>
      <c r="D768" s="32" t="s">
        <v>7720</v>
      </c>
    </row>
    <row r="769" spans="1:4" x14ac:dyDescent="0.2">
      <c r="A769" s="32">
        <v>764</v>
      </c>
      <c r="B769" s="32">
        <v>48</v>
      </c>
      <c r="C769" s="32">
        <v>6</v>
      </c>
      <c r="D769" s="32" t="s">
        <v>7721</v>
      </c>
    </row>
    <row r="770" spans="1:4" x14ac:dyDescent="0.2">
      <c r="A770" s="32">
        <v>765</v>
      </c>
      <c r="B770" s="32">
        <v>1033</v>
      </c>
      <c r="C770" s="32">
        <v>1</v>
      </c>
      <c r="D770" s="32" t="s">
        <v>7722</v>
      </c>
    </row>
    <row r="771" spans="1:4" x14ac:dyDescent="0.2">
      <c r="A771" s="32">
        <v>766</v>
      </c>
      <c r="B771" s="32">
        <v>3267</v>
      </c>
      <c r="C771" s="32">
        <v>2</v>
      </c>
      <c r="D771" s="32" t="s">
        <v>7723</v>
      </c>
    </row>
    <row r="772" spans="1:4" x14ac:dyDescent="0.2">
      <c r="A772" s="32">
        <v>767</v>
      </c>
      <c r="B772" s="32">
        <v>16</v>
      </c>
      <c r="C772" s="32">
        <v>14</v>
      </c>
      <c r="D772" s="32" t="s">
        <v>7724</v>
      </c>
    </row>
    <row r="773" spans="1:4" x14ac:dyDescent="0.2">
      <c r="A773" s="32">
        <v>768</v>
      </c>
      <c r="B773" s="32">
        <v>173</v>
      </c>
      <c r="C773" s="32">
        <v>9</v>
      </c>
      <c r="D773" s="32" t="s">
        <v>7725</v>
      </c>
    </row>
    <row r="774" spans="1:4" x14ac:dyDescent="0.2">
      <c r="A774" s="32">
        <v>769</v>
      </c>
      <c r="B774" s="32">
        <v>2696</v>
      </c>
      <c r="C774" s="32">
        <v>1</v>
      </c>
      <c r="D774" s="32" t="s">
        <v>7726</v>
      </c>
    </row>
    <row r="775" spans="1:4" x14ac:dyDescent="0.2">
      <c r="A775" s="32">
        <v>770</v>
      </c>
      <c r="B775" s="32">
        <v>218</v>
      </c>
      <c r="C775" s="32">
        <v>7</v>
      </c>
      <c r="D775" s="32" t="s">
        <v>7727</v>
      </c>
    </row>
    <row r="776" spans="1:4" x14ac:dyDescent="0.2">
      <c r="A776" s="32">
        <v>771</v>
      </c>
      <c r="B776" s="32">
        <v>2895</v>
      </c>
      <c r="C776" s="32">
        <v>1</v>
      </c>
      <c r="D776" s="32" t="s">
        <v>7126</v>
      </c>
    </row>
    <row r="777" spans="1:4" x14ac:dyDescent="0.2">
      <c r="A777" s="32">
        <v>772</v>
      </c>
      <c r="B777" s="32">
        <v>156</v>
      </c>
      <c r="C777" s="32">
        <v>12</v>
      </c>
      <c r="D777" s="32" t="s">
        <v>7728</v>
      </c>
    </row>
    <row r="778" spans="1:4" x14ac:dyDescent="0.2">
      <c r="A778" s="32">
        <v>773</v>
      </c>
      <c r="B778" s="32">
        <v>92</v>
      </c>
      <c r="C778" s="32">
        <v>14</v>
      </c>
      <c r="D778" s="32" t="s">
        <v>7729</v>
      </c>
    </row>
    <row r="779" spans="1:4" x14ac:dyDescent="0.2">
      <c r="A779" s="32">
        <v>774</v>
      </c>
      <c r="B779" s="32">
        <v>2088</v>
      </c>
      <c r="C779" s="32">
        <v>2</v>
      </c>
      <c r="D779" s="32" t="s">
        <v>7730</v>
      </c>
    </row>
    <row r="780" spans="1:4" x14ac:dyDescent="0.2">
      <c r="A780" s="32">
        <v>775</v>
      </c>
      <c r="B780" s="32">
        <v>265</v>
      </c>
      <c r="C780" s="32">
        <v>15</v>
      </c>
      <c r="D780" s="32" t="s">
        <v>7731</v>
      </c>
    </row>
    <row r="781" spans="1:4" x14ac:dyDescent="0.2">
      <c r="A781" s="32">
        <v>776</v>
      </c>
      <c r="B781" s="32">
        <v>452</v>
      </c>
      <c r="C781" s="32">
        <v>7</v>
      </c>
      <c r="D781" s="32" t="s">
        <v>7732</v>
      </c>
    </row>
    <row r="782" spans="1:4" x14ac:dyDescent="0.2">
      <c r="A782" s="32">
        <v>777</v>
      </c>
      <c r="B782" s="32">
        <v>3035</v>
      </c>
      <c r="C782" s="32">
        <v>2</v>
      </c>
      <c r="D782" s="32" t="s">
        <v>7733</v>
      </c>
    </row>
    <row r="783" spans="1:4" x14ac:dyDescent="0.2">
      <c r="A783" s="32">
        <v>778</v>
      </c>
      <c r="B783" s="32">
        <v>180</v>
      </c>
      <c r="C783" s="32">
        <v>8</v>
      </c>
      <c r="D783" s="32" t="s">
        <v>7734</v>
      </c>
    </row>
    <row r="784" spans="1:4" x14ac:dyDescent="0.2">
      <c r="A784" s="32">
        <v>779</v>
      </c>
      <c r="B784" s="32">
        <v>2811</v>
      </c>
      <c r="C784" s="32">
        <v>1</v>
      </c>
      <c r="D784" s="32" t="s">
        <v>7735</v>
      </c>
    </row>
    <row r="785" spans="1:4" x14ac:dyDescent="0.2">
      <c r="A785" s="32">
        <v>780</v>
      </c>
      <c r="B785" s="32">
        <v>2</v>
      </c>
      <c r="C785" s="32">
        <v>13</v>
      </c>
      <c r="D785" s="32" t="s">
        <v>7736</v>
      </c>
    </row>
    <row r="786" spans="1:4" x14ac:dyDescent="0.2">
      <c r="A786" s="32">
        <v>781</v>
      </c>
      <c r="B786" s="32">
        <v>2425</v>
      </c>
      <c r="C786" s="32">
        <v>1</v>
      </c>
      <c r="D786" s="32" t="s">
        <v>7737</v>
      </c>
    </row>
    <row r="787" spans="1:4" x14ac:dyDescent="0.2">
      <c r="A787" s="32">
        <v>782</v>
      </c>
      <c r="B787" s="32">
        <v>89</v>
      </c>
      <c r="C787" s="32">
        <v>16</v>
      </c>
      <c r="D787" s="32" t="s">
        <v>7738</v>
      </c>
    </row>
    <row r="788" spans="1:4" x14ac:dyDescent="0.2">
      <c r="A788" s="32">
        <v>783</v>
      </c>
      <c r="B788" s="32">
        <v>71</v>
      </c>
      <c r="C788" s="32">
        <v>7</v>
      </c>
      <c r="D788" s="32" t="s">
        <v>7739</v>
      </c>
    </row>
    <row r="789" spans="1:4" x14ac:dyDescent="0.2">
      <c r="A789" s="32">
        <v>784</v>
      </c>
      <c r="B789" s="32">
        <v>3475</v>
      </c>
      <c r="C789" s="32">
        <v>2</v>
      </c>
      <c r="D789" s="32" t="s">
        <v>7740</v>
      </c>
    </row>
    <row r="790" spans="1:4" x14ac:dyDescent="0.2">
      <c r="A790" s="32">
        <v>785</v>
      </c>
      <c r="B790" s="32">
        <v>1376</v>
      </c>
      <c r="C790" s="32">
        <v>1</v>
      </c>
      <c r="D790" s="32" t="s">
        <v>7741</v>
      </c>
    </row>
    <row r="791" spans="1:4" x14ac:dyDescent="0.2">
      <c r="A791" s="32">
        <v>786</v>
      </c>
      <c r="B791" s="32">
        <v>3513</v>
      </c>
      <c r="C791" s="32">
        <v>1</v>
      </c>
      <c r="D791" s="32" t="s">
        <v>7742</v>
      </c>
    </row>
    <row r="792" spans="1:4" x14ac:dyDescent="0.2">
      <c r="A792" s="32">
        <v>787</v>
      </c>
      <c r="B792" s="32">
        <v>738</v>
      </c>
      <c r="C792" s="32">
        <v>7</v>
      </c>
      <c r="D792" s="32" t="s">
        <v>7743</v>
      </c>
    </row>
    <row r="793" spans="1:4" x14ac:dyDescent="0.2">
      <c r="A793" s="32">
        <v>788</v>
      </c>
      <c r="B793" s="32">
        <v>3096</v>
      </c>
      <c r="C793" s="32">
        <v>1</v>
      </c>
      <c r="D793" s="32" t="s">
        <v>7744</v>
      </c>
    </row>
    <row r="794" spans="1:4" x14ac:dyDescent="0.2">
      <c r="A794" s="32">
        <v>789</v>
      </c>
      <c r="B794" s="32">
        <v>3442</v>
      </c>
      <c r="C794" s="32">
        <v>1</v>
      </c>
      <c r="D794" s="32" t="s">
        <v>7745</v>
      </c>
    </row>
    <row r="795" spans="1:4" x14ac:dyDescent="0.2">
      <c r="A795" s="32">
        <v>790</v>
      </c>
      <c r="B795" s="32">
        <v>3411</v>
      </c>
      <c r="C795" s="32">
        <v>1</v>
      </c>
      <c r="D795" s="32" t="s">
        <v>7746</v>
      </c>
    </row>
    <row r="796" spans="1:4" x14ac:dyDescent="0.2">
      <c r="A796" s="32">
        <v>791</v>
      </c>
      <c r="B796" s="32">
        <v>78</v>
      </c>
      <c r="C796" s="32">
        <v>4</v>
      </c>
      <c r="D796" s="32" t="s">
        <v>7747</v>
      </c>
    </row>
    <row r="797" spans="1:4" x14ac:dyDescent="0.2">
      <c r="A797" s="32">
        <v>792</v>
      </c>
      <c r="B797" s="32">
        <v>2825</v>
      </c>
      <c r="C797" s="32">
        <v>1</v>
      </c>
      <c r="D797" s="32" t="s">
        <v>7748</v>
      </c>
    </row>
    <row r="798" spans="1:4" x14ac:dyDescent="0.2">
      <c r="A798" s="32">
        <v>793</v>
      </c>
      <c r="B798" s="32">
        <v>118</v>
      </c>
      <c r="C798" s="32">
        <v>11</v>
      </c>
      <c r="D798" s="32" t="s">
        <v>7749</v>
      </c>
    </row>
    <row r="799" spans="1:4" x14ac:dyDescent="0.2">
      <c r="A799" s="32">
        <v>794</v>
      </c>
      <c r="B799" s="32">
        <v>543</v>
      </c>
      <c r="C799" s="32">
        <v>4</v>
      </c>
      <c r="D799" s="32" t="s">
        <v>7750</v>
      </c>
    </row>
    <row r="800" spans="1:4" x14ac:dyDescent="0.2">
      <c r="A800" s="32">
        <v>795</v>
      </c>
      <c r="B800" s="32">
        <v>3438</v>
      </c>
      <c r="C800" s="32">
        <v>1</v>
      </c>
      <c r="D800" s="32" t="s">
        <v>7751</v>
      </c>
    </row>
    <row r="801" spans="1:4" x14ac:dyDescent="0.2">
      <c r="A801" s="32">
        <v>796</v>
      </c>
      <c r="B801" s="32">
        <v>2469</v>
      </c>
      <c r="C801" s="32">
        <v>1</v>
      </c>
      <c r="D801" s="32" t="s">
        <v>7752</v>
      </c>
    </row>
    <row r="802" spans="1:4" x14ac:dyDescent="0.2">
      <c r="A802" s="32">
        <v>797</v>
      </c>
      <c r="B802" s="32">
        <v>3618</v>
      </c>
      <c r="C802" s="32">
        <v>1</v>
      </c>
      <c r="D802" s="32" t="s">
        <v>7753</v>
      </c>
    </row>
    <row r="803" spans="1:4" x14ac:dyDescent="0.2">
      <c r="A803" s="32">
        <v>798</v>
      </c>
      <c r="B803" s="32">
        <v>134</v>
      </c>
      <c r="C803" s="32">
        <v>12</v>
      </c>
      <c r="D803" s="32" t="s">
        <v>7754</v>
      </c>
    </row>
    <row r="804" spans="1:4" x14ac:dyDescent="0.2">
      <c r="A804" s="32">
        <v>799</v>
      </c>
      <c r="B804" s="32">
        <v>121</v>
      </c>
      <c r="C804" s="32">
        <v>14</v>
      </c>
      <c r="D804" s="32" t="s">
        <v>7755</v>
      </c>
    </row>
    <row r="805" spans="1:4" x14ac:dyDescent="0.2">
      <c r="A805" s="32">
        <v>800</v>
      </c>
      <c r="B805" s="32">
        <v>878</v>
      </c>
      <c r="C805" s="32">
        <v>2</v>
      </c>
      <c r="D805" s="32" t="s">
        <v>7756</v>
      </c>
    </row>
    <row r="806" spans="1:4" x14ac:dyDescent="0.2">
      <c r="A806" s="32">
        <v>801</v>
      </c>
      <c r="B806" s="32">
        <v>2082</v>
      </c>
      <c r="C806" s="32">
        <v>1</v>
      </c>
      <c r="D806" s="32" t="s">
        <v>7757</v>
      </c>
    </row>
    <row r="807" spans="1:4" x14ac:dyDescent="0.2">
      <c r="A807" s="32">
        <v>802</v>
      </c>
      <c r="B807" s="32">
        <v>63</v>
      </c>
      <c r="C807" s="32">
        <v>7</v>
      </c>
      <c r="D807" s="32" t="s">
        <v>7758</v>
      </c>
    </row>
    <row r="808" spans="1:4" x14ac:dyDescent="0.2">
      <c r="A808" s="32">
        <v>803</v>
      </c>
      <c r="B808" s="32">
        <v>178</v>
      </c>
      <c r="C808" s="32">
        <v>7</v>
      </c>
      <c r="D808" s="32" t="s">
        <v>7759</v>
      </c>
    </row>
    <row r="809" spans="1:4" x14ac:dyDescent="0.2">
      <c r="A809" s="32">
        <v>804</v>
      </c>
      <c r="B809" s="32">
        <v>662</v>
      </c>
      <c r="C809" s="32">
        <v>1</v>
      </c>
      <c r="D809" s="32" t="s">
        <v>7760</v>
      </c>
    </row>
    <row r="810" spans="1:4" x14ac:dyDescent="0.2">
      <c r="A810" s="32">
        <v>805</v>
      </c>
      <c r="B810" s="32">
        <v>291</v>
      </c>
      <c r="C810" s="32">
        <v>12</v>
      </c>
      <c r="D810" s="32" t="s">
        <v>7761</v>
      </c>
    </row>
    <row r="811" spans="1:4" x14ac:dyDescent="0.2">
      <c r="A811" s="32">
        <v>806</v>
      </c>
      <c r="B811" s="32">
        <v>389</v>
      </c>
      <c r="C811" s="32">
        <v>16</v>
      </c>
      <c r="D811" s="32" t="s">
        <v>7762</v>
      </c>
    </row>
    <row r="812" spans="1:4" x14ac:dyDescent="0.2">
      <c r="A812" s="32">
        <v>807</v>
      </c>
      <c r="B812" s="32">
        <v>1942</v>
      </c>
      <c r="C812" s="32">
        <v>2</v>
      </c>
      <c r="D812" s="32" t="s">
        <v>7763</v>
      </c>
    </row>
    <row r="813" spans="1:4" x14ac:dyDescent="0.2">
      <c r="A813" s="32">
        <v>808</v>
      </c>
      <c r="B813" s="32">
        <v>2751</v>
      </c>
      <c r="C813" s="32">
        <v>1</v>
      </c>
      <c r="D813" s="32" t="s">
        <v>7764</v>
      </c>
    </row>
    <row r="814" spans="1:4" x14ac:dyDescent="0.2">
      <c r="A814" s="32">
        <v>809</v>
      </c>
      <c r="B814" s="32">
        <v>2671</v>
      </c>
      <c r="C814" s="32">
        <v>1</v>
      </c>
      <c r="D814" s="32" t="s">
        <v>7765</v>
      </c>
    </row>
    <row r="815" spans="1:4" x14ac:dyDescent="0.2">
      <c r="A815" s="32">
        <v>810</v>
      </c>
      <c r="B815" s="32">
        <v>300</v>
      </c>
      <c r="C815" s="32">
        <v>4</v>
      </c>
      <c r="D815" s="32" t="s">
        <v>7766</v>
      </c>
    </row>
    <row r="816" spans="1:4" x14ac:dyDescent="0.2">
      <c r="A816" s="32">
        <v>811</v>
      </c>
      <c r="B816" s="32">
        <v>3572</v>
      </c>
      <c r="C816" s="32">
        <v>1</v>
      </c>
      <c r="D816" s="32" t="s">
        <v>7767</v>
      </c>
    </row>
    <row r="817" spans="1:4" x14ac:dyDescent="0.2">
      <c r="A817" s="32">
        <v>812</v>
      </c>
      <c r="B817" s="32">
        <v>1621</v>
      </c>
      <c r="C817" s="32">
        <v>2</v>
      </c>
      <c r="D817" s="32" t="s">
        <v>7768</v>
      </c>
    </row>
    <row r="818" spans="1:4" x14ac:dyDescent="0.2">
      <c r="A818" s="32">
        <v>813</v>
      </c>
      <c r="B818" s="32">
        <v>1270</v>
      </c>
      <c r="C818" s="32">
        <v>1</v>
      </c>
      <c r="D818" s="32" t="s">
        <v>7769</v>
      </c>
    </row>
    <row r="819" spans="1:4" x14ac:dyDescent="0.2">
      <c r="A819" s="32">
        <v>814</v>
      </c>
      <c r="B819" s="32">
        <v>2631</v>
      </c>
      <c r="C819" s="32">
        <v>1</v>
      </c>
      <c r="D819" s="32" t="s">
        <v>7770</v>
      </c>
    </row>
    <row r="820" spans="1:4" x14ac:dyDescent="0.2">
      <c r="A820" s="32">
        <v>815</v>
      </c>
      <c r="B820" s="32">
        <v>684</v>
      </c>
      <c r="C820" s="32">
        <v>4</v>
      </c>
      <c r="D820" s="32" t="s">
        <v>7771</v>
      </c>
    </row>
    <row r="821" spans="1:4" x14ac:dyDescent="0.2">
      <c r="A821" s="32">
        <v>816</v>
      </c>
      <c r="B821" s="32">
        <v>3472</v>
      </c>
      <c r="C821" s="32">
        <v>1</v>
      </c>
      <c r="D821" s="32" t="s">
        <v>7772</v>
      </c>
    </row>
    <row r="822" spans="1:4" x14ac:dyDescent="0.2">
      <c r="A822" s="32">
        <v>817</v>
      </c>
      <c r="B822" s="32">
        <v>2067</v>
      </c>
      <c r="C822" s="32">
        <v>2</v>
      </c>
      <c r="D822" s="32" t="s">
        <v>7773</v>
      </c>
    </row>
    <row r="823" spans="1:4" x14ac:dyDescent="0.2">
      <c r="A823" s="32">
        <v>818</v>
      </c>
      <c r="B823" s="32">
        <v>1811</v>
      </c>
      <c r="C823" s="32">
        <v>4</v>
      </c>
      <c r="D823" s="32" t="s">
        <v>7774</v>
      </c>
    </row>
    <row r="824" spans="1:4" x14ac:dyDescent="0.2">
      <c r="A824" s="32">
        <v>819</v>
      </c>
      <c r="B824" s="32">
        <v>2441</v>
      </c>
      <c r="C824" s="32">
        <v>1</v>
      </c>
      <c r="D824" s="32" t="s">
        <v>7775</v>
      </c>
    </row>
    <row r="825" spans="1:4" x14ac:dyDescent="0.2">
      <c r="A825" s="32">
        <v>820</v>
      </c>
      <c r="B825" s="32">
        <v>1718</v>
      </c>
      <c r="C825" s="32">
        <v>8</v>
      </c>
      <c r="D825" s="32" t="s">
        <v>7776</v>
      </c>
    </row>
    <row r="826" spans="1:4" x14ac:dyDescent="0.2">
      <c r="A826" s="32">
        <v>821</v>
      </c>
      <c r="B826" s="32">
        <v>3247</v>
      </c>
      <c r="C826" s="32">
        <v>1</v>
      </c>
      <c r="D826" s="32" t="s">
        <v>7777</v>
      </c>
    </row>
    <row r="827" spans="1:4" x14ac:dyDescent="0.2">
      <c r="A827" s="32">
        <v>822</v>
      </c>
      <c r="B827" s="32">
        <v>2963</v>
      </c>
      <c r="C827" s="32">
        <v>2</v>
      </c>
      <c r="D827" s="32" t="s">
        <v>7778</v>
      </c>
    </row>
    <row r="828" spans="1:4" x14ac:dyDescent="0.2">
      <c r="A828" s="32">
        <v>823</v>
      </c>
      <c r="B828" s="32">
        <v>415</v>
      </c>
      <c r="C828" s="32">
        <v>5</v>
      </c>
      <c r="D828" s="32" t="s">
        <v>7779</v>
      </c>
    </row>
    <row r="829" spans="1:4" x14ac:dyDescent="0.2">
      <c r="A829" s="32">
        <v>824</v>
      </c>
      <c r="B829" s="32">
        <v>3390</v>
      </c>
      <c r="C829" s="32">
        <v>2</v>
      </c>
      <c r="D829" s="32" t="s">
        <v>7780</v>
      </c>
    </row>
    <row r="830" spans="1:4" x14ac:dyDescent="0.2">
      <c r="A830" s="32">
        <v>825</v>
      </c>
      <c r="B830" s="32">
        <v>743</v>
      </c>
      <c r="C830" s="32">
        <v>1</v>
      </c>
      <c r="D830" s="32" t="s">
        <v>7781</v>
      </c>
    </row>
    <row r="831" spans="1:4" x14ac:dyDescent="0.2">
      <c r="A831" s="32">
        <v>826</v>
      </c>
      <c r="B831" s="32">
        <v>512</v>
      </c>
      <c r="C831" s="32">
        <v>1</v>
      </c>
      <c r="D831" s="32" t="s">
        <v>7782</v>
      </c>
    </row>
    <row r="832" spans="1:4" x14ac:dyDescent="0.2">
      <c r="A832" s="32">
        <v>827</v>
      </c>
      <c r="B832" s="32">
        <v>560</v>
      </c>
      <c r="C832" s="32">
        <v>5</v>
      </c>
      <c r="D832" s="32" t="s">
        <v>7783</v>
      </c>
    </row>
    <row r="833" spans="1:4" x14ac:dyDescent="0.2">
      <c r="A833" s="32">
        <v>828</v>
      </c>
      <c r="B833" s="32">
        <v>1161</v>
      </c>
      <c r="C833" s="32">
        <v>1</v>
      </c>
      <c r="D833" s="32" t="s">
        <v>7784</v>
      </c>
    </row>
    <row r="834" spans="1:4" x14ac:dyDescent="0.2">
      <c r="A834" s="32">
        <v>829</v>
      </c>
      <c r="B834" s="32">
        <v>360</v>
      </c>
      <c r="C834" s="32">
        <v>6</v>
      </c>
      <c r="D834" s="32" t="s">
        <v>7785</v>
      </c>
    </row>
    <row r="835" spans="1:4" x14ac:dyDescent="0.2">
      <c r="A835" s="32">
        <v>830</v>
      </c>
      <c r="B835" s="32">
        <v>3477</v>
      </c>
      <c r="C835" s="32">
        <v>1</v>
      </c>
      <c r="D835" s="32" t="s">
        <v>7786</v>
      </c>
    </row>
    <row r="836" spans="1:4" x14ac:dyDescent="0.2">
      <c r="A836" s="32">
        <v>831</v>
      </c>
      <c r="B836" s="32">
        <v>67</v>
      </c>
      <c r="C836" s="32">
        <v>14</v>
      </c>
      <c r="D836" s="32" t="s">
        <v>7787</v>
      </c>
    </row>
    <row r="837" spans="1:4" x14ac:dyDescent="0.2">
      <c r="A837" s="32">
        <v>832</v>
      </c>
      <c r="B837" s="32">
        <v>245</v>
      </c>
      <c r="C837" s="32">
        <v>16</v>
      </c>
      <c r="D837" s="32" t="s">
        <v>7788</v>
      </c>
    </row>
    <row r="838" spans="1:4" x14ac:dyDescent="0.2">
      <c r="A838" s="32">
        <v>833</v>
      </c>
      <c r="B838" s="32">
        <v>108</v>
      </c>
      <c r="C838" s="32">
        <v>3</v>
      </c>
      <c r="D838" s="32" t="s">
        <v>7789</v>
      </c>
    </row>
    <row r="839" spans="1:4" x14ac:dyDescent="0.2">
      <c r="A839" s="32">
        <v>834</v>
      </c>
      <c r="B839" s="32">
        <v>253</v>
      </c>
      <c r="C839" s="32">
        <v>4</v>
      </c>
      <c r="D839" s="32" t="s">
        <v>7790</v>
      </c>
    </row>
    <row r="840" spans="1:4" x14ac:dyDescent="0.2">
      <c r="A840" s="32">
        <v>835</v>
      </c>
      <c r="B840" s="32">
        <v>3402</v>
      </c>
      <c r="C840" s="32">
        <v>1</v>
      </c>
      <c r="D840" s="32" t="s">
        <v>7791</v>
      </c>
    </row>
    <row r="841" spans="1:4" x14ac:dyDescent="0.2">
      <c r="A841" s="32">
        <v>836</v>
      </c>
      <c r="B841" s="32">
        <v>2458</v>
      </c>
      <c r="C841" s="32">
        <v>1</v>
      </c>
      <c r="D841" s="32" t="s">
        <v>7792</v>
      </c>
    </row>
    <row r="842" spans="1:4" x14ac:dyDescent="0.2">
      <c r="A842" s="32">
        <v>837</v>
      </c>
      <c r="B842" s="32">
        <v>389</v>
      </c>
      <c r="C842" s="32">
        <v>10</v>
      </c>
      <c r="D842" s="32" t="s">
        <v>7793</v>
      </c>
    </row>
    <row r="843" spans="1:4" x14ac:dyDescent="0.2">
      <c r="A843" s="32">
        <v>838</v>
      </c>
      <c r="B843" s="32">
        <v>567</v>
      </c>
      <c r="C843" s="32">
        <v>3</v>
      </c>
      <c r="D843" s="32" t="s">
        <v>7794</v>
      </c>
    </row>
    <row r="844" spans="1:4" x14ac:dyDescent="0.2">
      <c r="A844" s="32">
        <v>839</v>
      </c>
      <c r="B844" s="32">
        <v>3427</v>
      </c>
      <c r="C844" s="32">
        <v>2</v>
      </c>
      <c r="D844" s="32" t="s">
        <v>7795</v>
      </c>
    </row>
    <row r="845" spans="1:4" x14ac:dyDescent="0.2">
      <c r="A845" s="32">
        <v>840</v>
      </c>
      <c r="B845" s="32">
        <v>866</v>
      </c>
      <c r="C845" s="32">
        <v>1</v>
      </c>
      <c r="D845" s="32" t="s">
        <v>7796</v>
      </c>
    </row>
    <row r="846" spans="1:4" x14ac:dyDescent="0.2">
      <c r="A846" s="32">
        <v>841</v>
      </c>
      <c r="B846" s="32">
        <v>180</v>
      </c>
      <c r="C846" s="32">
        <v>11</v>
      </c>
      <c r="D846" s="32" t="s">
        <v>7797</v>
      </c>
    </row>
    <row r="847" spans="1:4" x14ac:dyDescent="0.2">
      <c r="A847" s="32">
        <v>842</v>
      </c>
      <c r="B847" s="32">
        <v>47</v>
      </c>
      <c r="C847" s="32">
        <v>19</v>
      </c>
      <c r="D847" s="32" t="s">
        <v>7798</v>
      </c>
    </row>
    <row r="848" spans="1:4" x14ac:dyDescent="0.2">
      <c r="A848" s="32">
        <v>843</v>
      </c>
      <c r="B848" s="32">
        <v>11</v>
      </c>
      <c r="C848" s="32">
        <v>12</v>
      </c>
      <c r="D848" s="32" t="s">
        <v>7799</v>
      </c>
    </row>
    <row r="849" spans="1:4" x14ac:dyDescent="0.2">
      <c r="A849" s="32">
        <v>844</v>
      </c>
      <c r="B849" s="32">
        <v>47</v>
      </c>
      <c r="C849" s="32">
        <v>15</v>
      </c>
      <c r="D849" s="32" t="s">
        <v>7800</v>
      </c>
    </row>
    <row r="850" spans="1:4" x14ac:dyDescent="0.2">
      <c r="A850" s="32">
        <v>845</v>
      </c>
      <c r="B850" s="32">
        <v>3576</v>
      </c>
      <c r="C850" s="32">
        <v>1</v>
      </c>
      <c r="D850" s="32" t="s">
        <v>7801</v>
      </c>
    </row>
    <row r="851" spans="1:4" x14ac:dyDescent="0.2">
      <c r="A851" s="32">
        <v>846</v>
      </c>
      <c r="B851" s="32">
        <v>1463</v>
      </c>
      <c r="C851" s="32">
        <v>4</v>
      </c>
      <c r="D851" s="32" t="s">
        <v>7802</v>
      </c>
    </row>
    <row r="852" spans="1:4" x14ac:dyDescent="0.2">
      <c r="A852" s="32">
        <v>847</v>
      </c>
      <c r="B852" s="32">
        <v>815</v>
      </c>
      <c r="C852" s="32">
        <v>3</v>
      </c>
      <c r="D852" s="32" t="s">
        <v>7803</v>
      </c>
    </row>
    <row r="853" spans="1:4" x14ac:dyDescent="0.2">
      <c r="A853" s="32">
        <v>848</v>
      </c>
      <c r="B853" s="32">
        <v>3388</v>
      </c>
      <c r="C853" s="32">
        <v>1</v>
      </c>
      <c r="D853" s="32" t="s">
        <v>7804</v>
      </c>
    </row>
    <row r="854" spans="1:4" x14ac:dyDescent="0.2">
      <c r="A854" s="32">
        <v>849</v>
      </c>
      <c r="B854" s="32">
        <v>3255</v>
      </c>
      <c r="C854" s="32">
        <v>1</v>
      </c>
      <c r="D854" s="32" t="s">
        <v>7805</v>
      </c>
    </row>
    <row r="855" spans="1:4" x14ac:dyDescent="0.2">
      <c r="A855" s="32">
        <v>850</v>
      </c>
      <c r="B855" s="32">
        <v>64</v>
      </c>
      <c r="C855" s="32">
        <v>13</v>
      </c>
      <c r="D855" s="32" t="s">
        <v>7806</v>
      </c>
    </row>
    <row r="856" spans="1:4" x14ac:dyDescent="0.2">
      <c r="A856" s="32">
        <v>851</v>
      </c>
      <c r="B856" s="32">
        <v>1079</v>
      </c>
      <c r="C856" s="32">
        <v>4</v>
      </c>
      <c r="D856" s="32" t="s">
        <v>7807</v>
      </c>
    </row>
    <row r="857" spans="1:4" x14ac:dyDescent="0.2">
      <c r="A857" s="32">
        <v>852</v>
      </c>
      <c r="B857" s="32">
        <v>205</v>
      </c>
      <c r="C857" s="32">
        <v>13</v>
      </c>
      <c r="D857" s="32" t="s">
        <v>7808</v>
      </c>
    </row>
    <row r="858" spans="1:4" x14ac:dyDescent="0.2">
      <c r="A858" s="32">
        <v>853</v>
      </c>
      <c r="B858" s="32">
        <v>301</v>
      </c>
      <c r="C858" s="32">
        <v>5</v>
      </c>
      <c r="D858" s="32" t="s">
        <v>7809</v>
      </c>
    </row>
    <row r="859" spans="1:4" x14ac:dyDescent="0.2">
      <c r="A859" s="32">
        <v>854</v>
      </c>
      <c r="B859" s="32">
        <v>1517</v>
      </c>
      <c r="C859" s="32">
        <v>1</v>
      </c>
      <c r="D859" s="32" t="s">
        <v>7810</v>
      </c>
    </row>
    <row r="860" spans="1:4" x14ac:dyDescent="0.2">
      <c r="A860" s="32">
        <v>855</v>
      </c>
      <c r="B860" s="32">
        <v>1017</v>
      </c>
      <c r="C860" s="32">
        <v>2</v>
      </c>
      <c r="D860" s="32" t="s">
        <v>7811</v>
      </c>
    </row>
    <row r="861" spans="1:4" x14ac:dyDescent="0.2">
      <c r="A861" s="32">
        <v>856</v>
      </c>
      <c r="B861" s="32">
        <v>597</v>
      </c>
      <c r="C861" s="32">
        <v>4</v>
      </c>
      <c r="D861" s="32" t="s">
        <v>7812</v>
      </c>
    </row>
    <row r="862" spans="1:4" x14ac:dyDescent="0.2">
      <c r="A862" s="32">
        <v>857</v>
      </c>
      <c r="B862" s="32">
        <v>377</v>
      </c>
      <c r="C862" s="32">
        <v>8</v>
      </c>
      <c r="D862" s="32" t="s">
        <v>7813</v>
      </c>
    </row>
    <row r="863" spans="1:4" x14ac:dyDescent="0.2">
      <c r="A863" s="32">
        <v>858</v>
      </c>
      <c r="B863" s="32">
        <v>8270</v>
      </c>
      <c r="C863" s="32">
        <v>18</v>
      </c>
      <c r="D863" s="32" t="s">
        <v>7814</v>
      </c>
    </row>
    <row r="864" spans="1:4" x14ac:dyDescent="0.2">
      <c r="A864" s="32">
        <v>859</v>
      </c>
      <c r="B864" s="32">
        <v>190</v>
      </c>
      <c r="C864" s="32">
        <v>8</v>
      </c>
      <c r="D864" s="32" t="s">
        <v>7815</v>
      </c>
    </row>
    <row r="865" spans="1:4" x14ac:dyDescent="0.2">
      <c r="A865" s="32">
        <v>860</v>
      </c>
      <c r="B865" s="32">
        <v>3232</v>
      </c>
      <c r="C865" s="32">
        <v>3</v>
      </c>
      <c r="D865" s="32" t="s">
        <v>7816</v>
      </c>
    </row>
    <row r="866" spans="1:4" x14ac:dyDescent="0.2">
      <c r="A866" s="32">
        <v>861</v>
      </c>
      <c r="B866" s="32">
        <v>63</v>
      </c>
      <c r="C866" s="32">
        <v>13</v>
      </c>
      <c r="D866" s="32" t="s">
        <v>7817</v>
      </c>
    </row>
    <row r="867" spans="1:4" x14ac:dyDescent="0.2">
      <c r="A867" s="32">
        <v>862</v>
      </c>
      <c r="B867" s="32">
        <v>454</v>
      </c>
      <c r="C867" s="32">
        <v>5</v>
      </c>
      <c r="D867" s="32" t="s">
        <v>7818</v>
      </c>
    </row>
    <row r="868" spans="1:4" x14ac:dyDescent="0.2">
      <c r="A868" s="32">
        <v>863</v>
      </c>
      <c r="B868" s="32">
        <v>2461</v>
      </c>
      <c r="C868" s="32">
        <v>1</v>
      </c>
      <c r="D868" s="32" t="s">
        <v>7819</v>
      </c>
    </row>
    <row r="869" spans="1:4" x14ac:dyDescent="0.2">
      <c r="A869" s="32">
        <v>864</v>
      </c>
      <c r="B869" s="32">
        <v>2625</v>
      </c>
      <c r="C869" s="32">
        <v>1</v>
      </c>
      <c r="D869" s="32" t="s">
        <v>7820</v>
      </c>
    </row>
    <row r="870" spans="1:4" x14ac:dyDescent="0.2">
      <c r="A870" s="32">
        <v>865</v>
      </c>
      <c r="B870" s="32">
        <v>1207</v>
      </c>
      <c r="C870" s="32">
        <v>2</v>
      </c>
      <c r="D870" s="32" t="s">
        <v>7821</v>
      </c>
    </row>
    <row r="871" spans="1:4" x14ac:dyDescent="0.2">
      <c r="A871" s="32">
        <v>866</v>
      </c>
      <c r="B871" s="32">
        <v>3218</v>
      </c>
      <c r="C871" s="32">
        <v>1</v>
      </c>
      <c r="D871" s="32" t="s">
        <v>7822</v>
      </c>
    </row>
    <row r="872" spans="1:4" x14ac:dyDescent="0.2">
      <c r="A872" s="32">
        <v>867</v>
      </c>
      <c r="B872" s="32">
        <v>197</v>
      </c>
      <c r="C872" s="32">
        <v>1</v>
      </c>
      <c r="D872" s="32" t="s">
        <v>7823</v>
      </c>
    </row>
    <row r="873" spans="1:4" x14ac:dyDescent="0.2">
      <c r="A873" s="32">
        <v>868</v>
      </c>
      <c r="B873" s="32">
        <v>2510</v>
      </c>
      <c r="C873" s="32">
        <v>1</v>
      </c>
      <c r="D873" s="32" t="s">
        <v>7824</v>
      </c>
    </row>
    <row r="874" spans="1:4" x14ac:dyDescent="0.2">
      <c r="A874" s="32">
        <v>869</v>
      </c>
      <c r="B874" s="32">
        <v>3264</v>
      </c>
      <c r="C874" s="32">
        <v>1</v>
      </c>
      <c r="D874" s="32" t="s">
        <v>7825</v>
      </c>
    </row>
    <row r="875" spans="1:4" x14ac:dyDescent="0.2">
      <c r="A875" s="32">
        <v>870</v>
      </c>
      <c r="B875" s="32">
        <v>134</v>
      </c>
      <c r="C875" s="32">
        <v>6</v>
      </c>
      <c r="D875" s="32" t="s">
        <v>7826</v>
      </c>
    </row>
    <row r="876" spans="1:4" x14ac:dyDescent="0.2">
      <c r="A876" s="32">
        <v>871</v>
      </c>
      <c r="B876" s="32">
        <v>1602</v>
      </c>
      <c r="C876" s="32">
        <v>1</v>
      </c>
      <c r="D876" s="32" t="s">
        <v>7827</v>
      </c>
    </row>
    <row r="877" spans="1:4" x14ac:dyDescent="0.2">
      <c r="A877" s="32">
        <v>872</v>
      </c>
      <c r="B877" s="32">
        <v>657</v>
      </c>
      <c r="C877" s="32">
        <v>4</v>
      </c>
      <c r="D877" s="32" t="s">
        <v>7828</v>
      </c>
    </row>
    <row r="878" spans="1:4" x14ac:dyDescent="0.2">
      <c r="A878" s="32">
        <v>873</v>
      </c>
      <c r="B878" s="32">
        <v>702</v>
      </c>
      <c r="C878" s="32">
        <v>6</v>
      </c>
      <c r="D878" s="32" t="s">
        <v>7829</v>
      </c>
    </row>
    <row r="879" spans="1:4" x14ac:dyDescent="0.2">
      <c r="A879" s="32">
        <v>874</v>
      </c>
      <c r="B879" s="32">
        <v>356</v>
      </c>
      <c r="C879" s="32">
        <v>5</v>
      </c>
      <c r="D879" s="32" t="s">
        <v>7830</v>
      </c>
    </row>
    <row r="880" spans="1:4" x14ac:dyDescent="0.2">
      <c r="A880" s="32">
        <v>875</v>
      </c>
      <c r="B880" s="32">
        <v>690</v>
      </c>
      <c r="C880" s="32">
        <v>1</v>
      </c>
      <c r="D880" s="32" t="s">
        <v>7831</v>
      </c>
    </row>
    <row r="881" spans="1:4" x14ac:dyDescent="0.2">
      <c r="A881" s="32">
        <v>876</v>
      </c>
      <c r="B881" s="32">
        <v>988</v>
      </c>
      <c r="C881" s="32">
        <v>4</v>
      </c>
      <c r="D881" s="32" t="s">
        <v>7832</v>
      </c>
    </row>
    <row r="882" spans="1:4" x14ac:dyDescent="0.2">
      <c r="A882" s="32">
        <v>877</v>
      </c>
      <c r="B882" s="32">
        <v>130</v>
      </c>
      <c r="C882" s="32">
        <v>7</v>
      </c>
      <c r="D882" s="32" t="s">
        <v>7833</v>
      </c>
    </row>
    <row r="883" spans="1:4" x14ac:dyDescent="0.2">
      <c r="A883" s="32">
        <v>878</v>
      </c>
      <c r="B883" s="32">
        <v>625</v>
      </c>
      <c r="C883" s="32">
        <v>2</v>
      </c>
      <c r="D883" s="32" t="s">
        <v>7834</v>
      </c>
    </row>
    <row r="884" spans="1:4" x14ac:dyDescent="0.2">
      <c r="A884" s="32">
        <v>879</v>
      </c>
      <c r="B884" s="32">
        <v>136</v>
      </c>
      <c r="C884" s="32">
        <v>12</v>
      </c>
      <c r="D884" s="32" t="s">
        <v>7835</v>
      </c>
    </row>
    <row r="885" spans="1:4" x14ac:dyDescent="0.2">
      <c r="A885" s="32">
        <v>880</v>
      </c>
      <c r="B885" s="32">
        <v>202</v>
      </c>
      <c r="C885" s="32">
        <v>9</v>
      </c>
      <c r="D885" s="32" t="s">
        <v>7836</v>
      </c>
    </row>
    <row r="886" spans="1:4" x14ac:dyDescent="0.2">
      <c r="A886" s="32">
        <v>881</v>
      </c>
      <c r="B886" s="32">
        <v>1681</v>
      </c>
      <c r="C886" s="32">
        <v>2</v>
      </c>
      <c r="D886" s="32" t="s">
        <v>7837</v>
      </c>
    </row>
    <row r="887" spans="1:4" x14ac:dyDescent="0.2">
      <c r="A887" s="32">
        <v>882</v>
      </c>
      <c r="B887" s="32">
        <v>157</v>
      </c>
      <c r="C887" s="32">
        <v>2</v>
      </c>
      <c r="D887" s="32" t="s">
        <v>7838</v>
      </c>
    </row>
    <row r="888" spans="1:4" x14ac:dyDescent="0.2">
      <c r="A888" s="32">
        <v>883</v>
      </c>
      <c r="B888" s="32">
        <v>978</v>
      </c>
      <c r="C888" s="32">
        <v>2</v>
      </c>
      <c r="D888" s="32" t="s">
        <v>7839</v>
      </c>
    </row>
    <row r="889" spans="1:4" x14ac:dyDescent="0.2">
      <c r="A889" s="32">
        <v>884</v>
      </c>
      <c r="B889" s="32">
        <v>2371</v>
      </c>
      <c r="C889" s="32">
        <v>1</v>
      </c>
      <c r="D889" s="32" t="s">
        <v>7840</v>
      </c>
    </row>
    <row r="890" spans="1:4" x14ac:dyDescent="0.2">
      <c r="A890" s="32">
        <v>885</v>
      </c>
      <c r="B890" s="32">
        <v>332</v>
      </c>
      <c r="C890" s="32">
        <v>2</v>
      </c>
      <c r="D890" s="32" t="s">
        <v>7841</v>
      </c>
    </row>
    <row r="891" spans="1:4" x14ac:dyDescent="0.2">
      <c r="A891" s="32">
        <v>886</v>
      </c>
      <c r="B891" s="32">
        <v>2879</v>
      </c>
      <c r="C891" s="32">
        <v>2</v>
      </c>
      <c r="D891" s="32" t="s">
        <v>7842</v>
      </c>
    </row>
    <row r="892" spans="1:4" x14ac:dyDescent="0.2">
      <c r="A892" s="32">
        <v>887</v>
      </c>
      <c r="B892" s="32">
        <v>2275</v>
      </c>
      <c r="C892" s="32">
        <v>2</v>
      </c>
      <c r="D892" s="32" t="s">
        <v>7843</v>
      </c>
    </row>
    <row r="893" spans="1:4" x14ac:dyDescent="0.2">
      <c r="A893" s="32">
        <v>888</v>
      </c>
      <c r="B893" s="32">
        <v>3443</v>
      </c>
      <c r="C893" s="32">
        <v>1</v>
      </c>
      <c r="D893" s="32" t="s">
        <v>7844</v>
      </c>
    </row>
    <row r="894" spans="1:4" x14ac:dyDescent="0.2">
      <c r="A894" s="32">
        <v>889</v>
      </c>
      <c r="B894" s="32">
        <v>1752</v>
      </c>
      <c r="C894" s="32">
        <v>1</v>
      </c>
      <c r="D894" s="32" t="s">
        <v>7845</v>
      </c>
    </row>
    <row r="895" spans="1:4" x14ac:dyDescent="0.2">
      <c r="A895" s="32">
        <v>890</v>
      </c>
      <c r="B895" s="32">
        <v>196</v>
      </c>
      <c r="C895" s="32">
        <v>7</v>
      </c>
      <c r="D895" s="32" t="s">
        <v>7846</v>
      </c>
    </row>
    <row r="896" spans="1:4" x14ac:dyDescent="0.2">
      <c r="A896" s="32">
        <v>891</v>
      </c>
      <c r="B896" s="32">
        <v>3132</v>
      </c>
      <c r="C896" s="32">
        <v>1</v>
      </c>
      <c r="D896" s="32" t="s">
        <v>7847</v>
      </c>
    </row>
    <row r="897" spans="1:4" x14ac:dyDescent="0.2">
      <c r="A897" s="32">
        <v>892</v>
      </c>
      <c r="B897" s="32">
        <v>2230</v>
      </c>
      <c r="C897" s="32">
        <v>2</v>
      </c>
      <c r="D897" s="32" t="s">
        <v>7848</v>
      </c>
    </row>
    <row r="898" spans="1:4" x14ac:dyDescent="0.2">
      <c r="A898" s="32">
        <v>893</v>
      </c>
      <c r="B898" s="32">
        <v>221</v>
      </c>
      <c r="C898" s="32">
        <v>8</v>
      </c>
      <c r="D898" s="32" t="s">
        <v>7849</v>
      </c>
    </row>
    <row r="899" spans="1:4" x14ac:dyDescent="0.2">
      <c r="A899" s="32">
        <v>894</v>
      </c>
      <c r="B899" s="32">
        <v>3245</v>
      </c>
      <c r="C899" s="32">
        <v>2</v>
      </c>
      <c r="D899" s="32" t="s">
        <v>7850</v>
      </c>
    </row>
    <row r="900" spans="1:4" x14ac:dyDescent="0.2">
      <c r="A900" s="32">
        <v>895</v>
      </c>
      <c r="B900" s="32">
        <v>613</v>
      </c>
      <c r="C900" s="32">
        <v>1</v>
      </c>
      <c r="D900" s="32" t="s">
        <v>7851</v>
      </c>
    </row>
    <row r="901" spans="1:4" x14ac:dyDescent="0.2">
      <c r="A901" s="32">
        <v>896</v>
      </c>
      <c r="B901" s="32">
        <v>67</v>
      </c>
      <c r="C901" s="32">
        <v>7</v>
      </c>
      <c r="D901" s="32" t="s">
        <v>7852</v>
      </c>
    </row>
    <row r="902" spans="1:4" x14ac:dyDescent="0.2">
      <c r="A902" s="32">
        <v>897</v>
      </c>
      <c r="B902" s="32">
        <v>6</v>
      </c>
      <c r="C902" s="32">
        <v>13</v>
      </c>
      <c r="D902" s="32" t="s">
        <v>7853</v>
      </c>
    </row>
    <row r="903" spans="1:4" x14ac:dyDescent="0.2">
      <c r="A903" s="32">
        <v>898</v>
      </c>
      <c r="B903" s="32">
        <v>276</v>
      </c>
      <c r="C903" s="32">
        <v>9</v>
      </c>
      <c r="D903" s="32" t="s">
        <v>7854</v>
      </c>
    </row>
    <row r="904" spans="1:4" x14ac:dyDescent="0.2">
      <c r="A904" s="32">
        <v>899</v>
      </c>
      <c r="B904" s="32">
        <v>68</v>
      </c>
      <c r="C904" s="32">
        <v>9</v>
      </c>
      <c r="D904" s="32" t="s">
        <v>7855</v>
      </c>
    </row>
    <row r="905" spans="1:4" x14ac:dyDescent="0.2">
      <c r="A905" s="32">
        <v>900</v>
      </c>
      <c r="B905" s="32">
        <v>498</v>
      </c>
      <c r="C905" s="32">
        <v>1</v>
      </c>
      <c r="D905" s="32" t="s">
        <v>7856</v>
      </c>
    </row>
    <row r="906" spans="1:4" x14ac:dyDescent="0.2">
      <c r="A906" s="32">
        <v>901</v>
      </c>
      <c r="B906" s="32">
        <v>265</v>
      </c>
      <c r="C906" s="32">
        <v>12</v>
      </c>
      <c r="D906" s="32" t="s">
        <v>7857</v>
      </c>
    </row>
    <row r="907" spans="1:4" x14ac:dyDescent="0.2">
      <c r="A907" s="32">
        <v>902</v>
      </c>
      <c r="B907" s="32">
        <v>6</v>
      </c>
      <c r="C907" s="32">
        <v>14</v>
      </c>
      <c r="D907" s="32" t="s">
        <v>7858</v>
      </c>
    </row>
    <row r="908" spans="1:4" x14ac:dyDescent="0.2">
      <c r="A908" s="32">
        <v>903</v>
      </c>
      <c r="B908" s="32">
        <v>299</v>
      </c>
      <c r="C908" s="32">
        <v>11</v>
      </c>
      <c r="D908" s="32" t="s">
        <v>7859</v>
      </c>
    </row>
    <row r="909" spans="1:4" x14ac:dyDescent="0.2">
      <c r="A909" s="32">
        <v>904</v>
      </c>
      <c r="B909" s="32">
        <v>2662</v>
      </c>
      <c r="C909" s="32">
        <v>2</v>
      </c>
      <c r="D909" s="32" t="s">
        <v>7860</v>
      </c>
    </row>
    <row r="910" spans="1:4" x14ac:dyDescent="0.2">
      <c r="A910" s="32">
        <v>905</v>
      </c>
      <c r="B910" s="32">
        <v>1994</v>
      </c>
      <c r="C910" s="32">
        <v>1</v>
      </c>
      <c r="D910" s="32" t="s">
        <v>7861</v>
      </c>
    </row>
    <row r="911" spans="1:4" x14ac:dyDescent="0.2">
      <c r="A911" s="32">
        <v>906</v>
      </c>
      <c r="B911" s="32">
        <v>536</v>
      </c>
      <c r="C911" s="32">
        <v>1</v>
      </c>
      <c r="D911" s="32" t="s">
        <v>7862</v>
      </c>
    </row>
    <row r="912" spans="1:4" x14ac:dyDescent="0.2">
      <c r="A912" s="32">
        <v>907</v>
      </c>
      <c r="B912" s="32">
        <v>656</v>
      </c>
      <c r="C912" s="32">
        <v>1</v>
      </c>
      <c r="D912" s="32" t="s">
        <v>7863</v>
      </c>
    </row>
    <row r="913" spans="1:4" x14ac:dyDescent="0.2">
      <c r="A913" s="32">
        <v>908</v>
      </c>
      <c r="B913" s="32">
        <v>1673</v>
      </c>
      <c r="C913" s="32">
        <v>3</v>
      </c>
      <c r="D913" s="32" t="s">
        <v>7864</v>
      </c>
    </row>
    <row r="914" spans="1:4" x14ac:dyDescent="0.2">
      <c r="A914" s="32">
        <v>909</v>
      </c>
      <c r="B914" s="32">
        <v>3600</v>
      </c>
      <c r="C914" s="32">
        <v>1</v>
      </c>
      <c r="D914" s="32" t="s">
        <v>7865</v>
      </c>
    </row>
    <row r="915" spans="1:4" x14ac:dyDescent="0.2">
      <c r="A915" s="32">
        <v>910</v>
      </c>
      <c r="B915" s="32">
        <v>517</v>
      </c>
      <c r="C915" s="32">
        <v>11</v>
      </c>
      <c r="D915" s="32" t="s">
        <v>7866</v>
      </c>
    </row>
    <row r="916" spans="1:4" x14ac:dyDescent="0.2">
      <c r="A916" s="32">
        <v>911</v>
      </c>
      <c r="B916" s="32">
        <v>177</v>
      </c>
      <c r="C916" s="32">
        <v>12</v>
      </c>
      <c r="D916" s="32" t="s">
        <v>7867</v>
      </c>
    </row>
    <row r="917" spans="1:4" x14ac:dyDescent="0.2">
      <c r="A917" s="32">
        <v>912</v>
      </c>
      <c r="B917" s="32">
        <v>68</v>
      </c>
      <c r="C917" s="32">
        <v>5</v>
      </c>
      <c r="D917" s="32" t="s">
        <v>7868</v>
      </c>
    </row>
    <row r="918" spans="1:4" x14ac:dyDescent="0.2">
      <c r="A918" s="32">
        <v>913</v>
      </c>
      <c r="B918" s="32">
        <v>742</v>
      </c>
      <c r="C918" s="32">
        <v>3</v>
      </c>
      <c r="D918" s="32" t="s">
        <v>7869</v>
      </c>
    </row>
    <row r="919" spans="1:4" x14ac:dyDescent="0.2">
      <c r="A919" s="32">
        <v>914</v>
      </c>
      <c r="B919" s="32">
        <v>55</v>
      </c>
      <c r="C919" s="32">
        <v>8</v>
      </c>
      <c r="D919" s="32" t="s">
        <v>7870</v>
      </c>
    </row>
    <row r="920" spans="1:4" x14ac:dyDescent="0.2">
      <c r="A920" s="32">
        <v>915</v>
      </c>
      <c r="B920" s="32">
        <v>613</v>
      </c>
      <c r="C920" s="32">
        <v>3</v>
      </c>
      <c r="D920" s="32" t="s">
        <v>7871</v>
      </c>
    </row>
    <row r="921" spans="1:4" x14ac:dyDescent="0.2">
      <c r="A921" s="32">
        <v>916</v>
      </c>
      <c r="B921" s="32">
        <v>6</v>
      </c>
      <c r="C921" s="32">
        <v>19</v>
      </c>
      <c r="D921" s="32" t="s">
        <v>7872</v>
      </c>
    </row>
    <row r="922" spans="1:4" x14ac:dyDescent="0.2">
      <c r="A922" s="32">
        <v>917</v>
      </c>
      <c r="B922" s="32">
        <v>2749</v>
      </c>
      <c r="C922" s="32">
        <v>1</v>
      </c>
      <c r="D922" s="32" t="s">
        <v>7873</v>
      </c>
    </row>
    <row r="923" spans="1:4" x14ac:dyDescent="0.2">
      <c r="A923" s="32">
        <v>918</v>
      </c>
      <c r="B923" s="32">
        <v>3611</v>
      </c>
      <c r="C923" s="32">
        <v>1</v>
      </c>
      <c r="D923" s="32" t="s">
        <v>7874</v>
      </c>
    </row>
    <row r="924" spans="1:4" x14ac:dyDescent="0.2">
      <c r="A924" s="32">
        <v>919</v>
      </c>
      <c r="B924" s="32">
        <v>527</v>
      </c>
      <c r="C924" s="32">
        <v>4</v>
      </c>
      <c r="D924" s="32" t="s">
        <v>7875</v>
      </c>
    </row>
    <row r="925" spans="1:4" x14ac:dyDescent="0.2">
      <c r="A925" s="32">
        <v>920</v>
      </c>
      <c r="B925" s="32">
        <v>2448</v>
      </c>
      <c r="C925" s="32">
        <v>2</v>
      </c>
      <c r="D925" s="32" t="s">
        <v>7876</v>
      </c>
    </row>
    <row r="926" spans="1:4" x14ac:dyDescent="0.2">
      <c r="A926" s="32">
        <v>921</v>
      </c>
      <c r="B926" s="32">
        <v>7</v>
      </c>
      <c r="C926" s="32">
        <v>15</v>
      </c>
      <c r="D926" s="32" t="s">
        <v>7877</v>
      </c>
    </row>
    <row r="927" spans="1:4" x14ac:dyDescent="0.2">
      <c r="A927" s="32">
        <v>922</v>
      </c>
      <c r="B927" s="32">
        <v>51</v>
      </c>
      <c r="C927" s="32">
        <v>8</v>
      </c>
      <c r="D927" s="32" t="s">
        <v>7878</v>
      </c>
    </row>
    <row r="928" spans="1:4" x14ac:dyDescent="0.2">
      <c r="A928" s="32">
        <v>923</v>
      </c>
      <c r="B928" s="32">
        <v>304</v>
      </c>
      <c r="C928" s="32">
        <v>8</v>
      </c>
      <c r="D928" s="32" t="s">
        <v>7879</v>
      </c>
    </row>
    <row r="929" spans="1:4" x14ac:dyDescent="0.2">
      <c r="A929" s="32">
        <v>924</v>
      </c>
      <c r="B929" s="32">
        <v>1503</v>
      </c>
      <c r="C929" s="32">
        <v>3</v>
      </c>
      <c r="D929" s="32" t="s">
        <v>7880</v>
      </c>
    </row>
    <row r="930" spans="1:4" x14ac:dyDescent="0.2">
      <c r="A930" s="32">
        <v>925</v>
      </c>
      <c r="B930" s="32">
        <v>3304</v>
      </c>
      <c r="C930" s="32">
        <v>1</v>
      </c>
      <c r="D930" s="32" t="s">
        <v>7881</v>
      </c>
    </row>
    <row r="931" spans="1:4" x14ac:dyDescent="0.2">
      <c r="A931" s="32">
        <v>926</v>
      </c>
      <c r="B931" s="32">
        <v>2563</v>
      </c>
      <c r="C931" s="32">
        <v>1</v>
      </c>
      <c r="D931" s="32" t="s">
        <v>7882</v>
      </c>
    </row>
    <row r="932" spans="1:4" x14ac:dyDescent="0.2">
      <c r="A932" s="32">
        <v>927</v>
      </c>
      <c r="B932" s="32">
        <v>171</v>
      </c>
      <c r="C932" s="32">
        <v>9</v>
      </c>
      <c r="D932" s="32" t="s">
        <v>7883</v>
      </c>
    </row>
    <row r="933" spans="1:4" x14ac:dyDescent="0.2">
      <c r="A933" s="32">
        <v>928</v>
      </c>
      <c r="B933" s="32">
        <v>3552</v>
      </c>
      <c r="C933" s="32">
        <v>1</v>
      </c>
      <c r="D933" s="32" t="s">
        <v>7884</v>
      </c>
    </row>
    <row r="934" spans="1:4" x14ac:dyDescent="0.2">
      <c r="A934" s="32">
        <v>929</v>
      </c>
      <c r="B934" s="32">
        <v>1608</v>
      </c>
      <c r="C934" s="32">
        <v>1</v>
      </c>
      <c r="D934" s="32" t="s">
        <v>7885</v>
      </c>
    </row>
    <row r="935" spans="1:4" x14ac:dyDescent="0.2">
      <c r="A935" s="32">
        <v>930</v>
      </c>
      <c r="B935" s="32">
        <v>685</v>
      </c>
      <c r="C935" s="32">
        <v>1</v>
      </c>
      <c r="D935" s="32" t="s">
        <v>7886</v>
      </c>
    </row>
    <row r="936" spans="1:4" x14ac:dyDescent="0.2">
      <c r="A936" s="32">
        <v>931</v>
      </c>
      <c r="B936" s="32">
        <v>179</v>
      </c>
      <c r="C936" s="32">
        <v>15</v>
      </c>
      <c r="D936" s="32" t="s">
        <v>7887</v>
      </c>
    </row>
    <row r="937" spans="1:4" x14ac:dyDescent="0.2">
      <c r="A937" s="32">
        <v>932</v>
      </c>
      <c r="B937" s="32">
        <v>2057</v>
      </c>
      <c r="C937" s="32">
        <v>1</v>
      </c>
      <c r="D937" s="32" t="s">
        <v>7888</v>
      </c>
    </row>
    <row r="938" spans="1:4" x14ac:dyDescent="0.2">
      <c r="A938" s="32">
        <v>933</v>
      </c>
      <c r="B938" s="32">
        <v>2962</v>
      </c>
      <c r="C938" s="32">
        <v>1</v>
      </c>
      <c r="D938" s="32" t="s">
        <v>7889</v>
      </c>
    </row>
    <row r="939" spans="1:4" x14ac:dyDescent="0.2">
      <c r="A939" s="32">
        <v>934</v>
      </c>
      <c r="B939" s="32">
        <v>456</v>
      </c>
      <c r="C939" s="32">
        <v>3</v>
      </c>
      <c r="D939" s="32" t="s">
        <v>7890</v>
      </c>
    </row>
    <row r="940" spans="1:4" x14ac:dyDescent="0.2">
      <c r="A940" s="32">
        <v>935</v>
      </c>
      <c r="B940" s="32">
        <v>143</v>
      </c>
      <c r="C940" s="32">
        <v>11</v>
      </c>
      <c r="D940" s="32" t="s">
        <v>7891</v>
      </c>
    </row>
    <row r="941" spans="1:4" x14ac:dyDescent="0.2">
      <c r="A941" s="32">
        <v>936</v>
      </c>
      <c r="B941" s="32">
        <v>428</v>
      </c>
      <c r="C941" s="32">
        <v>2</v>
      </c>
      <c r="D941" s="32" t="s">
        <v>7892</v>
      </c>
    </row>
    <row r="942" spans="1:4" x14ac:dyDescent="0.2">
      <c r="A942" s="32">
        <v>937</v>
      </c>
      <c r="B942" s="32">
        <v>180</v>
      </c>
      <c r="C942" s="32">
        <v>7</v>
      </c>
      <c r="D942" s="32" t="s">
        <v>7893</v>
      </c>
    </row>
    <row r="943" spans="1:4" x14ac:dyDescent="0.2">
      <c r="A943" s="32">
        <v>938</v>
      </c>
      <c r="B943" s="32">
        <v>3522</v>
      </c>
      <c r="C943" s="32">
        <v>2</v>
      </c>
      <c r="D943" s="32" t="s">
        <v>7894</v>
      </c>
    </row>
    <row r="944" spans="1:4" x14ac:dyDescent="0.2">
      <c r="A944" s="32">
        <v>939</v>
      </c>
      <c r="B944" s="32">
        <v>1753</v>
      </c>
      <c r="C944" s="32">
        <v>3</v>
      </c>
      <c r="D944" s="32" t="s">
        <v>7895</v>
      </c>
    </row>
    <row r="945" spans="1:4" x14ac:dyDescent="0.2">
      <c r="A945" s="32">
        <v>940</v>
      </c>
      <c r="B945" s="32">
        <v>1678</v>
      </c>
      <c r="C945" s="32">
        <v>1</v>
      </c>
      <c r="D945" s="32" t="s">
        <v>7896</v>
      </c>
    </row>
    <row r="946" spans="1:4" x14ac:dyDescent="0.2">
      <c r="A946" s="32">
        <v>941</v>
      </c>
      <c r="B946" s="32">
        <v>1774</v>
      </c>
      <c r="C946" s="32">
        <v>1</v>
      </c>
      <c r="D946" s="32" t="s">
        <v>7454</v>
      </c>
    </row>
    <row r="947" spans="1:4" x14ac:dyDescent="0.2">
      <c r="A947" s="32">
        <v>942</v>
      </c>
      <c r="B947" s="32">
        <v>299</v>
      </c>
      <c r="C947" s="32">
        <v>12</v>
      </c>
      <c r="D947" s="32" t="s">
        <v>7897</v>
      </c>
    </row>
    <row r="948" spans="1:4" x14ac:dyDescent="0.2">
      <c r="A948" s="32">
        <v>943</v>
      </c>
      <c r="B948" s="32">
        <v>2994</v>
      </c>
      <c r="C948" s="32">
        <v>2</v>
      </c>
      <c r="D948" s="32" t="s">
        <v>7898</v>
      </c>
    </row>
    <row r="949" spans="1:4" x14ac:dyDescent="0.2">
      <c r="A949" s="32">
        <v>944</v>
      </c>
      <c r="B949" s="32">
        <v>67</v>
      </c>
      <c r="C949" s="32">
        <v>15</v>
      </c>
      <c r="D949" s="32" t="s">
        <v>7899</v>
      </c>
    </row>
    <row r="950" spans="1:4" x14ac:dyDescent="0.2">
      <c r="A950" s="32">
        <v>945</v>
      </c>
      <c r="B950" s="32">
        <v>224</v>
      </c>
      <c r="C950" s="32">
        <v>4</v>
      </c>
      <c r="D950" s="32" t="s">
        <v>7900</v>
      </c>
    </row>
    <row r="951" spans="1:4" x14ac:dyDescent="0.2">
      <c r="A951" s="32">
        <v>946</v>
      </c>
      <c r="B951" s="32">
        <v>3374</v>
      </c>
      <c r="C951" s="32">
        <v>2</v>
      </c>
      <c r="D951" s="32" t="s">
        <v>7901</v>
      </c>
    </row>
    <row r="952" spans="1:4" x14ac:dyDescent="0.2">
      <c r="A952" s="32">
        <v>947</v>
      </c>
      <c r="B952" s="32">
        <v>679</v>
      </c>
      <c r="C952" s="32">
        <v>2</v>
      </c>
      <c r="D952" s="32" t="s">
        <v>7902</v>
      </c>
    </row>
    <row r="953" spans="1:4" x14ac:dyDescent="0.2">
      <c r="A953" s="32">
        <v>948</v>
      </c>
      <c r="B953" s="32">
        <v>571</v>
      </c>
      <c r="C953" s="32">
        <v>1</v>
      </c>
      <c r="D953" s="32" t="s">
        <v>7903</v>
      </c>
    </row>
    <row r="954" spans="1:4" x14ac:dyDescent="0.2">
      <c r="A954" s="32">
        <v>949</v>
      </c>
      <c r="B954" s="32">
        <v>275</v>
      </c>
      <c r="C954" s="32">
        <v>15</v>
      </c>
      <c r="D954" s="32" t="s">
        <v>7904</v>
      </c>
    </row>
    <row r="955" spans="1:4" x14ac:dyDescent="0.2">
      <c r="A955" s="32">
        <v>950</v>
      </c>
      <c r="B955" s="32">
        <v>487</v>
      </c>
      <c r="C955" s="32">
        <v>1</v>
      </c>
      <c r="D955" s="32" t="s">
        <v>7905</v>
      </c>
    </row>
    <row r="956" spans="1:4" x14ac:dyDescent="0.2">
      <c r="A956" s="32">
        <v>951</v>
      </c>
      <c r="B956" s="32">
        <v>2339</v>
      </c>
      <c r="C956" s="32">
        <v>1</v>
      </c>
      <c r="D956" s="32" t="s">
        <v>7906</v>
      </c>
    </row>
    <row r="957" spans="1:4" x14ac:dyDescent="0.2">
      <c r="A957" s="32">
        <v>952</v>
      </c>
      <c r="B957" s="32">
        <v>2779</v>
      </c>
      <c r="C957" s="32">
        <v>1</v>
      </c>
      <c r="D957" s="32" t="s">
        <v>7907</v>
      </c>
    </row>
    <row r="958" spans="1:4" x14ac:dyDescent="0.2">
      <c r="A958" s="32">
        <v>953</v>
      </c>
      <c r="B958" s="32">
        <v>1414</v>
      </c>
      <c r="C958" s="32">
        <v>2</v>
      </c>
      <c r="D958" s="32" t="s">
        <v>7908</v>
      </c>
    </row>
    <row r="959" spans="1:4" x14ac:dyDescent="0.2">
      <c r="A959" s="32">
        <v>954</v>
      </c>
      <c r="B959" s="32">
        <v>3152</v>
      </c>
      <c r="C959" s="32">
        <v>1</v>
      </c>
      <c r="D959" s="32" t="s">
        <v>7909</v>
      </c>
    </row>
    <row r="960" spans="1:4" x14ac:dyDescent="0.2">
      <c r="A960" s="32">
        <v>955</v>
      </c>
      <c r="B960" s="32">
        <v>1935</v>
      </c>
      <c r="C960" s="32">
        <v>1</v>
      </c>
      <c r="D960" s="32" t="s">
        <v>7910</v>
      </c>
    </row>
    <row r="961" spans="1:4" x14ac:dyDescent="0.2">
      <c r="A961" s="32">
        <v>956</v>
      </c>
      <c r="B961" s="32">
        <v>3081</v>
      </c>
      <c r="C961" s="32">
        <v>1</v>
      </c>
      <c r="D961" s="32" t="s">
        <v>7911</v>
      </c>
    </row>
    <row r="962" spans="1:4" x14ac:dyDescent="0.2">
      <c r="A962" s="32">
        <v>957</v>
      </c>
      <c r="B962" s="32">
        <v>1162</v>
      </c>
      <c r="C962" s="32">
        <v>3</v>
      </c>
      <c r="D962" s="32" t="s">
        <v>7912</v>
      </c>
    </row>
    <row r="963" spans="1:4" x14ac:dyDescent="0.2">
      <c r="A963" s="32">
        <v>958</v>
      </c>
      <c r="B963" s="32">
        <v>3219</v>
      </c>
      <c r="C963" s="32">
        <v>2</v>
      </c>
      <c r="D963" s="32" t="s">
        <v>7913</v>
      </c>
    </row>
    <row r="964" spans="1:4" x14ac:dyDescent="0.2">
      <c r="A964" s="32">
        <v>959</v>
      </c>
      <c r="B964" s="32">
        <v>1806</v>
      </c>
      <c r="C964" s="32">
        <v>1</v>
      </c>
      <c r="D964" s="32" t="s">
        <v>7914</v>
      </c>
    </row>
    <row r="965" spans="1:4" x14ac:dyDescent="0.2">
      <c r="A965" s="32">
        <v>960</v>
      </c>
      <c r="B965" s="32">
        <v>1089</v>
      </c>
      <c r="C965" s="32">
        <v>3</v>
      </c>
      <c r="D965" s="32" t="s">
        <v>7915</v>
      </c>
    </row>
    <row r="966" spans="1:4" x14ac:dyDescent="0.2">
      <c r="A966" s="32">
        <v>961</v>
      </c>
      <c r="B966" s="32">
        <v>2641</v>
      </c>
      <c r="C966" s="32">
        <v>1</v>
      </c>
      <c r="D966" s="32" t="s">
        <v>7246</v>
      </c>
    </row>
    <row r="967" spans="1:4" x14ac:dyDescent="0.2">
      <c r="A967" s="32">
        <v>962</v>
      </c>
      <c r="B967" s="32">
        <v>1511</v>
      </c>
      <c r="C967" s="32">
        <v>2</v>
      </c>
      <c r="D967" s="32" t="s">
        <v>7916</v>
      </c>
    </row>
    <row r="968" spans="1:4" x14ac:dyDescent="0.2">
      <c r="A968" s="32">
        <v>963</v>
      </c>
      <c r="B968" s="32">
        <v>1834</v>
      </c>
      <c r="C968" s="32">
        <v>1</v>
      </c>
      <c r="D968" s="32" t="s">
        <v>7917</v>
      </c>
    </row>
    <row r="969" spans="1:4" x14ac:dyDescent="0.2">
      <c r="A969" s="32">
        <v>964</v>
      </c>
      <c r="B969" s="32">
        <v>1146</v>
      </c>
      <c r="C969" s="32">
        <v>2</v>
      </c>
      <c r="D969" s="32" t="s">
        <v>7918</v>
      </c>
    </row>
    <row r="970" spans="1:4" x14ac:dyDescent="0.2">
      <c r="A970" s="32">
        <v>965</v>
      </c>
      <c r="B970" s="32">
        <v>549</v>
      </c>
      <c r="C970" s="32">
        <v>4</v>
      </c>
      <c r="D970" s="32" t="s">
        <v>7919</v>
      </c>
    </row>
    <row r="971" spans="1:4" x14ac:dyDescent="0.2">
      <c r="A971" s="32">
        <v>966</v>
      </c>
      <c r="B971" s="32">
        <v>3024</v>
      </c>
      <c r="C971" s="32">
        <v>1</v>
      </c>
      <c r="D971" s="32" t="s">
        <v>7920</v>
      </c>
    </row>
    <row r="972" spans="1:4" x14ac:dyDescent="0.2">
      <c r="A972" s="32">
        <v>967</v>
      </c>
      <c r="B972" s="32">
        <v>436</v>
      </c>
      <c r="C972" s="32">
        <v>1</v>
      </c>
      <c r="D972" s="32" t="s">
        <v>7921</v>
      </c>
    </row>
    <row r="973" spans="1:4" x14ac:dyDescent="0.2">
      <c r="A973" s="32">
        <v>968</v>
      </c>
      <c r="B973" s="32">
        <v>3434</v>
      </c>
      <c r="C973" s="32">
        <v>1</v>
      </c>
      <c r="D973" s="32" t="s">
        <v>7922</v>
      </c>
    </row>
    <row r="974" spans="1:4" x14ac:dyDescent="0.2">
      <c r="A974" s="32">
        <v>969</v>
      </c>
      <c r="B974" s="32">
        <v>3446</v>
      </c>
      <c r="C974" s="32">
        <v>1</v>
      </c>
      <c r="D974" s="32" t="s">
        <v>7923</v>
      </c>
    </row>
    <row r="975" spans="1:4" x14ac:dyDescent="0.2">
      <c r="A975" s="32">
        <v>970</v>
      </c>
      <c r="B975" s="32">
        <v>109</v>
      </c>
      <c r="C975" s="32">
        <v>10</v>
      </c>
      <c r="D975" s="32" t="s">
        <v>7924</v>
      </c>
    </row>
    <row r="976" spans="1:4" x14ac:dyDescent="0.2">
      <c r="A976" s="32">
        <v>971</v>
      </c>
      <c r="B976" s="32">
        <v>1290</v>
      </c>
      <c r="C976" s="32">
        <v>2</v>
      </c>
      <c r="D976" s="32" t="s">
        <v>7925</v>
      </c>
    </row>
    <row r="977" spans="1:4" x14ac:dyDescent="0.2">
      <c r="A977" s="32">
        <v>972</v>
      </c>
      <c r="B977" s="32">
        <v>136</v>
      </c>
      <c r="C977" s="32">
        <v>6</v>
      </c>
      <c r="D977" s="32" t="s">
        <v>7926</v>
      </c>
    </row>
    <row r="978" spans="1:4" x14ac:dyDescent="0.2">
      <c r="A978" s="32">
        <v>973</v>
      </c>
      <c r="B978" s="32">
        <v>283</v>
      </c>
      <c r="C978" s="32">
        <v>1</v>
      </c>
      <c r="D978" s="32" t="s">
        <v>7927</v>
      </c>
    </row>
    <row r="979" spans="1:4" x14ac:dyDescent="0.2">
      <c r="A979" s="32">
        <v>974</v>
      </c>
      <c r="B979" s="32">
        <v>13</v>
      </c>
      <c r="C979" s="32">
        <v>11</v>
      </c>
      <c r="D979" s="32" t="s">
        <v>7928</v>
      </c>
    </row>
    <row r="980" spans="1:4" x14ac:dyDescent="0.2">
      <c r="A980" s="32">
        <v>975</v>
      </c>
      <c r="B980" s="32">
        <v>1102</v>
      </c>
      <c r="C980" s="32">
        <v>6</v>
      </c>
      <c r="D980" s="32" t="s">
        <v>7929</v>
      </c>
    </row>
    <row r="981" spans="1:4" x14ac:dyDescent="0.2">
      <c r="A981" s="32">
        <v>976</v>
      </c>
      <c r="B981" s="32">
        <v>2309</v>
      </c>
      <c r="C981" s="32">
        <v>2</v>
      </c>
      <c r="D981" s="32" t="s">
        <v>7930</v>
      </c>
    </row>
    <row r="982" spans="1:4" x14ac:dyDescent="0.2">
      <c r="A982" s="32">
        <v>977</v>
      </c>
      <c r="B982" s="32">
        <v>2507</v>
      </c>
      <c r="C982" s="32">
        <v>1</v>
      </c>
      <c r="D982" s="32" t="s">
        <v>7931</v>
      </c>
    </row>
    <row r="983" spans="1:4" x14ac:dyDescent="0.2">
      <c r="A983" s="32">
        <v>978</v>
      </c>
      <c r="B983" s="32">
        <v>3579</v>
      </c>
      <c r="C983" s="32">
        <v>1</v>
      </c>
      <c r="D983" s="32" t="s">
        <v>7932</v>
      </c>
    </row>
    <row r="984" spans="1:4" x14ac:dyDescent="0.2">
      <c r="A984" s="32">
        <v>979</v>
      </c>
      <c r="B984" s="32">
        <v>3418</v>
      </c>
      <c r="C984" s="32">
        <v>2</v>
      </c>
      <c r="D984" s="32" t="s">
        <v>7933</v>
      </c>
    </row>
    <row r="985" spans="1:4" x14ac:dyDescent="0.2">
      <c r="A985" s="32">
        <v>980</v>
      </c>
      <c r="B985" s="32">
        <v>7</v>
      </c>
      <c r="C985" s="32">
        <v>4</v>
      </c>
      <c r="D985" s="32" t="s">
        <v>7934</v>
      </c>
    </row>
    <row r="986" spans="1:4" x14ac:dyDescent="0.2">
      <c r="A986" s="32">
        <v>981</v>
      </c>
      <c r="B986" s="32">
        <v>2137</v>
      </c>
      <c r="C986" s="32">
        <v>2</v>
      </c>
      <c r="D986" s="32" t="s">
        <v>7935</v>
      </c>
    </row>
    <row r="987" spans="1:4" x14ac:dyDescent="0.2">
      <c r="A987" s="32">
        <v>982</v>
      </c>
      <c r="B987" s="32">
        <v>204</v>
      </c>
      <c r="C987" s="32">
        <v>3</v>
      </c>
      <c r="D987" s="32" t="s">
        <v>7936</v>
      </c>
    </row>
    <row r="988" spans="1:4" x14ac:dyDescent="0.2">
      <c r="A988" s="32">
        <v>983</v>
      </c>
      <c r="B988" s="32">
        <v>1795</v>
      </c>
      <c r="C988" s="32">
        <v>1</v>
      </c>
      <c r="D988" s="32" t="s">
        <v>7937</v>
      </c>
    </row>
    <row r="989" spans="1:4" x14ac:dyDescent="0.2">
      <c r="A989" s="32">
        <v>984</v>
      </c>
      <c r="B989" s="32">
        <v>3289</v>
      </c>
      <c r="C989" s="32">
        <v>1</v>
      </c>
      <c r="D989" s="32" t="s">
        <v>7938</v>
      </c>
    </row>
    <row r="990" spans="1:4" x14ac:dyDescent="0.2">
      <c r="A990" s="32">
        <v>985</v>
      </c>
      <c r="B990" s="32">
        <v>23</v>
      </c>
      <c r="C990" s="32">
        <v>7</v>
      </c>
      <c r="D990" s="32" t="s">
        <v>7939</v>
      </c>
    </row>
    <row r="991" spans="1:4" x14ac:dyDescent="0.2">
      <c r="A991" s="32">
        <v>986</v>
      </c>
      <c r="B991" s="32">
        <v>2711</v>
      </c>
      <c r="C991" s="32">
        <v>1</v>
      </c>
      <c r="D991" s="32" t="s">
        <v>7940</v>
      </c>
    </row>
    <row r="992" spans="1:4" x14ac:dyDescent="0.2">
      <c r="A992" s="32">
        <v>987</v>
      </c>
      <c r="B992" s="32">
        <v>253</v>
      </c>
      <c r="C992" s="32">
        <v>7</v>
      </c>
      <c r="D992" s="32" t="s">
        <v>7941</v>
      </c>
    </row>
    <row r="993" spans="1:4" x14ac:dyDescent="0.2">
      <c r="A993" s="32">
        <v>988</v>
      </c>
      <c r="B993" s="32">
        <v>96</v>
      </c>
      <c r="C993" s="32">
        <v>11</v>
      </c>
      <c r="D993" s="32" t="s">
        <v>7942</v>
      </c>
    </row>
    <row r="994" spans="1:4" x14ac:dyDescent="0.2">
      <c r="A994" s="32">
        <v>989</v>
      </c>
      <c r="B994" s="32">
        <v>698</v>
      </c>
      <c r="C994" s="32">
        <v>3</v>
      </c>
      <c r="D994" s="32" t="s">
        <v>7943</v>
      </c>
    </row>
    <row r="995" spans="1:4" x14ac:dyDescent="0.2">
      <c r="A995" s="32">
        <v>990</v>
      </c>
      <c r="B995" s="32">
        <v>24</v>
      </c>
      <c r="C995" s="32">
        <v>9</v>
      </c>
      <c r="D995" s="32" t="s">
        <v>7944</v>
      </c>
    </row>
    <row r="996" spans="1:4" x14ac:dyDescent="0.2">
      <c r="A996" s="32">
        <v>991</v>
      </c>
      <c r="B996" s="32">
        <v>1515</v>
      </c>
      <c r="C996" s="32">
        <v>2</v>
      </c>
      <c r="D996" s="32" t="s">
        <v>7945</v>
      </c>
    </row>
    <row r="997" spans="1:4" x14ac:dyDescent="0.2">
      <c r="A997" s="32">
        <v>992</v>
      </c>
      <c r="B997" s="32">
        <v>3029</v>
      </c>
      <c r="C997" s="32">
        <v>1</v>
      </c>
      <c r="D997" s="32" t="s">
        <v>7946</v>
      </c>
    </row>
    <row r="998" spans="1:4" x14ac:dyDescent="0.2">
      <c r="A998" s="32">
        <v>993</v>
      </c>
      <c r="B998" s="32">
        <v>248</v>
      </c>
      <c r="C998" s="32">
        <v>7</v>
      </c>
      <c r="D998" s="32" t="s">
        <v>7947</v>
      </c>
    </row>
    <row r="999" spans="1:4" x14ac:dyDescent="0.2">
      <c r="A999" s="32">
        <v>994</v>
      </c>
      <c r="B999" s="32">
        <v>68</v>
      </c>
      <c r="C999" s="32">
        <v>13</v>
      </c>
      <c r="D999" s="32" t="s">
        <v>7948</v>
      </c>
    </row>
    <row r="1000" spans="1:4" x14ac:dyDescent="0.2">
      <c r="A1000" s="32">
        <v>995</v>
      </c>
      <c r="B1000" s="32">
        <v>1152</v>
      </c>
      <c r="C1000" s="32">
        <v>1</v>
      </c>
      <c r="D1000" s="32" t="s">
        <v>7949</v>
      </c>
    </row>
    <row r="1001" spans="1:4" x14ac:dyDescent="0.2">
      <c r="A1001" s="32">
        <v>996</v>
      </c>
      <c r="B1001" s="32">
        <v>336</v>
      </c>
      <c r="C1001" s="32">
        <v>9</v>
      </c>
      <c r="D1001" s="32" t="s">
        <v>7950</v>
      </c>
    </row>
    <row r="1002" spans="1:4" x14ac:dyDescent="0.2">
      <c r="A1002" s="32">
        <v>997</v>
      </c>
      <c r="B1002" s="32">
        <v>114</v>
      </c>
      <c r="C1002" s="32">
        <v>9</v>
      </c>
      <c r="D1002" s="32" t="s">
        <v>7951</v>
      </c>
    </row>
    <row r="1003" spans="1:4" x14ac:dyDescent="0.2">
      <c r="A1003" s="32">
        <v>998</v>
      </c>
      <c r="B1003" s="32">
        <v>711</v>
      </c>
      <c r="C1003" s="32">
        <v>4</v>
      </c>
      <c r="D1003" s="32" t="s">
        <v>7952</v>
      </c>
    </row>
    <row r="1004" spans="1:4" x14ac:dyDescent="0.2">
      <c r="A1004" s="32">
        <v>999</v>
      </c>
      <c r="B1004" s="32">
        <v>3418</v>
      </c>
      <c r="C1004" s="32">
        <v>1</v>
      </c>
      <c r="D1004" s="32" t="s">
        <v>7953</v>
      </c>
    </row>
    <row r="1005" spans="1:4" x14ac:dyDescent="0.2">
      <c r="A1005" s="32">
        <v>1000</v>
      </c>
      <c r="B1005" s="32">
        <v>2640</v>
      </c>
      <c r="C1005" s="32">
        <v>1</v>
      </c>
      <c r="D1005" s="32" t="s">
        <v>7954</v>
      </c>
    </row>
    <row r="1006" spans="1:4" x14ac:dyDescent="0.2">
      <c r="A1006" s="32">
        <v>1001</v>
      </c>
      <c r="B1006" s="32">
        <v>81</v>
      </c>
      <c r="C1006" s="32">
        <v>5</v>
      </c>
      <c r="D1006" s="32" t="s">
        <v>7955</v>
      </c>
    </row>
    <row r="1007" spans="1:4" x14ac:dyDescent="0.2">
      <c r="A1007" s="32">
        <v>1002</v>
      </c>
      <c r="B1007" s="32">
        <v>195</v>
      </c>
      <c r="C1007" s="32">
        <v>6</v>
      </c>
      <c r="D1007" s="32" t="s">
        <v>7956</v>
      </c>
    </row>
    <row r="1008" spans="1:4" x14ac:dyDescent="0.2">
      <c r="A1008" s="32">
        <v>1003</v>
      </c>
      <c r="B1008" s="32">
        <v>2989</v>
      </c>
      <c r="C1008" s="32">
        <v>2</v>
      </c>
      <c r="D1008" s="32" t="s">
        <v>7957</v>
      </c>
    </row>
    <row r="1009" spans="1:4" x14ac:dyDescent="0.2">
      <c r="A1009" s="32">
        <v>1004</v>
      </c>
      <c r="B1009" s="32">
        <v>2786</v>
      </c>
      <c r="C1009" s="32">
        <v>1</v>
      </c>
      <c r="D1009" s="32" t="s">
        <v>7958</v>
      </c>
    </row>
    <row r="1010" spans="1:4" x14ac:dyDescent="0.2">
      <c r="A1010" s="32">
        <v>1005</v>
      </c>
      <c r="B1010" s="32">
        <v>2324</v>
      </c>
      <c r="C1010" s="32">
        <v>1</v>
      </c>
      <c r="D1010" s="32" t="s">
        <v>7959</v>
      </c>
    </row>
    <row r="1011" spans="1:4" x14ac:dyDescent="0.2">
      <c r="A1011" s="32">
        <v>1006</v>
      </c>
      <c r="B1011" s="32">
        <v>1596</v>
      </c>
      <c r="C1011" s="32">
        <v>1</v>
      </c>
      <c r="D1011" s="32" t="s">
        <v>7960</v>
      </c>
    </row>
    <row r="1012" spans="1:4" x14ac:dyDescent="0.2">
      <c r="A1012" s="32">
        <v>1007</v>
      </c>
      <c r="B1012" s="32">
        <v>816</v>
      </c>
      <c r="C1012" s="32">
        <v>6</v>
      </c>
      <c r="D1012" s="32" t="s">
        <v>7961</v>
      </c>
    </row>
    <row r="1013" spans="1:4" x14ac:dyDescent="0.2">
      <c r="A1013" s="32">
        <v>1008</v>
      </c>
      <c r="B1013" s="32">
        <v>801</v>
      </c>
      <c r="C1013" s="32">
        <v>1</v>
      </c>
      <c r="D1013" s="32" t="s">
        <v>7962</v>
      </c>
    </row>
    <row r="1014" spans="1:4" x14ac:dyDescent="0.2">
      <c r="A1014" s="32">
        <v>1009</v>
      </c>
      <c r="B1014" s="32">
        <v>135</v>
      </c>
      <c r="C1014" s="32">
        <v>7</v>
      </c>
      <c r="D1014" s="32" t="s">
        <v>7963</v>
      </c>
    </row>
    <row r="1015" spans="1:4" x14ac:dyDescent="0.2">
      <c r="A1015" s="32">
        <v>1010</v>
      </c>
      <c r="B1015" s="32">
        <v>1658</v>
      </c>
      <c r="C1015" s="32">
        <v>2</v>
      </c>
      <c r="D1015" s="32" t="s">
        <v>7964</v>
      </c>
    </row>
    <row r="1016" spans="1:4" x14ac:dyDescent="0.2">
      <c r="A1016" s="32">
        <v>1011</v>
      </c>
      <c r="B1016" s="32">
        <v>353</v>
      </c>
      <c r="C1016" s="32">
        <v>2</v>
      </c>
      <c r="D1016" s="32" t="s">
        <v>7965</v>
      </c>
    </row>
    <row r="1017" spans="1:4" x14ac:dyDescent="0.2">
      <c r="A1017" s="32">
        <v>1012</v>
      </c>
      <c r="B1017" s="32">
        <v>249</v>
      </c>
      <c r="C1017" s="32">
        <v>12</v>
      </c>
      <c r="D1017" s="32" t="s">
        <v>7159</v>
      </c>
    </row>
    <row r="1018" spans="1:4" x14ac:dyDescent="0.2">
      <c r="A1018" s="32">
        <v>1013</v>
      </c>
      <c r="B1018" s="32">
        <v>1442</v>
      </c>
      <c r="C1018" s="32">
        <v>1</v>
      </c>
      <c r="D1018" s="32" t="s">
        <v>7966</v>
      </c>
    </row>
    <row r="1019" spans="1:4" x14ac:dyDescent="0.2">
      <c r="A1019" s="32">
        <v>1014</v>
      </c>
      <c r="B1019" s="32">
        <v>2776</v>
      </c>
      <c r="C1019" s="32">
        <v>1</v>
      </c>
      <c r="D1019" s="32" t="s">
        <v>7967</v>
      </c>
    </row>
    <row r="1020" spans="1:4" x14ac:dyDescent="0.2">
      <c r="A1020" s="32">
        <v>1015</v>
      </c>
      <c r="B1020" s="32">
        <v>3435</v>
      </c>
      <c r="C1020" s="32">
        <v>1</v>
      </c>
      <c r="D1020" s="32" t="s">
        <v>7968</v>
      </c>
    </row>
    <row r="1021" spans="1:4" x14ac:dyDescent="0.2">
      <c r="A1021" s="32">
        <v>1016</v>
      </c>
      <c r="B1021" s="32">
        <v>2160</v>
      </c>
      <c r="C1021" s="32">
        <v>1</v>
      </c>
      <c r="D1021" s="32" t="s">
        <v>7969</v>
      </c>
    </row>
    <row r="1022" spans="1:4" x14ac:dyDescent="0.2">
      <c r="A1022" s="32">
        <v>1017</v>
      </c>
      <c r="B1022" s="32">
        <v>2848</v>
      </c>
      <c r="C1022" s="32">
        <v>1</v>
      </c>
      <c r="D1022" s="32" t="s">
        <v>7970</v>
      </c>
    </row>
    <row r="1023" spans="1:4" x14ac:dyDescent="0.2">
      <c r="A1023" s="32">
        <v>1018</v>
      </c>
      <c r="B1023" s="32">
        <v>195</v>
      </c>
      <c r="C1023" s="32">
        <v>5</v>
      </c>
      <c r="D1023" s="32" t="s">
        <v>7971</v>
      </c>
    </row>
    <row r="1024" spans="1:4" x14ac:dyDescent="0.2">
      <c r="A1024" s="32">
        <v>1019</v>
      </c>
      <c r="B1024" s="32">
        <v>376</v>
      </c>
      <c r="C1024" s="32">
        <v>1</v>
      </c>
      <c r="D1024" s="32" t="s">
        <v>6985</v>
      </c>
    </row>
    <row r="1025" spans="1:4" x14ac:dyDescent="0.2">
      <c r="A1025" s="32">
        <v>1020</v>
      </c>
      <c r="B1025" s="32">
        <v>454</v>
      </c>
      <c r="C1025" s="32">
        <v>6</v>
      </c>
      <c r="D1025" s="32" t="s">
        <v>7972</v>
      </c>
    </row>
    <row r="1026" spans="1:4" x14ac:dyDescent="0.2">
      <c r="A1026" s="32">
        <v>1021</v>
      </c>
      <c r="B1026" s="32">
        <v>3154</v>
      </c>
      <c r="C1026" s="32">
        <v>1</v>
      </c>
      <c r="D1026" s="32" t="s">
        <v>7973</v>
      </c>
    </row>
    <row r="1027" spans="1:4" x14ac:dyDescent="0.2">
      <c r="A1027" s="32">
        <v>1022</v>
      </c>
      <c r="B1027" s="32">
        <v>95</v>
      </c>
      <c r="C1027" s="32">
        <v>10</v>
      </c>
      <c r="D1027" s="32" t="s">
        <v>7974</v>
      </c>
    </row>
    <row r="1028" spans="1:4" x14ac:dyDescent="0.2">
      <c r="A1028" s="32">
        <v>1023</v>
      </c>
      <c r="B1028" s="32">
        <v>872</v>
      </c>
      <c r="C1028" s="32">
        <v>1</v>
      </c>
      <c r="D1028" s="32" t="s">
        <v>7152</v>
      </c>
    </row>
    <row r="1029" spans="1:4" x14ac:dyDescent="0.2">
      <c r="A1029" s="32">
        <v>1024</v>
      </c>
      <c r="B1029" s="32">
        <v>625</v>
      </c>
      <c r="C1029" s="32">
        <v>1</v>
      </c>
      <c r="D1029" s="32" t="s">
        <v>7190</v>
      </c>
    </row>
    <row r="1030" spans="1:4" x14ac:dyDescent="0.2">
      <c r="A1030" s="32">
        <v>1025</v>
      </c>
      <c r="B1030" s="32">
        <v>1839</v>
      </c>
      <c r="C1030" s="32">
        <v>2</v>
      </c>
      <c r="D1030" s="32" t="s">
        <v>7167</v>
      </c>
    </row>
    <row r="1031" spans="1:4" x14ac:dyDescent="0.2">
      <c r="A1031" s="32">
        <v>1026</v>
      </c>
      <c r="B1031" s="32">
        <v>286</v>
      </c>
      <c r="C1031" s="32">
        <v>1</v>
      </c>
      <c r="D1031" s="32" t="s">
        <v>7975</v>
      </c>
    </row>
    <row r="1032" spans="1:4" x14ac:dyDescent="0.2">
      <c r="A1032" s="32">
        <v>1027</v>
      </c>
      <c r="B1032" s="32">
        <v>211</v>
      </c>
      <c r="C1032" s="32">
        <v>8</v>
      </c>
      <c r="D1032" s="32" t="s">
        <v>7976</v>
      </c>
    </row>
    <row r="1033" spans="1:4" x14ac:dyDescent="0.2">
      <c r="A1033" s="32">
        <v>1028</v>
      </c>
      <c r="B1033" s="32">
        <v>3337</v>
      </c>
      <c r="C1033" s="32">
        <v>1</v>
      </c>
      <c r="D1033" s="32" t="s">
        <v>7977</v>
      </c>
    </row>
    <row r="1034" spans="1:4" x14ac:dyDescent="0.2">
      <c r="A1034" s="32">
        <v>1029</v>
      </c>
      <c r="B1034" s="32">
        <v>1082</v>
      </c>
      <c r="C1034" s="32">
        <v>1</v>
      </c>
      <c r="D1034" s="32" t="s">
        <v>7978</v>
      </c>
    </row>
    <row r="1035" spans="1:4" x14ac:dyDescent="0.2">
      <c r="A1035" s="32">
        <v>1030</v>
      </c>
      <c r="B1035" s="32">
        <v>3584</v>
      </c>
      <c r="C1035" s="32">
        <v>1</v>
      </c>
      <c r="D1035" s="32" t="s">
        <v>7979</v>
      </c>
    </row>
    <row r="1036" spans="1:4" x14ac:dyDescent="0.2">
      <c r="A1036" s="32">
        <v>1031</v>
      </c>
      <c r="B1036" s="32">
        <v>2098</v>
      </c>
      <c r="C1036" s="32">
        <v>1</v>
      </c>
      <c r="D1036" s="32" t="s">
        <v>7980</v>
      </c>
    </row>
    <row r="1037" spans="1:4" x14ac:dyDescent="0.2">
      <c r="A1037" s="32">
        <v>1032</v>
      </c>
      <c r="B1037" s="32">
        <v>1478</v>
      </c>
      <c r="C1037" s="32">
        <v>1</v>
      </c>
      <c r="D1037" s="32" t="s">
        <v>7981</v>
      </c>
    </row>
    <row r="1038" spans="1:4" x14ac:dyDescent="0.2">
      <c r="A1038" s="32">
        <v>1033</v>
      </c>
      <c r="B1038" s="32">
        <v>304</v>
      </c>
      <c r="C1038" s="32">
        <v>9</v>
      </c>
      <c r="D1038" s="32" t="s">
        <v>7982</v>
      </c>
    </row>
    <row r="1039" spans="1:4" x14ac:dyDescent="0.2">
      <c r="A1039" s="32">
        <v>1034</v>
      </c>
      <c r="B1039" s="32">
        <v>1195</v>
      </c>
      <c r="C1039" s="32">
        <v>2</v>
      </c>
      <c r="D1039" s="32" t="s">
        <v>7983</v>
      </c>
    </row>
    <row r="1040" spans="1:4" x14ac:dyDescent="0.2">
      <c r="A1040" s="32">
        <v>1035</v>
      </c>
      <c r="B1040" s="32">
        <v>1540</v>
      </c>
      <c r="C1040" s="32">
        <v>1</v>
      </c>
      <c r="D1040" s="32" t="s">
        <v>7984</v>
      </c>
    </row>
    <row r="1041" spans="1:4" x14ac:dyDescent="0.2">
      <c r="A1041" s="32">
        <v>1036</v>
      </c>
      <c r="B1041" s="32">
        <v>1941</v>
      </c>
      <c r="C1041" s="32">
        <v>2</v>
      </c>
      <c r="D1041" s="32" t="s">
        <v>7985</v>
      </c>
    </row>
    <row r="1042" spans="1:4" x14ac:dyDescent="0.2">
      <c r="A1042" s="32">
        <v>1037</v>
      </c>
      <c r="B1042" s="32">
        <v>2393</v>
      </c>
      <c r="C1042" s="32">
        <v>2</v>
      </c>
      <c r="D1042" s="32" t="s">
        <v>7986</v>
      </c>
    </row>
    <row r="1043" spans="1:4" x14ac:dyDescent="0.2">
      <c r="A1043" s="32">
        <v>1038</v>
      </c>
      <c r="B1043" s="32">
        <v>2679</v>
      </c>
      <c r="C1043" s="32">
        <v>1</v>
      </c>
      <c r="D1043" s="32" t="s">
        <v>7987</v>
      </c>
    </row>
    <row r="1044" spans="1:4" x14ac:dyDescent="0.2">
      <c r="A1044" s="32">
        <v>1039</v>
      </c>
      <c r="B1044" s="32">
        <v>136</v>
      </c>
      <c r="C1044" s="32">
        <v>13</v>
      </c>
      <c r="D1044" s="32" t="s">
        <v>7988</v>
      </c>
    </row>
    <row r="1045" spans="1:4" x14ac:dyDescent="0.2">
      <c r="A1045" s="32">
        <v>1040</v>
      </c>
      <c r="B1045" s="32">
        <v>187</v>
      </c>
      <c r="C1045" s="32">
        <v>7</v>
      </c>
      <c r="D1045" s="32" t="s">
        <v>7989</v>
      </c>
    </row>
    <row r="1046" spans="1:4" x14ac:dyDescent="0.2">
      <c r="A1046" s="32">
        <v>1041</v>
      </c>
      <c r="B1046" s="32">
        <v>1176</v>
      </c>
      <c r="C1046" s="32">
        <v>1</v>
      </c>
      <c r="D1046" s="32" t="s">
        <v>7990</v>
      </c>
    </row>
    <row r="1047" spans="1:4" x14ac:dyDescent="0.2">
      <c r="A1047" s="32">
        <v>1042</v>
      </c>
      <c r="B1047" s="32">
        <v>474</v>
      </c>
      <c r="C1047" s="32">
        <v>1</v>
      </c>
      <c r="D1047" s="32" t="s">
        <v>7991</v>
      </c>
    </row>
    <row r="1048" spans="1:4" x14ac:dyDescent="0.2">
      <c r="A1048" s="32">
        <v>1043</v>
      </c>
      <c r="B1048" s="32">
        <v>2714</v>
      </c>
      <c r="C1048" s="32">
        <v>2</v>
      </c>
      <c r="D1048" s="32" t="s">
        <v>7992</v>
      </c>
    </row>
    <row r="1049" spans="1:4" x14ac:dyDescent="0.2">
      <c r="A1049" s="32">
        <v>1044</v>
      </c>
      <c r="B1049" s="32">
        <v>2511</v>
      </c>
      <c r="C1049" s="32">
        <v>1</v>
      </c>
      <c r="D1049" s="32" t="s">
        <v>7993</v>
      </c>
    </row>
    <row r="1050" spans="1:4" x14ac:dyDescent="0.2">
      <c r="A1050" s="32">
        <v>1045</v>
      </c>
      <c r="B1050" s="32">
        <v>561</v>
      </c>
      <c r="C1050" s="32">
        <v>3</v>
      </c>
      <c r="D1050" s="32" t="s">
        <v>7994</v>
      </c>
    </row>
    <row r="1051" spans="1:4" x14ac:dyDescent="0.2">
      <c r="A1051" s="32">
        <v>1046</v>
      </c>
      <c r="B1051" s="32">
        <v>104</v>
      </c>
      <c r="C1051" s="32">
        <v>11</v>
      </c>
      <c r="D1051" s="32" t="s">
        <v>7995</v>
      </c>
    </row>
    <row r="1052" spans="1:4" x14ac:dyDescent="0.2">
      <c r="A1052" s="32">
        <v>1047</v>
      </c>
      <c r="B1052" s="32">
        <v>804</v>
      </c>
      <c r="C1052" s="32">
        <v>5</v>
      </c>
      <c r="D1052" s="32" t="s">
        <v>7996</v>
      </c>
    </row>
    <row r="1053" spans="1:4" x14ac:dyDescent="0.2">
      <c r="A1053" s="32">
        <v>1048</v>
      </c>
      <c r="B1053" s="32">
        <v>39</v>
      </c>
      <c r="C1053" s="32">
        <v>14</v>
      </c>
      <c r="D1053" s="32" t="s">
        <v>7997</v>
      </c>
    </row>
    <row r="1054" spans="1:4" x14ac:dyDescent="0.2">
      <c r="A1054" s="32">
        <v>1049</v>
      </c>
      <c r="B1054" s="32">
        <v>17</v>
      </c>
      <c r="C1054" s="32">
        <v>17</v>
      </c>
      <c r="D1054" s="32" t="s">
        <v>7998</v>
      </c>
    </row>
    <row r="1055" spans="1:4" x14ac:dyDescent="0.2">
      <c r="A1055" s="32">
        <v>1050</v>
      </c>
      <c r="B1055" s="32">
        <v>2489</v>
      </c>
      <c r="C1055" s="32">
        <v>1</v>
      </c>
      <c r="D1055" s="32" t="s">
        <v>7999</v>
      </c>
    </row>
    <row r="1056" spans="1:4" x14ac:dyDescent="0.2">
      <c r="A1056" s="32">
        <v>1051</v>
      </c>
      <c r="B1056" s="32">
        <v>70</v>
      </c>
      <c r="C1056" s="32">
        <v>9</v>
      </c>
      <c r="D1056" s="32" t="s">
        <v>8000</v>
      </c>
    </row>
    <row r="1057" spans="1:4" x14ac:dyDescent="0.2">
      <c r="A1057" s="32">
        <v>1052</v>
      </c>
      <c r="B1057" s="32">
        <v>3379</v>
      </c>
      <c r="C1057" s="32">
        <v>1</v>
      </c>
      <c r="D1057" s="32" t="s">
        <v>8001</v>
      </c>
    </row>
    <row r="1058" spans="1:4" x14ac:dyDescent="0.2">
      <c r="A1058" s="32">
        <v>1053</v>
      </c>
      <c r="B1058" s="32">
        <v>246</v>
      </c>
      <c r="C1058" s="32">
        <v>2</v>
      </c>
      <c r="D1058" s="32" t="s">
        <v>8002</v>
      </c>
    </row>
    <row r="1059" spans="1:4" x14ac:dyDescent="0.2">
      <c r="A1059" s="32">
        <v>1054</v>
      </c>
      <c r="B1059" s="32">
        <v>3135</v>
      </c>
      <c r="C1059" s="32">
        <v>1</v>
      </c>
      <c r="D1059" s="32" t="s">
        <v>8003</v>
      </c>
    </row>
    <row r="1060" spans="1:4" x14ac:dyDescent="0.2">
      <c r="A1060" s="32">
        <v>1055</v>
      </c>
      <c r="B1060" s="32">
        <v>209</v>
      </c>
      <c r="C1060" s="32">
        <v>10</v>
      </c>
      <c r="D1060" s="32" t="s">
        <v>8004</v>
      </c>
    </row>
    <row r="1061" spans="1:4" x14ac:dyDescent="0.2">
      <c r="A1061" s="32">
        <v>1056</v>
      </c>
      <c r="B1061" s="32">
        <v>53</v>
      </c>
      <c r="C1061" s="32">
        <v>1</v>
      </c>
      <c r="D1061" s="32" t="s">
        <v>8005</v>
      </c>
    </row>
    <row r="1062" spans="1:4" x14ac:dyDescent="0.2">
      <c r="A1062" s="32">
        <v>1057</v>
      </c>
      <c r="B1062" s="32">
        <v>92</v>
      </c>
      <c r="C1062" s="32">
        <v>15</v>
      </c>
      <c r="D1062" s="32" t="s">
        <v>8006</v>
      </c>
    </row>
    <row r="1063" spans="1:4" x14ac:dyDescent="0.2">
      <c r="A1063" s="32">
        <v>1058</v>
      </c>
      <c r="B1063" s="32">
        <v>882</v>
      </c>
      <c r="C1063" s="32">
        <v>1</v>
      </c>
      <c r="D1063" s="32" t="s">
        <v>8007</v>
      </c>
    </row>
    <row r="1064" spans="1:4" x14ac:dyDescent="0.2">
      <c r="A1064" s="32">
        <v>1059</v>
      </c>
      <c r="B1064" s="32">
        <v>1415</v>
      </c>
      <c r="C1064" s="32">
        <v>3</v>
      </c>
      <c r="D1064" s="32" t="s">
        <v>8008</v>
      </c>
    </row>
    <row r="1065" spans="1:4" x14ac:dyDescent="0.2">
      <c r="A1065" s="32">
        <v>1060</v>
      </c>
      <c r="B1065" s="32">
        <v>492</v>
      </c>
      <c r="C1065" s="32">
        <v>8</v>
      </c>
      <c r="D1065" s="32" t="s">
        <v>8009</v>
      </c>
    </row>
    <row r="1066" spans="1:4" x14ac:dyDescent="0.2">
      <c r="A1066" s="32">
        <v>1061</v>
      </c>
      <c r="B1066" s="32">
        <v>121</v>
      </c>
      <c r="C1066" s="32">
        <v>13</v>
      </c>
      <c r="D1066" s="32" t="s">
        <v>8010</v>
      </c>
    </row>
    <row r="1067" spans="1:4" x14ac:dyDescent="0.2">
      <c r="A1067" s="32">
        <v>1062</v>
      </c>
      <c r="B1067" s="32">
        <v>1131</v>
      </c>
      <c r="C1067" s="32">
        <v>1</v>
      </c>
      <c r="D1067" s="32" t="s">
        <v>8011</v>
      </c>
    </row>
    <row r="1068" spans="1:4" x14ac:dyDescent="0.2">
      <c r="A1068" s="32">
        <v>1063</v>
      </c>
      <c r="B1068" s="32">
        <v>2439</v>
      </c>
      <c r="C1068" s="32">
        <v>1</v>
      </c>
      <c r="D1068" s="32" t="s">
        <v>8012</v>
      </c>
    </row>
    <row r="1069" spans="1:4" x14ac:dyDescent="0.2">
      <c r="A1069" s="32">
        <v>1064</v>
      </c>
      <c r="B1069" s="32">
        <v>199</v>
      </c>
      <c r="C1069" s="32">
        <v>5</v>
      </c>
      <c r="D1069" s="32" t="s">
        <v>8013</v>
      </c>
    </row>
    <row r="1070" spans="1:4" x14ac:dyDescent="0.2">
      <c r="A1070" s="32">
        <v>1065</v>
      </c>
      <c r="B1070" s="32">
        <v>3063</v>
      </c>
      <c r="C1070" s="32">
        <v>1</v>
      </c>
      <c r="D1070" s="32" t="s">
        <v>8014</v>
      </c>
    </row>
    <row r="1071" spans="1:4" x14ac:dyDescent="0.2">
      <c r="A1071" s="32">
        <v>1066</v>
      </c>
      <c r="B1071" s="32">
        <v>3392</v>
      </c>
      <c r="C1071" s="32">
        <v>1</v>
      </c>
      <c r="D1071" s="32" t="s">
        <v>8015</v>
      </c>
    </row>
    <row r="1072" spans="1:4" x14ac:dyDescent="0.2">
      <c r="A1072" s="32">
        <v>1067</v>
      </c>
      <c r="B1072" s="32">
        <v>1068</v>
      </c>
      <c r="C1072" s="32">
        <v>3</v>
      </c>
      <c r="D1072" s="32" t="s">
        <v>8016</v>
      </c>
    </row>
    <row r="1073" spans="1:4" x14ac:dyDescent="0.2">
      <c r="A1073" s="32">
        <v>1068</v>
      </c>
      <c r="B1073" s="32">
        <v>690</v>
      </c>
      <c r="C1073" s="32">
        <v>1</v>
      </c>
      <c r="D1073" s="32" t="s">
        <v>7831</v>
      </c>
    </row>
    <row r="1074" spans="1:4" x14ac:dyDescent="0.2">
      <c r="A1074" s="32">
        <v>1069</v>
      </c>
      <c r="B1074" s="32">
        <v>2137</v>
      </c>
      <c r="C1074" s="32">
        <v>1</v>
      </c>
      <c r="D1074" s="32" t="s">
        <v>8017</v>
      </c>
    </row>
    <row r="1075" spans="1:4" x14ac:dyDescent="0.2">
      <c r="A1075" s="32">
        <v>1070</v>
      </c>
      <c r="B1075" s="32">
        <v>3412</v>
      </c>
      <c r="C1075" s="32">
        <v>1</v>
      </c>
      <c r="D1075" s="32" t="s">
        <v>8018</v>
      </c>
    </row>
    <row r="1076" spans="1:4" x14ac:dyDescent="0.2">
      <c r="A1076" s="32">
        <v>1071</v>
      </c>
      <c r="B1076" s="32">
        <v>3375</v>
      </c>
      <c r="C1076" s="32">
        <v>1</v>
      </c>
      <c r="D1076" s="32" t="s">
        <v>8019</v>
      </c>
    </row>
    <row r="1077" spans="1:4" x14ac:dyDescent="0.2">
      <c r="A1077" s="32">
        <v>1072</v>
      </c>
      <c r="B1077" s="32">
        <v>2595</v>
      </c>
      <c r="C1077" s="32">
        <v>1</v>
      </c>
      <c r="D1077" s="32" t="s">
        <v>8020</v>
      </c>
    </row>
    <row r="1078" spans="1:4" x14ac:dyDescent="0.2">
      <c r="A1078" s="32">
        <v>1073</v>
      </c>
      <c r="B1078" s="32">
        <v>151</v>
      </c>
      <c r="C1078" s="32">
        <v>8</v>
      </c>
      <c r="D1078" s="32" t="s">
        <v>8021</v>
      </c>
    </row>
    <row r="1079" spans="1:4" x14ac:dyDescent="0.2">
      <c r="A1079" s="32">
        <v>1074</v>
      </c>
      <c r="B1079" s="32">
        <v>3456</v>
      </c>
      <c r="C1079" s="32">
        <v>1</v>
      </c>
      <c r="D1079" s="32" t="s">
        <v>8022</v>
      </c>
    </row>
    <row r="1080" spans="1:4" x14ac:dyDescent="0.2">
      <c r="A1080" s="32">
        <v>1075</v>
      </c>
      <c r="B1080" s="32">
        <v>2235</v>
      </c>
      <c r="C1080" s="32">
        <v>1</v>
      </c>
      <c r="D1080" s="32" t="s">
        <v>8023</v>
      </c>
    </row>
    <row r="1081" spans="1:4" x14ac:dyDescent="0.2">
      <c r="A1081" s="32">
        <v>1076</v>
      </c>
      <c r="B1081" s="32">
        <v>2721</v>
      </c>
      <c r="C1081" s="32">
        <v>2</v>
      </c>
      <c r="D1081" s="32" t="s">
        <v>8024</v>
      </c>
    </row>
    <row r="1082" spans="1:4" x14ac:dyDescent="0.2">
      <c r="A1082" s="32">
        <v>1077</v>
      </c>
      <c r="B1082" s="32">
        <v>1188</v>
      </c>
      <c r="C1082" s="32">
        <v>1</v>
      </c>
      <c r="D1082" s="32" t="s">
        <v>8025</v>
      </c>
    </row>
    <row r="1083" spans="1:4" x14ac:dyDescent="0.2">
      <c r="A1083" s="32">
        <v>1078</v>
      </c>
      <c r="B1083" s="32">
        <v>2414</v>
      </c>
      <c r="C1083" s="32">
        <v>1</v>
      </c>
      <c r="D1083" s="32" t="s">
        <v>8026</v>
      </c>
    </row>
    <row r="1084" spans="1:4" x14ac:dyDescent="0.2">
      <c r="A1084" s="32">
        <v>1079</v>
      </c>
      <c r="B1084" s="32">
        <v>3159</v>
      </c>
      <c r="C1084" s="32">
        <v>1</v>
      </c>
      <c r="D1084" s="32" t="s">
        <v>8027</v>
      </c>
    </row>
    <row r="1085" spans="1:4" x14ac:dyDescent="0.2">
      <c r="A1085" s="32">
        <v>1080</v>
      </c>
      <c r="B1085" s="32">
        <v>2071</v>
      </c>
      <c r="C1085" s="32">
        <v>2</v>
      </c>
      <c r="D1085" s="32" t="s">
        <v>8028</v>
      </c>
    </row>
    <row r="1086" spans="1:4" x14ac:dyDescent="0.2">
      <c r="A1086" s="32">
        <v>1081</v>
      </c>
      <c r="B1086" s="32">
        <v>255</v>
      </c>
      <c r="C1086" s="32">
        <v>4</v>
      </c>
      <c r="D1086" s="32" t="s">
        <v>8029</v>
      </c>
    </row>
    <row r="1087" spans="1:4" x14ac:dyDescent="0.2">
      <c r="A1087" s="32">
        <v>1082</v>
      </c>
      <c r="B1087" s="32">
        <v>2259</v>
      </c>
      <c r="C1087" s="32">
        <v>1</v>
      </c>
      <c r="D1087" s="32" t="s">
        <v>8030</v>
      </c>
    </row>
    <row r="1088" spans="1:4" x14ac:dyDescent="0.2">
      <c r="A1088" s="32">
        <v>1083</v>
      </c>
      <c r="B1088" s="32">
        <v>3487</v>
      </c>
      <c r="C1088" s="32">
        <v>2</v>
      </c>
      <c r="D1088" s="32" t="s">
        <v>8031</v>
      </c>
    </row>
    <row r="1089" spans="1:4" x14ac:dyDescent="0.2">
      <c r="A1089" s="32">
        <v>1084</v>
      </c>
      <c r="B1089" s="32">
        <v>2761</v>
      </c>
      <c r="C1089" s="32">
        <v>1</v>
      </c>
      <c r="D1089" s="32" t="s">
        <v>8032</v>
      </c>
    </row>
    <row r="1090" spans="1:4" x14ac:dyDescent="0.2">
      <c r="A1090" s="32">
        <v>1085</v>
      </c>
      <c r="B1090" s="32">
        <v>3367</v>
      </c>
      <c r="C1090" s="32">
        <v>2</v>
      </c>
      <c r="D1090" s="32" t="s">
        <v>8033</v>
      </c>
    </row>
    <row r="1091" spans="1:4" x14ac:dyDescent="0.2">
      <c r="A1091" s="32">
        <v>1086</v>
      </c>
      <c r="B1091" s="32">
        <v>1555</v>
      </c>
      <c r="C1091" s="32">
        <v>1</v>
      </c>
      <c r="D1091" s="32" t="s">
        <v>8034</v>
      </c>
    </row>
    <row r="1092" spans="1:4" x14ac:dyDescent="0.2">
      <c r="A1092" s="32">
        <v>1087</v>
      </c>
      <c r="B1092" s="32">
        <v>43</v>
      </c>
      <c r="C1092" s="32">
        <v>10</v>
      </c>
      <c r="D1092" s="32" t="s">
        <v>8035</v>
      </c>
    </row>
    <row r="1093" spans="1:4" x14ac:dyDescent="0.2">
      <c r="A1093" s="32">
        <v>1088</v>
      </c>
      <c r="B1093" s="32">
        <v>2163</v>
      </c>
      <c r="C1093" s="32">
        <v>1</v>
      </c>
      <c r="D1093" s="32" t="s">
        <v>8036</v>
      </c>
    </row>
    <row r="1094" spans="1:4" x14ac:dyDescent="0.2">
      <c r="A1094" s="32">
        <v>1089</v>
      </c>
      <c r="B1094" s="32">
        <v>3332</v>
      </c>
      <c r="C1094" s="32">
        <v>2</v>
      </c>
      <c r="D1094" s="32" t="s">
        <v>8037</v>
      </c>
    </row>
    <row r="1095" spans="1:4" x14ac:dyDescent="0.2">
      <c r="A1095" s="32">
        <v>1090</v>
      </c>
      <c r="B1095" s="32">
        <v>3137</v>
      </c>
      <c r="C1095" s="32">
        <v>2</v>
      </c>
      <c r="D1095" s="32" t="s">
        <v>8038</v>
      </c>
    </row>
    <row r="1096" spans="1:4" x14ac:dyDescent="0.2">
      <c r="A1096" s="32">
        <v>1091</v>
      </c>
      <c r="B1096" s="32">
        <v>3346</v>
      </c>
      <c r="C1096" s="32">
        <v>1</v>
      </c>
      <c r="D1096" s="32" t="s">
        <v>8039</v>
      </c>
    </row>
    <row r="1097" spans="1:4" x14ac:dyDescent="0.2">
      <c r="A1097" s="32">
        <v>1092</v>
      </c>
      <c r="B1097" s="32">
        <v>2348</v>
      </c>
      <c r="C1097" s="32">
        <v>1</v>
      </c>
      <c r="D1097" s="32" t="s">
        <v>8040</v>
      </c>
    </row>
    <row r="1098" spans="1:4" x14ac:dyDescent="0.2">
      <c r="A1098" s="32">
        <v>1093</v>
      </c>
      <c r="B1098" s="32">
        <v>92</v>
      </c>
      <c r="C1098" s="32">
        <v>1</v>
      </c>
      <c r="D1098" s="32" t="s">
        <v>7405</v>
      </c>
    </row>
    <row r="1099" spans="1:4" x14ac:dyDescent="0.2">
      <c r="A1099" s="32">
        <v>1094</v>
      </c>
      <c r="B1099" s="32">
        <v>3258</v>
      </c>
      <c r="C1099" s="32">
        <v>1</v>
      </c>
      <c r="D1099" s="32" t="s">
        <v>8041</v>
      </c>
    </row>
    <row r="1100" spans="1:4" x14ac:dyDescent="0.2">
      <c r="A1100" s="32">
        <v>1095</v>
      </c>
      <c r="B1100" s="32">
        <v>3336</v>
      </c>
      <c r="C1100" s="32">
        <v>1</v>
      </c>
      <c r="D1100" s="32" t="s">
        <v>8042</v>
      </c>
    </row>
    <row r="1101" spans="1:4" x14ac:dyDescent="0.2">
      <c r="A1101" s="32">
        <v>1096</v>
      </c>
      <c r="B1101" s="32">
        <v>3344</v>
      </c>
      <c r="C1101" s="32">
        <v>3</v>
      </c>
      <c r="D1101" s="32" t="s">
        <v>8043</v>
      </c>
    </row>
    <row r="1102" spans="1:4" x14ac:dyDescent="0.2">
      <c r="A1102" s="32">
        <v>1097</v>
      </c>
      <c r="B1102" s="32">
        <v>1904</v>
      </c>
      <c r="C1102" s="32">
        <v>1</v>
      </c>
      <c r="D1102" s="32" t="s">
        <v>8044</v>
      </c>
    </row>
    <row r="1103" spans="1:4" x14ac:dyDescent="0.2">
      <c r="A1103" s="32">
        <v>1098</v>
      </c>
      <c r="B1103" s="32">
        <v>2757</v>
      </c>
      <c r="C1103" s="32">
        <v>1</v>
      </c>
      <c r="D1103" s="32" t="s">
        <v>8045</v>
      </c>
    </row>
    <row r="1104" spans="1:4" x14ac:dyDescent="0.2">
      <c r="A1104" s="32">
        <v>1099</v>
      </c>
      <c r="B1104" s="32">
        <v>2150</v>
      </c>
      <c r="C1104" s="32">
        <v>2</v>
      </c>
      <c r="D1104" s="32" t="s">
        <v>8046</v>
      </c>
    </row>
    <row r="1105" spans="1:4" x14ac:dyDescent="0.2">
      <c r="A1105" s="32">
        <v>1100</v>
      </c>
      <c r="B1105" s="32">
        <v>2427</v>
      </c>
      <c r="C1105" s="32">
        <v>1</v>
      </c>
      <c r="D1105" s="32" t="s">
        <v>8047</v>
      </c>
    </row>
    <row r="1106" spans="1:4" x14ac:dyDescent="0.2">
      <c r="A1106" s="32">
        <v>1101</v>
      </c>
      <c r="B1106" s="32">
        <v>157</v>
      </c>
      <c r="C1106" s="32">
        <v>6</v>
      </c>
      <c r="D1106" s="32" t="s">
        <v>8048</v>
      </c>
    </row>
    <row r="1107" spans="1:4" x14ac:dyDescent="0.2">
      <c r="A1107" s="32">
        <v>1102</v>
      </c>
      <c r="B1107" s="32">
        <v>2968</v>
      </c>
      <c r="C1107" s="32">
        <v>2</v>
      </c>
      <c r="D1107" s="32" t="s">
        <v>8049</v>
      </c>
    </row>
    <row r="1108" spans="1:4" x14ac:dyDescent="0.2">
      <c r="A1108" s="32">
        <v>1103</v>
      </c>
      <c r="B1108" s="32">
        <v>3514</v>
      </c>
      <c r="C1108" s="32">
        <v>1</v>
      </c>
      <c r="D1108" s="32" t="s">
        <v>8050</v>
      </c>
    </row>
    <row r="1109" spans="1:4" x14ac:dyDescent="0.2">
      <c r="A1109" s="32">
        <v>1104</v>
      </c>
      <c r="B1109" s="32">
        <v>2888</v>
      </c>
      <c r="C1109" s="32">
        <v>1</v>
      </c>
      <c r="D1109" s="32" t="s">
        <v>8051</v>
      </c>
    </row>
    <row r="1110" spans="1:4" x14ac:dyDescent="0.2">
      <c r="A1110" s="32">
        <v>1105</v>
      </c>
      <c r="B1110" s="32">
        <v>2698</v>
      </c>
      <c r="C1110" s="32">
        <v>2</v>
      </c>
      <c r="D1110" s="32" t="s">
        <v>8052</v>
      </c>
    </row>
    <row r="1111" spans="1:4" x14ac:dyDescent="0.2">
      <c r="A1111" s="32">
        <v>1106</v>
      </c>
      <c r="B1111" s="32">
        <v>2691</v>
      </c>
      <c r="C1111" s="32">
        <v>1</v>
      </c>
      <c r="D1111" s="32" t="s">
        <v>8053</v>
      </c>
    </row>
    <row r="1112" spans="1:4" x14ac:dyDescent="0.2">
      <c r="A1112" s="32">
        <v>1107</v>
      </c>
      <c r="B1112" s="32">
        <v>3118</v>
      </c>
      <c r="C1112" s="32">
        <v>1</v>
      </c>
      <c r="D1112" s="32" t="s">
        <v>8054</v>
      </c>
    </row>
    <row r="1113" spans="1:4" x14ac:dyDescent="0.2">
      <c r="A1113" s="32">
        <v>1108</v>
      </c>
      <c r="B1113" s="32">
        <v>3511</v>
      </c>
      <c r="C1113" s="32">
        <v>1</v>
      </c>
      <c r="D1113" s="32" t="s">
        <v>8055</v>
      </c>
    </row>
    <row r="1114" spans="1:4" x14ac:dyDescent="0.2">
      <c r="A1114" s="32">
        <v>1109</v>
      </c>
      <c r="B1114" s="32">
        <v>15</v>
      </c>
      <c r="C1114" s="32">
        <v>17</v>
      </c>
      <c r="D1114" s="32" t="s">
        <v>7558</v>
      </c>
    </row>
    <row r="1115" spans="1:4" x14ac:dyDescent="0.2">
      <c r="A1115" s="32">
        <v>1110</v>
      </c>
      <c r="B1115" s="32">
        <v>2470</v>
      </c>
      <c r="C1115" s="32">
        <v>1</v>
      </c>
      <c r="D1115" s="32" t="s">
        <v>8056</v>
      </c>
    </row>
    <row r="1116" spans="1:4" x14ac:dyDescent="0.2">
      <c r="A1116" s="32">
        <v>1111</v>
      </c>
      <c r="B1116" s="32">
        <v>976</v>
      </c>
      <c r="C1116" s="32">
        <v>5</v>
      </c>
      <c r="D1116" s="32" t="s">
        <v>8057</v>
      </c>
    </row>
    <row r="1117" spans="1:4" x14ac:dyDescent="0.2">
      <c r="A1117" s="32">
        <v>1112</v>
      </c>
      <c r="B1117" s="32">
        <v>310</v>
      </c>
      <c r="C1117" s="32">
        <v>4</v>
      </c>
      <c r="D1117" s="32" t="s">
        <v>8058</v>
      </c>
    </row>
    <row r="1118" spans="1:4" x14ac:dyDescent="0.2">
      <c r="A1118" s="32">
        <v>1113</v>
      </c>
      <c r="B1118" s="32">
        <v>2433</v>
      </c>
      <c r="C1118" s="32">
        <v>1</v>
      </c>
      <c r="D1118" s="32" t="s">
        <v>8059</v>
      </c>
    </row>
    <row r="1119" spans="1:4" x14ac:dyDescent="0.2">
      <c r="A1119" s="32">
        <v>1114</v>
      </c>
      <c r="B1119" s="32">
        <v>609</v>
      </c>
      <c r="C1119" s="32">
        <v>1</v>
      </c>
      <c r="D1119" s="32" t="s">
        <v>8060</v>
      </c>
    </row>
    <row r="1120" spans="1:4" x14ac:dyDescent="0.2">
      <c r="A1120" s="32">
        <v>1115</v>
      </c>
      <c r="B1120" s="32">
        <v>1840</v>
      </c>
      <c r="C1120" s="32">
        <v>1</v>
      </c>
      <c r="D1120" s="32" t="s">
        <v>8061</v>
      </c>
    </row>
    <row r="1121" spans="1:4" x14ac:dyDescent="0.2">
      <c r="A1121" s="32">
        <v>1116</v>
      </c>
      <c r="B1121" s="32">
        <v>9</v>
      </c>
      <c r="C1121" s="32">
        <v>7</v>
      </c>
      <c r="D1121" s="32" t="s">
        <v>8062</v>
      </c>
    </row>
    <row r="1122" spans="1:4" x14ac:dyDescent="0.2">
      <c r="A1122" s="32">
        <v>1117</v>
      </c>
      <c r="B1122" s="32">
        <v>510</v>
      </c>
      <c r="C1122" s="32">
        <v>3</v>
      </c>
      <c r="D1122" s="32" t="s">
        <v>8063</v>
      </c>
    </row>
    <row r="1123" spans="1:4" x14ac:dyDescent="0.2">
      <c r="A1123" s="32">
        <v>1118</v>
      </c>
      <c r="B1123" s="32">
        <v>2926</v>
      </c>
      <c r="C1123" s="32">
        <v>1</v>
      </c>
      <c r="D1123" s="32" t="s">
        <v>8064</v>
      </c>
    </row>
    <row r="1124" spans="1:4" x14ac:dyDescent="0.2">
      <c r="A1124" s="32">
        <v>1119</v>
      </c>
      <c r="B1124" s="32">
        <v>283</v>
      </c>
      <c r="C1124" s="32">
        <v>8</v>
      </c>
      <c r="D1124" s="32" t="s">
        <v>8065</v>
      </c>
    </row>
    <row r="1125" spans="1:4" x14ac:dyDescent="0.2">
      <c r="A1125" s="32">
        <v>1120</v>
      </c>
      <c r="B1125" s="32">
        <v>2364</v>
      </c>
      <c r="C1125" s="32">
        <v>1</v>
      </c>
      <c r="D1125" s="32" t="s">
        <v>8066</v>
      </c>
    </row>
    <row r="1126" spans="1:4" x14ac:dyDescent="0.2">
      <c r="A1126" s="32">
        <v>1121</v>
      </c>
      <c r="B1126" s="32">
        <v>997</v>
      </c>
      <c r="C1126" s="32">
        <v>1</v>
      </c>
      <c r="D1126" s="32" t="s">
        <v>8067</v>
      </c>
    </row>
    <row r="1127" spans="1:4" x14ac:dyDescent="0.2">
      <c r="A1127" s="32">
        <v>1122</v>
      </c>
      <c r="B1127" s="32">
        <v>258</v>
      </c>
      <c r="C1127" s="32">
        <v>11</v>
      </c>
      <c r="D1127" s="32" t="s">
        <v>8068</v>
      </c>
    </row>
    <row r="1128" spans="1:4" x14ac:dyDescent="0.2">
      <c r="A1128" s="32">
        <v>1123</v>
      </c>
      <c r="B1128" s="32">
        <v>62</v>
      </c>
      <c r="C1128" s="32">
        <v>8</v>
      </c>
      <c r="D1128" s="32" t="s">
        <v>7033</v>
      </c>
    </row>
    <row r="1129" spans="1:4" x14ac:dyDescent="0.2">
      <c r="A1129" s="32">
        <v>1124</v>
      </c>
      <c r="B1129" s="32">
        <v>855</v>
      </c>
      <c r="C1129" s="32">
        <v>5</v>
      </c>
      <c r="D1129" s="32" t="s">
        <v>8069</v>
      </c>
    </row>
    <row r="1130" spans="1:4" x14ac:dyDescent="0.2">
      <c r="A1130" s="32">
        <v>1125</v>
      </c>
      <c r="B1130" s="32">
        <v>2162</v>
      </c>
      <c r="C1130" s="32">
        <v>1</v>
      </c>
      <c r="D1130" s="32" t="s">
        <v>8070</v>
      </c>
    </row>
    <row r="1131" spans="1:4" x14ac:dyDescent="0.2">
      <c r="A1131" s="32">
        <v>1126</v>
      </c>
      <c r="B1131" s="32">
        <v>1409</v>
      </c>
      <c r="C1131" s="32">
        <v>4</v>
      </c>
      <c r="D1131" s="32" t="s">
        <v>8071</v>
      </c>
    </row>
    <row r="1132" spans="1:4" x14ac:dyDescent="0.2">
      <c r="A1132" s="32">
        <v>1127</v>
      </c>
      <c r="B1132" s="32">
        <v>814</v>
      </c>
      <c r="C1132" s="32">
        <v>3</v>
      </c>
      <c r="D1132" s="32" t="s">
        <v>8072</v>
      </c>
    </row>
    <row r="1133" spans="1:4" x14ac:dyDescent="0.2">
      <c r="A1133" s="32">
        <v>1128</v>
      </c>
      <c r="B1133" s="32">
        <v>3310</v>
      </c>
      <c r="C1133" s="32">
        <v>1</v>
      </c>
      <c r="D1133" s="32" t="s">
        <v>8073</v>
      </c>
    </row>
    <row r="1134" spans="1:4" x14ac:dyDescent="0.2">
      <c r="A1134" s="32">
        <v>1129</v>
      </c>
      <c r="B1134" s="32">
        <v>3541</v>
      </c>
      <c r="C1134" s="32">
        <v>1</v>
      </c>
      <c r="D1134" s="32" t="s">
        <v>8074</v>
      </c>
    </row>
    <row r="1135" spans="1:4" x14ac:dyDescent="0.2">
      <c r="A1135" s="32">
        <v>1130</v>
      </c>
      <c r="B1135" s="32">
        <v>3400</v>
      </c>
      <c r="C1135" s="32">
        <v>1</v>
      </c>
      <c r="D1135" s="32" t="s">
        <v>8075</v>
      </c>
    </row>
    <row r="1136" spans="1:4" x14ac:dyDescent="0.2">
      <c r="A1136" s="32">
        <v>1131</v>
      </c>
      <c r="B1136" s="32">
        <v>50</v>
      </c>
      <c r="C1136" s="32">
        <v>7</v>
      </c>
      <c r="D1136" s="32" t="s">
        <v>8076</v>
      </c>
    </row>
    <row r="1137" spans="1:4" x14ac:dyDescent="0.2">
      <c r="A1137" s="32">
        <v>1132</v>
      </c>
      <c r="B1137" s="32">
        <v>2910</v>
      </c>
      <c r="C1137" s="32">
        <v>2</v>
      </c>
      <c r="D1137" s="32" t="s">
        <v>8077</v>
      </c>
    </row>
    <row r="1138" spans="1:4" x14ac:dyDescent="0.2">
      <c r="A1138" s="32">
        <v>1133</v>
      </c>
      <c r="B1138" s="32">
        <v>1951</v>
      </c>
      <c r="C1138" s="32">
        <v>1</v>
      </c>
      <c r="D1138" s="32" t="s">
        <v>8078</v>
      </c>
    </row>
    <row r="1139" spans="1:4" x14ac:dyDescent="0.2">
      <c r="A1139" s="32">
        <v>1134</v>
      </c>
      <c r="B1139" s="32">
        <v>3262</v>
      </c>
      <c r="C1139" s="32">
        <v>1</v>
      </c>
      <c r="D1139" s="32" t="s">
        <v>8079</v>
      </c>
    </row>
    <row r="1140" spans="1:4" x14ac:dyDescent="0.2">
      <c r="A1140" s="32">
        <v>1135</v>
      </c>
      <c r="B1140" s="32">
        <v>1853</v>
      </c>
      <c r="C1140" s="32">
        <v>2</v>
      </c>
      <c r="D1140" s="32" t="s">
        <v>8080</v>
      </c>
    </row>
    <row r="1141" spans="1:4" x14ac:dyDescent="0.2">
      <c r="A1141" s="32">
        <v>1136</v>
      </c>
      <c r="B1141" s="32">
        <v>179</v>
      </c>
      <c r="C1141" s="32">
        <v>2</v>
      </c>
      <c r="D1141" s="32" t="s">
        <v>8081</v>
      </c>
    </row>
    <row r="1142" spans="1:4" x14ac:dyDescent="0.2">
      <c r="A1142" s="32">
        <v>1137</v>
      </c>
      <c r="B1142" s="32">
        <v>1124</v>
      </c>
      <c r="C1142" s="32">
        <v>4</v>
      </c>
      <c r="D1142" s="32" t="s">
        <v>8082</v>
      </c>
    </row>
    <row r="1143" spans="1:4" x14ac:dyDescent="0.2">
      <c r="A1143" s="32">
        <v>1138</v>
      </c>
      <c r="B1143" s="32">
        <v>942</v>
      </c>
      <c r="C1143" s="32">
        <v>1</v>
      </c>
      <c r="D1143" s="32" t="s">
        <v>8083</v>
      </c>
    </row>
    <row r="1144" spans="1:4" x14ac:dyDescent="0.2">
      <c r="A1144" s="32">
        <v>1139</v>
      </c>
      <c r="B1144" s="32">
        <v>3505</v>
      </c>
      <c r="C1144" s="32">
        <v>1</v>
      </c>
      <c r="D1144" s="32" t="s">
        <v>8084</v>
      </c>
    </row>
    <row r="1145" spans="1:4" x14ac:dyDescent="0.2">
      <c r="A1145" s="32">
        <v>1140</v>
      </c>
      <c r="B1145" s="32">
        <v>2546</v>
      </c>
      <c r="C1145" s="32">
        <v>1</v>
      </c>
      <c r="D1145" s="32" t="s">
        <v>8085</v>
      </c>
    </row>
    <row r="1146" spans="1:4" x14ac:dyDescent="0.2">
      <c r="A1146" s="32">
        <v>1141</v>
      </c>
      <c r="B1146" s="32">
        <v>3039</v>
      </c>
      <c r="C1146" s="32">
        <v>1</v>
      </c>
      <c r="D1146" s="32" t="s">
        <v>8086</v>
      </c>
    </row>
    <row r="1147" spans="1:4" x14ac:dyDescent="0.2">
      <c r="A1147" s="32">
        <v>1142</v>
      </c>
      <c r="B1147" s="32">
        <v>1588</v>
      </c>
      <c r="C1147" s="32">
        <v>3</v>
      </c>
      <c r="D1147" s="32" t="s">
        <v>8087</v>
      </c>
    </row>
    <row r="1148" spans="1:4" x14ac:dyDescent="0.2">
      <c r="A1148" s="32">
        <v>1143</v>
      </c>
      <c r="B1148" s="32">
        <v>554</v>
      </c>
      <c r="C1148" s="32">
        <v>4</v>
      </c>
      <c r="D1148" s="32" t="s">
        <v>8088</v>
      </c>
    </row>
    <row r="1149" spans="1:4" x14ac:dyDescent="0.2">
      <c r="A1149" s="32">
        <v>1144</v>
      </c>
      <c r="B1149" s="32">
        <v>324</v>
      </c>
      <c r="C1149" s="32">
        <v>4</v>
      </c>
      <c r="D1149" s="32" t="s">
        <v>8089</v>
      </c>
    </row>
    <row r="1150" spans="1:4" x14ac:dyDescent="0.2">
      <c r="A1150" s="32">
        <v>1145</v>
      </c>
      <c r="B1150" s="32">
        <v>1462</v>
      </c>
      <c r="C1150" s="32">
        <v>1</v>
      </c>
      <c r="D1150" s="32" t="s">
        <v>8090</v>
      </c>
    </row>
    <row r="1151" spans="1:4" x14ac:dyDescent="0.2">
      <c r="A1151" s="32">
        <v>1146</v>
      </c>
      <c r="B1151" s="32">
        <v>507</v>
      </c>
      <c r="C1151" s="32">
        <v>4</v>
      </c>
      <c r="D1151" s="32" t="s">
        <v>8091</v>
      </c>
    </row>
    <row r="1152" spans="1:4" x14ac:dyDescent="0.2">
      <c r="A1152" s="32">
        <v>1147</v>
      </c>
      <c r="B1152" s="32">
        <v>299</v>
      </c>
      <c r="C1152" s="32">
        <v>7</v>
      </c>
      <c r="D1152" s="32" t="s">
        <v>8092</v>
      </c>
    </row>
    <row r="1153" spans="1:4" x14ac:dyDescent="0.2">
      <c r="A1153" s="32">
        <v>1148</v>
      </c>
      <c r="B1153" s="32">
        <v>2559</v>
      </c>
      <c r="C1153" s="32">
        <v>1</v>
      </c>
      <c r="D1153" s="32" t="s">
        <v>8093</v>
      </c>
    </row>
    <row r="1154" spans="1:4" x14ac:dyDescent="0.2">
      <c r="A1154" s="32">
        <v>1149</v>
      </c>
      <c r="B1154" s="32">
        <v>1110</v>
      </c>
      <c r="C1154" s="32">
        <v>3</v>
      </c>
      <c r="D1154" s="32" t="s">
        <v>8094</v>
      </c>
    </row>
    <row r="1155" spans="1:4" x14ac:dyDescent="0.2">
      <c r="A1155" s="32">
        <v>1150</v>
      </c>
      <c r="B1155" s="32">
        <v>373</v>
      </c>
      <c r="C1155" s="32">
        <v>1</v>
      </c>
      <c r="D1155" s="32" t="s">
        <v>7065</v>
      </c>
    </row>
    <row r="1156" spans="1:4" x14ac:dyDescent="0.2">
      <c r="A1156" s="32">
        <v>1151</v>
      </c>
      <c r="B1156" s="32">
        <v>200</v>
      </c>
      <c r="C1156" s="32">
        <v>12</v>
      </c>
      <c r="D1156" s="32" t="s">
        <v>8095</v>
      </c>
    </row>
    <row r="1157" spans="1:4" x14ac:dyDescent="0.2">
      <c r="A1157" s="32">
        <v>1152</v>
      </c>
      <c r="B1157" s="32">
        <v>6</v>
      </c>
      <c r="C1157" s="32">
        <v>16</v>
      </c>
      <c r="D1157" s="32" t="s">
        <v>8096</v>
      </c>
    </row>
    <row r="1158" spans="1:4" x14ac:dyDescent="0.2">
      <c r="A1158" s="32">
        <v>1153</v>
      </c>
      <c r="B1158" s="32">
        <v>3406</v>
      </c>
      <c r="C1158" s="32">
        <v>1</v>
      </c>
      <c r="D1158" s="32" t="s">
        <v>8097</v>
      </c>
    </row>
    <row r="1159" spans="1:4" x14ac:dyDescent="0.2">
      <c r="A1159" s="32">
        <v>1154</v>
      </c>
      <c r="B1159" s="32">
        <v>388</v>
      </c>
      <c r="C1159" s="32">
        <v>4</v>
      </c>
      <c r="D1159" s="32" t="s">
        <v>8098</v>
      </c>
    </row>
    <row r="1160" spans="1:4" x14ac:dyDescent="0.2">
      <c r="A1160" s="32">
        <v>1155</v>
      </c>
      <c r="B1160" s="32">
        <v>199</v>
      </c>
      <c r="C1160" s="32">
        <v>8</v>
      </c>
      <c r="D1160" s="32" t="s">
        <v>8099</v>
      </c>
    </row>
    <row r="1161" spans="1:4" x14ac:dyDescent="0.2">
      <c r="A1161" s="32">
        <v>1156</v>
      </c>
      <c r="B1161" s="32">
        <v>354</v>
      </c>
      <c r="C1161" s="32">
        <v>3</v>
      </c>
      <c r="D1161" s="32" t="s">
        <v>8100</v>
      </c>
    </row>
    <row r="1162" spans="1:4" x14ac:dyDescent="0.2">
      <c r="A1162" s="32">
        <v>1157</v>
      </c>
      <c r="B1162" s="32">
        <v>578</v>
      </c>
      <c r="C1162" s="32">
        <v>4</v>
      </c>
      <c r="D1162" s="32" t="s">
        <v>8101</v>
      </c>
    </row>
    <row r="1163" spans="1:4" x14ac:dyDescent="0.2">
      <c r="A1163" s="32">
        <v>1158</v>
      </c>
      <c r="B1163" s="32">
        <v>2871</v>
      </c>
      <c r="C1163" s="32">
        <v>2</v>
      </c>
      <c r="D1163" s="32" t="s">
        <v>8102</v>
      </c>
    </row>
    <row r="1164" spans="1:4" x14ac:dyDescent="0.2">
      <c r="A1164" s="32">
        <v>1159</v>
      </c>
      <c r="B1164" s="32">
        <v>2581</v>
      </c>
      <c r="C1164" s="32">
        <v>1</v>
      </c>
      <c r="D1164" s="32" t="s">
        <v>8103</v>
      </c>
    </row>
    <row r="1165" spans="1:4" x14ac:dyDescent="0.2">
      <c r="A1165" s="32">
        <v>1160</v>
      </c>
      <c r="B1165" s="32">
        <v>138</v>
      </c>
      <c r="C1165" s="32">
        <v>1</v>
      </c>
      <c r="D1165" s="32" t="s">
        <v>8104</v>
      </c>
    </row>
    <row r="1166" spans="1:4" x14ac:dyDescent="0.2">
      <c r="A1166" s="32">
        <v>1161</v>
      </c>
      <c r="B1166" s="32">
        <v>186</v>
      </c>
      <c r="C1166" s="32">
        <v>5</v>
      </c>
      <c r="D1166" s="32" t="s">
        <v>8105</v>
      </c>
    </row>
    <row r="1167" spans="1:4" x14ac:dyDescent="0.2">
      <c r="A1167" s="32">
        <v>1162</v>
      </c>
      <c r="B1167" s="32">
        <v>373</v>
      </c>
      <c r="C1167" s="32">
        <v>5</v>
      </c>
      <c r="D1167" s="32" t="s">
        <v>8106</v>
      </c>
    </row>
    <row r="1168" spans="1:4" x14ac:dyDescent="0.2">
      <c r="A1168" s="32">
        <v>1163</v>
      </c>
      <c r="B1168" s="32">
        <v>3272</v>
      </c>
      <c r="C1168" s="32">
        <v>1</v>
      </c>
      <c r="D1168" s="32" t="s">
        <v>8107</v>
      </c>
    </row>
    <row r="1169" spans="1:4" x14ac:dyDescent="0.2">
      <c r="A1169" s="32">
        <v>1164</v>
      </c>
      <c r="B1169" s="32">
        <v>508</v>
      </c>
      <c r="C1169" s="32">
        <v>6</v>
      </c>
      <c r="D1169" s="32" t="s">
        <v>8108</v>
      </c>
    </row>
    <row r="1170" spans="1:4" x14ac:dyDescent="0.2">
      <c r="A1170" s="32">
        <v>1165</v>
      </c>
      <c r="B1170" s="32">
        <v>991</v>
      </c>
      <c r="C1170" s="32">
        <v>1</v>
      </c>
      <c r="D1170" s="32" t="s">
        <v>8109</v>
      </c>
    </row>
    <row r="1171" spans="1:4" x14ac:dyDescent="0.2">
      <c r="A1171" s="32">
        <v>1166</v>
      </c>
      <c r="B1171" s="32">
        <v>176</v>
      </c>
      <c r="C1171" s="32">
        <v>10</v>
      </c>
      <c r="D1171" s="32" t="s">
        <v>8110</v>
      </c>
    </row>
    <row r="1172" spans="1:4" x14ac:dyDescent="0.2">
      <c r="A1172" s="32">
        <v>1167</v>
      </c>
      <c r="B1172" s="32">
        <v>17</v>
      </c>
      <c r="C1172" s="32">
        <v>11</v>
      </c>
      <c r="D1172" s="32" t="s">
        <v>8111</v>
      </c>
    </row>
    <row r="1173" spans="1:4" x14ac:dyDescent="0.2">
      <c r="A1173" s="32">
        <v>1168</v>
      </c>
      <c r="B1173" s="32">
        <v>16</v>
      </c>
      <c r="C1173" s="32">
        <v>9</v>
      </c>
      <c r="D1173" s="32" t="s">
        <v>8112</v>
      </c>
    </row>
    <row r="1174" spans="1:4" x14ac:dyDescent="0.2">
      <c r="A1174" s="32">
        <v>1169</v>
      </c>
      <c r="B1174" s="32">
        <v>57</v>
      </c>
      <c r="C1174" s="32">
        <v>3</v>
      </c>
      <c r="D1174" s="32" t="s">
        <v>8113</v>
      </c>
    </row>
    <row r="1175" spans="1:4" x14ac:dyDescent="0.2">
      <c r="A1175" s="32">
        <v>1170</v>
      </c>
      <c r="B1175" s="32">
        <v>696</v>
      </c>
      <c r="C1175" s="32">
        <v>2</v>
      </c>
      <c r="D1175" s="32" t="s">
        <v>8114</v>
      </c>
    </row>
    <row r="1176" spans="1:4" x14ac:dyDescent="0.2">
      <c r="A1176" s="32">
        <v>1171</v>
      </c>
      <c r="B1176" s="32">
        <v>1529</v>
      </c>
      <c r="C1176" s="32">
        <v>3</v>
      </c>
      <c r="D1176" s="32" t="s">
        <v>8115</v>
      </c>
    </row>
    <row r="1177" spans="1:4" x14ac:dyDescent="0.2">
      <c r="A1177" s="32">
        <v>1172</v>
      </c>
      <c r="B1177" s="32">
        <v>380</v>
      </c>
      <c r="C1177" s="32">
        <v>15</v>
      </c>
      <c r="D1177" s="32" t="s">
        <v>8116</v>
      </c>
    </row>
    <row r="1178" spans="1:4" x14ac:dyDescent="0.2">
      <c r="A1178" s="32">
        <v>1173</v>
      </c>
      <c r="B1178" s="32">
        <v>114</v>
      </c>
      <c r="C1178" s="32">
        <v>20</v>
      </c>
      <c r="D1178" s="32" t="s">
        <v>8117</v>
      </c>
    </row>
    <row r="1179" spans="1:4" x14ac:dyDescent="0.2">
      <c r="A1179" s="32">
        <v>1174</v>
      </c>
      <c r="B1179" s="32">
        <v>19</v>
      </c>
      <c r="C1179" s="32">
        <v>6</v>
      </c>
      <c r="D1179" s="32" t="s">
        <v>8118</v>
      </c>
    </row>
    <row r="1180" spans="1:4" x14ac:dyDescent="0.2">
      <c r="A1180" s="32">
        <v>1175</v>
      </c>
      <c r="B1180" s="32">
        <v>619</v>
      </c>
      <c r="C1180" s="32">
        <v>6</v>
      </c>
      <c r="D1180" s="32" t="s">
        <v>8119</v>
      </c>
    </row>
    <row r="1181" spans="1:4" x14ac:dyDescent="0.2">
      <c r="A1181" s="32">
        <v>1176</v>
      </c>
      <c r="B1181" s="32">
        <v>2922</v>
      </c>
      <c r="C1181" s="32">
        <v>2</v>
      </c>
      <c r="D1181" s="32" t="s">
        <v>8120</v>
      </c>
    </row>
    <row r="1182" spans="1:4" x14ac:dyDescent="0.2">
      <c r="A1182" s="32">
        <v>1177</v>
      </c>
      <c r="B1182" s="32">
        <v>2713</v>
      </c>
      <c r="C1182" s="32">
        <v>1</v>
      </c>
      <c r="D1182" s="32" t="s">
        <v>8121</v>
      </c>
    </row>
    <row r="1183" spans="1:4" x14ac:dyDescent="0.2">
      <c r="A1183" s="32">
        <v>1178</v>
      </c>
      <c r="B1183" s="32">
        <v>479</v>
      </c>
      <c r="C1183" s="32">
        <v>7</v>
      </c>
      <c r="D1183" s="32" t="s">
        <v>8122</v>
      </c>
    </row>
    <row r="1184" spans="1:4" x14ac:dyDescent="0.2">
      <c r="A1184" s="32">
        <v>1179</v>
      </c>
      <c r="B1184" s="32">
        <v>64</v>
      </c>
      <c r="C1184" s="32">
        <v>14</v>
      </c>
      <c r="D1184" s="32" t="s">
        <v>8123</v>
      </c>
    </row>
    <row r="1185" spans="1:4" x14ac:dyDescent="0.2">
      <c r="A1185" s="32">
        <v>1180</v>
      </c>
      <c r="B1185" s="32">
        <v>3428</v>
      </c>
      <c r="C1185" s="32">
        <v>1</v>
      </c>
      <c r="D1185" s="32" t="s">
        <v>8124</v>
      </c>
    </row>
    <row r="1186" spans="1:4" x14ac:dyDescent="0.2">
      <c r="A1186" s="32">
        <v>1181</v>
      </c>
      <c r="B1186" s="32">
        <v>2221</v>
      </c>
      <c r="C1186" s="32">
        <v>1</v>
      </c>
      <c r="D1186" s="32" t="s">
        <v>8125</v>
      </c>
    </row>
    <row r="1187" spans="1:4" x14ac:dyDescent="0.2">
      <c r="A1187" s="32">
        <v>1182</v>
      </c>
      <c r="B1187" s="32">
        <v>2508</v>
      </c>
      <c r="C1187" s="32">
        <v>1</v>
      </c>
      <c r="D1187" s="32" t="s">
        <v>8126</v>
      </c>
    </row>
    <row r="1188" spans="1:4" x14ac:dyDescent="0.2">
      <c r="A1188" s="32">
        <v>1183</v>
      </c>
      <c r="B1188" s="32">
        <v>757</v>
      </c>
      <c r="C1188" s="32">
        <v>1</v>
      </c>
      <c r="D1188" s="32" t="s">
        <v>8127</v>
      </c>
    </row>
    <row r="1189" spans="1:4" x14ac:dyDescent="0.2">
      <c r="A1189" s="32">
        <v>1184</v>
      </c>
      <c r="B1189" s="32">
        <v>143</v>
      </c>
      <c r="C1189" s="32">
        <v>15</v>
      </c>
      <c r="D1189" s="32" t="s">
        <v>8128</v>
      </c>
    </row>
    <row r="1190" spans="1:4" x14ac:dyDescent="0.2">
      <c r="A1190" s="32">
        <v>1185</v>
      </c>
      <c r="B1190" s="32">
        <v>3117</v>
      </c>
      <c r="C1190" s="32">
        <v>2</v>
      </c>
      <c r="D1190" s="32" t="s">
        <v>8129</v>
      </c>
    </row>
    <row r="1191" spans="1:4" x14ac:dyDescent="0.2">
      <c r="A1191" s="32">
        <v>1186</v>
      </c>
      <c r="B1191" s="32">
        <v>1284</v>
      </c>
      <c r="C1191" s="32">
        <v>2</v>
      </c>
      <c r="D1191" s="32" t="s">
        <v>8130</v>
      </c>
    </row>
    <row r="1192" spans="1:4" x14ac:dyDescent="0.2">
      <c r="A1192" s="32">
        <v>1187</v>
      </c>
      <c r="B1192" s="32">
        <v>2628</v>
      </c>
      <c r="C1192" s="32">
        <v>1</v>
      </c>
      <c r="D1192" s="32" t="s">
        <v>8131</v>
      </c>
    </row>
    <row r="1193" spans="1:4" x14ac:dyDescent="0.2">
      <c r="A1193" s="32">
        <v>1188</v>
      </c>
      <c r="B1193" s="32">
        <v>2959</v>
      </c>
      <c r="C1193" s="32">
        <v>1</v>
      </c>
      <c r="D1193" s="32" t="s">
        <v>8132</v>
      </c>
    </row>
    <row r="1194" spans="1:4" x14ac:dyDescent="0.2">
      <c r="A1194" s="32">
        <v>1189</v>
      </c>
      <c r="B1194" s="32">
        <v>159</v>
      </c>
      <c r="C1194" s="32">
        <v>7</v>
      </c>
      <c r="D1194" s="32" t="s">
        <v>8133</v>
      </c>
    </row>
    <row r="1195" spans="1:4" x14ac:dyDescent="0.2">
      <c r="A1195" s="32">
        <v>1190</v>
      </c>
      <c r="B1195" s="32">
        <v>102</v>
      </c>
      <c r="C1195" s="32">
        <v>1</v>
      </c>
      <c r="D1195" s="32" t="s">
        <v>8134</v>
      </c>
    </row>
    <row r="1196" spans="1:4" x14ac:dyDescent="0.2">
      <c r="A1196" s="32">
        <v>1191</v>
      </c>
      <c r="B1196" s="32">
        <v>17</v>
      </c>
      <c r="C1196" s="32">
        <v>13</v>
      </c>
      <c r="D1196" s="32" t="s">
        <v>8135</v>
      </c>
    </row>
    <row r="1197" spans="1:4" x14ac:dyDescent="0.2">
      <c r="A1197" s="32">
        <v>1192</v>
      </c>
      <c r="B1197" s="32">
        <v>1985</v>
      </c>
      <c r="C1197" s="32">
        <v>2</v>
      </c>
      <c r="D1197" s="32" t="s">
        <v>8136</v>
      </c>
    </row>
    <row r="1198" spans="1:4" x14ac:dyDescent="0.2">
      <c r="A1198" s="32">
        <v>1193</v>
      </c>
      <c r="B1198" s="32">
        <v>2004</v>
      </c>
      <c r="C1198" s="32">
        <v>1</v>
      </c>
      <c r="D1198" s="32" t="s">
        <v>8137</v>
      </c>
    </row>
    <row r="1199" spans="1:4" x14ac:dyDescent="0.2">
      <c r="A1199" s="32">
        <v>1194</v>
      </c>
      <c r="B1199" s="32">
        <v>25</v>
      </c>
      <c r="C1199" s="32">
        <v>3</v>
      </c>
      <c r="D1199" s="32" t="s">
        <v>8138</v>
      </c>
    </row>
    <row r="1200" spans="1:4" x14ac:dyDescent="0.2">
      <c r="A1200" s="32">
        <v>1195</v>
      </c>
      <c r="B1200" s="32">
        <v>3507</v>
      </c>
      <c r="C1200" s="32">
        <v>1</v>
      </c>
      <c r="D1200" s="32" t="s">
        <v>8139</v>
      </c>
    </row>
    <row r="1201" spans="1:4" x14ac:dyDescent="0.2">
      <c r="A1201" s="32">
        <v>1196</v>
      </c>
      <c r="B1201" s="32">
        <v>953</v>
      </c>
      <c r="C1201" s="32">
        <v>1</v>
      </c>
      <c r="D1201" s="32" t="s">
        <v>8140</v>
      </c>
    </row>
    <row r="1202" spans="1:4" x14ac:dyDescent="0.2">
      <c r="A1202" s="32">
        <v>1197</v>
      </c>
      <c r="B1202" s="32">
        <v>1847</v>
      </c>
      <c r="C1202" s="32">
        <v>1</v>
      </c>
      <c r="D1202" s="32" t="s">
        <v>8141</v>
      </c>
    </row>
    <row r="1203" spans="1:4" x14ac:dyDescent="0.2">
      <c r="A1203" s="32">
        <v>1198</v>
      </c>
      <c r="B1203" s="32">
        <v>1712</v>
      </c>
      <c r="C1203" s="32">
        <v>1</v>
      </c>
      <c r="D1203" s="32" t="s">
        <v>8142</v>
      </c>
    </row>
    <row r="1204" spans="1:4" x14ac:dyDescent="0.2">
      <c r="A1204" s="32">
        <v>1199</v>
      </c>
      <c r="B1204" s="32">
        <v>90</v>
      </c>
      <c r="C1204" s="32">
        <v>1</v>
      </c>
      <c r="D1204" s="32" t="s">
        <v>8143</v>
      </c>
    </row>
    <row r="1205" spans="1:4" x14ac:dyDescent="0.2">
      <c r="A1205" s="32">
        <v>1200</v>
      </c>
      <c r="B1205" s="32">
        <v>380</v>
      </c>
      <c r="C1205" s="32">
        <v>14</v>
      </c>
      <c r="D1205" s="32" t="s">
        <v>8144</v>
      </c>
    </row>
    <row r="1206" spans="1:4" x14ac:dyDescent="0.2">
      <c r="A1206" s="32">
        <v>1201</v>
      </c>
      <c r="B1206" s="32">
        <v>680</v>
      </c>
      <c r="C1206" s="32">
        <v>3</v>
      </c>
      <c r="D1206" s="32" t="s">
        <v>8145</v>
      </c>
    </row>
    <row r="1207" spans="1:4" x14ac:dyDescent="0.2">
      <c r="A1207" s="32">
        <v>1202</v>
      </c>
      <c r="B1207" s="32">
        <v>285</v>
      </c>
      <c r="C1207" s="32">
        <v>1</v>
      </c>
      <c r="D1207" s="32" t="s">
        <v>8146</v>
      </c>
    </row>
    <row r="1208" spans="1:4" x14ac:dyDescent="0.2">
      <c r="A1208" s="32">
        <v>1203</v>
      </c>
      <c r="B1208" s="32">
        <v>2076</v>
      </c>
      <c r="C1208" s="32">
        <v>1</v>
      </c>
      <c r="D1208" s="32" t="s">
        <v>8147</v>
      </c>
    </row>
    <row r="1209" spans="1:4" x14ac:dyDescent="0.2">
      <c r="A1209" s="32">
        <v>1204</v>
      </c>
      <c r="B1209" s="32">
        <v>157</v>
      </c>
      <c r="C1209" s="32">
        <v>3</v>
      </c>
      <c r="D1209" s="32" t="s">
        <v>8148</v>
      </c>
    </row>
    <row r="1210" spans="1:4" x14ac:dyDescent="0.2">
      <c r="A1210" s="32">
        <v>1205</v>
      </c>
      <c r="B1210" s="32">
        <v>480</v>
      </c>
      <c r="C1210" s="32">
        <v>3</v>
      </c>
      <c r="D1210" s="32" t="s">
        <v>8149</v>
      </c>
    </row>
    <row r="1211" spans="1:4" x14ac:dyDescent="0.2">
      <c r="A1211" s="32">
        <v>1206</v>
      </c>
      <c r="B1211" s="32">
        <v>2615</v>
      </c>
      <c r="C1211" s="32">
        <v>1</v>
      </c>
      <c r="D1211" s="32" t="s">
        <v>8150</v>
      </c>
    </row>
    <row r="1212" spans="1:4" x14ac:dyDescent="0.2">
      <c r="A1212" s="32">
        <v>1207</v>
      </c>
      <c r="B1212" s="32">
        <v>3131</v>
      </c>
      <c r="C1212" s="32">
        <v>1</v>
      </c>
      <c r="D1212" s="32" t="s">
        <v>8151</v>
      </c>
    </row>
    <row r="1213" spans="1:4" x14ac:dyDescent="0.2">
      <c r="A1213" s="32">
        <v>1208</v>
      </c>
      <c r="B1213" s="32">
        <v>178</v>
      </c>
      <c r="C1213" s="32">
        <v>11</v>
      </c>
      <c r="D1213" s="32" t="s">
        <v>8152</v>
      </c>
    </row>
    <row r="1214" spans="1:4" x14ac:dyDescent="0.2">
      <c r="A1214" s="32">
        <v>1209</v>
      </c>
      <c r="B1214" s="32">
        <v>2621</v>
      </c>
      <c r="C1214" s="32">
        <v>1</v>
      </c>
      <c r="D1214" s="32" t="s">
        <v>8153</v>
      </c>
    </row>
    <row r="1215" spans="1:4" x14ac:dyDescent="0.2">
      <c r="A1215" s="32">
        <v>1210</v>
      </c>
      <c r="B1215" s="32">
        <v>2031</v>
      </c>
      <c r="C1215" s="32">
        <v>4</v>
      </c>
      <c r="D1215" s="32" t="s">
        <v>8154</v>
      </c>
    </row>
    <row r="1216" spans="1:4" x14ac:dyDescent="0.2">
      <c r="A1216" s="32">
        <v>1211</v>
      </c>
      <c r="B1216" s="32">
        <v>2156</v>
      </c>
      <c r="C1216" s="32">
        <v>1</v>
      </c>
      <c r="D1216" s="32" t="s">
        <v>8155</v>
      </c>
    </row>
    <row r="1217" spans="1:4" x14ac:dyDescent="0.2">
      <c r="A1217" s="32">
        <v>1212</v>
      </c>
      <c r="B1217" s="32">
        <v>2089</v>
      </c>
      <c r="C1217" s="32">
        <v>2</v>
      </c>
      <c r="D1217" s="32" t="s">
        <v>8156</v>
      </c>
    </row>
    <row r="1218" spans="1:4" x14ac:dyDescent="0.2">
      <c r="A1218" s="32">
        <v>1213</v>
      </c>
      <c r="B1218" s="32">
        <v>3378</v>
      </c>
      <c r="C1218" s="32">
        <v>1</v>
      </c>
      <c r="D1218" s="32" t="s">
        <v>8157</v>
      </c>
    </row>
    <row r="1219" spans="1:4" x14ac:dyDescent="0.2">
      <c r="A1219" s="32">
        <v>1214</v>
      </c>
      <c r="B1219" s="32">
        <v>1378</v>
      </c>
      <c r="C1219" s="32">
        <v>6</v>
      </c>
      <c r="D1219" s="32" t="s">
        <v>8158</v>
      </c>
    </row>
    <row r="1220" spans="1:4" x14ac:dyDescent="0.2">
      <c r="A1220" s="32">
        <v>1215</v>
      </c>
      <c r="B1220" s="32">
        <v>161</v>
      </c>
      <c r="C1220" s="32">
        <v>3</v>
      </c>
      <c r="D1220" s="32" t="s">
        <v>8159</v>
      </c>
    </row>
    <row r="1221" spans="1:4" x14ac:dyDescent="0.2">
      <c r="A1221" s="32">
        <v>1216</v>
      </c>
      <c r="B1221" s="32">
        <v>302</v>
      </c>
      <c r="C1221" s="32">
        <v>5</v>
      </c>
      <c r="D1221" s="32" t="s">
        <v>8160</v>
      </c>
    </row>
    <row r="1222" spans="1:4" x14ac:dyDescent="0.2">
      <c r="A1222" s="32">
        <v>1217</v>
      </c>
      <c r="B1222" s="32">
        <v>3591</v>
      </c>
      <c r="C1222" s="32">
        <v>1</v>
      </c>
      <c r="D1222" s="32" t="s">
        <v>8161</v>
      </c>
    </row>
    <row r="1223" spans="1:4" x14ac:dyDescent="0.2">
      <c r="A1223" s="32">
        <v>1218</v>
      </c>
      <c r="B1223" s="32">
        <v>2712</v>
      </c>
      <c r="C1223" s="32">
        <v>1</v>
      </c>
      <c r="D1223" s="32" t="s">
        <v>8162</v>
      </c>
    </row>
    <row r="1224" spans="1:4" x14ac:dyDescent="0.2">
      <c r="A1224" s="32">
        <v>1219</v>
      </c>
      <c r="B1224" s="32">
        <v>2795</v>
      </c>
      <c r="C1224" s="32">
        <v>1</v>
      </c>
      <c r="D1224" s="32" t="s">
        <v>8163</v>
      </c>
    </row>
    <row r="1225" spans="1:4" x14ac:dyDescent="0.2">
      <c r="A1225" s="32">
        <v>1220</v>
      </c>
      <c r="B1225" s="32">
        <v>3534</v>
      </c>
      <c r="C1225" s="32">
        <v>1</v>
      </c>
      <c r="D1225" s="32" t="s">
        <v>8164</v>
      </c>
    </row>
    <row r="1226" spans="1:4" x14ac:dyDescent="0.2">
      <c r="A1226" s="32">
        <v>1221</v>
      </c>
      <c r="B1226" s="32">
        <v>114</v>
      </c>
      <c r="C1226" s="32">
        <v>17</v>
      </c>
      <c r="D1226" s="32" t="s">
        <v>8165</v>
      </c>
    </row>
    <row r="1227" spans="1:4" x14ac:dyDescent="0.2">
      <c r="A1227" s="32">
        <v>1222</v>
      </c>
      <c r="B1227" s="32">
        <v>1039</v>
      </c>
      <c r="C1227" s="32">
        <v>4</v>
      </c>
      <c r="D1227" s="32" t="s">
        <v>8166</v>
      </c>
    </row>
    <row r="1228" spans="1:4" x14ac:dyDescent="0.2">
      <c r="A1228" s="32">
        <v>1223</v>
      </c>
      <c r="B1228" s="32">
        <v>3196</v>
      </c>
      <c r="C1228" s="32">
        <v>2</v>
      </c>
      <c r="D1228" s="32" t="s">
        <v>8167</v>
      </c>
    </row>
    <row r="1229" spans="1:4" x14ac:dyDescent="0.2">
      <c r="A1229" s="32">
        <v>1224</v>
      </c>
      <c r="B1229" s="32">
        <v>2775</v>
      </c>
      <c r="C1229" s="32">
        <v>1</v>
      </c>
      <c r="D1229" s="32" t="s">
        <v>8168</v>
      </c>
    </row>
    <row r="1230" spans="1:4" x14ac:dyDescent="0.2">
      <c r="A1230" s="32">
        <v>1225</v>
      </c>
      <c r="B1230" s="32">
        <v>163</v>
      </c>
      <c r="C1230" s="32">
        <v>4</v>
      </c>
      <c r="D1230" s="32" t="s">
        <v>8169</v>
      </c>
    </row>
    <row r="1231" spans="1:4" x14ac:dyDescent="0.2">
      <c r="A1231" s="32">
        <v>1226</v>
      </c>
      <c r="B1231" s="32">
        <v>492</v>
      </c>
      <c r="C1231" s="32">
        <v>6</v>
      </c>
      <c r="D1231" s="32" t="s">
        <v>8170</v>
      </c>
    </row>
    <row r="1232" spans="1:4" x14ac:dyDescent="0.2">
      <c r="A1232" s="32">
        <v>1227</v>
      </c>
      <c r="B1232" s="32">
        <v>3424</v>
      </c>
      <c r="C1232" s="32">
        <v>1</v>
      </c>
      <c r="D1232" s="32" t="s">
        <v>8171</v>
      </c>
    </row>
    <row r="1233" spans="1:4" x14ac:dyDescent="0.2">
      <c r="A1233" s="32">
        <v>1228</v>
      </c>
      <c r="B1233" s="32">
        <v>2124</v>
      </c>
      <c r="C1233" s="32">
        <v>1</v>
      </c>
      <c r="D1233" s="32" t="s">
        <v>8172</v>
      </c>
    </row>
    <row r="1234" spans="1:4" x14ac:dyDescent="0.2">
      <c r="A1234" s="32">
        <v>1229</v>
      </c>
      <c r="B1234" s="32">
        <v>2510</v>
      </c>
      <c r="C1234" s="32">
        <v>1</v>
      </c>
      <c r="D1234" s="32" t="s">
        <v>7824</v>
      </c>
    </row>
    <row r="1235" spans="1:4" x14ac:dyDescent="0.2">
      <c r="A1235" s="32">
        <v>1230</v>
      </c>
      <c r="B1235" s="32">
        <v>3479</v>
      </c>
      <c r="C1235" s="32">
        <v>1</v>
      </c>
      <c r="D1235" s="32" t="s">
        <v>8173</v>
      </c>
    </row>
    <row r="1236" spans="1:4" x14ac:dyDescent="0.2">
      <c r="A1236" s="32">
        <v>1231</v>
      </c>
      <c r="B1236" s="32">
        <v>2675</v>
      </c>
      <c r="C1236" s="32">
        <v>1</v>
      </c>
      <c r="D1236" s="32" t="s">
        <v>8174</v>
      </c>
    </row>
    <row r="1237" spans="1:4" x14ac:dyDescent="0.2">
      <c r="A1237" s="32">
        <v>1232</v>
      </c>
      <c r="B1237" s="32">
        <v>3350</v>
      </c>
      <c r="C1237" s="32">
        <v>2</v>
      </c>
      <c r="D1237" s="32" t="s">
        <v>8175</v>
      </c>
    </row>
    <row r="1238" spans="1:4" x14ac:dyDescent="0.2">
      <c r="A1238" s="32">
        <v>1233</v>
      </c>
      <c r="B1238" s="32">
        <v>42</v>
      </c>
      <c r="C1238" s="32">
        <v>11</v>
      </c>
      <c r="D1238" s="32" t="s">
        <v>8176</v>
      </c>
    </row>
    <row r="1239" spans="1:4" x14ac:dyDescent="0.2">
      <c r="A1239" s="32">
        <v>1234</v>
      </c>
      <c r="B1239" s="32">
        <v>94</v>
      </c>
      <c r="C1239" s="32">
        <v>3</v>
      </c>
      <c r="D1239" s="32" t="s">
        <v>8177</v>
      </c>
    </row>
    <row r="1240" spans="1:4" x14ac:dyDescent="0.2">
      <c r="A1240" s="32">
        <v>1235</v>
      </c>
      <c r="B1240" s="32">
        <v>353</v>
      </c>
      <c r="C1240" s="32">
        <v>7</v>
      </c>
      <c r="D1240" s="32" t="s">
        <v>8178</v>
      </c>
    </row>
    <row r="1241" spans="1:4" x14ac:dyDescent="0.2">
      <c r="A1241" s="32">
        <v>1236</v>
      </c>
      <c r="B1241" s="32">
        <v>1548</v>
      </c>
      <c r="C1241" s="32">
        <v>2</v>
      </c>
      <c r="D1241" s="32" t="s">
        <v>8179</v>
      </c>
    </row>
    <row r="1242" spans="1:4" x14ac:dyDescent="0.2">
      <c r="A1242" s="32">
        <v>1237</v>
      </c>
      <c r="B1242" s="32">
        <v>299</v>
      </c>
      <c r="C1242" s="32">
        <v>5</v>
      </c>
      <c r="D1242" s="32" t="s">
        <v>8180</v>
      </c>
    </row>
    <row r="1243" spans="1:4" x14ac:dyDescent="0.2">
      <c r="A1243" s="32">
        <v>1238</v>
      </c>
      <c r="B1243" s="32">
        <v>119</v>
      </c>
      <c r="C1243" s="32">
        <v>6</v>
      </c>
      <c r="D1243" s="32" t="s">
        <v>8181</v>
      </c>
    </row>
    <row r="1244" spans="1:4" x14ac:dyDescent="0.2">
      <c r="A1244" s="32">
        <v>1239</v>
      </c>
      <c r="B1244" s="32">
        <v>3571</v>
      </c>
      <c r="C1244" s="32">
        <v>2</v>
      </c>
      <c r="D1244" s="32" t="s">
        <v>8182</v>
      </c>
    </row>
    <row r="1245" spans="1:4" x14ac:dyDescent="0.2">
      <c r="A1245" s="32">
        <v>1240</v>
      </c>
      <c r="B1245" s="32">
        <v>536</v>
      </c>
      <c r="C1245" s="32">
        <v>1</v>
      </c>
      <c r="D1245" s="32" t="s">
        <v>7862</v>
      </c>
    </row>
    <row r="1246" spans="1:4" x14ac:dyDescent="0.2">
      <c r="A1246" s="32">
        <v>1241</v>
      </c>
      <c r="B1246" s="32">
        <v>128</v>
      </c>
      <c r="C1246" s="32">
        <v>2</v>
      </c>
      <c r="D1246" s="32" t="s">
        <v>7630</v>
      </c>
    </row>
    <row r="1247" spans="1:4" x14ac:dyDescent="0.2">
      <c r="A1247" s="32">
        <v>1242</v>
      </c>
      <c r="B1247" s="32">
        <v>630</v>
      </c>
      <c r="C1247" s="32">
        <v>2</v>
      </c>
      <c r="D1247" s="32" t="s">
        <v>8183</v>
      </c>
    </row>
    <row r="1248" spans="1:4" x14ac:dyDescent="0.2">
      <c r="A1248" s="32">
        <v>1243</v>
      </c>
      <c r="B1248" s="32">
        <v>388</v>
      </c>
      <c r="C1248" s="32">
        <v>5</v>
      </c>
      <c r="D1248" s="32" t="s">
        <v>8184</v>
      </c>
    </row>
    <row r="1249" spans="1:4" x14ac:dyDescent="0.2">
      <c r="A1249" s="32">
        <v>1244</v>
      </c>
      <c r="B1249" s="32">
        <v>83</v>
      </c>
      <c r="C1249" s="32">
        <v>1</v>
      </c>
      <c r="D1249" s="32" t="s">
        <v>8185</v>
      </c>
    </row>
    <row r="1250" spans="1:4" x14ac:dyDescent="0.2">
      <c r="A1250" s="32">
        <v>1245</v>
      </c>
      <c r="B1250" s="32">
        <v>1025</v>
      </c>
      <c r="C1250" s="32">
        <v>1</v>
      </c>
      <c r="D1250" s="32" t="s">
        <v>8186</v>
      </c>
    </row>
    <row r="1251" spans="1:4" x14ac:dyDescent="0.2">
      <c r="A1251" s="32">
        <v>1246</v>
      </c>
      <c r="B1251" s="32">
        <v>1518</v>
      </c>
      <c r="C1251" s="32">
        <v>1</v>
      </c>
      <c r="D1251" s="32" t="s">
        <v>8187</v>
      </c>
    </row>
    <row r="1252" spans="1:4" x14ac:dyDescent="0.2">
      <c r="A1252" s="32">
        <v>1247</v>
      </c>
      <c r="B1252" s="32">
        <v>1449</v>
      </c>
      <c r="C1252" s="32">
        <v>1</v>
      </c>
      <c r="D1252" s="32" t="s">
        <v>8188</v>
      </c>
    </row>
    <row r="1253" spans="1:4" x14ac:dyDescent="0.2">
      <c r="A1253" s="32">
        <v>1248</v>
      </c>
      <c r="B1253" s="32">
        <v>2631</v>
      </c>
      <c r="C1253" s="32">
        <v>2</v>
      </c>
      <c r="D1253" s="32" t="s">
        <v>8189</v>
      </c>
    </row>
    <row r="1254" spans="1:4" x14ac:dyDescent="0.2">
      <c r="A1254" s="32">
        <v>1249</v>
      </c>
      <c r="B1254" s="32">
        <v>122</v>
      </c>
      <c r="C1254" s="32">
        <v>6</v>
      </c>
      <c r="D1254" s="32" t="s">
        <v>8190</v>
      </c>
    </row>
    <row r="1255" spans="1:4" x14ac:dyDescent="0.2">
      <c r="A1255" s="32">
        <v>1250</v>
      </c>
      <c r="B1255" s="32">
        <v>2670</v>
      </c>
      <c r="C1255" s="32">
        <v>1</v>
      </c>
      <c r="D1255" s="32" t="s">
        <v>8191</v>
      </c>
    </row>
    <row r="1256" spans="1:4" x14ac:dyDescent="0.2">
      <c r="A1256" s="32">
        <v>1251</v>
      </c>
      <c r="B1256" s="32">
        <v>3068</v>
      </c>
      <c r="C1256" s="32">
        <v>1</v>
      </c>
      <c r="D1256" s="32" t="s">
        <v>8192</v>
      </c>
    </row>
    <row r="1257" spans="1:4" x14ac:dyDescent="0.2">
      <c r="A1257" s="32">
        <v>1252</v>
      </c>
      <c r="B1257" s="32">
        <v>3330</v>
      </c>
      <c r="C1257" s="32">
        <v>1</v>
      </c>
      <c r="D1257" s="32" t="s">
        <v>8193</v>
      </c>
    </row>
    <row r="1258" spans="1:4" x14ac:dyDescent="0.2">
      <c r="A1258" s="32">
        <v>1253</v>
      </c>
      <c r="B1258" s="32">
        <v>1768</v>
      </c>
      <c r="C1258" s="32">
        <v>1</v>
      </c>
      <c r="D1258" s="32" t="s">
        <v>8194</v>
      </c>
    </row>
    <row r="1259" spans="1:4" x14ac:dyDescent="0.2">
      <c r="A1259" s="32">
        <v>1254</v>
      </c>
      <c r="B1259" s="32">
        <v>2772</v>
      </c>
      <c r="C1259" s="32">
        <v>1</v>
      </c>
      <c r="D1259" s="32" t="s">
        <v>8195</v>
      </c>
    </row>
    <row r="1260" spans="1:4" x14ac:dyDescent="0.2">
      <c r="A1260" s="32">
        <v>1255</v>
      </c>
      <c r="B1260" s="32">
        <v>1816</v>
      </c>
      <c r="C1260" s="32">
        <v>1</v>
      </c>
      <c r="D1260" s="32" t="s">
        <v>8196</v>
      </c>
    </row>
    <row r="1261" spans="1:4" x14ac:dyDescent="0.2">
      <c r="A1261" s="32">
        <v>1256</v>
      </c>
      <c r="B1261" s="32">
        <v>765</v>
      </c>
      <c r="C1261" s="32">
        <v>3</v>
      </c>
      <c r="D1261" s="32" t="s">
        <v>8197</v>
      </c>
    </row>
    <row r="1262" spans="1:4" x14ac:dyDescent="0.2">
      <c r="A1262" s="32">
        <v>1257</v>
      </c>
      <c r="B1262" s="32">
        <v>2045</v>
      </c>
      <c r="C1262" s="32">
        <v>1</v>
      </c>
      <c r="D1262" s="32" t="s">
        <v>8198</v>
      </c>
    </row>
    <row r="1263" spans="1:4" x14ac:dyDescent="0.2">
      <c r="A1263" s="32">
        <v>1258</v>
      </c>
      <c r="B1263" s="32">
        <v>46</v>
      </c>
      <c r="C1263" s="32">
        <v>8</v>
      </c>
      <c r="D1263" s="32" t="s">
        <v>8199</v>
      </c>
    </row>
    <row r="1264" spans="1:4" x14ac:dyDescent="0.2">
      <c r="A1264" s="32">
        <v>1259</v>
      </c>
      <c r="B1264" s="32">
        <v>1327</v>
      </c>
      <c r="C1264" s="32">
        <v>1</v>
      </c>
      <c r="D1264" s="32" t="s">
        <v>8200</v>
      </c>
    </row>
    <row r="1265" spans="1:4" x14ac:dyDescent="0.2">
      <c r="A1265" s="32">
        <v>1260</v>
      </c>
      <c r="B1265" s="32">
        <v>2397</v>
      </c>
      <c r="C1265" s="32">
        <v>1</v>
      </c>
      <c r="D1265" s="32" t="s">
        <v>8201</v>
      </c>
    </row>
    <row r="1266" spans="1:4" x14ac:dyDescent="0.2">
      <c r="A1266" s="32">
        <v>1261</v>
      </c>
      <c r="B1266" s="32">
        <v>44</v>
      </c>
      <c r="C1266" s="32">
        <v>5</v>
      </c>
      <c r="D1266" s="32" t="s">
        <v>8202</v>
      </c>
    </row>
    <row r="1267" spans="1:4" x14ac:dyDescent="0.2">
      <c r="A1267" s="32">
        <v>1262</v>
      </c>
      <c r="B1267" s="32">
        <v>712</v>
      </c>
      <c r="C1267" s="32">
        <v>5</v>
      </c>
      <c r="D1267" s="32" t="s">
        <v>8203</v>
      </c>
    </row>
    <row r="1268" spans="1:4" x14ac:dyDescent="0.2">
      <c r="A1268" s="32">
        <v>1263</v>
      </c>
      <c r="B1268" s="32">
        <v>1579</v>
      </c>
      <c r="C1268" s="32">
        <v>2</v>
      </c>
      <c r="D1268" s="32" t="s">
        <v>8204</v>
      </c>
    </row>
    <row r="1269" spans="1:4" x14ac:dyDescent="0.2">
      <c r="A1269" s="32">
        <v>1264</v>
      </c>
      <c r="B1269" s="32">
        <v>3526</v>
      </c>
      <c r="C1269" s="32">
        <v>1</v>
      </c>
      <c r="D1269" s="32" t="s">
        <v>8205</v>
      </c>
    </row>
    <row r="1270" spans="1:4" x14ac:dyDescent="0.2">
      <c r="A1270" s="32">
        <v>1265</v>
      </c>
      <c r="B1270" s="32">
        <v>214</v>
      </c>
      <c r="C1270" s="32">
        <v>5</v>
      </c>
      <c r="D1270" s="32" t="s">
        <v>8206</v>
      </c>
    </row>
    <row r="1271" spans="1:4" x14ac:dyDescent="0.2">
      <c r="A1271" s="32">
        <v>1266</v>
      </c>
      <c r="B1271" s="32">
        <v>445</v>
      </c>
      <c r="C1271" s="32">
        <v>1</v>
      </c>
      <c r="D1271" s="32" t="s">
        <v>8207</v>
      </c>
    </row>
    <row r="1272" spans="1:4" x14ac:dyDescent="0.2">
      <c r="A1272" s="32">
        <v>1267</v>
      </c>
      <c r="B1272" s="32">
        <v>526</v>
      </c>
      <c r="C1272" s="32">
        <v>1</v>
      </c>
      <c r="D1272" s="32" t="s">
        <v>8208</v>
      </c>
    </row>
    <row r="1273" spans="1:4" x14ac:dyDescent="0.2">
      <c r="A1273" s="32">
        <v>1268</v>
      </c>
      <c r="B1273" s="32">
        <v>53</v>
      </c>
      <c r="C1273" s="32">
        <v>20</v>
      </c>
      <c r="D1273" s="32" t="s">
        <v>8209</v>
      </c>
    </row>
    <row r="1274" spans="1:4" x14ac:dyDescent="0.2">
      <c r="A1274" s="32">
        <v>1269</v>
      </c>
      <c r="B1274" s="32">
        <v>263</v>
      </c>
      <c r="C1274" s="32">
        <v>6</v>
      </c>
      <c r="D1274" s="32" t="s">
        <v>8210</v>
      </c>
    </row>
    <row r="1275" spans="1:4" x14ac:dyDescent="0.2">
      <c r="A1275" s="32">
        <v>1270</v>
      </c>
      <c r="B1275" s="32">
        <v>1873</v>
      </c>
      <c r="C1275" s="32">
        <v>1</v>
      </c>
      <c r="D1275" s="32" t="s">
        <v>8211</v>
      </c>
    </row>
    <row r="1276" spans="1:4" x14ac:dyDescent="0.2">
      <c r="A1276" s="32">
        <v>1271</v>
      </c>
      <c r="B1276" s="32">
        <v>1800</v>
      </c>
      <c r="C1276" s="32">
        <v>2</v>
      </c>
      <c r="D1276" s="32" t="s">
        <v>8212</v>
      </c>
    </row>
    <row r="1277" spans="1:4" x14ac:dyDescent="0.2">
      <c r="A1277" s="32">
        <v>1272</v>
      </c>
      <c r="B1277" s="32">
        <v>2748</v>
      </c>
      <c r="C1277" s="32">
        <v>2</v>
      </c>
      <c r="D1277" s="32" t="s">
        <v>8213</v>
      </c>
    </row>
    <row r="1278" spans="1:4" x14ac:dyDescent="0.2">
      <c r="A1278" s="32">
        <v>1273</v>
      </c>
      <c r="B1278" s="32">
        <v>205</v>
      </c>
      <c r="C1278" s="32">
        <v>1</v>
      </c>
      <c r="D1278" s="32" t="s">
        <v>8214</v>
      </c>
    </row>
    <row r="1279" spans="1:4" x14ac:dyDescent="0.2">
      <c r="A1279" s="32">
        <v>1274</v>
      </c>
      <c r="B1279" s="32">
        <v>2664</v>
      </c>
      <c r="C1279" s="32">
        <v>1</v>
      </c>
      <c r="D1279" s="32" t="s">
        <v>8215</v>
      </c>
    </row>
    <row r="1280" spans="1:4" x14ac:dyDescent="0.2">
      <c r="A1280" s="32">
        <v>1275</v>
      </c>
      <c r="B1280" s="32">
        <v>1250</v>
      </c>
      <c r="C1280" s="32">
        <v>1</v>
      </c>
      <c r="D1280" s="32" t="s">
        <v>8216</v>
      </c>
    </row>
    <row r="1281" spans="1:4" x14ac:dyDescent="0.2">
      <c r="A1281" s="32">
        <v>1276</v>
      </c>
      <c r="B1281" s="32">
        <v>3271</v>
      </c>
      <c r="C1281" s="32">
        <v>2</v>
      </c>
      <c r="D1281" s="32" t="s">
        <v>8217</v>
      </c>
    </row>
    <row r="1282" spans="1:4" x14ac:dyDescent="0.2">
      <c r="A1282" s="32">
        <v>1277</v>
      </c>
      <c r="B1282" s="32">
        <v>49</v>
      </c>
      <c r="C1282" s="32">
        <v>1</v>
      </c>
      <c r="D1282" s="32" t="s">
        <v>8218</v>
      </c>
    </row>
    <row r="1283" spans="1:4" x14ac:dyDescent="0.2">
      <c r="A1283" s="32">
        <v>1278</v>
      </c>
      <c r="B1283" s="32">
        <v>3020</v>
      </c>
      <c r="C1283" s="32">
        <v>1</v>
      </c>
      <c r="D1283" s="32" t="s">
        <v>8219</v>
      </c>
    </row>
    <row r="1284" spans="1:4" x14ac:dyDescent="0.2">
      <c r="A1284" s="32">
        <v>1279</v>
      </c>
      <c r="B1284" s="32">
        <v>890</v>
      </c>
      <c r="C1284" s="32">
        <v>5</v>
      </c>
      <c r="D1284" s="32" t="s">
        <v>8220</v>
      </c>
    </row>
    <row r="1285" spans="1:4" x14ac:dyDescent="0.2">
      <c r="A1285" s="32">
        <v>1280</v>
      </c>
      <c r="B1285" s="32">
        <v>169</v>
      </c>
      <c r="C1285" s="32">
        <v>10</v>
      </c>
      <c r="D1285" s="32" t="s">
        <v>7474</v>
      </c>
    </row>
    <row r="1286" spans="1:4" x14ac:dyDescent="0.2">
      <c r="A1286" s="32">
        <v>1281</v>
      </c>
      <c r="B1286" s="32">
        <v>1466</v>
      </c>
      <c r="C1286" s="32">
        <v>1</v>
      </c>
      <c r="D1286" s="32" t="s">
        <v>8221</v>
      </c>
    </row>
    <row r="1287" spans="1:4" x14ac:dyDescent="0.2">
      <c r="A1287" s="32">
        <v>1282</v>
      </c>
      <c r="B1287" s="32">
        <v>2955</v>
      </c>
      <c r="C1287" s="32">
        <v>1</v>
      </c>
      <c r="D1287" s="32" t="s">
        <v>8222</v>
      </c>
    </row>
    <row r="1288" spans="1:4" x14ac:dyDescent="0.2">
      <c r="A1288" s="32">
        <v>1283</v>
      </c>
      <c r="B1288" s="32">
        <v>508</v>
      </c>
      <c r="C1288" s="32">
        <v>3</v>
      </c>
      <c r="D1288" s="32" t="s">
        <v>8223</v>
      </c>
    </row>
    <row r="1289" spans="1:4" x14ac:dyDescent="0.2">
      <c r="A1289" s="32">
        <v>1284</v>
      </c>
      <c r="B1289" s="32">
        <v>2561</v>
      </c>
      <c r="C1289" s="32">
        <v>1</v>
      </c>
      <c r="D1289" s="32" t="s">
        <v>8224</v>
      </c>
    </row>
    <row r="1290" spans="1:4" x14ac:dyDescent="0.2">
      <c r="A1290" s="32">
        <v>1285</v>
      </c>
      <c r="B1290" s="32">
        <v>92</v>
      </c>
      <c r="C1290" s="32">
        <v>12</v>
      </c>
      <c r="D1290" s="32" t="s">
        <v>8225</v>
      </c>
    </row>
    <row r="1291" spans="1:4" x14ac:dyDescent="0.2">
      <c r="A1291" s="32">
        <v>1286</v>
      </c>
      <c r="B1291" s="32">
        <v>1693</v>
      </c>
      <c r="C1291" s="32">
        <v>1</v>
      </c>
      <c r="D1291" s="32" t="s">
        <v>8226</v>
      </c>
    </row>
    <row r="1292" spans="1:4" x14ac:dyDescent="0.2">
      <c r="A1292" s="32">
        <v>1287</v>
      </c>
      <c r="B1292" s="32">
        <v>3307</v>
      </c>
      <c r="C1292" s="32">
        <v>1</v>
      </c>
      <c r="D1292" s="32" t="s">
        <v>8227</v>
      </c>
    </row>
    <row r="1293" spans="1:4" x14ac:dyDescent="0.2">
      <c r="A1293" s="32">
        <v>1288</v>
      </c>
      <c r="B1293" s="32">
        <v>3420</v>
      </c>
      <c r="C1293" s="32">
        <v>1</v>
      </c>
      <c r="D1293" s="32" t="s">
        <v>8228</v>
      </c>
    </row>
    <row r="1294" spans="1:4" x14ac:dyDescent="0.2">
      <c r="A1294" s="32">
        <v>1289</v>
      </c>
      <c r="B1294" s="32">
        <v>206</v>
      </c>
      <c r="C1294" s="32">
        <v>8</v>
      </c>
      <c r="D1294" s="32" t="s">
        <v>8229</v>
      </c>
    </row>
    <row r="1295" spans="1:4" x14ac:dyDescent="0.2">
      <c r="A1295" s="32">
        <v>1290</v>
      </c>
      <c r="B1295" s="32">
        <v>3506</v>
      </c>
      <c r="C1295" s="32">
        <v>2</v>
      </c>
      <c r="D1295" s="32" t="s">
        <v>8230</v>
      </c>
    </row>
    <row r="1296" spans="1:4" x14ac:dyDescent="0.2">
      <c r="A1296" s="32">
        <v>1291</v>
      </c>
      <c r="B1296" s="32">
        <v>2551</v>
      </c>
      <c r="C1296" s="32">
        <v>1</v>
      </c>
      <c r="D1296" s="32" t="s">
        <v>8231</v>
      </c>
    </row>
    <row r="1297" spans="1:4" x14ac:dyDescent="0.2">
      <c r="A1297" s="32">
        <v>1292</v>
      </c>
      <c r="B1297" s="32">
        <v>2633</v>
      </c>
      <c r="C1297" s="32">
        <v>1</v>
      </c>
      <c r="D1297" s="32" t="s">
        <v>8232</v>
      </c>
    </row>
    <row r="1298" spans="1:4" x14ac:dyDescent="0.2">
      <c r="A1298" s="32">
        <v>1293</v>
      </c>
      <c r="B1298" s="32">
        <v>3323</v>
      </c>
      <c r="C1298" s="32">
        <v>1</v>
      </c>
      <c r="D1298" s="32" t="s">
        <v>8233</v>
      </c>
    </row>
    <row r="1299" spans="1:4" x14ac:dyDescent="0.2">
      <c r="A1299" s="32">
        <v>1294</v>
      </c>
      <c r="B1299" s="32">
        <v>1743</v>
      </c>
      <c r="C1299" s="32">
        <v>1</v>
      </c>
      <c r="D1299" s="32" t="s">
        <v>8234</v>
      </c>
    </row>
    <row r="1300" spans="1:4" x14ac:dyDescent="0.2">
      <c r="A1300" s="32">
        <v>1295</v>
      </c>
      <c r="B1300" s="32">
        <v>2332</v>
      </c>
      <c r="C1300" s="32">
        <v>1</v>
      </c>
      <c r="D1300" s="32" t="s">
        <v>8235</v>
      </c>
    </row>
    <row r="1301" spans="1:4" x14ac:dyDescent="0.2">
      <c r="A1301" s="32">
        <v>1296</v>
      </c>
      <c r="B1301" s="32">
        <v>336</v>
      </c>
      <c r="C1301" s="32">
        <v>4</v>
      </c>
      <c r="D1301" s="32" t="s">
        <v>8236</v>
      </c>
    </row>
    <row r="1302" spans="1:4" x14ac:dyDescent="0.2">
      <c r="A1302" s="32">
        <v>1297</v>
      </c>
      <c r="B1302" s="32">
        <v>3031</v>
      </c>
      <c r="C1302" s="32">
        <v>1</v>
      </c>
      <c r="D1302" s="32" t="s">
        <v>8237</v>
      </c>
    </row>
    <row r="1303" spans="1:4" x14ac:dyDescent="0.2">
      <c r="A1303" s="32">
        <v>1298</v>
      </c>
      <c r="B1303" s="32">
        <v>479</v>
      </c>
      <c r="C1303" s="32">
        <v>1</v>
      </c>
      <c r="D1303" s="32" t="s">
        <v>8238</v>
      </c>
    </row>
    <row r="1304" spans="1:4" x14ac:dyDescent="0.2">
      <c r="A1304" s="32">
        <v>1299</v>
      </c>
      <c r="B1304" s="32">
        <v>1140</v>
      </c>
      <c r="C1304" s="32">
        <v>1</v>
      </c>
      <c r="D1304" s="32" t="s">
        <v>8239</v>
      </c>
    </row>
    <row r="1305" spans="1:4" x14ac:dyDescent="0.2">
      <c r="A1305" s="32">
        <v>1300</v>
      </c>
      <c r="B1305" s="32">
        <v>3437</v>
      </c>
      <c r="C1305" s="32">
        <v>1</v>
      </c>
      <c r="D1305" s="32" t="s">
        <v>8240</v>
      </c>
    </row>
    <row r="1306" spans="1:4" x14ac:dyDescent="0.2">
      <c r="A1306" s="32">
        <v>1301</v>
      </c>
      <c r="B1306" s="32">
        <v>218</v>
      </c>
      <c r="C1306" s="32">
        <v>8</v>
      </c>
      <c r="D1306" s="32" t="s">
        <v>8241</v>
      </c>
    </row>
    <row r="1307" spans="1:4" x14ac:dyDescent="0.2">
      <c r="A1307" s="32">
        <v>1302</v>
      </c>
      <c r="B1307" s="32">
        <v>14</v>
      </c>
      <c r="C1307" s="32">
        <v>13</v>
      </c>
      <c r="D1307" s="32" t="s">
        <v>8242</v>
      </c>
    </row>
    <row r="1308" spans="1:4" x14ac:dyDescent="0.2">
      <c r="A1308" s="32">
        <v>1303</v>
      </c>
      <c r="B1308" s="32">
        <v>2662</v>
      </c>
      <c r="C1308" s="32">
        <v>3</v>
      </c>
      <c r="D1308" s="32" t="s">
        <v>8243</v>
      </c>
    </row>
    <row r="1309" spans="1:4" x14ac:dyDescent="0.2">
      <c r="A1309" s="32">
        <v>1304</v>
      </c>
      <c r="B1309" s="32">
        <v>420</v>
      </c>
      <c r="C1309" s="32">
        <v>8</v>
      </c>
      <c r="D1309" s="32" t="s">
        <v>8244</v>
      </c>
    </row>
    <row r="1310" spans="1:4" x14ac:dyDescent="0.2">
      <c r="A1310" s="32">
        <v>1305</v>
      </c>
      <c r="B1310" s="32">
        <v>53</v>
      </c>
      <c r="C1310" s="32">
        <v>1</v>
      </c>
      <c r="D1310" s="32" t="s">
        <v>8005</v>
      </c>
    </row>
    <row r="1311" spans="1:4" x14ac:dyDescent="0.2">
      <c r="A1311" s="32">
        <v>1306</v>
      </c>
      <c r="B1311" s="32">
        <v>2314</v>
      </c>
      <c r="C1311" s="32">
        <v>2</v>
      </c>
      <c r="D1311" s="32" t="s">
        <v>8245</v>
      </c>
    </row>
    <row r="1312" spans="1:4" x14ac:dyDescent="0.2">
      <c r="A1312" s="32">
        <v>1307</v>
      </c>
      <c r="B1312" s="32">
        <v>3062</v>
      </c>
      <c r="C1312" s="32">
        <v>1</v>
      </c>
      <c r="D1312" s="32" t="s">
        <v>8246</v>
      </c>
    </row>
    <row r="1313" spans="1:4" x14ac:dyDescent="0.2">
      <c r="A1313" s="32">
        <v>1308</v>
      </c>
      <c r="B1313" s="32">
        <v>3448</v>
      </c>
      <c r="C1313" s="32">
        <v>2</v>
      </c>
      <c r="D1313" s="32" t="s">
        <v>8247</v>
      </c>
    </row>
    <row r="1314" spans="1:4" x14ac:dyDescent="0.2">
      <c r="A1314" s="32">
        <v>1309</v>
      </c>
      <c r="B1314" s="32">
        <v>13</v>
      </c>
      <c r="C1314" s="32">
        <v>12</v>
      </c>
      <c r="D1314" s="32" t="s">
        <v>8248</v>
      </c>
    </row>
    <row r="1315" spans="1:4" x14ac:dyDescent="0.2">
      <c r="A1315" s="32">
        <v>1310</v>
      </c>
      <c r="B1315" s="32">
        <v>3394</v>
      </c>
      <c r="C1315" s="32">
        <v>1</v>
      </c>
      <c r="D1315" s="32" t="s">
        <v>8249</v>
      </c>
    </row>
    <row r="1316" spans="1:4" x14ac:dyDescent="0.2">
      <c r="A1316" s="32">
        <v>1311</v>
      </c>
      <c r="B1316" s="32">
        <v>95</v>
      </c>
      <c r="C1316" s="32">
        <v>11</v>
      </c>
      <c r="D1316" s="32" t="s">
        <v>8250</v>
      </c>
    </row>
    <row r="1317" spans="1:4" x14ac:dyDescent="0.2">
      <c r="A1317" s="32">
        <v>1312</v>
      </c>
      <c r="B1317" s="32">
        <v>3331</v>
      </c>
      <c r="C1317" s="32">
        <v>1</v>
      </c>
      <c r="D1317" s="32" t="s">
        <v>8251</v>
      </c>
    </row>
    <row r="1318" spans="1:4" x14ac:dyDescent="0.2">
      <c r="A1318" s="32">
        <v>1313</v>
      </c>
      <c r="B1318" s="32">
        <v>624</v>
      </c>
      <c r="C1318" s="32">
        <v>1</v>
      </c>
      <c r="D1318" s="32" t="s">
        <v>6989</v>
      </c>
    </row>
    <row r="1319" spans="1:4" x14ac:dyDescent="0.2">
      <c r="A1319" s="32">
        <v>1314</v>
      </c>
      <c r="B1319" s="32">
        <v>3517</v>
      </c>
      <c r="C1319" s="32">
        <v>1</v>
      </c>
      <c r="D1319" s="32" t="s">
        <v>8252</v>
      </c>
    </row>
    <row r="1320" spans="1:4" x14ac:dyDescent="0.2">
      <c r="A1320" s="32">
        <v>1315</v>
      </c>
      <c r="B1320" s="32">
        <v>664</v>
      </c>
      <c r="C1320" s="32">
        <v>1</v>
      </c>
      <c r="D1320" s="32" t="s">
        <v>8253</v>
      </c>
    </row>
    <row r="1321" spans="1:4" x14ac:dyDescent="0.2">
      <c r="A1321" s="32">
        <v>1316</v>
      </c>
      <c r="B1321" s="32">
        <v>2273</v>
      </c>
      <c r="C1321" s="32">
        <v>1</v>
      </c>
      <c r="D1321" s="32" t="s">
        <v>8254</v>
      </c>
    </row>
    <row r="1322" spans="1:4" x14ac:dyDescent="0.2">
      <c r="A1322" s="32">
        <v>1317</v>
      </c>
      <c r="B1322" s="32">
        <v>480</v>
      </c>
      <c r="C1322" s="32">
        <v>9</v>
      </c>
      <c r="D1322" s="32" t="s">
        <v>8255</v>
      </c>
    </row>
    <row r="1323" spans="1:4" x14ac:dyDescent="0.2">
      <c r="A1323" s="32">
        <v>1318</v>
      </c>
      <c r="B1323" s="32">
        <v>2589</v>
      </c>
      <c r="C1323" s="32">
        <v>2</v>
      </c>
      <c r="D1323" s="32" t="s">
        <v>8256</v>
      </c>
    </row>
    <row r="1324" spans="1:4" x14ac:dyDescent="0.2">
      <c r="A1324" s="32">
        <v>1319</v>
      </c>
      <c r="B1324" s="32">
        <v>3225</v>
      </c>
      <c r="C1324" s="32">
        <v>2</v>
      </c>
      <c r="D1324" s="32" t="s">
        <v>8257</v>
      </c>
    </row>
    <row r="1325" spans="1:4" x14ac:dyDescent="0.2">
      <c r="A1325" s="32">
        <v>1320</v>
      </c>
      <c r="B1325" s="32">
        <v>527</v>
      </c>
      <c r="C1325" s="32">
        <v>7</v>
      </c>
      <c r="D1325" s="32" t="s">
        <v>8258</v>
      </c>
    </row>
    <row r="1326" spans="1:4" x14ac:dyDescent="0.2">
      <c r="A1326" s="32">
        <v>1321</v>
      </c>
      <c r="B1326" s="32">
        <v>2255</v>
      </c>
      <c r="C1326" s="32">
        <v>3</v>
      </c>
      <c r="D1326" s="32" t="s">
        <v>8259</v>
      </c>
    </row>
    <row r="1327" spans="1:4" x14ac:dyDescent="0.2">
      <c r="A1327" s="32">
        <v>1322</v>
      </c>
      <c r="B1327" s="32">
        <v>179</v>
      </c>
      <c r="C1327" s="32">
        <v>3</v>
      </c>
      <c r="D1327" s="32" t="s">
        <v>8260</v>
      </c>
    </row>
    <row r="1328" spans="1:4" x14ac:dyDescent="0.2">
      <c r="A1328" s="32">
        <v>1323</v>
      </c>
      <c r="B1328" s="32">
        <v>215</v>
      </c>
      <c r="C1328" s="32">
        <v>2</v>
      </c>
      <c r="D1328" s="32" t="s">
        <v>8261</v>
      </c>
    </row>
    <row r="1329" spans="1:4" x14ac:dyDescent="0.2">
      <c r="A1329" s="32">
        <v>1324</v>
      </c>
      <c r="B1329" s="32">
        <v>2711</v>
      </c>
      <c r="C1329" s="32">
        <v>2</v>
      </c>
      <c r="D1329" s="32" t="s">
        <v>8262</v>
      </c>
    </row>
    <row r="1330" spans="1:4" x14ac:dyDescent="0.2">
      <c r="A1330" s="32">
        <v>1325</v>
      </c>
      <c r="B1330" s="32">
        <v>1844</v>
      </c>
      <c r="C1330" s="32">
        <v>2</v>
      </c>
      <c r="D1330" s="32" t="s">
        <v>8263</v>
      </c>
    </row>
    <row r="1331" spans="1:4" x14ac:dyDescent="0.2">
      <c r="A1331" s="32">
        <v>1326</v>
      </c>
      <c r="B1331" s="32">
        <v>3172</v>
      </c>
      <c r="C1331" s="32">
        <v>2</v>
      </c>
      <c r="D1331" s="32" t="s">
        <v>8264</v>
      </c>
    </row>
    <row r="1332" spans="1:4" x14ac:dyDescent="0.2">
      <c r="A1332" s="32">
        <v>1327</v>
      </c>
      <c r="B1332" s="32">
        <v>3416</v>
      </c>
      <c r="C1332" s="32">
        <v>1</v>
      </c>
      <c r="D1332" s="32" t="s">
        <v>8265</v>
      </c>
    </row>
    <row r="1333" spans="1:4" x14ac:dyDescent="0.2">
      <c r="A1333" s="32">
        <v>1328</v>
      </c>
      <c r="B1333" s="32">
        <v>2328</v>
      </c>
      <c r="C1333" s="32">
        <v>1</v>
      </c>
      <c r="D1333" s="32" t="s">
        <v>8266</v>
      </c>
    </row>
    <row r="1334" spans="1:4" x14ac:dyDescent="0.2">
      <c r="A1334" s="32">
        <v>1329</v>
      </c>
      <c r="B1334" s="32">
        <v>3161</v>
      </c>
      <c r="C1334" s="32">
        <v>1</v>
      </c>
      <c r="D1334" s="32" t="s">
        <v>8267</v>
      </c>
    </row>
    <row r="1335" spans="1:4" x14ac:dyDescent="0.2">
      <c r="A1335" s="32">
        <v>1330</v>
      </c>
      <c r="B1335" s="32">
        <v>52</v>
      </c>
      <c r="C1335" s="32">
        <v>11</v>
      </c>
      <c r="D1335" s="32" t="s">
        <v>8268</v>
      </c>
    </row>
    <row r="1336" spans="1:4" x14ac:dyDescent="0.2">
      <c r="A1336" s="32">
        <v>1331</v>
      </c>
      <c r="B1336" s="32">
        <v>3127</v>
      </c>
      <c r="C1336" s="32">
        <v>1</v>
      </c>
      <c r="D1336" s="32" t="s">
        <v>8269</v>
      </c>
    </row>
    <row r="1337" spans="1:4" x14ac:dyDescent="0.2">
      <c r="A1337" s="32">
        <v>1332</v>
      </c>
      <c r="B1337" s="32">
        <v>15</v>
      </c>
      <c r="C1337" s="32">
        <v>4</v>
      </c>
      <c r="D1337" s="32" t="s">
        <v>8270</v>
      </c>
    </row>
    <row r="1338" spans="1:4" x14ac:dyDescent="0.2">
      <c r="A1338" s="32">
        <v>1333</v>
      </c>
      <c r="B1338" s="32">
        <v>3578</v>
      </c>
      <c r="C1338" s="32">
        <v>1</v>
      </c>
      <c r="D1338" s="32" t="s">
        <v>8271</v>
      </c>
    </row>
    <row r="1339" spans="1:4" x14ac:dyDescent="0.2">
      <c r="A1339" s="32">
        <v>1334</v>
      </c>
      <c r="B1339" s="32">
        <v>265</v>
      </c>
      <c r="C1339" s="32">
        <v>13</v>
      </c>
      <c r="D1339" s="32" t="s">
        <v>8272</v>
      </c>
    </row>
    <row r="1340" spans="1:4" x14ac:dyDescent="0.2">
      <c r="A1340" s="32">
        <v>1335</v>
      </c>
      <c r="B1340" s="32">
        <v>3464</v>
      </c>
      <c r="C1340" s="32">
        <v>1</v>
      </c>
      <c r="D1340" s="32" t="s">
        <v>8273</v>
      </c>
    </row>
    <row r="1341" spans="1:4" x14ac:dyDescent="0.2">
      <c r="A1341" s="32">
        <v>1336</v>
      </c>
      <c r="B1341" s="32">
        <v>3072</v>
      </c>
      <c r="C1341" s="32">
        <v>1</v>
      </c>
      <c r="D1341" s="32" t="s">
        <v>8274</v>
      </c>
    </row>
    <row r="1342" spans="1:4" x14ac:dyDescent="0.2">
      <c r="A1342" s="32">
        <v>1337</v>
      </c>
      <c r="B1342" s="32">
        <v>1504</v>
      </c>
      <c r="C1342" s="32">
        <v>1</v>
      </c>
      <c r="D1342" s="32" t="s">
        <v>8275</v>
      </c>
    </row>
    <row r="1343" spans="1:4" x14ac:dyDescent="0.2">
      <c r="A1343" s="32">
        <v>1338</v>
      </c>
      <c r="B1343" s="32">
        <v>847</v>
      </c>
      <c r="C1343" s="32">
        <v>4</v>
      </c>
      <c r="D1343" s="32" t="s">
        <v>8276</v>
      </c>
    </row>
    <row r="1344" spans="1:4" x14ac:dyDescent="0.2">
      <c r="A1344" s="32">
        <v>1339</v>
      </c>
      <c r="B1344" s="32">
        <v>762</v>
      </c>
      <c r="C1344" s="32">
        <v>1</v>
      </c>
      <c r="D1344" s="32" t="s">
        <v>8277</v>
      </c>
    </row>
    <row r="1345" spans="1:4" x14ac:dyDescent="0.2">
      <c r="A1345" s="32">
        <v>1340</v>
      </c>
      <c r="B1345" s="32">
        <v>3094</v>
      </c>
      <c r="C1345" s="32">
        <v>3</v>
      </c>
      <c r="D1345" s="32" t="s">
        <v>8278</v>
      </c>
    </row>
    <row r="1346" spans="1:4" x14ac:dyDescent="0.2">
      <c r="A1346" s="32">
        <v>1341</v>
      </c>
      <c r="B1346" s="32">
        <v>2793</v>
      </c>
      <c r="C1346" s="32">
        <v>1</v>
      </c>
      <c r="D1346" s="32" t="s">
        <v>8279</v>
      </c>
    </row>
    <row r="1347" spans="1:4" x14ac:dyDescent="0.2">
      <c r="A1347" s="32">
        <v>1342</v>
      </c>
      <c r="B1347" s="32">
        <v>1609</v>
      </c>
      <c r="C1347" s="32">
        <v>2</v>
      </c>
      <c r="D1347" s="32" t="s">
        <v>8280</v>
      </c>
    </row>
    <row r="1348" spans="1:4" x14ac:dyDescent="0.2">
      <c r="A1348" s="32">
        <v>1343</v>
      </c>
      <c r="B1348" s="32">
        <v>497</v>
      </c>
      <c r="C1348" s="32">
        <v>4</v>
      </c>
      <c r="D1348" s="32" t="s">
        <v>8281</v>
      </c>
    </row>
    <row r="1349" spans="1:4" x14ac:dyDescent="0.2">
      <c r="A1349" s="32">
        <v>1344</v>
      </c>
      <c r="B1349" s="32">
        <v>191</v>
      </c>
      <c r="C1349" s="32">
        <v>5</v>
      </c>
      <c r="D1349" s="32" t="s">
        <v>8282</v>
      </c>
    </row>
    <row r="1350" spans="1:4" x14ac:dyDescent="0.2">
      <c r="A1350" s="32">
        <v>1345</v>
      </c>
      <c r="B1350" s="32">
        <v>82</v>
      </c>
      <c r="C1350" s="32">
        <v>1</v>
      </c>
      <c r="D1350" s="32" t="s">
        <v>8283</v>
      </c>
    </row>
    <row r="1351" spans="1:4" x14ac:dyDescent="0.2">
      <c r="A1351" s="32">
        <v>1346</v>
      </c>
      <c r="B1351" s="32">
        <v>2209</v>
      </c>
      <c r="C1351" s="32">
        <v>2</v>
      </c>
      <c r="D1351" s="32" t="s">
        <v>8284</v>
      </c>
    </row>
    <row r="1352" spans="1:4" x14ac:dyDescent="0.2">
      <c r="A1352" s="32">
        <v>1347</v>
      </c>
      <c r="B1352" s="32">
        <v>2231</v>
      </c>
      <c r="C1352" s="32">
        <v>1</v>
      </c>
      <c r="D1352" s="32" t="s">
        <v>8285</v>
      </c>
    </row>
    <row r="1353" spans="1:4" x14ac:dyDescent="0.2">
      <c r="A1353" s="32">
        <v>1348</v>
      </c>
      <c r="B1353" s="32">
        <v>2869</v>
      </c>
      <c r="C1353" s="32">
        <v>1</v>
      </c>
      <c r="D1353" s="32" t="s">
        <v>8286</v>
      </c>
    </row>
    <row r="1354" spans="1:4" x14ac:dyDescent="0.2">
      <c r="A1354" s="32">
        <v>1349</v>
      </c>
      <c r="B1354" s="32">
        <v>483</v>
      </c>
      <c r="C1354" s="32">
        <v>6</v>
      </c>
      <c r="D1354" s="32" t="s">
        <v>8287</v>
      </c>
    </row>
    <row r="1355" spans="1:4" x14ac:dyDescent="0.2">
      <c r="A1355" s="32">
        <v>1350</v>
      </c>
      <c r="B1355" s="32">
        <v>1383</v>
      </c>
      <c r="C1355" s="32">
        <v>1</v>
      </c>
      <c r="D1355" s="32" t="s">
        <v>7564</v>
      </c>
    </row>
    <row r="1356" spans="1:4" x14ac:dyDescent="0.2">
      <c r="A1356" s="32">
        <v>1351</v>
      </c>
      <c r="B1356" s="32">
        <v>85</v>
      </c>
      <c r="C1356" s="32">
        <v>2</v>
      </c>
      <c r="D1356" s="32" t="s">
        <v>8288</v>
      </c>
    </row>
    <row r="1357" spans="1:4" x14ac:dyDescent="0.2">
      <c r="A1357" s="32">
        <v>1352</v>
      </c>
      <c r="B1357" s="32">
        <v>371</v>
      </c>
      <c r="C1357" s="32">
        <v>7</v>
      </c>
      <c r="D1357" s="32" t="s">
        <v>8289</v>
      </c>
    </row>
    <row r="1358" spans="1:4" x14ac:dyDescent="0.2">
      <c r="A1358" s="32">
        <v>1353</v>
      </c>
      <c r="B1358" s="32">
        <v>1780</v>
      </c>
      <c r="C1358" s="32">
        <v>3</v>
      </c>
      <c r="D1358" s="32" t="s">
        <v>8290</v>
      </c>
    </row>
    <row r="1359" spans="1:4" x14ac:dyDescent="0.2">
      <c r="A1359" s="32">
        <v>1354</v>
      </c>
      <c r="B1359" s="32">
        <v>3497</v>
      </c>
      <c r="C1359" s="32">
        <v>1</v>
      </c>
      <c r="D1359" s="32" t="s">
        <v>8291</v>
      </c>
    </row>
    <row r="1360" spans="1:4" x14ac:dyDescent="0.2">
      <c r="A1360" s="32">
        <v>1355</v>
      </c>
      <c r="B1360" s="32">
        <v>537</v>
      </c>
      <c r="C1360" s="32">
        <v>1</v>
      </c>
      <c r="D1360" s="32" t="s">
        <v>8292</v>
      </c>
    </row>
    <row r="1361" spans="1:4" x14ac:dyDescent="0.2">
      <c r="A1361" s="32">
        <v>1356</v>
      </c>
      <c r="B1361" s="32">
        <v>267</v>
      </c>
      <c r="C1361" s="32">
        <v>8</v>
      </c>
      <c r="D1361" s="32" t="s">
        <v>8293</v>
      </c>
    </row>
    <row r="1362" spans="1:4" x14ac:dyDescent="0.2">
      <c r="A1362" s="32">
        <v>1357</v>
      </c>
      <c r="B1362" s="32">
        <v>3251</v>
      </c>
      <c r="C1362" s="32">
        <v>1</v>
      </c>
      <c r="D1362" s="32" t="s">
        <v>8294</v>
      </c>
    </row>
    <row r="1363" spans="1:4" x14ac:dyDescent="0.2">
      <c r="A1363" s="32">
        <v>1358</v>
      </c>
      <c r="B1363" s="32">
        <v>281</v>
      </c>
      <c r="C1363" s="32">
        <v>7</v>
      </c>
      <c r="D1363" s="32" t="s">
        <v>8295</v>
      </c>
    </row>
    <row r="1364" spans="1:4" x14ac:dyDescent="0.2">
      <c r="A1364" s="32">
        <v>1359</v>
      </c>
      <c r="B1364" s="32">
        <v>2960</v>
      </c>
      <c r="C1364" s="32">
        <v>1</v>
      </c>
      <c r="D1364" s="32" t="s">
        <v>8296</v>
      </c>
    </row>
    <row r="1365" spans="1:4" x14ac:dyDescent="0.2">
      <c r="A1365" s="32">
        <v>1360</v>
      </c>
      <c r="B1365" s="32">
        <v>3087</v>
      </c>
      <c r="C1365" s="32">
        <v>1</v>
      </c>
      <c r="D1365" s="32" t="s">
        <v>8297</v>
      </c>
    </row>
    <row r="1366" spans="1:4" x14ac:dyDescent="0.2">
      <c r="A1366" s="32">
        <v>1361</v>
      </c>
      <c r="B1366" s="32">
        <v>2023</v>
      </c>
      <c r="C1366" s="32">
        <v>1</v>
      </c>
      <c r="D1366" s="32" t="s">
        <v>8298</v>
      </c>
    </row>
    <row r="1367" spans="1:4" x14ac:dyDescent="0.2">
      <c r="A1367" s="32">
        <v>1362</v>
      </c>
      <c r="B1367" s="32">
        <v>114</v>
      </c>
      <c r="C1367" s="32">
        <v>13</v>
      </c>
      <c r="D1367" s="32" t="s">
        <v>8299</v>
      </c>
    </row>
    <row r="1368" spans="1:4" x14ac:dyDescent="0.2">
      <c r="A1368" s="32">
        <v>1363</v>
      </c>
      <c r="B1368" s="32">
        <v>106</v>
      </c>
      <c r="C1368" s="32">
        <v>13</v>
      </c>
      <c r="D1368" s="32" t="s">
        <v>8300</v>
      </c>
    </row>
    <row r="1369" spans="1:4" x14ac:dyDescent="0.2">
      <c r="A1369" s="32">
        <v>1364</v>
      </c>
      <c r="B1369" s="32">
        <v>195</v>
      </c>
      <c r="C1369" s="32">
        <v>4</v>
      </c>
      <c r="D1369" s="32" t="s">
        <v>8301</v>
      </c>
    </row>
    <row r="1370" spans="1:4" x14ac:dyDescent="0.2">
      <c r="A1370" s="32">
        <v>1365</v>
      </c>
      <c r="B1370" s="32">
        <v>2780</v>
      </c>
      <c r="C1370" s="32">
        <v>1</v>
      </c>
      <c r="D1370" s="32" t="s">
        <v>8302</v>
      </c>
    </row>
    <row r="1371" spans="1:4" x14ac:dyDescent="0.2">
      <c r="A1371" s="32">
        <v>1366</v>
      </c>
      <c r="B1371" s="32">
        <v>197</v>
      </c>
      <c r="C1371" s="32">
        <v>12</v>
      </c>
      <c r="D1371" s="32" t="s">
        <v>8303</v>
      </c>
    </row>
    <row r="1372" spans="1:4" x14ac:dyDescent="0.2">
      <c r="A1372" s="32">
        <v>1367</v>
      </c>
      <c r="B1372" s="32">
        <v>668</v>
      </c>
      <c r="C1372" s="32">
        <v>1</v>
      </c>
      <c r="D1372" s="32" t="s">
        <v>8304</v>
      </c>
    </row>
    <row r="1373" spans="1:4" x14ac:dyDescent="0.2">
      <c r="A1373" s="32">
        <v>1368</v>
      </c>
      <c r="B1373" s="32">
        <v>496</v>
      </c>
      <c r="C1373" s="32">
        <v>5</v>
      </c>
      <c r="D1373" s="32" t="s">
        <v>8305</v>
      </c>
    </row>
    <row r="1374" spans="1:4" x14ac:dyDescent="0.2">
      <c r="A1374" s="32">
        <v>1369</v>
      </c>
      <c r="B1374" s="32">
        <v>163</v>
      </c>
      <c r="C1374" s="32">
        <v>4</v>
      </c>
      <c r="D1374" s="32" t="s">
        <v>8169</v>
      </c>
    </row>
    <row r="1375" spans="1:4" x14ac:dyDescent="0.2">
      <c r="A1375" s="32">
        <v>1370</v>
      </c>
      <c r="B1375" s="32">
        <v>280</v>
      </c>
      <c r="C1375" s="32">
        <v>4</v>
      </c>
      <c r="D1375" s="32" t="s">
        <v>8306</v>
      </c>
    </row>
    <row r="1376" spans="1:4" x14ac:dyDescent="0.2">
      <c r="A1376" s="32">
        <v>1371</v>
      </c>
      <c r="B1376" s="32">
        <v>1487</v>
      </c>
      <c r="C1376" s="32">
        <v>1</v>
      </c>
      <c r="D1376" s="32" t="s">
        <v>8307</v>
      </c>
    </row>
    <row r="1377" spans="1:4" x14ac:dyDescent="0.2">
      <c r="A1377" s="32">
        <v>1372</v>
      </c>
      <c r="B1377" s="32">
        <v>3014</v>
      </c>
      <c r="C1377" s="32">
        <v>2</v>
      </c>
      <c r="D1377" s="32" t="s">
        <v>8308</v>
      </c>
    </row>
    <row r="1378" spans="1:4" x14ac:dyDescent="0.2">
      <c r="A1378" s="32">
        <v>1373</v>
      </c>
      <c r="B1378" s="32">
        <v>848</v>
      </c>
      <c r="C1378" s="32">
        <v>3</v>
      </c>
      <c r="D1378" s="32" t="s">
        <v>8309</v>
      </c>
    </row>
    <row r="1379" spans="1:4" x14ac:dyDescent="0.2">
      <c r="A1379" s="32">
        <v>1374</v>
      </c>
      <c r="B1379" s="32">
        <v>696</v>
      </c>
      <c r="C1379" s="32">
        <v>2</v>
      </c>
      <c r="D1379" s="32" t="s">
        <v>8114</v>
      </c>
    </row>
    <row r="1380" spans="1:4" x14ac:dyDescent="0.2">
      <c r="A1380" s="32">
        <v>1375</v>
      </c>
      <c r="B1380" s="32">
        <v>2128</v>
      </c>
      <c r="C1380" s="32">
        <v>1</v>
      </c>
      <c r="D1380" s="32" t="s">
        <v>8310</v>
      </c>
    </row>
    <row r="1381" spans="1:4" x14ac:dyDescent="0.2">
      <c r="A1381" s="32">
        <v>1376</v>
      </c>
      <c r="B1381" s="32">
        <v>845</v>
      </c>
      <c r="C1381" s="32">
        <v>4</v>
      </c>
      <c r="D1381" s="32" t="s">
        <v>8311</v>
      </c>
    </row>
    <row r="1382" spans="1:4" x14ac:dyDescent="0.2">
      <c r="A1382" s="32">
        <v>1377</v>
      </c>
      <c r="B1382" s="32">
        <v>3013</v>
      </c>
      <c r="C1382" s="32">
        <v>1</v>
      </c>
      <c r="D1382" s="32" t="s">
        <v>8312</v>
      </c>
    </row>
    <row r="1383" spans="1:4" x14ac:dyDescent="0.2">
      <c r="A1383" s="32">
        <v>1378</v>
      </c>
      <c r="B1383" s="32">
        <v>1875</v>
      </c>
      <c r="C1383" s="32">
        <v>5</v>
      </c>
      <c r="D1383" s="32" t="s">
        <v>8313</v>
      </c>
    </row>
    <row r="1384" spans="1:4" x14ac:dyDescent="0.2">
      <c r="A1384" s="32">
        <v>1379</v>
      </c>
      <c r="B1384" s="32">
        <v>1091</v>
      </c>
      <c r="C1384" s="32">
        <v>3</v>
      </c>
      <c r="D1384" s="32" t="s">
        <v>8314</v>
      </c>
    </row>
    <row r="1385" spans="1:4" x14ac:dyDescent="0.2">
      <c r="A1385" s="32">
        <v>1380</v>
      </c>
      <c r="B1385" s="32">
        <v>64</v>
      </c>
      <c r="C1385" s="32">
        <v>4</v>
      </c>
      <c r="D1385" s="32" t="s">
        <v>8315</v>
      </c>
    </row>
    <row r="1386" spans="1:4" x14ac:dyDescent="0.2">
      <c r="A1386" s="32">
        <v>1381</v>
      </c>
      <c r="B1386" s="32">
        <v>383</v>
      </c>
      <c r="C1386" s="32">
        <v>3</v>
      </c>
      <c r="D1386" s="32" t="s">
        <v>8316</v>
      </c>
    </row>
    <row r="1387" spans="1:4" x14ac:dyDescent="0.2">
      <c r="A1387" s="32">
        <v>1382</v>
      </c>
      <c r="B1387" s="32">
        <v>2457</v>
      </c>
      <c r="C1387" s="32">
        <v>1</v>
      </c>
      <c r="D1387" s="32" t="s">
        <v>8317</v>
      </c>
    </row>
    <row r="1388" spans="1:4" x14ac:dyDescent="0.2">
      <c r="A1388" s="32">
        <v>1383</v>
      </c>
      <c r="B1388" s="32">
        <v>2878</v>
      </c>
      <c r="C1388" s="32">
        <v>1</v>
      </c>
      <c r="D1388" s="32" t="s">
        <v>8318</v>
      </c>
    </row>
    <row r="1389" spans="1:4" x14ac:dyDescent="0.2">
      <c r="A1389" s="32">
        <v>1384</v>
      </c>
      <c r="B1389" s="32">
        <v>1290</v>
      </c>
      <c r="C1389" s="32">
        <v>1</v>
      </c>
      <c r="D1389" s="32" t="s">
        <v>8319</v>
      </c>
    </row>
    <row r="1390" spans="1:4" x14ac:dyDescent="0.2">
      <c r="A1390" s="32">
        <v>1385</v>
      </c>
      <c r="B1390" s="32">
        <v>3175</v>
      </c>
      <c r="C1390" s="32">
        <v>2</v>
      </c>
      <c r="D1390" s="32" t="s">
        <v>8320</v>
      </c>
    </row>
    <row r="1391" spans="1:4" x14ac:dyDescent="0.2">
      <c r="A1391" s="32">
        <v>1386</v>
      </c>
      <c r="B1391" s="32">
        <v>3444</v>
      </c>
      <c r="C1391" s="32">
        <v>1</v>
      </c>
      <c r="D1391" s="32" t="s">
        <v>8321</v>
      </c>
    </row>
    <row r="1392" spans="1:4" x14ac:dyDescent="0.2">
      <c r="A1392" s="32">
        <v>1387</v>
      </c>
      <c r="B1392" s="32">
        <v>2622</v>
      </c>
      <c r="C1392" s="32">
        <v>1</v>
      </c>
      <c r="D1392" s="32" t="s">
        <v>8322</v>
      </c>
    </row>
    <row r="1393" spans="1:4" x14ac:dyDescent="0.2">
      <c r="A1393" s="32">
        <v>1388</v>
      </c>
      <c r="B1393" s="32">
        <v>1571</v>
      </c>
      <c r="C1393" s="32">
        <v>1</v>
      </c>
      <c r="D1393" s="32" t="s">
        <v>8323</v>
      </c>
    </row>
    <row r="1394" spans="1:4" x14ac:dyDescent="0.2">
      <c r="A1394" s="32">
        <v>1389</v>
      </c>
      <c r="B1394" s="32">
        <v>2604</v>
      </c>
      <c r="C1394" s="32">
        <v>1</v>
      </c>
      <c r="D1394" s="32" t="s">
        <v>8324</v>
      </c>
    </row>
    <row r="1395" spans="1:4" x14ac:dyDescent="0.2">
      <c r="A1395" s="32">
        <v>1390</v>
      </c>
      <c r="B1395" s="32">
        <v>1976</v>
      </c>
      <c r="C1395" s="32">
        <v>2</v>
      </c>
      <c r="D1395" s="32" t="s">
        <v>8325</v>
      </c>
    </row>
    <row r="1396" spans="1:4" x14ac:dyDescent="0.2">
      <c r="A1396" s="32">
        <v>1391</v>
      </c>
      <c r="B1396" s="32">
        <v>856</v>
      </c>
      <c r="C1396" s="32">
        <v>1</v>
      </c>
      <c r="D1396" s="32" t="s">
        <v>8326</v>
      </c>
    </row>
    <row r="1397" spans="1:4" x14ac:dyDescent="0.2">
      <c r="A1397" s="32">
        <v>1392</v>
      </c>
      <c r="B1397" s="32">
        <v>750</v>
      </c>
      <c r="C1397" s="32">
        <v>3</v>
      </c>
      <c r="D1397" s="32" t="s">
        <v>8327</v>
      </c>
    </row>
    <row r="1398" spans="1:4" x14ac:dyDescent="0.2">
      <c r="A1398" s="32">
        <v>1393</v>
      </c>
      <c r="B1398" s="32">
        <v>185</v>
      </c>
      <c r="C1398" s="32">
        <v>6</v>
      </c>
      <c r="D1398" s="32" t="s">
        <v>8328</v>
      </c>
    </row>
    <row r="1399" spans="1:4" x14ac:dyDescent="0.2">
      <c r="A1399" s="32">
        <v>1394</v>
      </c>
      <c r="B1399" s="32">
        <v>1572</v>
      </c>
      <c r="C1399" s="32">
        <v>2</v>
      </c>
      <c r="D1399" s="32" t="s">
        <v>8329</v>
      </c>
    </row>
    <row r="1400" spans="1:4" x14ac:dyDescent="0.2">
      <c r="A1400" s="32">
        <v>1395</v>
      </c>
      <c r="B1400" s="32">
        <v>1825</v>
      </c>
      <c r="C1400" s="32">
        <v>1</v>
      </c>
      <c r="D1400" s="32" t="s">
        <v>8330</v>
      </c>
    </row>
    <row r="1401" spans="1:4" x14ac:dyDescent="0.2">
      <c r="A1401" s="32">
        <v>1396</v>
      </c>
      <c r="B1401" s="32">
        <v>2569</v>
      </c>
      <c r="C1401" s="32">
        <v>1</v>
      </c>
      <c r="D1401" s="32" t="s">
        <v>8331</v>
      </c>
    </row>
    <row r="1402" spans="1:4" x14ac:dyDescent="0.2">
      <c r="A1402" s="32">
        <v>1397</v>
      </c>
      <c r="B1402" s="32">
        <v>2902</v>
      </c>
      <c r="C1402" s="32">
        <v>1</v>
      </c>
      <c r="D1402" s="32" t="s">
        <v>8332</v>
      </c>
    </row>
    <row r="1403" spans="1:4" x14ac:dyDescent="0.2">
      <c r="A1403" s="32">
        <v>1398</v>
      </c>
      <c r="B1403" s="32">
        <v>3140</v>
      </c>
      <c r="C1403" s="32">
        <v>1</v>
      </c>
      <c r="D1403" s="32" t="s">
        <v>8333</v>
      </c>
    </row>
    <row r="1404" spans="1:4" x14ac:dyDescent="0.2">
      <c r="A1404" s="32">
        <v>1399</v>
      </c>
      <c r="B1404" s="32">
        <v>1422</v>
      </c>
      <c r="C1404" s="32">
        <v>1</v>
      </c>
      <c r="D1404" s="32" t="s">
        <v>8334</v>
      </c>
    </row>
    <row r="1405" spans="1:4" x14ac:dyDescent="0.2">
      <c r="A1405" s="32">
        <v>1400</v>
      </c>
      <c r="B1405" s="32">
        <v>161</v>
      </c>
      <c r="C1405" s="32">
        <v>1</v>
      </c>
      <c r="D1405" s="32" t="s">
        <v>8335</v>
      </c>
    </row>
    <row r="1406" spans="1:4" x14ac:dyDescent="0.2">
      <c r="A1406" s="32">
        <v>1401</v>
      </c>
      <c r="B1406" s="32">
        <v>3178</v>
      </c>
      <c r="C1406" s="32">
        <v>1</v>
      </c>
      <c r="D1406" s="32" t="s">
        <v>8336</v>
      </c>
    </row>
    <row r="1407" spans="1:4" x14ac:dyDescent="0.2">
      <c r="A1407" s="32">
        <v>1402</v>
      </c>
      <c r="B1407" s="32">
        <v>3112</v>
      </c>
      <c r="C1407" s="32">
        <v>1</v>
      </c>
      <c r="D1407" s="32" t="s">
        <v>8337</v>
      </c>
    </row>
    <row r="1408" spans="1:4" x14ac:dyDescent="0.2">
      <c r="A1408" s="32">
        <v>1403</v>
      </c>
      <c r="B1408" s="32">
        <v>3536</v>
      </c>
      <c r="C1408" s="32">
        <v>1</v>
      </c>
      <c r="D1408" s="32" t="s">
        <v>8338</v>
      </c>
    </row>
    <row r="1409" spans="1:4" x14ac:dyDescent="0.2">
      <c r="A1409" s="32">
        <v>1404</v>
      </c>
      <c r="B1409" s="32">
        <v>1817</v>
      </c>
      <c r="C1409" s="32">
        <v>1</v>
      </c>
      <c r="D1409" s="32" t="s">
        <v>8339</v>
      </c>
    </row>
    <row r="1410" spans="1:4" x14ac:dyDescent="0.2">
      <c r="A1410" s="32">
        <v>1405</v>
      </c>
      <c r="B1410" s="32">
        <v>2201</v>
      </c>
      <c r="C1410" s="32">
        <v>1</v>
      </c>
      <c r="D1410" s="32" t="s">
        <v>8340</v>
      </c>
    </row>
    <row r="1411" spans="1:4" x14ac:dyDescent="0.2">
      <c r="A1411" s="32">
        <v>1406</v>
      </c>
      <c r="B1411" s="32">
        <v>1291</v>
      </c>
      <c r="C1411" s="32">
        <v>7</v>
      </c>
      <c r="D1411" s="32" t="s">
        <v>8341</v>
      </c>
    </row>
    <row r="1412" spans="1:4" x14ac:dyDescent="0.2">
      <c r="A1412" s="32">
        <v>1407</v>
      </c>
      <c r="B1412" s="32">
        <v>1120</v>
      </c>
      <c r="C1412" s="32">
        <v>1</v>
      </c>
      <c r="D1412" s="32" t="s">
        <v>8342</v>
      </c>
    </row>
    <row r="1413" spans="1:4" x14ac:dyDescent="0.2">
      <c r="A1413" s="32">
        <v>1408</v>
      </c>
      <c r="B1413" s="32">
        <v>1483</v>
      </c>
      <c r="C1413" s="32">
        <v>1</v>
      </c>
      <c r="D1413" s="32" t="s">
        <v>8343</v>
      </c>
    </row>
    <row r="1414" spans="1:4" x14ac:dyDescent="0.2">
      <c r="A1414" s="32">
        <v>1409</v>
      </c>
      <c r="B1414" s="32">
        <v>767</v>
      </c>
      <c r="C1414" s="32">
        <v>3</v>
      </c>
      <c r="D1414" s="32" t="s">
        <v>8344</v>
      </c>
    </row>
    <row r="1415" spans="1:4" x14ac:dyDescent="0.2">
      <c r="A1415" s="32">
        <v>1410</v>
      </c>
      <c r="B1415" s="32">
        <v>1052</v>
      </c>
      <c r="C1415" s="32">
        <v>5</v>
      </c>
      <c r="D1415" s="32" t="s">
        <v>8345</v>
      </c>
    </row>
    <row r="1416" spans="1:4" x14ac:dyDescent="0.2">
      <c r="A1416" s="32">
        <v>1411</v>
      </c>
      <c r="B1416" s="32">
        <v>3303</v>
      </c>
      <c r="C1416" s="32">
        <v>1</v>
      </c>
      <c r="D1416" s="32" t="s">
        <v>8346</v>
      </c>
    </row>
    <row r="1417" spans="1:4" x14ac:dyDescent="0.2">
      <c r="A1417" s="32">
        <v>1412</v>
      </c>
      <c r="B1417" s="32">
        <v>385</v>
      </c>
      <c r="C1417" s="32">
        <v>8</v>
      </c>
      <c r="D1417" s="32" t="s">
        <v>8347</v>
      </c>
    </row>
    <row r="1418" spans="1:4" x14ac:dyDescent="0.2">
      <c r="A1418" s="32">
        <v>1413</v>
      </c>
      <c r="B1418" s="32">
        <v>1292</v>
      </c>
      <c r="C1418" s="32">
        <v>3</v>
      </c>
      <c r="D1418" s="32" t="s">
        <v>8348</v>
      </c>
    </row>
    <row r="1419" spans="1:4" x14ac:dyDescent="0.2">
      <c r="A1419" s="32">
        <v>1414</v>
      </c>
      <c r="B1419" s="32">
        <v>2363</v>
      </c>
      <c r="C1419" s="32">
        <v>1</v>
      </c>
      <c r="D1419" s="32" t="s">
        <v>8349</v>
      </c>
    </row>
    <row r="1420" spans="1:4" x14ac:dyDescent="0.2">
      <c r="A1420" s="32">
        <v>1415</v>
      </c>
      <c r="B1420" s="32">
        <v>1975</v>
      </c>
      <c r="C1420" s="32">
        <v>1</v>
      </c>
      <c r="D1420" s="32" t="s">
        <v>8350</v>
      </c>
    </row>
    <row r="1421" spans="1:4" x14ac:dyDescent="0.2">
      <c r="A1421" s="32">
        <v>1416</v>
      </c>
      <c r="B1421" s="32">
        <v>2496</v>
      </c>
      <c r="C1421" s="32">
        <v>1</v>
      </c>
      <c r="D1421" s="32" t="s">
        <v>8351</v>
      </c>
    </row>
    <row r="1422" spans="1:4" x14ac:dyDescent="0.2">
      <c r="A1422" s="32">
        <v>1417</v>
      </c>
      <c r="B1422" s="32">
        <v>777</v>
      </c>
      <c r="C1422" s="32">
        <v>4</v>
      </c>
      <c r="D1422" s="32" t="s">
        <v>8352</v>
      </c>
    </row>
    <row r="1423" spans="1:4" x14ac:dyDescent="0.2">
      <c r="A1423" s="32">
        <v>1418</v>
      </c>
      <c r="B1423" s="32">
        <v>1577</v>
      </c>
      <c r="C1423" s="32">
        <v>1</v>
      </c>
      <c r="D1423" s="32" t="s">
        <v>8353</v>
      </c>
    </row>
    <row r="1424" spans="1:4" x14ac:dyDescent="0.2">
      <c r="A1424" s="32">
        <v>1419</v>
      </c>
      <c r="B1424" s="32">
        <v>2621</v>
      </c>
      <c r="C1424" s="32">
        <v>2</v>
      </c>
      <c r="D1424" s="32" t="s">
        <v>8354</v>
      </c>
    </row>
    <row r="1425" spans="1:4" x14ac:dyDescent="0.2">
      <c r="A1425" s="32">
        <v>1420</v>
      </c>
      <c r="B1425" s="32">
        <v>90</v>
      </c>
      <c r="C1425" s="32">
        <v>7</v>
      </c>
      <c r="D1425" s="32" t="s">
        <v>8355</v>
      </c>
    </row>
    <row r="1426" spans="1:4" x14ac:dyDescent="0.2">
      <c r="A1426" s="32">
        <v>1421</v>
      </c>
      <c r="B1426" s="32">
        <v>2204</v>
      </c>
      <c r="C1426" s="32">
        <v>1</v>
      </c>
      <c r="D1426" s="32" t="s">
        <v>8356</v>
      </c>
    </row>
    <row r="1427" spans="1:4" x14ac:dyDescent="0.2">
      <c r="A1427" s="32">
        <v>1422</v>
      </c>
      <c r="B1427" s="32">
        <v>532</v>
      </c>
      <c r="C1427" s="32">
        <v>1</v>
      </c>
      <c r="D1427" s="32" t="s">
        <v>7580</v>
      </c>
    </row>
    <row r="1428" spans="1:4" x14ac:dyDescent="0.2">
      <c r="A1428" s="32">
        <v>1423</v>
      </c>
      <c r="B1428" s="32">
        <v>100</v>
      </c>
      <c r="C1428" s="32">
        <v>11</v>
      </c>
      <c r="D1428" s="32" t="s">
        <v>8357</v>
      </c>
    </row>
    <row r="1429" spans="1:4" x14ac:dyDescent="0.2">
      <c r="A1429" s="32">
        <v>1424</v>
      </c>
      <c r="B1429" s="32">
        <v>508</v>
      </c>
      <c r="C1429" s="32">
        <v>5</v>
      </c>
      <c r="D1429" s="32" t="s">
        <v>8358</v>
      </c>
    </row>
    <row r="1430" spans="1:4" x14ac:dyDescent="0.2">
      <c r="A1430" s="32">
        <v>1425</v>
      </c>
      <c r="B1430" s="32">
        <v>37</v>
      </c>
      <c r="C1430" s="32">
        <v>13</v>
      </c>
      <c r="D1430" s="32" t="s">
        <v>8359</v>
      </c>
    </row>
    <row r="1431" spans="1:4" x14ac:dyDescent="0.2">
      <c r="A1431" s="32">
        <v>1426</v>
      </c>
      <c r="B1431" s="32">
        <v>2034</v>
      </c>
      <c r="C1431" s="32">
        <v>2</v>
      </c>
      <c r="D1431" s="32" t="s">
        <v>8360</v>
      </c>
    </row>
    <row r="1432" spans="1:4" x14ac:dyDescent="0.2">
      <c r="A1432" s="32">
        <v>1427</v>
      </c>
      <c r="B1432" s="32">
        <v>538</v>
      </c>
      <c r="C1432" s="32">
        <v>4</v>
      </c>
      <c r="D1432" s="32" t="s">
        <v>8361</v>
      </c>
    </row>
    <row r="1433" spans="1:4" x14ac:dyDescent="0.2">
      <c r="A1433" s="32">
        <v>1428</v>
      </c>
      <c r="B1433" s="32">
        <v>2792</v>
      </c>
      <c r="C1433" s="32">
        <v>1</v>
      </c>
      <c r="D1433" s="32" t="s">
        <v>8362</v>
      </c>
    </row>
    <row r="1434" spans="1:4" x14ac:dyDescent="0.2">
      <c r="A1434" s="32">
        <v>1429</v>
      </c>
      <c r="B1434" s="32">
        <v>2526</v>
      </c>
      <c r="C1434" s="32">
        <v>1</v>
      </c>
      <c r="D1434" s="32" t="s">
        <v>8363</v>
      </c>
    </row>
    <row r="1435" spans="1:4" x14ac:dyDescent="0.2">
      <c r="A1435" s="32">
        <v>1430</v>
      </c>
      <c r="B1435" s="32">
        <v>346</v>
      </c>
      <c r="C1435" s="32">
        <v>12</v>
      </c>
      <c r="D1435" s="32" t="s">
        <v>8364</v>
      </c>
    </row>
    <row r="1436" spans="1:4" x14ac:dyDescent="0.2">
      <c r="A1436" s="32">
        <v>1431</v>
      </c>
      <c r="B1436" s="32">
        <v>768</v>
      </c>
      <c r="C1436" s="32">
        <v>3</v>
      </c>
      <c r="D1436" s="32" t="s">
        <v>7002</v>
      </c>
    </row>
    <row r="1437" spans="1:4" x14ac:dyDescent="0.2">
      <c r="A1437" s="32">
        <v>1432</v>
      </c>
      <c r="B1437" s="32">
        <v>2916</v>
      </c>
      <c r="C1437" s="32">
        <v>1</v>
      </c>
      <c r="D1437" s="32" t="s">
        <v>8365</v>
      </c>
    </row>
    <row r="1438" spans="1:4" x14ac:dyDescent="0.2">
      <c r="A1438" s="32">
        <v>1433</v>
      </c>
      <c r="B1438" s="32">
        <v>1608</v>
      </c>
      <c r="C1438" s="32">
        <v>3</v>
      </c>
      <c r="D1438" s="32" t="s">
        <v>8366</v>
      </c>
    </row>
    <row r="1439" spans="1:4" x14ac:dyDescent="0.2">
      <c r="A1439" s="32">
        <v>1434</v>
      </c>
      <c r="B1439" s="32">
        <v>153</v>
      </c>
      <c r="C1439" s="32">
        <v>3</v>
      </c>
      <c r="D1439" s="32" t="s">
        <v>8367</v>
      </c>
    </row>
    <row r="1440" spans="1:4" x14ac:dyDescent="0.2">
      <c r="A1440" s="32">
        <v>1435</v>
      </c>
      <c r="B1440" s="32">
        <v>3148</v>
      </c>
      <c r="C1440" s="32">
        <v>1</v>
      </c>
      <c r="D1440" s="32" t="s">
        <v>8368</v>
      </c>
    </row>
    <row r="1441" spans="1:4" x14ac:dyDescent="0.2">
      <c r="A1441" s="32">
        <v>1436</v>
      </c>
      <c r="B1441" s="32">
        <v>1511</v>
      </c>
      <c r="C1441" s="32">
        <v>3</v>
      </c>
      <c r="D1441" s="32" t="s">
        <v>8369</v>
      </c>
    </row>
    <row r="1442" spans="1:4" x14ac:dyDescent="0.2">
      <c r="A1442" s="32">
        <v>1437</v>
      </c>
      <c r="B1442" s="32">
        <v>2664</v>
      </c>
      <c r="C1442" s="32">
        <v>2</v>
      </c>
      <c r="D1442" s="32" t="s">
        <v>8370</v>
      </c>
    </row>
    <row r="1443" spans="1:4" x14ac:dyDescent="0.2">
      <c r="A1443" s="32">
        <v>1438</v>
      </c>
      <c r="B1443" s="32">
        <v>240</v>
      </c>
      <c r="C1443" s="32">
        <v>1</v>
      </c>
      <c r="D1443" s="32" t="s">
        <v>8371</v>
      </c>
    </row>
    <row r="1444" spans="1:4" x14ac:dyDescent="0.2">
      <c r="A1444" s="32">
        <v>1439</v>
      </c>
      <c r="B1444" s="32">
        <v>113</v>
      </c>
      <c r="C1444" s="32">
        <v>9</v>
      </c>
      <c r="D1444" s="32" t="s">
        <v>8372</v>
      </c>
    </row>
    <row r="1445" spans="1:4" x14ac:dyDescent="0.2">
      <c r="A1445" s="32">
        <v>1440</v>
      </c>
      <c r="B1445" s="32">
        <v>974</v>
      </c>
      <c r="C1445" s="32">
        <v>7</v>
      </c>
      <c r="D1445" s="32" t="s">
        <v>8373</v>
      </c>
    </row>
    <row r="1446" spans="1:4" x14ac:dyDescent="0.2">
      <c r="A1446" s="32">
        <v>1441</v>
      </c>
      <c r="B1446" s="32">
        <v>664</v>
      </c>
      <c r="C1446" s="32">
        <v>2</v>
      </c>
      <c r="D1446" s="32" t="s">
        <v>8374</v>
      </c>
    </row>
    <row r="1447" spans="1:4" x14ac:dyDescent="0.2">
      <c r="A1447" s="32">
        <v>1442</v>
      </c>
      <c r="B1447" s="32">
        <v>2826</v>
      </c>
      <c r="C1447" s="32">
        <v>1</v>
      </c>
      <c r="D1447" s="32" t="s">
        <v>8375</v>
      </c>
    </row>
    <row r="1448" spans="1:4" x14ac:dyDescent="0.2">
      <c r="A1448" s="32">
        <v>1443</v>
      </c>
      <c r="B1448" s="32">
        <v>206</v>
      </c>
      <c r="C1448" s="32">
        <v>8</v>
      </c>
      <c r="D1448" s="32" t="s">
        <v>8229</v>
      </c>
    </row>
    <row r="1449" spans="1:4" x14ac:dyDescent="0.2">
      <c r="A1449" s="32">
        <v>1444</v>
      </c>
      <c r="B1449" s="32">
        <v>2099</v>
      </c>
      <c r="C1449" s="32">
        <v>1</v>
      </c>
      <c r="D1449" s="32" t="s">
        <v>8376</v>
      </c>
    </row>
    <row r="1450" spans="1:4" x14ac:dyDescent="0.2">
      <c r="A1450" s="32">
        <v>1445</v>
      </c>
      <c r="B1450" s="32">
        <v>2658</v>
      </c>
      <c r="C1450" s="32">
        <v>1</v>
      </c>
      <c r="D1450" s="32" t="s">
        <v>8377</v>
      </c>
    </row>
    <row r="1451" spans="1:4" x14ac:dyDescent="0.2">
      <c r="A1451" s="32">
        <v>1446</v>
      </c>
      <c r="B1451" s="32">
        <v>1078</v>
      </c>
      <c r="C1451" s="32">
        <v>3</v>
      </c>
      <c r="D1451" s="32" t="s">
        <v>8378</v>
      </c>
    </row>
    <row r="1452" spans="1:4" x14ac:dyDescent="0.2">
      <c r="A1452" s="32">
        <v>1447</v>
      </c>
      <c r="B1452" s="32">
        <v>151</v>
      </c>
      <c r="C1452" s="32">
        <v>6</v>
      </c>
      <c r="D1452" s="32" t="s">
        <v>8379</v>
      </c>
    </row>
    <row r="1453" spans="1:4" x14ac:dyDescent="0.2">
      <c r="A1453" s="32">
        <v>1448</v>
      </c>
      <c r="B1453" s="32">
        <v>89</v>
      </c>
      <c r="C1453" s="32">
        <v>12</v>
      </c>
      <c r="D1453" s="32" t="s">
        <v>8380</v>
      </c>
    </row>
    <row r="1454" spans="1:4" x14ac:dyDescent="0.2">
      <c r="A1454" s="32">
        <v>1449</v>
      </c>
      <c r="B1454" s="32">
        <v>3555</v>
      </c>
      <c r="C1454" s="32">
        <v>1</v>
      </c>
      <c r="D1454" s="32" t="s">
        <v>8381</v>
      </c>
    </row>
    <row r="1455" spans="1:4" x14ac:dyDescent="0.2">
      <c r="A1455" s="32">
        <v>1450</v>
      </c>
      <c r="B1455" s="32">
        <v>1755</v>
      </c>
      <c r="C1455" s="32">
        <v>2</v>
      </c>
      <c r="D1455" s="32" t="s">
        <v>8382</v>
      </c>
    </row>
    <row r="1456" spans="1:4" x14ac:dyDescent="0.2">
      <c r="A1456" s="32">
        <v>1451</v>
      </c>
      <c r="B1456" s="32">
        <v>631</v>
      </c>
      <c r="C1456" s="32">
        <v>1</v>
      </c>
      <c r="D1456" s="32" t="s">
        <v>8383</v>
      </c>
    </row>
    <row r="1457" spans="1:4" x14ac:dyDescent="0.2">
      <c r="A1457" s="32">
        <v>1452</v>
      </c>
      <c r="B1457" s="32">
        <v>3036</v>
      </c>
      <c r="C1457" s="32">
        <v>1</v>
      </c>
      <c r="D1457" s="32" t="s">
        <v>8384</v>
      </c>
    </row>
    <row r="1458" spans="1:4" x14ac:dyDescent="0.2">
      <c r="A1458" s="32">
        <v>1453</v>
      </c>
      <c r="B1458" s="32">
        <v>280</v>
      </c>
      <c r="C1458" s="32">
        <v>3</v>
      </c>
      <c r="D1458" s="32" t="s">
        <v>8385</v>
      </c>
    </row>
    <row r="1459" spans="1:4" x14ac:dyDescent="0.2">
      <c r="A1459" s="32">
        <v>1454</v>
      </c>
      <c r="B1459" s="32">
        <v>89</v>
      </c>
      <c r="C1459" s="32">
        <v>17</v>
      </c>
      <c r="D1459" s="32" t="s">
        <v>8386</v>
      </c>
    </row>
    <row r="1460" spans="1:4" x14ac:dyDescent="0.2">
      <c r="A1460" s="32">
        <v>1455</v>
      </c>
      <c r="B1460" s="32">
        <v>300</v>
      </c>
      <c r="C1460" s="32">
        <v>1</v>
      </c>
      <c r="D1460" s="32" t="s">
        <v>8387</v>
      </c>
    </row>
    <row r="1461" spans="1:4" x14ac:dyDescent="0.2">
      <c r="A1461" s="32">
        <v>1456</v>
      </c>
      <c r="B1461" s="32">
        <v>1692</v>
      </c>
      <c r="C1461" s="32">
        <v>1</v>
      </c>
      <c r="D1461" s="32" t="s">
        <v>8388</v>
      </c>
    </row>
    <row r="1462" spans="1:4" x14ac:dyDescent="0.2">
      <c r="A1462" s="32">
        <v>1457</v>
      </c>
      <c r="B1462" s="32">
        <v>3425</v>
      </c>
      <c r="C1462" s="32">
        <v>1</v>
      </c>
      <c r="D1462" s="32" t="s">
        <v>8389</v>
      </c>
    </row>
    <row r="1463" spans="1:4" x14ac:dyDescent="0.2">
      <c r="A1463" s="32">
        <v>1458</v>
      </c>
      <c r="B1463" s="32">
        <v>616</v>
      </c>
      <c r="C1463" s="32">
        <v>1</v>
      </c>
      <c r="D1463" s="32" t="s">
        <v>7015</v>
      </c>
    </row>
    <row r="1464" spans="1:4" x14ac:dyDescent="0.2">
      <c r="A1464" s="32">
        <v>1459</v>
      </c>
      <c r="B1464" s="32">
        <v>244</v>
      </c>
      <c r="C1464" s="32">
        <v>7</v>
      </c>
      <c r="D1464" s="32" t="s">
        <v>8390</v>
      </c>
    </row>
    <row r="1465" spans="1:4" x14ac:dyDescent="0.2">
      <c r="A1465" s="32">
        <v>1460</v>
      </c>
      <c r="B1465" s="32">
        <v>1941</v>
      </c>
      <c r="C1465" s="32">
        <v>1</v>
      </c>
      <c r="D1465" s="32" t="s">
        <v>8391</v>
      </c>
    </row>
    <row r="1466" spans="1:4" x14ac:dyDescent="0.2">
      <c r="A1466" s="32">
        <v>1461</v>
      </c>
      <c r="B1466" s="32">
        <v>1991</v>
      </c>
      <c r="C1466" s="32">
        <v>1</v>
      </c>
      <c r="D1466" s="32" t="s">
        <v>8392</v>
      </c>
    </row>
    <row r="1467" spans="1:4" x14ac:dyDescent="0.2">
      <c r="A1467" s="32">
        <v>1462</v>
      </c>
      <c r="B1467" s="32">
        <v>43</v>
      </c>
      <c r="C1467" s="32">
        <v>9</v>
      </c>
      <c r="D1467" s="32" t="s">
        <v>8393</v>
      </c>
    </row>
    <row r="1468" spans="1:4" x14ac:dyDescent="0.2">
      <c r="A1468" s="32">
        <v>1463</v>
      </c>
      <c r="B1468" s="32">
        <v>1712</v>
      </c>
      <c r="C1468" s="32">
        <v>2</v>
      </c>
      <c r="D1468" s="32" t="s">
        <v>8394</v>
      </c>
    </row>
    <row r="1469" spans="1:4" x14ac:dyDescent="0.2">
      <c r="A1469" s="32">
        <v>1464</v>
      </c>
      <c r="B1469" s="32">
        <v>1016</v>
      </c>
      <c r="C1469" s="32">
        <v>7</v>
      </c>
      <c r="D1469" s="32" t="s">
        <v>8395</v>
      </c>
    </row>
    <row r="1470" spans="1:4" x14ac:dyDescent="0.2">
      <c r="A1470" s="32">
        <v>1465</v>
      </c>
      <c r="B1470" s="32">
        <v>3322</v>
      </c>
      <c r="C1470" s="32">
        <v>1</v>
      </c>
      <c r="D1470" s="32" t="s">
        <v>8396</v>
      </c>
    </row>
    <row r="1471" spans="1:4" x14ac:dyDescent="0.2">
      <c r="A1471" s="32">
        <v>1466</v>
      </c>
      <c r="B1471" s="32">
        <v>3610</v>
      </c>
      <c r="C1471" s="32">
        <v>1</v>
      </c>
      <c r="D1471" s="32" t="s">
        <v>8397</v>
      </c>
    </row>
    <row r="1472" spans="1:4" x14ac:dyDescent="0.2">
      <c r="A1472" s="32">
        <v>1467</v>
      </c>
      <c r="B1472" s="32">
        <v>2989</v>
      </c>
      <c r="C1472" s="32">
        <v>1</v>
      </c>
      <c r="D1472" s="32" t="s">
        <v>8398</v>
      </c>
    </row>
    <row r="1473" spans="1:4" x14ac:dyDescent="0.2">
      <c r="A1473" s="32">
        <v>1468</v>
      </c>
      <c r="B1473" s="32">
        <v>2872</v>
      </c>
      <c r="C1473" s="32">
        <v>1</v>
      </c>
      <c r="D1473" s="32" t="s">
        <v>8399</v>
      </c>
    </row>
    <row r="1474" spans="1:4" x14ac:dyDescent="0.2">
      <c r="A1474" s="32">
        <v>1469</v>
      </c>
      <c r="B1474" s="32">
        <v>1653</v>
      </c>
      <c r="C1474" s="32">
        <v>3</v>
      </c>
      <c r="D1474" s="32" t="s">
        <v>8400</v>
      </c>
    </row>
    <row r="1475" spans="1:4" x14ac:dyDescent="0.2">
      <c r="A1475" s="32">
        <v>1470</v>
      </c>
      <c r="B1475" s="32">
        <v>1200</v>
      </c>
      <c r="C1475" s="32">
        <v>6</v>
      </c>
      <c r="D1475" s="32" t="s">
        <v>8401</v>
      </c>
    </row>
    <row r="1476" spans="1:4" x14ac:dyDescent="0.2">
      <c r="A1476" s="32">
        <v>1471</v>
      </c>
      <c r="B1476" s="32">
        <v>213</v>
      </c>
      <c r="C1476" s="32">
        <v>12</v>
      </c>
      <c r="D1476" s="32" t="s">
        <v>7062</v>
      </c>
    </row>
    <row r="1477" spans="1:4" x14ac:dyDescent="0.2">
      <c r="A1477" s="32">
        <v>1472</v>
      </c>
      <c r="B1477" s="32">
        <v>2362</v>
      </c>
      <c r="C1477" s="32">
        <v>1</v>
      </c>
      <c r="D1477" s="32" t="s">
        <v>8402</v>
      </c>
    </row>
    <row r="1478" spans="1:4" x14ac:dyDescent="0.2">
      <c r="A1478" s="32">
        <v>1473</v>
      </c>
      <c r="B1478" s="32">
        <v>1589</v>
      </c>
      <c r="C1478" s="32">
        <v>2</v>
      </c>
      <c r="D1478" s="32" t="s">
        <v>8403</v>
      </c>
    </row>
    <row r="1479" spans="1:4" x14ac:dyDescent="0.2">
      <c r="A1479" s="32">
        <v>1474</v>
      </c>
      <c r="B1479" s="32">
        <v>3226</v>
      </c>
      <c r="C1479" s="32">
        <v>1</v>
      </c>
      <c r="D1479" s="32" t="s">
        <v>8404</v>
      </c>
    </row>
    <row r="1480" spans="1:4" x14ac:dyDescent="0.2">
      <c r="A1480" s="32">
        <v>1475</v>
      </c>
      <c r="B1480" s="32">
        <v>3502</v>
      </c>
      <c r="C1480" s="32">
        <v>1</v>
      </c>
      <c r="D1480" s="32" t="s">
        <v>8405</v>
      </c>
    </row>
    <row r="1481" spans="1:4" x14ac:dyDescent="0.2">
      <c r="A1481" s="32">
        <v>1476</v>
      </c>
      <c r="B1481" s="32">
        <v>948</v>
      </c>
      <c r="C1481" s="32">
        <v>2</v>
      </c>
      <c r="D1481" s="32" t="s">
        <v>8406</v>
      </c>
    </row>
    <row r="1482" spans="1:4" x14ac:dyDescent="0.2">
      <c r="A1482" s="32">
        <v>1477</v>
      </c>
      <c r="B1482" s="32">
        <v>1678</v>
      </c>
      <c r="C1482" s="32">
        <v>2</v>
      </c>
      <c r="D1482" s="32" t="s">
        <v>8407</v>
      </c>
    </row>
    <row r="1483" spans="1:4" x14ac:dyDescent="0.2">
      <c r="A1483" s="32">
        <v>1478</v>
      </c>
      <c r="B1483" s="32">
        <v>2582</v>
      </c>
      <c r="C1483" s="32">
        <v>1</v>
      </c>
      <c r="D1483" s="32" t="s">
        <v>8408</v>
      </c>
    </row>
    <row r="1484" spans="1:4" x14ac:dyDescent="0.2">
      <c r="A1484" s="32">
        <v>1479</v>
      </c>
      <c r="B1484" s="32">
        <v>2609</v>
      </c>
      <c r="C1484" s="32">
        <v>1</v>
      </c>
      <c r="D1484" s="32" t="s">
        <v>8409</v>
      </c>
    </row>
    <row r="1485" spans="1:4" x14ac:dyDescent="0.2">
      <c r="A1485" s="32">
        <v>1480</v>
      </c>
      <c r="B1485" s="32">
        <v>1970</v>
      </c>
      <c r="C1485" s="32">
        <v>2</v>
      </c>
      <c r="D1485" s="32" t="s">
        <v>8410</v>
      </c>
    </row>
    <row r="1486" spans="1:4" x14ac:dyDescent="0.2">
      <c r="A1486" s="32">
        <v>1481</v>
      </c>
      <c r="B1486" s="32">
        <v>3324</v>
      </c>
      <c r="C1486" s="32">
        <v>1</v>
      </c>
      <c r="D1486" s="32" t="s">
        <v>8411</v>
      </c>
    </row>
    <row r="1487" spans="1:4" x14ac:dyDescent="0.2">
      <c r="A1487" s="32">
        <v>1482</v>
      </c>
      <c r="B1487" s="32">
        <v>1179</v>
      </c>
      <c r="C1487" s="32">
        <v>3</v>
      </c>
      <c r="D1487" s="32" t="s">
        <v>8412</v>
      </c>
    </row>
    <row r="1488" spans="1:4" x14ac:dyDescent="0.2">
      <c r="A1488" s="32">
        <v>1483</v>
      </c>
      <c r="B1488" s="32">
        <v>326</v>
      </c>
      <c r="C1488" s="32">
        <v>5</v>
      </c>
      <c r="D1488" s="32" t="s">
        <v>8413</v>
      </c>
    </row>
    <row r="1489" spans="1:4" x14ac:dyDescent="0.2">
      <c r="A1489" s="32">
        <v>1484</v>
      </c>
      <c r="B1489" s="32">
        <v>3273</v>
      </c>
      <c r="C1489" s="32">
        <v>1</v>
      </c>
      <c r="D1489" s="32" t="s">
        <v>8414</v>
      </c>
    </row>
    <row r="1490" spans="1:4" x14ac:dyDescent="0.2">
      <c r="A1490" s="32">
        <v>1485</v>
      </c>
      <c r="B1490" s="32">
        <v>749</v>
      </c>
      <c r="C1490" s="32">
        <v>5</v>
      </c>
      <c r="D1490" s="32" t="s">
        <v>8415</v>
      </c>
    </row>
    <row r="1491" spans="1:4" x14ac:dyDescent="0.2">
      <c r="A1491" s="32">
        <v>1486</v>
      </c>
      <c r="B1491" s="32">
        <v>3415</v>
      </c>
      <c r="C1491" s="32">
        <v>1</v>
      </c>
      <c r="D1491" s="32" t="s">
        <v>8416</v>
      </c>
    </row>
    <row r="1492" spans="1:4" x14ac:dyDescent="0.2">
      <c r="A1492" s="32">
        <v>1487</v>
      </c>
      <c r="B1492" s="32">
        <v>948</v>
      </c>
      <c r="C1492" s="32">
        <v>1</v>
      </c>
      <c r="D1492" s="32" t="s">
        <v>8417</v>
      </c>
    </row>
    <row r="1493" spans="1:4" x14ac:dyDescent="0.2">
      <c r="A1493" s="32">
        <v>1488</v>
      </c>
      <c r="B1493" s="32">
        <v>3311</v>
      </c>
      <c r="C1493" s="32">
        <v>1</v>
      </c>
      <c r="D1493" s="32" t="s">
        <v>8418</v>
      </c>
    </row>
    <row r="1494" spans="1:4" x14ac:dyDescent="0.2">
      <c r="A1494" s="32">
        <v>1489</v>
      </c>
      <c r="B1494" s="32">
        <v>2274</v>
      </c>
      <c r="C1494" s="32">
        <v>1</v>
      </c>
      <c r="D1494" s="32" t="s">
        <v>7396</v>
      </c>
    </row>
    <row r="1495" spans="1:4" x14ac:dyDescent="0.2">
      <c r="A1495" s="32">
        <v>1490</v>
      </c>
      <c r="B1495" s="32">
        <v>197</v>
      </c>
      <c r="C1495" s="32">
        <v>13</v>
      </c>
      <c r="D1495" s="32" t="s">
        <v>8419</v>
      </c>
    </row>
    <row r="1496" spans="1:4" x14ac:dyDescent="0.2">
      <c r="A1496" s="32">
        <v>1491</v>
      </c>
      <c r="B1496" s="32">
        <v>3074</v>
      </c>
      <c r="C1496" s="32">
        <v>1</v>
      </c>
      <c r="D1496" s="32" t="s">
        <v>8420</v>
      </c>
    </row>
    <row r="1497" spans="1:4" x14ac:dyDescent="0.2">
      <c r="A1497" s="32">
        <v>1492</v>
      </c>
      <c r="B1497" s="32">
        <v>2485</v>
      </c>
      <c r="C1497" s="32">
        <v>2</v>
      </c>
      <c r="D1497" s="32" t="s">
        <v>8421</v>
      </c>
    </row>
    <row r="1498" spans="1:4" x14ac:dyDescent="0.2">
      <c r="A1498" s="32">
        <v>1493</v>
      </c>
      <c r="B1498" s="32">
        <v>3235</v>
      </c>
      <c r="C1498" s="32">
        <v>1</v>
      </c>
      <c r="D1498" s="32" t="s">
        <v>8422</v>
      </c>
    </row>
    <row r="1499" spans="1:4" x14ac:dyDescent="0.2">
      <c r="A1499" s="32">
        <v>1494</v>
      </c>
      <c r="B1499" s="32">
        <v>565</v>
      </c>
      <c r="C1499" s="32">
        <v>1</v>
      </c>
      <c r="D1499" s="32" t="s">
        <v>8423</v>
      </c>
    </row>
    <row r="1500" spans="1:4" x14ac:dyDescent="0.2">
      <c r="A1500" s="32">
        <v>1495</v>
      </c>
      <c r="B1500" s="32">
        <v>2</v>
      </c>
      <c r="C1500" s="32">
        <v>19</v>
      </c>
      <c r="D1500" s="32" t="s">
        <v>8424</v>
      </c>
    </row>
    <row r="1501" spans="1:4" x14ac:dyDescent="0.2">
      <c r="A1501" s="32">
        <v>1496</v>
      </c>
      <c r="B1501" s="32">
        <v>49</v>
      </c>
      <c r="C1501" s="32">
        <v>13</v>
      </c>
      <c r="D1501" s="32" t="s">
        <v>8425</v>
      </c>
    </row>
    <row r="1502" spans="1:4" x14ac:dyDescent="0.2">
      <c r="A1502" s="32">
        <v>1497</v>
      </c>
      <c r="B1502" s="32">
        <v>572</v>
      </c>
      <c r="C1502" s="32">
        <v>1</v>
      </c>
      <c r="D1502" s="32" t="s">
        <v>8426</v>
      </c>
    </row>
    <row r="1503" spans="1:4" x14ac:dyDescent="0.2">
      <c r="A1503" s="32">
        <v>1498</v>
      </c>
      <c r="B1503" s="32">
        <v>2365</v>
      </c>
      <c r="C1503" s="32">
        <v>1</v>
      </c>
      <c r="D1503" s="32" t="s">
        <v>8427</v>
      </c>
    </row>
    <row r="1504" spans="1:4" x14ac:dyDescent="0.2">
      <c r="A1504" s="32">
        <v>1499</v>
      </c>
      <c r="B1504" s="32">
        <v>387</v>
      </c>
      <c r="C1504" s="32">
        <v>6</v>
      </c>
      <c r="D1504" s="32" t="s">
        <v>8428</v>
      </c>
    </row>
    <row r="1505" spans="1:4" x14ac:dyDescent="0.2">
      <c r="A1505" s="32">
        <v>1500</v>
      </c>
      <c r="B1505" s="32">
        <v>46</v>
      </c>
      <c r="C1505" s="32">
        <v>1</v>
      </c>
      <c r="D1505" s="32" t="s">
        <v>8429</v>
      </c>
    </row>
    <row r="1506" spans="1:4" x14ac:dyDescent="0.2">
      <c r="A1506" s="32">
        <v>1501</v>
      </c>
      <c r="B1506" s="32">
        <v>2348</v>
      </c>
      <c r="C1506" s="32">
        <v>2</v>
      </c>
      <c r="D1506" s="32" t="s">
        <v>8430</v>
      </c>
    </row>
    <row r="1507" spans="1:4" x14ac:dyDescent="0.2">
      <c r="A1507" s="32">
        <v>1502</v>
      </c>
      <c r="B1507" s="32">
        <v>1404</v>
      </c>
      <c r="C1507" s="32">
        <v>2</v>
      </c>
      <c r="D1507" s="32" t="s">
        <v>8431</v>
      </c>
    </row>
    <row r="1508" spans="1:4" x14ac:dyDescent="0.2">
      <c r="A1508" s="32">
        <v>1503</v>
      </c>
      <c r="B1508" s="32">
        <v>180</v>
      </c>
      <c r="C1508" s="32">
        <v>4</v>
      </c>
      <c r="D1508" s="32" t="s">
        <v>8432</v>
      </c>
    </row>
    <row r="1509" spans="1:4" x14ac:dyDescent="0.2">
      <c r="A1509" s="32">
        <v>1504</v>
      </c>
      <c r="B1509" s="32">
        <v>3160</v>
      </c>
      <c r="C1509" s="32">
        <v>3</v>
      </c>
      <c r="D1509" s="32" t="s">
        <v>8433</v>
      </c>
    </row>
    <row r="1510" spans="1:4" x14ac:dyDescent="0.2">
      <c r="A1510" s="32">
        <v>1505</v>
      </c>
      <c r="B1510" s="32">
        <v>3154</v>
      </c>
      <c r="C1510" s="32">
        <v>1</v>
      </c>
      <c r="D1510" s="32" t="s">
        <v>7973</v>
      </c>
    </row>
    <row r="1511" spans="1:4" x14ac:dyDescent="0.2">
      <c r="A1511" s="32">
        <v>1506</v>
      </c>
      <c r="B1511" s="32">
        <v>1238</v>
      </c>
      <c r="C1511" s="32">
        <v>2</v>
      </c>
      <c r="D1511" s="32" t="s">
        <v>8434</v>
      </c>
    </row>
    <row r="1512" spans="1:4" x14ac:dyDescent="0.2">
      <c r="A1512" s="32">
        <v>1507</v>
      </c>
      <c r="B1512" s="32">
        <v>488</v>
      </c>
      <c r="C1512" s="32">
        <v>2</v>
      </c>
      <c r="D1512" s="32" t="s">
        <v>8435</v>
      </c>
    </row>
    <row r="1513" spans="1:4" x14ac:dyDescent="0.2">
      <c r="A1513" s="32">
        <v>1508</v>
      </c>
      <c r="B1513" s="32">
        <v>812</v>
      </c>
      <c r="C1513" s="32">
        <v>4</v>
      </c>
      <c r="D1513" s="32" t="s">
        <v>8436</v>
      </c>
    </row>
    <row r="1514" spans="1:4" x14ac:dyDescent="0.2">
      <c r="A1514" s="32">
        <v>1509</v>
      </c>
      <c r="B1514" s="32">
        <v>3124</v>
      </c>
      <c r="C1514" s="32">
        <v>1</v>
      </c>
      <c r="D1514" s="32" t="s">
        <v>8437</v>
      </c>
    </row>
    <row r="1515" spans="1:4" x14ac:dyDescent="0.2">
      <c r="A1515" s="32">
        <v>1510</v>
      </c>
      <c r="B1515" s="32">
        <v>995</v>
      </c>
      <c r="C1515" s="32">
        <v>2</v>
      </c>
      <c r="D1515" s="32" t="s">
        <v>8438</v>
      </c>
    </row>
    <row r="1516" spans="1:4" x14ac:dyDescent="0.2">
      <c r="A1516" s="32">
        <v>1511</v>
      </c>
      <c r="B1516" s="32">
        <v>452</v>
      </c>
      <c r="C1516" s="32">
        <v>6</v>
      </c>
      <c r="D1516" s="32" t="s">
        <v>8439</v>
      </c>
    </row>
    <row r="1517" spans="1:4" x14ac:dyDescent="0.2">
      <c r="A1517" s="32">
        <v>1512</v>
      </c>
      <c r="B1517" s="32">
        <v>275</v>
      </c>
      <c r="C1517" s="32">
        <v>19</v>
      </c>
      <c r="D1517" s="32" t="s">
        <v>8440</v>
      </c>
    </row>
    <row r="1518" spans="1:4" x14ac:dyDescent="0.2">
      <c r="A1518" s="32">
        <v>1513</v>
      </c>
      <c r="B1518" s="32">
        <v>1509</v>
      </c>
      <c r="C1518" s="32">
        <v>1</v>
      </c>
      <c r="D1518" s="32" t="s">
        <v>8441</v>
      </c>
    </row>
    <row r="1519" spans="1:4" x14ac:dyDescent="0.2">
      <c r="A1519" s="32">
        <v>1514</v>
      </c>
      <c r="B1519" s="32">
        <v>3371</v>
      </c>
      <c r="C1519" s="32">
        <v>1</v>
      </c>
      <c r="D1519" s="32" t="s">
        <v>8442</v>
      </c>
    </row>
    <row r="1520" spans="1:4" x14ac:dyDescent="0.2">
      <c r="A1520" s="32">
        <v>1515</v>
      </c>
      <c r="B1520" s="32">
        <v>18</v>
      </c>
      <c r="C1520" s="32">
        <v>8</v>
      </c>
      <c r="D1520" s="32" t="s">
        <v>8443</v>
      </c>
    </row>
    <row r="1521" spans="1:4" x14ac:dyDescent="0.2">
      <c r="A1521" s="32">
        <v>1516</v>
      </c>
      <c r="B1521" s="32">
        <v>3221</v>
      </c>
      <c r="C1521" s="32">
        <v>1</v>
      </c>
      <c r="D1521" s="32" t="s">
        <v>8444</v>
      </c>
    </row>
    <row r="1522" spans="1:4" x14ac:dyDescent="0.2">
      <c r="A1522" s="32">
        <v>1517</v>
      </c>
      <c r="B1522" s="32">
        <v>3077</v>
      </c>
      <c r="C1522" s="32">
        <v>1</v>
      </c>
      <c r="D1522" s="32" t="s">
        <v>8445</v>
      </c>
    </row>
    <row r="1523" spans="1:4" x14ac:dyDescent="0.2">
      <c r="A1523" s="32">
        <v>1518</v>
      </c>
      <c r="B1523" s="32">
        <v>1015</v>
      </c>
      <c r="C1523" s="32">
        <v>2</v>
      </c>
      <c r="D1523" s="32" t="s">
        <v>8446</v>
      </c>
    </row>
    <row r="1524" spans="1:4" x14ac:dyDescent="0.2">
      <c r="A1524" s="32">
        <v>1519</v>
      </c>
      <c r="B1524" s="32">
        <v>1895</v>
      </c>
      <c r="C1524" s="32">
        <v>1</v>
      </c>
      <c r="D1524" s="32" t="s">
        <v>8447</v>
      </c>
    </row>
    <row r="1525" spans="1:4" x14ac:dyDescent="0.2">
      <c r="A1525" s="32">
        <v>1520</v>
      </c>
      <c r="B1525" s="32">
        <v>2530</v>
      </c>
      <c r="C1525" s="32">
        <v>2</v>
      </c>
      <c r="D1525" s="32" t="s">
        <v>8448</v>
      </c>
    </row>
    <row r="1526" spans="1:4" x14ac:dyDescent="0.2">
      <c r="A1526" s="32">
        <v>1521</v>
      </c>
      <c r="B1526" s="32">
        <v>1452</v>
      </c>
      <c r="C1526" s="32">
        <v>2</v>
      </c>
      <c r="D1526" s="32" t="s">
        <v>8449</v>
      </c>
    </row>
    <row r="1527" spans="1:4" x14ac:dyDescent="0.2">
      <c r="A1527" s="32">
        <v>1522</v>
      </c>
      <c r="B1527" s="32">
        <v>3423</v>
      </c>
      <c r="C1527" s="32">
        <v>1</v>
      </c>
      <c r="D1527" s="32" t="s">
        <v>8450</v>
      </c>
    </row>
    <row r="1528" spans="1:4" x14ac:dyDescent="0.2">
      <c r="A1528" s="32">
        <v>1523</v>
      </c>
      <c r="B1528" s="32">
        <v>2823</v>
      </c>
      <c r="C1528" s="32">
        <v>1</v>
      </c>
      <c r="D1528" s="32" t="s">
        <v>8451</v>
      </c>
    </row>
    <row r="1529" spans="1:4" x14ac:dyDescent="0.2">
      <c r="A1529" s="32">
        <v>1524</v>
      </c>
      <c r="B1529" s="32">
        <v>400</v>
      </c>
      <c r="C1529" s="32">
        <v>3</v>
      </c>
      <c r="D1529" s="32" t="s">
        <v>8452</v>
      </c>
    </row>
    <row r="1530" spans="1:4" x14ac:dyDescent="0.2">
      <c r="A1530" s="32">
        <v>1525</v>
      </c>
      <c r="B1530" s="32">
        <v>2890</v>
      </c>
      <c r="C1530" s="32">
        <v>1</v>
      </c>
      <c r="D1530" s="32" t="s">
        <v>8453</v>
      </c>
    </row>
    <row r="1531" spans="1:4" x14ac:dyDescent="0.2">
      <c r="A1531" s="32">
        <v>1526</v>
      </c>
      <c r="B1531" s="32">
        <v>477</v>
      </c>
      <c r="C1531" s="32">
        <v>1</v>
      </c>
      <c r="D1531" s="32" t="s">
        <v>8454</v>
      </c>
    </row>
    <row r="1532" spans="1:4" x14ac:dyDescent="0.2">
      <c r="A1532" s="32">
        <v>1527</v>
      </c>
      <c r="B1532" s="32">
        <v>2599</v>
      </c>
      <c r="C1532" s="32">
        <v>1</v>
      </c>
      <c r="D1532" s="32" t="s">
        <v>8455</v>
      </c>
    </row>
    <row r="1533" spans="1:4" x14ac:dyDescent="0.2">
      <c r="A1533" s="32">
        <v>1528</v>
      </c>
      <c r="B1533" s="32">
        <v>2742</v>
      </c>
      <c r="C1533" s="32">
        <v>1</v>
      </c>
      <c r="D1533" s="32" t="s">
        <v>8456</v>
      </c>
    </row>
    <row r="1534" spans="1:4" x14ac:dyDescent="0.2">
      <c r="A1534" s="32">
        <v>1529</v>
      </c>
      <c r="B1534" s="32">
        <v>6</v>
      </c>
      <c r="C1534" s="32">
        <v>17</v>
      </c>
      <c r="D1534" s="32" t="s">
        <v>8457</v>
      </c>
    </row>
    <row r="1535" spans="1:4" x14ac:dyDescent="0.2">
      <c r="A1535" s="32">
        <v>1530</v>
      </c>
      <c r="B1535" s="32">
        <v>1049</v>
      </c>
      <c r="C1535" s="32">
        <v>1</v>
      </c>
      <c r="D1535" s="32" t="s">
        <v>8458</v>
      </c>
    </row>
    <row r="1536" spans="1:4" x14ac:dyDescent="0.2">
      <c r="A1536" s="32">
        <v>1531</v>
      </c>
      <c r="B1536" s="32">
        <v>1601</v>
      </c>
      <c r="C1536" s="32">
        <v>2</v>
      </c>
      <c r="D1536" s="32" t="s">
        <v>8459</v>
      </c>
    </row>
    <row r="1537" spans="1:4" x14ac:dyDescent="0.2">
      <c r="A1537" s="32">
        <v>1532</v>
      </c>
      <c r="B1537" s="32">
        <v>15</v>
      </c>
      <c r="C1537" s="32">
        <v>21</v>
      </c>
      <c r="D1537" s="32" t="s">
        <v>8460</v>
      </c>
    </row>
    <row r="1538" spans="1:4" x14ac:dyDescent="0.2">
      <c r="A1538" s="32">
        <v>1533</v>
      </c>
      <c r="B1538" s="32">
        <v>722</v>
      </c>
      <c r="C1538" s="32">
        <v>2</v>
      </c>
      <c r="D1538" s="32" t="s">
        <v>8461</v>
      </c>
    </row>
    <row r="1539" spans="1:4" x14ac:dyDescent="0.2">
      <c r="A1539" s="32">
        <v>1534</v>
      </c>
      <c r="B1539" s="32">
        <v>2684</v>
      </c>
      <c r="C1539" s="32">
        <v>1</v>
      </c>
      <c r="D1539" s="32" t="s">
        <v>8462</v>
      </c>
    </row>
    <row r="1540" spans="1:4" x14ac:dyDescent="0.2">
      <c r="A1540" s="32">
        <v>1535</v>
      </c>
      <c r="B1540" s="32">
        <v>3193</v>
      </c>
      <c r="C1540" s="32">
        <v>1</v>
      </c>
      <c r="D1540" s="32" t="s">
        <v>8463</v>
      </c>
    </row>
    <row r="1541" spans="1:4" x14ac:dyDescent="0.2">
      <c r="A1541" s="32">
        <v>1536</v>
      </c>
      <c r="B1541" s="32">
        <v>1617</v>
      </c>
      <c r="C1541" s="32">
        <v>1</v>
      </c>
      <c r="D1541" s="32" t="s">
        <v>8464</v>
      </c>
    </row>
    <row r="1542" spans="1:4" x14ac:dyDescent="0.2">
      <c r="A1542" s="32">
        <v>1537</v>
      </c>
      <c r="B1542" s="32">
        <v>2315</v>
      </c>
      <c r="C1542" s="32">
        <v>1</v>
      </c>
      <c r="D1542" s="32" t="s">
        <v>8465</v>
      </c>
    </row>
    <row r="1543" spans="1:4" x14ac:dyDescent="0.2">
      <c r="A1543" s="32">
        <v>1538</v>
      </c>
      <c r="B1543" s="32">
        <v>681</v>
      </c>
      <c r="C1543" s="32">
        <v>9</v>
      </c>
      <c r="D1543" s="32" t="s">
        <v>8466</v>
      </c>
    </row>
    <row r="1544" spans="1:4" x14ac:dyDescent="0.2">
      <c r="A1544" s="32">
        <v>1539</v>
      </c>
      <c r="B1544" s="32">
        <v>1791</v>
      </c>
      <c r="C1544" s="32">
        <v>2</v>
      </c>
      <c r="D1544" s="32" t="s">
        <v>8467</v>
      </c>
    </row>
    <row r="1545" spans="1:4" x14ac:dyDescent="0.2">
      <c r="A1545" s="32">
        <v>1540</v>
      </c>
      <c r="B1545" s="32">
        <v>3034</v>
      </c>
      <c r="C1545" s="32">
        <v>1</v>
      </c>
      <c r="D1545" s="32" t="s">
        <v>8468</v>
      </c>
    </row>
    <row r="1546" spans="1:4" x14ac:dyDescent="0.2">
      <c r="A1546" s="32">
        <v>1541</v>
      </c>
      <c r="B1546" s="32">
        <v>7</v>
      </c>
      <c r="C1546" s="32">
        <v>12</v>
      </c>
      <c r="D1546" s="32" t="s">
        <v>8469</v>
      </c>
    </row>
    <row r="1547" spans="1:4" x14ac:dyDescent="0.2">
      <c r="A1547" s="32">
        <v>1542</v>
      </c>
      <c r="B1547" s="32">
        <v>2</v>
      </c>
      <c r="C1547" s="32">
        <v>20</v>
      </c>
      <c r="D1547" s="32" t="s">
        <v>8470</v>
      </c>
    </row>
    <row r="1548" spans="1:4" x14ac:dyDescent="0.2">
      <c r="A1548" s="32">
        <v>1543</v>
      </c>
      <c r="B1548" s="32">
        <v>1800</v>
      </c>
      <c r="C1548" s="32">
        <v>3</v>
      </c>
      <c r="D1548" s="32" t="s">
        <v>8471</v>
      </c>
    </row>
    <row r="1549" spans="1:4" x14ac:dyDescent="0.2">
      <c r="A1549" s="32">
        <v>1544</v>
      </c>
      <c r="B1549" s="32">
        <v>606</v>
      </c>
      <c r="C1549" s="32">
        <v>1</v>
      </c>
      <c r="D1549" s="32" t="s">
        <v>7610</v>
      </c>
    </row>
    <row r="1550" spans="1:4" x14ac:dyDescent="0.2">
      <c r="A1550" s="32">
        <v>1545</v>
      </c>
      <c r="B1550" s="32">
        <v>42</v>
      </c>
      <c r="C1550" s="32">
        <v>13</v>
      </c>
      <c r="D1550" s="32" t="s">
        <v>8472</v>
      </c>
    </row>
    <row r="1551" spans="1:4" x14ac:dyDescent="0.2">
      <c r="A1551" s="32">
        <v>1546</v>
      </c>
      <c r="B1551" s="32">
        <v>1356</v>
      </c>
      <c r="C1551" s="32">
        <v>2</v>
      </c>
      <c r="D1551" s="32" t="s">
        <v>8473</v>
      </c>
    </row>
    <row r="1552" spans="1:4" x14ac:dyDescent="0.2">
      <c r="A1552" s="32">
        <v>1547</v>
      </c>
      <c r="B1552" s="32">
        <v>1434</v>
      </c>
      <c r="C1552" s="32">
        <v>3</v>
      </c>
      <c r="D1552" s="32" t="s">
        <v>8474</v>
      </c>
    </row>
    <row r="1553" spans="1:4" x14ac:dyDescent="0.2">
      <c r="A1553" s="32">
        <v>1548</v>
      </c>
      <c r="B1553" s="32">
        <v>1146</v>
      </c>
      <c r="C1553" s="32">
        <v>2</v>
      </c>
      <c r="D1553" s="32" t="s">
        <v>7918</v>
      </c>
    </row>
    <row r="1554" spans="1:4" x14ac:dyDescent="0.2">
      <c r="A1554" s="32">
        <v>1549</v>
      </c>
      <c r="B1554" s="32">
        <v>1486</v>
      </c>
      <c r="C1554" s="32">
        <v>3</v>
      </c>
      <c r="D1554" s="32" t="s">
        <v>8475</v>
      </c>
    </row>
    <row r="1555" spans="1:4" x14ac:dyDescent="0.2">
      <c r="A1555" s="32">
        <v>1550</v>
      </c>
      <c r="B1555" s="32">
        <v>3494</v>
      </c>
      <c r="C1555" s="32">
        <v>1</v>
      </c>
      <c r="D1555" s="32" t="s">
        <v>8476</v>
      </c>
    </row>
    <row r="1556" spans="1:4" x14ac:dyDescent="0.2">
      <c r="A1556" s="32">
        <v>1551</v>
      </c>
      <c r="B1556" s="32">
        <v>3465</v>
      </c>
      <c r="C1556" s="32">
        <v>2</v>
      </c>
      <c r="D1556" s="32" t="s">
        <v>8477</v>
      </c>
    </row>
    <row r="1557" spans="1:4" x14ac:dyDescent="0.2">
      <c r="A1557" s="32">
        <v>1552</v>
      </c>
      <c r="B1557" s="32">
        <v>2232</v>
      </c>
      <c r="C1557" s="32">
        <v>1</v>
      </c>
      <c r="D1557" s="32" t="s">
        <v>8478</v>
      </c>
    </row>
    <row r="1558" spans="1:4" x14ac:dyDescent="0.2">
      <c r="A1558" s="32">
        <v>1553</v>
      </c>
      <c r="B1558" s="32">
        <v>3373</v>
      </c>
      <c r="C1558" s="32">
        <v>1</v>
      </c>
      <c r="D1558" s="32" t="s">
        <v>8479</v>
      </c>
    </row>
    <row r="1559" spans="1:4" x14ac:dyDescent="0.2">
      <c r="A1559" s="32">
        <v>1554</v>
      </c>
      <c r="B1559" s="32">
        <v>3138</v>
      </c>
      <c r="C1559" s="32">
        <v>1</v>
      </c>
      <c r="D1559" s="32" t="s">
        <v>8480</v>
      </c>
    </row>
    <row r="1560" spans="1:4" x14ac:dyDescent="0.2">
      <c r="A1560" s="32">
        <v>1555</v>
      </c>
      <c r="B1560" s="32">
        <v>14</v>
      </c>
      <c r="C1560" s="32">
        <v>4</v>
      </c>
      <c r="D1560" s="32" t="s">
        <v>8481</v>
      </c>
    </row>
    <row r="1561" spans="1:4" x14ac:dyDescent="0.2">
      <c r="A1561" s="32">
        <v>1556</v>
      </c>
      <c r="B1561" s="32">
        <v>1980</v>
      </c>
      <c r="C1561" s="32">
        <v>1</v>
      </c>
      <c r="D1561" s="32" t="s">
        <v>8482</v>
      </c>
    </row>
    <row r="1562" spans="1:4" x14ac:dyDescent="0.2">
      <c r="A1562" s="32">
        <v>1557</v>
      </c>
      <c r="B1562" s="32">
        <v>18</v>
      </c>
      <c r="C1562" s="32">
        <v>9</v>
      </c>
      <c r="D1562" s="32" t="s">
        <v>8483</v>
      </c>
    </row>
    <row r="1563" spans="1:4" x14ac:dyDescent="0.2">
      <c r="A1563" s="32">
        <v>1558</v>
      </c>
      <c r="B1563" s="32">
        <v>2070</v>
      </c>
      <c r="C1563" s="32">
        <v>1</v>
      </c>
      <c r="D1563" s="32" t="s">
        <v>8484</v>
      </c>
    </row>
    <row r="1564" spans="1:4" x14ac:dyDescent="0.2">
      <c r="A1564" s="32">
        <v>1559</v>
      </c>
      <c r="B1564" s="32">
        <v>255</v>
      </c>
      <c r="C1564" s="32">
        <v>13</v>
      </c>
      <c r="D1564" s="32" t="s">
        <v>8485</v>
      </c>
    </row>
    <row r="1565" spans="1:4" x14ac:dyDescent="0.2">
      <c r="A1565" s="32">
        <v>1560</v>
      </c>
      <c r="B1565" s="32">
        <v>1283</v>
      </c>
      <c r="C1565" s="32">
        <v>1</v>
      </c>
      <c r="D1565" s="32" t="s">
        <v>8486</v>
      </c>
    </row>
    <row r="1566" spans="1:4" x14ac:dyDescent="0.2">
      <c r="A1566" s="32">
        <v>1561</v>
      </c>
      <c r="B1566" s="32">
        <v>451</v>
      </c>
      <c r="C1566" s="32">
        <v>3</v>
      </c>
      <c r="D1566" s="32" t="s">
        <v>8487</v>
      </c>
    </row>
    <row r="1567" spans="1:4" x14ac:dyDescent="0.2">
      <c r="A1567" s="32">
        <v>1562</v>
      </c>
      <c r="B1567" s="32">
        <v>585</v>
      </c>
      <c r="C1567" s="32">
        <v>1</v>
      </c>
      <c r="D1567" s="32" t="s">
        <v>7649</v>
      </c>
    </row>
    <row r="1568" spans="1:4" x14ac:dyDescent="0.2">
      <c r="A1568" s="32">
        <v>1563</v>
      </c>
      <c r="B1568" s="32">
        <v>2536</v>
      </c>
      <c r="C1568" s="32">
        <v>1</v>
      </c>
      <c r="D1568" s="32" t="s">
        <v>8488</v>
      </c>
    </row>
    <row r="1569" spans="1:4" x14ac:dyDescent="0.2">
      <c r="A1569" s="32">
        <v>1564</v>
      </c>
      <c r="B1569" s="32">
        <v>714</v>
      </c>
      <c r="C1569" s="32">
        <v>1</v>
      </c>
      <c r="D1569" s="32" t="s">
        <v>7275</v>
      </c>
    </row>
    <row r="1570" spans="1:4" x14ac:dyDescent="0.2">
      <c r="A1570" s="32">
        <v>1565</v>
      </c>
      <c r="B1570" s="32">
        <v>1473</v>
      </c>
      <c r="C1570" s="32">
        <v>2</v>
      </c>
      <c r="D1570" s="32" t="s">
        <v>8489</v>
      </c>
    </row>
    <row r="1571" spans="1:4" x14ac:dyDescent="0.2">
      <c r="A1571" s="32">
        <v>1566</v>
      </c>
      <c r="B1571" s="32">
        <v>1008</v>
      </c>
      <c r="C1571" s="32">
        <v>1</v>
      </c>
      <c r="D1571" s="32" t="s">
        <v>8490</v>
      </c>
    </row>
    <row r="1572" spans="1:4" x14ac:dyDescent="0.2">
      <c r="A1572" s="32">
        <v>1567</v>
      </c>
      <c r="B1572" s="32">
        <v>89</v>
      </c>
      <c r="C1572" s="32">
        <v>9</v>
      </c>
      <c r="D1572" s="32" t="s">
        <v>8491</v>
      </c>
    </row>
    <row r="1573" spans="1:4" x14ac:dyDescent="0.2">
      <c r="A1573" s="32">
        <v>1568</v>
      </c>
      <c r="B1573" s="32">
        <v>1153</v>
      </c>
      <c r="C1573" s="32">
        <v>1</v>
      </c>
      <c r="D1573" s="32" t="s">
        <v>8492</v>
      </c>
    </row>
    <row r="1574" spans="1:4" x14ac:dyDescent="0.2">
      <c r="A1574" s="32">
        <v>1569</v>
      </c>
      <c r="B1574" s="32">
        <v>816</v>
      </c>
      <c r="C1574" s="32">
        <v>3</v>
      </c>
      <c r="D1574" s="32" t="s">
        <v>8493</v>
      </c>
    </row>
    <row r="1575" spans="1:4" x14ac:dyDescent="0.2">
      <c r="A1575" s="32">
        <v>1570</v>
      </c>
      <c r="B1575" s="32">
        <v>2524</v>
      </c>
      <c r="C1575" s="32">
        <v>1</v>
      </c>
      <c r="D1575" s="32" t="s">
        <v>8494</v>
      </c>
    </row>
    <row r="1576" spans="1:4" x14ac:dyDescent="0.2">
      <c r="A1576" s="32">
        <v>1571</v>
      </c>
      <c r="B1576" s="32">
        <v>60</v>
      </c>
      <c r="C1576" s="32">
        <v>1</v>
      </c>
      <c r="D1576" s="32" t="s">
        <v>8495</v>
      </c>
    </row>
    <row r="1577" spans="1:4" x14ac:dyDescent="0.2">
      <c r="A1577" s="32">
        <v>1572</v>
      </c>
      <c r="B1577" s="32">
        <v>746</v>
      </c>
      <c r="C1577" s="32">
        <v>1</v>
      </c>
      <c r="D1577" s="32" t="s">
        <v>8496</v>
      </c>
    </row>
    <row r="1578" spans="1:4" x14ac:dyDescent="0.2">
      <c r="A1578" s="32">
        <v>1573</v>
      </c>
      <c r="B1578" s="32">
        <v>636</v>
      </c>
      <c r="C1578" s="32">
        <v>3</v>
      </c>
      <c r="D1578" s="32" t="s">
        <v>8497</v>
      </c>
    </row>
    <row r="1579" spans="1:4" x14ac:dyDescent="0.2">
      <c r="A1579" s="32">
        <v>1574</v>
      </c>
      <c r="B1579" s="32">
        <v>2619</v>
      </c>
      <c r="C1579" s="32">
        <v>1</v>
      </c>
      <c r="D1579" s="32" t="s">
        <v>8498</v>
      </c>
    </row>
    <row r="1580" spans="1:4" x14ac:dyDescent="0.2">
      <c r="A1580" s="32">
        <v>1575</v>
      </c>
      <c r="B1580" s="32">
        <v>202</v>
      </c>
      <c r="C1580" s="32">
        <v>5</v>
      </c>
      <c r="D1580" s="32" t="s">
        <v>8499</v>
      </c>
    </row>
    <row r="1581" spans="1:4" x14ac:dyDescent="0.2">
      <c r="A1581" s="32">
        <v>1576</v>
      </c>
      <c r="B1581" s="32">
        <v>353</v>
      </c>
      <c r="C1581" s="32">
        <v>5</v>
      </c>
      <c r="D1581" s="32" t="s">
        <v>8500</v>
      </c>
    </row>
    <row r="1582" spans="1:4" x14ac:dyDescent="0.2">
      <c r="A1582" s="32">
        <v>1577</v>
      </c>
      <c r="B1582" s="32">
        <v>178</v>
      </c>
      <c r="C1582" s="32">
        <v>9</v>
      </c>
      <c r="D1582" s="32" t="s">
        <v>8501</v>
      </c>
    </row>
    <row r="1583" spans="1:4" x14ac:dyDescent="0.2">
      <c r="A1583" s="32">
        <v>1578</v>
      </c>
      <c r="B1583" s="32">
        <v>197</v>
      </c>
      <c r="C1583" s="32">
        <v>14</v>
      </c>
      <c r="D1583" s="32" t="s">
        <v>8502</v>
      </c>
    </row>
    <row r="1584" spans="1:4" x14ac:dyDescent="0.2">
      <c r="A1584" s="32">
        <v>1579</v>
      </c>
      <c r="B1584" s="32">
        <v>2867</v>
      </c>
      <c r="C1584" s="32">
        <v>1</v>
      </c>
      <c r="D1584" s="32" t="s">
        <v>8503</v>
      </c>
    </row>
    <row r="1585" spans="1:4" x14ac:dyDescent="0.2">
      <c r="A1585" s="32">
        <v>1580</v>
      </c>
      <c r="B1585" s="32">
        <v>209</v>
      </c>
      <c r="C1585" s="32">
        <v>9</v>
      </c>
      <c r="D1585" s="32" t="s">
        <v>8504</v>
      </c>
    </row>
    <row r="1586" spans="1:4" x14ac:dyDescent="0.2">
      <c r="A1586" s="32">
        <v>1581</v>
      </c>
      <c r="B1586" s="32">
        <v>53</v>
      </c>
      <c r="C1586" s="32">
        <v>1</v>
      </c>
      <c r="D1586" s="32" t="s">
        <v>8005</v>
      </c>
    </row>
    <row r="1587" spans="1:4" x14ac:dyDescent="0.2">
      <c r="A1587" s="32">
        <v>1582</v>
      </c>
      <c r="B1587" s="32">
        <v>172</v>
      </c>
      <c r="C1587" s="32">
        <v>12</v>
      </c>
      <c r="D1587" s="32" t="s">
        <v>8505</v>
      </c>
    </row>
    <row r="1588" spans="1:4" x14ac:dyDescent="0.2">
      <c r="A1588" s="32">
        <v>1583</v>
      </c>
      <c r="B1588" s="32">
        <v>172</v>
      </c>
      <c r="C1588" s="32">
        <v>5</v>
      </c>
      <c r="D1588" s="32" t="s">
        <v>8506</v>
      </c>
    </row>
    <row r="1589" spans="1:4" x14ac:dyDescent="0.2">
      <c r="A1589" s="32">
        <v>1584</v>
      </c>
      <c r="B1589" s="32">
        <v>423</v>
      </c>
      <c r="C1589" s="32">
        <v>5</v>
      </c>
      <c r="D1589" s="32" t="s">
        <v>8507</v>
      </c>
    </row>
    <row r="1590" spans="1:4" x14ac:dyDescent="0.2">
      <c r="A1590" s="32">
        <v>1585</v>
      </c>
      <c r="B1590" s="32">
        <v>2791</v>
      </c>
      <c r="C1590" s="32">
        <v>1</v>
      </c>
      <c r="D1590" s="32" t="s">
        <v>8508</v>
      </c>
    </row>
    <row r="1591" spans="1:4" x14ac:dyDescent="0.2">
      <c r="A1591" s="32">
        <v>1586</v>
      </c>
      <c r="B1591" s="32">
        <v>1560</v>
      </c>
      <c r="C1591" s="32">
        <v>2</v>
      </c>
      <c r="D1591" s="32" t="s">
        <v>8509</v>
      </c>
    </row>
    <row r="1592" spans="1:4" x14ac:dyDescent="0.2">
      <c r="A1592" s="32">
        <v>1587</v>
      </c>
      <c r="B1592" s="32">
        <v>184</v>
      </c>
      <c r="C1592" s="32">
        <v>3</v>
      </c>
      <c r="D1592" s="32" t="s">
        <v>8510</v>
      </c>
    </row>
    <row r="1593" spans="1:4" x14ac:dyDescent="0.2">
      <c r="A1593" s="32">
        <v>1588</v>
      </c>
      <c r="B1593" s="32">
        <v>3285</v>
      </c>
      <c r="C1593" s="32">
        <v>1</v>
      </c>
      <c r="D1593" s="32" t="s">
        <v>8511</v>
      </c>
    </row>
    <row r="1594" spans="1:4" x14ac:dyDescent="0.2">
      <c r="A1594" s="32">
        <v>1589</v>
      </c>
      <c r="B1594" s="32">
        <v>3523</v>
      </c>
      <c r="C1594" s="32">
        <v>1</v>
      </c>
      <c r="D1594" s="32" t="s">
        <v>8512</v>
      </c>
    </row>
    <row r="1595" spans="1:4" x14ac:dyDescent="0.2">
      <c r="A1595" s="32">
        <v>1590</v>
      </c>
      <c r="B1595" s="32">
        <v>3238</v>
      </c>
      <c r="C1595" s="32">
        <v>1</v>
      </c>
      <c r="D1595" s="32" t="s">
        <v>8513</v>
      </c>
    </row>
    <row r="1596" spans="1:4" x14ac:dyDescent="0.2">
      <c r="A1596" s="32">
        <v>1591</v>
      </c>
      <c r="B1596" s="32">
        <v>217</v>
      </c>
      <c r="C1596" s="32">
        <v>2</v>
      </c>
      <c r="D1596" s="32" t="s">
        <v>8514</v>
      </c>
    </row>
    <row r="1597" spans="1:4" x14ac:dyDescent="0.2">
      <c r="A1597" s="32">
        <v>1592</v>
      </c>
      <c r="B1597" s="32">
        <v>1641</v>
      </c>
      <c r="C1597" s="32">
        <v>1</v>
      </c>
      <c r="D1597" s="32" t="s">
        <v>8515</v>
      </c>
    </row>
    <row r="1598" spans="1:4" x14ac:dyDescent="0.2">
      <c r="A1598" s="32">
        <v>1593</v>
      </c>
      <c r="B1598" s="32">
        <v>356</v>
      </c>
      <c r="C1598" s="32">
        <v>9</v>
      </c>
      <c r="D1598" s="32" t="s">
        <v>8516</v>
      </c>
    </row>
    <row r="1599" spans="1:4" x14ac:dyDescent="0.2">
      <c r="A1599" s="32">
        <v>1594</v>
      </c>
      <c r="B1599" s="32">
        <v>790</v>
      </c>
      <c r="C1599" s="32">
        <v>5</v>
      </c>
      <c r="D1599" s="32" t="s">
        <v>8517</v>
      </c>
    </row>
    <row r="1600" spans="1:4" x14ac:dyDescent="0.2">
      <c r="A1600" s="32">
        <v>1595</v>
      </c>
      <c r="B1600" s="32">
        <v>540</v>
      </c>
      <c r="C1600" s="32">
        <v>8</v>
      </c>
      <c r="D1600" s="32" t="s">
        <v>8518</v>
      </c>
    </row>
    <row r="1601" spans="1:4" x14ac:dyDescent="0.2">
      <c r="A1601" s="32">
        <v>1596</v>
      </c>
      <c r="B1601" s="32">
        <v>315</v>
      </c>
      <c r="C1601" s="32">
        <v>12</v>
      </c>
      <c r="D1601" s="32" t="s">
        <v>8519</v>
      </c>
    </row>
    <row r="1602" spans="1:4" x14ac:dyDescent="0.2">
      <c r="A1602" s="32">
        <v>1597</v>
      </c>
      <c r="B1602" s="32">
        <v>987</v>
      </c>
      <c r="C1602" s="32">
        <v>3</v>
      </c>
      <c r="D1602" s="32" t="s">
        <v>8520</v>
      </c>
    </row>
    <row r="1603" spans="1:4" x14ac:dyDescent="0.2">
      <c r="A1603" s="32">
        <v>1598</v>
      </c>
      <c r="B1603" s="32">
        <v>43</v>
      </c>
      <c r="C1603" s="32">
        <v>14</v>
      </c>
      <c r="D1603" s="32" t="s">
        <v>8521</v>
      </c>
    </row>
    <row r="1604" spans="1:4" x14ac:dyDescent="0.2">
      <c r="A1604" s="32">
        <v>1599</v>
      </c>
      <c r="B1604" s="32">
        <v>1008</v>
      </c>
      <c r="C1604" s="32">
        <v>2</v>
      </c>
      <c r="D1604" s="32" t="s">
        <v>8522</v>
      </c>
    </row>
    <row r="1605" spans="1:4" x14ac:dyDescent="0.2">
      <c r="A1605" s="32">
        <v>1600</v>
      </c>
      <c r="B1605" s="32">
        <v>2864</v>
      </c>
      <c r="C1605" s="32">
        <v>1</v>
      </c>
      <c r="D1605" s="32" t="s">
        <v>8523</v>
      </c>
    </row>
    <row r="1606" spans="1:4" x14ac:dyDescent="0.2">
      <c r="A1606" s="32">
        <v>1601</v>
      </c>
      <c r="B1606" s="32">
        <v>2965</v>
      </c>
      <c r="C1606" s="32">
        <v>1</v>
      </c>
      <c r="D1606" s="32" t="s">
        <v>8524</v>
      </c>
    </row>
    <row r="1607" spans="1:4" x14ac:dyDescent="0.2">
      <c r="A1607" s="32">
        <v>1602</v>
      </c>
      <c r="B1607" s="32">
        <v>373</v>
      </c>
      <c r="C1607" s="32">
        <v>8</v>
      </c>
      <c r="D1607" s="32" t="s">
        <v>8525</v>
      </c>
    </row>
    <row r="1608" spans="1:4" x14ac:dyDescent="0.2">
      <c r="A1608" s="32">
        <v>1603</v>
      </c>
      <c r="B1608" s="32">
        <v>3431</v>
      </c>
      <c r="C1608" s="32">
        <v>1</v>
      </c>
      <c r="D1608" s="32" t="s">
        <v>8526</v>
      </c>
    </row>
    <row r="1609" spans="1:4" x14ac:dyDescent="0.2">
      <c r="A1609" s="32">
        <v>1604</v>
      </c>
      <c r="B1609" s="32">
        <v>2714</v>
      </c>
      <c r="C1609" s="32">
        <v>3</v>
      </c>
      <c r="D1609" s="32" t="s">
        <v>8527</v>
      </c>
    </row>
    <row r="1610" spans="1:4" x14ac:dyDescent="0.2">
      <c r="A1610" s="32">
        <v>1605</v>
      </c>
      <c r="B1610" s="32">
        <v>2053</v>
      </c>
      <c r="C1610" s="32">
        <v>1</v>
      </c>
      <c r="D1610" s="32" t="s">
        <v>8528</v>
      </c>
    </row>
    <row r="1611" spans="1:4" x14ac:dyDescent="0.2">
      <c r="A1611" s="32">
        <v>1606</v>
      </c>
      <c r="B1611" s="32">
        <v>731</v>
      </c>
      <c r="C1611" s="32">
        <v>1</v>
      </c>
      <c r="D1611" s="32" t="s">
        <v>8529</v>
      </c>
    </row>
    <row r="1612" spans="1:4" x14ac:dyDescent="0.2">
      <c r="A1612" s="32">
        <v>1607</v>
      </c>
      <c r="B1612" s="32">
        <v>156</v>
      </c>
      <c r="C1612" s="32">
        <v>9</v>
      </c>
      <c r="D1612" s="32" t="s">
        <v>8530</v>
      </c>
    </row>
    <row r="1613" spans="1:4" x14ac:dyDescent="0.2">
      <c r="A1613" s="32">
        <v>1608</v>
      </c>
      <c r="B1613" s="32">
        <v>857</v>
      </c>
      <c r="C1613" s="32">
        <v>1</v>
      </c>
      <c r="D1613" s="32" t="s">
        <v>8531</v>
      </c>
    </row>
    <row r="1614" spans="1:4" x14ac:dyDescent="0.2">
      <c r="A1614" s="32">
        <v>1609</v>
      </c>
      <c r="B1614" s="32">
        <v>1266</v>
      </c>
      <c r="C1614" s="32">
        <v>3</v>
      </c>
      <c r="D1614" s="32" t="s">
        <v>8532</v>
      </c>
    </row>
    <row r="1615" spans="1:4" x14ac:dyDescent="0.2">
      <c r="A1615" s="32">
        <v>1610</v>
      </c>
      <c r="B1615" s="32">
        <v>3552</v>
      </c>
      <c r="C1615" s="32">
        <v>2</v>
      </c>
      <c r="D1615" s="32" t="s">
        <v>8533</v>
      </c>
    </row>
    <row r="1616" spans="1:4" x14ac:dyDescent="0.2">
      <c r="A1616" s="32">
        <v>1611</v>
      </c>
      <c r="B1616" s="32">
        <v>198</v>
      </c>
      <c r="C1616" s="32">
        <v>4</v>
      </c>
      <c r="D1616" s="32" t="s">
        <v>8534</v>
      </c>
    </row>
    <row r="1617" spans="1:4" x14ac:dyDescent="0.2">
      <c r="A1617" s="32">
        <v>1612</v>
      </c>
      <c r="B1617" s="32">
        <v>2104</v>
      </c>
      <c r="C1617" s="32">
        <v>2</v>
      </c>
      <c r="D1617" s="32" t="s">
        <v>8535</v>
      </c>
    </row>
    <row r="1618" spans="1:4" x14ac:dyDescent="0.2">
      <c r="A1618" s="32">
        <v>1613</v>
      </c>
      <c r="B1618" s="32">
        <v>963</v>
      </c>
      <c r="C1618" s="32">
        <v>2</v>
      </c>
      <c r="D1618" s="32" t="s">
        <v>8536</v>
      </c>
    </row>
    <row r="1619" spans="1:4" x14ac:dyDescent="0.2">
      <c r="A1619" s="32">
        <v>1614</v>
      </c>
      <c r="B1619" s="32">
        <v>3046</v>
      </c>
      <c r="C1619" s="32">
        <v>1</v>
      </c>
      <c r="D1619" s="32" t="s">
        <v>8537</v>
      </c>
    </row>
    <row r="1620" spans="1:4" x14ac:dyDescent="0.2">
      <c r="A1620" s="32">
        <v>1615</v>
      </c>
      <c r="B1620" s="32">
        <v>1968</v>
      </c>
      <c r="C1620" s="32">
        <v>2</v>
      </c>
      <c r="D1620" s="32" t="s">
        <v>8538</v>
      </c>
    </row>
    <row r="1621" spans="1:4" x14ac:dyDescent="0.2">
      <c r="A1621" s="32">
        <v>1616</v>
      </c>
      <c r="B1621" s="32">
        <v>1493</v>
      </c>
      <c r="C1621" s="32">
        <v>2</v>
      </c>
      <c r="D1621" s="32" t="s">
        <v>8539</v>
      </c>
    </row>
    <row r="1622" spans="1:4" x14ac:dyDescent="0.2">
      <c r="A1622" s="32">
        <v>1617</v>
      </c>
      <c r="B1622" s="32">
        <v>3450</v>
      </c>
      <c r="C1622" s="32">
        <v>1</v>
      </c>
      <c r="D1622" s="32" t="s">
        <v>8540</v>
      </c>
    </row>
    <row r="1623" spans="1:4" x14ac:dyDescent="0.2">
      <c r="A1623" s="32">
        <v>1618</v>
      </c>
      <c r="B1623" s="32">
        <v>562</v>
      </c>
      <c r="C1623" s="32">
        <v>2</v>
      </c>
      <c r="D1623" s="32" t="s">
        <v>8541</v>
      </c>
    </row>
    <row r="1624" spans="1:4" x14ac:dyDescent="0.2">
      <c r="A1624" s="32">
        <v>1619</v>
      </c>
      <c r="B1624" s="32">
        <v>2365</v>
      </c>
      <c r="C1624" s="32">
        <v>2</v>
      </c>
      <c r="D1624" s="32" t="s">
        <v>8542</v>
      </c>
    </row>
    <row r="1625" spans="1:4" x14ac:dyDescent="0.2">
      <c r="A1625" s="32">
        <v>1620</v>
      </c>
      <c r="B1625" s="32">
        <v>1459</v>
      </c>
      <c r="C1625" s="32">
        <v>1</v>
      </c>
      <c r="D1625" s="32" t="s">
        <v>8543</v>
      </c>
    </row>
    <row r="1626" spans="1:4" x14ac:dyDescent="0.2">
      <c r="A1626" s="32">
        <v>1621</v>
      </c>
      <c r="B1626" s="32">
        <v>2318</v>
      </c>
      <c r="C1626" s="32">
        <v>1</v>
      </c>
      <c r="D1626" s="32" t="s">
        <v>8544</v>
      </c>
    </row>
    <row r="1627" spans="1:4" x14ac:dyDescent="0.2">
      <c r="A1627" s="32">
        <v>1622</v>
      </c>
      <c r="B1627" s="32">
        <v>2275</v>
      </c>
      <c r="C1627" s="32">
        <v>3</v>
      </c>
      <c r="D1627" s="32" t="s">
        <v>8545</v>
      </c>
    </row>
    <row r="1628" spans="1:4" x14ac:dyDescent="0.2">
      <c r="A1628" s="32">
        <v>1623</v>
      </c>
      <c r="B1628" s="32">
        <v>2785</v>
      </c>
      <c r="C1628" s="32">
        <v>1</v>
      </c>
      <c r="D1628" s="32" t="s">
        <v>8546</v>
      </c>
    </row>
    <row r="1629" spans="1:4" x14ac:dyDescent="0.2">
      <c r="A1629" s="32">
        <v>1624</v>
      </c>
      <c r="B1629" s="32">
        <v>1148</v>
      </c>
      <c r="C1629" s="32">
        <v>3</v>
      </c>
      <c r="D1629" s="32" t="s">
        <v>8547</v>
      </c>
    </row>
    <row r="1630" spans="1:4" x14ac:dyDescent="0.2">
      <c r="A1630" s="32">
        <v>1625</v>
      </c>
      <c r="B1630" s="32">
        <v>266</v>
      </c>
      <c r="C1630" s="32">
        <v>13</v>
      </c>
      <c r="D1630" s="32" t="s">
        <v>8548</v>
      </c>
    </row>
    <row r="1631" spans="1:4" x14ac:dyDescent="0.2">
      <c r="A1631" s="32">
        <v>1626</v>
      </c>
      <c r="B1631" s="32">
        <v>3616</v>
      </c>
      <c r="C1631" s="32">
        <v>1</v>
      </c>
      <c r="D1631" s="32" t="s">
        <v>8549</v>
      </c>
    </row>
    <row r="1632" spans="1:4" x14ac:dyDescent="0.2">
      <c r="A1632" s="32">
        <v>1627</v>
      </c>
      <c r="B1632" s="32">
        <v>85</v>
      </c>
      <c r="C1632" s="32">
        <v>5</v>
      </c>
      <c r="D1632" s="32" t="s">
        <v>8550</v>
      </c>
    </row>
    <row r="1633" spans="1:4" x14ac:dyDescent="0.2">
      <c r="A1633" s="32">
        <v>1628</v>
      </c>
      <c r="B1633" s="32">
        <v>950</v>
      </c>
      <c r="C1633" s="32">
        <v>6</v>
      </c>
      <c r="D1633" s="32" t="s">
        <v>8551</v>
      </c>
    </row>
    <row r="1634" spans="1:4" x14ac:dyDescent="0.2">
      <c r="A1634" s="32">
        <v>1629</v>
      </c>
      <c r="B1634" s="32">
        <v>671</v>
      </c>
      <c r="C1634" s="32">
        <v>1</v>
      </c>
      <c r="D1634" s="32" t="s">
        <v>8552</v>
      </c>
    </row>
    <row r="1635" spans="1:4" x14ac:dyDescent="0.2">
      <c r="A1635" s="32">
        <v>1630</v>
      </c>
      <c r="B1635" s="32">
        <v>945</v>
      </c>
      <c r="C1635" s="32">
        <v>1</v>
      </c>
      <c r="D1635" s="32" t="s">
        <v>8553</v>
      </c>
    </row>
    <row r="1636" spans="1:4" x14ac:dyDescent="0.2">
      <c r="A1636" s="32">
        <v>1631</v>
      </c>
      <c r="B1636" s="32">
        <v>2349</v>
      </c>
      <c r="C1636" s="32">
        <v>1</v>
      </c>
      <c r="D1636" s="32" t="s">
        <v>8554</v>
      </c>
    </row>
    <row r="1637" spans="1:4" x14ac:dyDescent="0.2">
      <c r="A1637" s="32">
        <v>1632</v>
      </c>
      <c r="B1637" s="32">
        <v>109</v>
      </c>
      <c r="C1637" s="32">
        <v>11</v>
      </c>
      <c r="D1637" s="32" t="s">
        <v>8555</v>
      </c>
    </row>
    <row r="1638" spans="1:4" x14ac:dyDescent="0.2">
      <c r="A1638" s="32">
        <v>1633</v>
      </c>
      <c r="B1638" s="32">
        <v>134</v>
      </c>
      <c r="C1638" s="32">
        <v>8</v>
      </c>
      <c r="D1638" s="32" t="s">
        <v>8556</v>
      </c>
    </row>
    <row r="1639" spans="1:4" x14ac:dyDescent="0.2">
      <c r="A1639" s="32">
        <v>1634</v>
      </c>
      <c r="B1639" s="32">
        <v>1529</v>
      </c>
      <c r="C1639" s="32">
        <v>1</v>
      </c>
      <c r="D1639" s="32" t="s">
        <v>8557</v>
      </c>
    </row>
    <row r="1640" spans="1:4" x14ac:dyDescent="0.2">
      <c r="A1640" s="32">
        <v>1635</v>
      </c>
      <c r="B1640" s="32">
        <v>2327</v>
      </c>
      <c r="C1640" s="32">
        <v>1</v>
      </c>
      <c r="D1640" s="32" t="s">
        <v>8558</v>
      </c>
    </row>
    <row r="1641" spans="1:4" x14ac:dyDescent="0.2">
      <c r="A1641" s="32">
        <v>1636</v>
      </c>
      <c r="B1641" s="32">
        <v>1446</v>
      </c>
      <c r="C1641" s="32">
        <v>2</v>
      </c>
      <c r="D1641" s="32" t="s">
        <v>8559</v>
      </c>
    </row>
    <row r="1642" spans="1:4" x14ac:dyDescent="0.2">
      <c r="A1642" s="32">
        <v>1637</v>
      </c>
      <c r="B1642" s="32">
        <v>555</v>
      </c>
      <c r="C1642" s="32">
        <v>1</v>
      </c>
      <c r="D1642" s="32" t="s">
        <v>8560</v>
      </c>
    </row>
    <row r="1643" spans="1:4" x14ac:dyDescent="0.2">
      <c r="A1643" s="32">
        <v>1638</v>
      </c>
      <c r="B1643" s="32">
        <v>315</v>
      </c>
      <c r="C1643" s="32">
        <v>12</v>
      </c>
      <c r="D1643" s="32" t="s">
        <v>8519</v>
      </c>
    </row>
    <row r="1644" spans="1:4" x14ac:dyDescent="0.2">
      <c r="A1644" s="32">
        <v>1639</v>
      </c>
      <c r="B1644" s="32">
        <v>177</v>
      </c>
      <c r="C1644" s="32">
        <v>13</v>
      </c>
      <c r="D1644" s="32" t="s">
        <v>8561</v>
      </c>
    </row>
    <row r="1645" spans="1:4" x14ac:dyDescent="0.2">
      <c r="A1645" s="32">
        <v>1640</v>
      </c>
      <c r="B1645" s="32">
        <v>698</v>
      </c>
      <c r="C1645" s="32">
        <v>1</v>
      </c>
      <c r="D1645" s="32" t="s">
        <v>8562</v>
      </c>
    </row>
    <row r="1646" spans="1:4" x14ac:dyDescent="0.2">
      <c r="A1646" s="32">
        <v>1641</v>
      </c>
      <c r="B1646" s="32">
        <v>2596</v>
      </c>
      <c r="C1646" s="32">
        <v>2</v>
      </c>
      <c r="D1646" s="32" t="s">
        <v>8563</v>
      </c>
    </row>
    <row r="1647" spans="1:4" x14ac:dyDescent="0.2">
      <c r="A1647" s="32">
        <v>1642</v>
      </c>
      <c r="B1647" s="32">
        <v>1869</v>
      </c>
      <c r="C1647" s="32">
        <v>1</v>
      </c>
      <c r="D1647" s="32" t="s">
        <v>8564</v>
      </c>
    </row>
    <row r="1648" spans="1:4" x14ac:dyDescent="0.2">
      <c r="A1648" s="32">
        <v>1643</v>
      </c>
      <c r="B1648" s="32">
        <v>1340</v>
      </c>
      <c r="C1648" s="32">
        <v>1</v>
      </c>
      <c r="D1648" s="32" t="s">
        <v>8565</v>
      </c>
    </row>
    <row r="1649" spans="1:4" x14ac:dyDescent="0.2">
      <c r="A1649" s="32">
        <v>1644</v>
      </c>
      <c r="B1649" s="32">
        <v>1260</v>
      </c>
      <c r="C1649" s="32">
        <v>3</v>
      </c>
      <c r="D1649" s="32" t="s">
        <v>8566</v>
      </c>
    </row>
    <row r="1650" spans="1:4" x14ac:dyDescent="0.2">
      <c r="A1650" s="32">
        <v>1645</v>
      </c>
      <c r="B1650" s="32">
        <v>216</v>
      </c>
      <c r="C1650" s="32">
        <v>1</v>
      </c>
      <c r="D1650" s="32" t="s">
        <v>8567</v>
      </c>
    </row>
    <row r="1651" spans="1:4" x14ac:dyDescent="0.2">
      <c r="A1651" s="32">
        <v>1646</v>
      </c>
      <c r="B1651" s="32">
        <v>366</v>
      </c>
      <c r="C1651" s="32">
        <v>1</v>
      </c>
      <c r="D1651" s="32" t="s">
        <v>8568</v>
      </c>
    </row>
    <row r="1652" spans="1:4" x14ac:dyDescent="0.2">
      <c r="A1652" s="32">
        <v>1647</v>
      </c>
      <c r="B1652" s="32">
        <v>517</v>
      </c>
      <c r="C1652" s="32">
        <v>7</v>
      </c>
      <c r="D1652" s="32" t="s">
        <v>8569</v>
      </c>
    </row>
    <row r="1653" spans="1:4" x14ac:dyDescent="0.2">
      <c r="A1653" s="32">
        <v>1648</v>
      </c>
      <c r="B1653" s="32">
        <v>81</v>
      </c>
      <c r="C1653" s="32">
        <v>14</v>
      </c>
      <c r="D1653" s="32" t="s">
        <v>8570</v>
      </c>
    </row>
    <row r="1654" spans="1:4" x14ac:dyDescent="0.2">
      <c r="A1654" s="32">
        <v>1649</v>
      </c>
      <c r="B1654" s="32">
        <v>3093</v>
      </c>
      <c r="C1654" s="32">
        <v>1</v>
      </c>
      <c r="D1654" s="32" t="s">
        <v>8571</v>
      </c>
    </row>
    <row r="1655" spans="1:4" x14ac:dyDescent="0.2">
      <c r="A1655" s="32">
        <v>1650</v>
      </c>
      <c r="B1655" s="32">
        <v>2798</v>
      </c>
      <c r="C1655" s="32">
        <v>2</v>
      </c>
      <c r="D1655" s="32" t="s">
        <v>8572</v>
      </c>
    </row>
    <row r="1656" spans="1:4" x14ac:dyDescent="0.2">
      <c r="A1656" s="32">
        <v>1651</v>
      </c>
      <c r="B1656" s="32">
        <v>761</v>
      </c>
      <c r="C1656" s="32">
        <v>3</v>
      </c>
      <c r="D1656" s="32" t="s">
        <v>8573</v>
      </c>
    </row>
    <row r="1657" spans="1:4" x14ac:dyDescent="0.2">
      <c r="A1657" s="32">
        <v>1652</v>
      </c>
      <c r="B1657" s="32">
        <v>3101</v>
      </c>
      <c r="C1657" s="32">
        <v>2</v>
      </c>
      <c r="D1657" s="32" t="s">
        <v>8574</v>
      </c>
    </row>
    <row r="1658" spans="1:4" x14ac:dyDescent="0.2">
      <c r="A1658" s="32">
        <v>1653</v>
      </c>
      <c r="B1658" s="32">
        <v>53</v>
      </c>
      <c r="C1658" s="32">
        <v>16</v>
      </c>
      <c r="D1658" s="32" t="s">
        <v>8575</v>
      </c>
    </row>
    <row r="1659" spans="1:4" x14ac:dyDescent="0.2">
      <c r="A1659" s="32">
        <v>1654</v>
      </c>
      <c r="B1659" s="32">
        <v>2444</v>
      </c>
      <c r="C1659" s="32">
        <v>4</v>
      </c>
      <c r="D1659" s="32" t="s">
        <v>8576</v>
      </c>
    </row>
    <row r="1660" spans="1:4" x14ac:dyDescent="0.2">
      <c r="A1660" s="32">
        <v>1655</v>
      </c>
      <c r="B1660" s="32">
        <v>3398</v>
      </c>
      <c r="C1660" s="32">
        <v>1</v>
      </c>
      <c r="D1660" s="32" t="s">
        <v>8577</v>
      </c>
    </row>
    <row r="1661" spans="1:4" x14ac:dyDescent="0.2">
      <c r="A1661" s="32">
        <v>1656</v>
      </c>
      <c r="B1661" s="32">
        <v>1736</v>
      </c>
      <c r="C1661" s="32">
        <v>1</v>
      </c>
      <c r="D1661" s="32" t="s">
        <v>8578</v>
      </c>
    </row>
    <row r="1662" spans="1:4" x14ac:dyDescent="0.2">
      <c r="A1662" s="32">
        <v>1657</v>
      </c>
      <c r="B1662" s="32">
        <v>1655</v>
      </c>
      <c r="C1662" s="32">
        <v>3</v>
      </c>
      <c r="D1662" s="32" t="s">
        <v>8579</v>
      </c>
    </row>
    <row r="1663" spans="1:4" x14ac:dyDescent="0.2">
      <c r="A1663" s="32">
        <v>1658</v>
      </c>
      <c r="B1663" s="32">
        <v>761</v>
      </c>
      <c r="C1663" s="32">
        <v>3</v>
      </c>
      <c r="D1663" s="32" t="s">
        <v>8573</v>
      </c>
    </row>
    <row r="1664" spans="1:4" x14ac:dyDescent="0.2">
      <c r="A1664" s="32">
        <v>1659</v>
      </c>
      <c r="B1664" s="32">
        <v>3274</v>
      </c>
      <c r="C1664" s="32">
        <v>1</v>
      </c>
      <c r="D1664" s="32" t="s">
        <v>8580</v>
      </c>
    </row>
    <row r="1665" spans="1:4" x14ac:dyDescent="0.2">
      <c r="A1665" s="32">
        <v>1660</v>
      </c>
      <c r="B1665" s="32">
        <v>3592</v>
      </c>
      <c r="C1665" s="32">
        <v>1</v>
      </c>
      <c r="D1665" s="32" t="s">
        <v>8581</v>
      </c>
    </row>
    <row r="1666" spans="1:4" x14ac:dyDescent="0.2">
      <c r="A1666" s="32">
        <v>1661</v>
      </c>
      <c r="B1666" s="32">
        <v>89</v>
      </c>
      <c r="C1666" s="32">
        <v>13</v>
      </c>
      <c r="D1666" s="32" t="s">
        <v>8582</v>
      </c>
    </row>
    <row r="1667" spans="1:4" x14ac:dyDescent="0.2">
      <c r="A1667" s="32">
        <v>1662</v>
      </c>
      <c r="B1667" s="32">
        <v>1162</v>
      </c>
      <c r="C1667" s="32">
        <v>1</v>
      </c>
      <c r="D1667" s="32" t="s">
        <v>8583</v>
      </c>
    </row>
    <row r="1668" spans="1:4" x14ac:dyDescent="0.2">
      <c r="A1668" s="32">
        <v>1663</v>
      </c>
      <c r="B1668" s="32">
        <v>1581</v>
      </c>
      <c r="C1668" s="32">
        <v>1</v>
      </c>
      <c r="D1668" s="32" t="s">
        <v>8584</v>
      </c>
    </row>
    <row r="1669" spans="1:4" x14ac:dyDescent="0.2">
      <c r="A1669" s="32">
        <v>1664</v>
      </c>
      <c r="B1669" s="32">
        <v>247</v>
      </c>
      <c r="C1669" s="32">
        <v>1</v>
      </c>
      <c r="D1669" s="32" t="s">
        <v>8585</v>
      </c>
    </row>
    <row r="1670" spans="1:4" x14ac:dyDescent="0.2">
      <c r="A1670" s="32">
        <v>1665</v>
      </c>
      <c r="B1670" s="32">
        <v>269</v>
      </c>
      <c r="C1670" s="32">
        <v>9</v>
      </c>
      <c r="D1670" s="32" t="s">
        <v>8586</v>
      </c>
    </row>
    <row r="1671" spans="1:4" x14ac:dyDescent="0.2">
      <c r="A1671" s="32">
        <v>1666</v>
      </c>
      <c r="B1671" s="32">
        <v>3078</v>
      </c>
      <c r="C1671" s="32">
        <v>1</v>
      </c>
      <c r="D1671" s="32" t="s">
        <v>8587</v>
      </c>
    </row>
    <row r="1672" spans="1:4" x14ac:dyDescent="0.2">
      <c r="A1672" s="32">
        <v>1667</v>
      </c>
      <c r="B1672" s="32">
        <v>2537</v>
      </c>
      <c r="C1672" s="32">
        <v>1</v>
      </c>
      <c r="D1672" s="32" t="s">
        <v>8588</v>
      </c>
    </row>
    <row r="1673" spans="1:4" x14ac:dyDescent="0.2">
      <c r="A1673" s="32">
        <v>1668</v>
      </c>
      <c r="B1673" s="32">
        <v>3430</v>
      </c>
      <c r="C1673" s="32">
        <v>1</v>
      </c>
      <c r="D1673" s="32" t="s">
        <v>8589</v>
      </c>
    </row>
    <row r="1674" spans="1:4" x14ac:dyDescent="0.2">
      <c r="A1674" s="32">
        <v>1669</v>
      </c>
      <c r="B1674" s="32">
        <v>3554</v>
      </c>
      <c r="C1674" s="32">
        <v>1</v>
      </c>
      <c r="D1674" s="32" t="s">
        <v>8590</v>
      </c>
    </row>
    <row r="1675" spans="1:4" x14ac:dyDescent="0.2">
      <c r="A1675" s="32">
        <v>1670</v>
      </c>
      <c r="B1675" s="32">
        <v>1570</v>
      </c>
      <c r="C1675" s="32">
        <v>2</v>
      </c>
      <c r="D1675" s="32" t="s">
        <v>8591</v>
      </c>
    </row>
    <row r="1676" spans="1:4" x14ac:dyDescent="0.2">
      <c r="A1676" s="32">
        <v>1671</v>
      </c>
      <c r="B1676" s="32">
        <v>2041</v>
      </c>
      <c r="C1676" s="32">
        <v>1</v>
      </c>
      <c r="D1676" s="32" t="s">
        <v>8592</v>
      </c>
    </row>
    <row r="1677" spans="1:4" x14ac:dyDescent="0.2">
      <c r="A1677" s="32">
        <v>1672</v>
      </c>
      <c r="B1677" s="32">
        <v>3485</v>
      </c>
      <c r="C1677" s="32">
        <v>1</v>
      </c>
      <c r="D1677" s="32" t="s">
        <v>8593</v>
      </c>
    </row>
    <row r="1678" spans="1:4" x14ac:dyDescent="0.2">
      <c r="A1678" s="32">
        <v>1673</v>
      </c>
      <c r="B1678" s="32">
        <v>2246</v>
      </c>
      <c r="C1678" s="32">
        <v>1</v>
      </c>
      <c r="D1678" s="32" t="s">
        <v>8594</v>
      </c>
    </row>
    <row r="1679" spans="1:4" x14ac:dyDescent="0.2">
      <c r="A1679" s="32">
        <v>1674</v>
      </c>
      <c r="B1679" s="32">
        <v>6</v>
      </c>
      <c r="C1679" s="32">
        <v>10</v>
      </c>
      <c r="D1679" s="32" t="s">
        <v>8595</v>
      </c>
    </row>
    <row r="1680" spans="1:4" x14ac:dyDescent="0.2">
      <c r="A1680" s="32">
        <v>1675</v>
      </c>
      <c r="B1680" s="32">
        <v>2357</v>
      </c>
      <c r="C1680" s="32">
        <v>1</v>
      </c>
      <c r="D1680" s="32" t="s">
        <v>8596</v>
      </c>
    </row>
    <row r="1681" spans="1:4" x14ac:dyDescent="0.2">
      <c r="A1681" s="32">
        <v>1676</v>
      </c>
      <c r="B1681" s="32">
        <v>420</v>
      </c>
      <c r="C1681" s="32">
        <v>12</v>
      </c>
      <c r="D1681" s="32" t="s">
        <v>8597</v>
      </c>
    </row>
    <row r="1682" spans="1:4" x14ac:dyDescent="0.2">
      <c r="A1682" s="32">
        <v>1677</v>
      </c>
      <c r="B1682" s="32">
        <v>3449</v>
      </c>
      <c r="C1682" s="32">
        <v>1</v>
      </c>
      <c r="D1682" s="32" t="s">
        <v>8598</v>
      </c>
    </row>
    <row r="1683" spans="1:4" x14ac:dyDescent="0.2">
      <c r="A1683" s="32">
        <v>1678</v>
      </c>
      <c r="B1683" s="32">
        <v>899</v>
      </c>
      <c r="C1683" s="32">
        <v>1</v>
      </c>
      <c r="D1683" s="32" t="s">
        <v>8599</v>
      </c>
    </row>
    <row r="1684" spans="1:4" x14ac:dyDescent="0.2">
      <c r="A1684" s="32">
        <v>1679</v>
      </c>
      <c r="B1684" s="32">
        <v>2079</v>
      </c>
      <c r="C1684" s="32">
        <v>2</v>
      </c>
      <c r="D1684" s="32" t="s">
        <v>8600</v>
      </c>
    </row>
    <row r="1685" spans="1:4" x14ac:dyDescent="0.2">
      <c r="A1685" s="32">
        <v>1680</v>
      </c>
      <c r="B1685" s="32">
        <v>453</v>
      </c>
      <c r="C1685" s="32">
        <v>10</v>
      </c>
      <c r="D1685" s="32" t="s">
        <v>8601</v>
      </c>
    </row>
    <row r="1686" spans="1:4" x14ac:dyDescent="0.2">
      <c r="A1686" s="32">
        <v>1681</v>
      </c>
      <c r="B1686" s="32">
        <v>3453</v>
      </c>
      <c r="C1686" s="32">
        <v>1</v>
      </c>
      <c r="D1686" s="32" t="s">
        <v>8602</v>
      </c>
    </row>
    <row r="1687" spans="1:4" x14ac:dyDescent="0.2">
      <c r="A1687" s="32">
        <v>1682</v>
      </c>
      <c r="B1687" s="32">
        <v>3163</v>
      </c>
      <c r="C1687" s="32">
        <v>1</v>
      </c>
      <c r="D1687" s="32" t="s">
        <v>8603</v>
      </c>
    </row>
    <row r="1688" spans="1:4" x14ac:dyDescent="0.2">
      <c r="A1688" s="32">
        <v>1683</v>
      </c>
      <c r="B1688" s="32">
        <v>2927</v>
      </c>
      <c r="C1688" s="32">
        <v>2</v>
      </c>
      <c r="D1688" s="32" t="s">
        <v>8604</v>
      </c>
    </row>
    <row r="1689" spans="1:4" x14ac:dyDescent="0.2">
      <c r="A1689" s="32">
        <v>1684</v>
      </c>
      <c r="B1689" s="32">
        <v>557</v>
      </c>
      <c r="C1689" s="32">
        <v>4</v>
      </c>
      <c r="D1689" s="32" t="s">
        <v>8605</v>
      </c>
    </row>
    <row r="1690" spans="1:4" x14ac:dyDescent="0.2">
      <c r="A1690" s="32">
        <v>1685</v>
      </c>
      <c r="B1690" s="32">
        <v>2225</v>
      </c>
      <c r="C1690" s="32">
        <v>1</v>
      </c>
      <c r="D1690" s="32" t="s">
        <v>8606</v>
      </c>
    </row>
    <row r="1691" spans="1:4" x14ac:dyDescent="0.2">
      <c r="A1691" s="32">
        <v>1686</v>
      </c>
      <c r="B1691" s="32">
        <v>630</v>
      </c>
      <c r="C1691" s="32">
        <v>4</v>
      </c>
      <c r="D1691" s="32" t="s">
        <v>8607</v>
      </c>
    </row>
    <row r="1692" spans="1:4" x14ac:dyDescent="0.2">
      <c r="A1692" s="32">
        <v>1687</v>
      </c>
      <c r="B1692" s="32">
        <v>646</v>
      </c>
      <c r="C1692" s="32">
        <v>6</v>
      </c>
      <c r="D1692" s="32" t="s">
        <v>8608</v>
      </c>
    </row>
    <row r="1693" spans="1:4" x14ac:dyDescent="0.2">
      <c r="A1693" s="32">
        <v>1688</v>
      </c>
      <c r="B1693" s="32">
        <v>2358</v>
      </c>
      <c r="C1693" s="32">
        <v>1</v>
      </c>
      <c r="D1693" s="32" t="s">
        <v>8609</v>
      </c>
    </row>
    <row r="1694" spans="1:4" x14ac:dyDescent="0.2">
      <c r="A1694" s="32">
        <v>1689</v>
      </c>
      <c r="B1694" s="32">
        <v>265</v>
      </c>
      <c r="C1694" s="32">
        <v>10</v>
      </c>
      <c r="D1694" s="32" t="s">
        <v>8610</v>
      </c>
    </row>
    <row r="1695" spans="1:4" x14ac:dyDescent="0.2">
      <c r="A1695" s="32">
        <v>1690</v>
      </c>
      <c r="B1695" s="32">
        <v>653</v>
      </c>
      <c r="C1695" s="32">
        <v>1</v>
      </c>
      <c r="D1695" s="32" t="s">
        <v>8611</v>
      </c>
    </row>
    <row r="1696" spans="1:4" x14ac:dyDescent="0.2">
      <c r="A1696" s="32">
        <v>1691</v>
      </c>
      <c r="B1696" s="32">
        <v>2052</v>
      </c>
      <c r="C1696" s="32">
        <v>1</v>
      </c>
      <c r="D1696" s="32" t="s">
        <v>8612</v>
      </c>
    </row>
    <row r="1697" spans="1:4" x14ac:dyDescent="0.2">
      <c r="A1697" s="32">
        <v>1692</v>
      </c>
      <c r="B1697" s="32">
        <v>2866</v>
      </c>
      <c r="C1697" s="32">
        <v>1</v>
      </c>
      <c r="D1697" s="32" t="s">
        <v>8613</v>
      </c>
    </row>
    <row r="1698" spans="1:4" x14ac:dyDescent="0.2">
      <c r="A1698" s="32">
        <v>1693</v>
      </c>
      <c r="B1698" s="32">
        <v>3290</v>
      </c>
      <c r="C1698" s="32">
        <v>2</v>
      </c>
      <c r="D1698" s="32" t="s">
        <v>8614</v>
      </c>
    </row>
    <row r="1699" spans="1:4" x14ac:dyDescent="0.2">
      <c r="A1699" s="32">
        <v>1694</v>
      </c>
      <c r="B1699" s="32">
        <v>1216</v>
      </c>
      <c r="C1699" s="32">
        <v>1</v>
      </c>
      <c r="D1699" s="32" t="s">
        <v>8615</v>
      </c>
    </row>
    <row r="1700" spans="1:4" x14ac:dyDescent="0.2">
      <c r="A1700" s="32">
        <v>1695</v>
      </c>
      <c r="B1700" s="32">
        <v>603</v>
      </c>
      <c r="C1700" s="32">
        <v>1</v>
      </c>
      <c r="D1700" s="32" t="s">
        <v>8616</v>
      </c>
    </row>
    <row r="1701" spans="1:4" x14ac:dyDescent="0.2">
      <c r="A1701" s="32">
        <v>1696</v>
      </c>
      <c r="B1701" s="32">
        <v>1717</v>
      </c>
      <c r="C1701" s="32">
        <v>1</v>
      </c>
      <c r="D1701" s="32" t="s">
        <v>8617</v>
      </c>
    </row>
    <row r="1702" spans="1:4" x14ac:dyDescent="0.2">
      <c r="A1702" s="32">
        <v>1697</v>
      </c>
      <c r="B1702" s="32">
        <v>299</v>
      </c>
      <c r="C1702" s="32">
        <v>13</v>
      </c>
      <c r="D1702" s="32" t="s">
        <v>8618</v>
      </c>
    </row>
    <row r="1703" spans="1:4" x14ac:dyDescent="0.2">
      <c r="A1703" s="32">
        <v>1698</v>
      </c>
      <c r="B1703" s="32">
        <v>2261</v>
      </c>
      <c r="C1703" s="32">
        <v>1</v>
      </c>
      <c r="D1703" s="32" t="s">
        <v>8619</v>
      </c>
    </row>
    <row r="1704" spans="1:4" x14ac:dyDescent="0.2">
      <c r="A1704" s="32">
        <v>1699</v>
      </c>
      <c r="B1704" s="32">
        <v>2915</v>
      </c>
      <c r="C1704" s="32">
        <v>1</v>
      </c>
      <c r="D1704" s="32" t="s">
        <v>8620</v>
      </c>
    </row>
    <row r="1705" spans="1:4" x14ac:dyDescent="0.2">
      <c r="A1705" s="32">
        <v>1700</v>
      </c>
      <c r="B1705" s="32">
        <v>3475</v>
      </c>
      <c r="C1705" s="32">
        <v>1</v>
      </c>
      <c r="D1705" s="32" t="s">
        <v>8621</v>
      </c>
    </row>
    <row r="1706" spans="1:4" x14ac:dyDescent="0.2">
      <c r="A1706" s="32">
        <v>1701</v>
      </c>
      <c r="B1706" s="32">
        <v>141</v>
      </c>
      <c r="C1706" s="32">
        <v>13</v>
      </c>
      <c r="D1706" s="32" t="s">
        <v>8622</v>
      </c>
    </row>
    <row r="1707" spans="1:4" x14ac:dyDescent="0.2">
      <c r="A1707" s="32">
        <v>1702</v>
      </c>
      <c r="B1707" s="32">
        <v>15</v>
      </c>
      <c r="C1707" s="32">
        <v>5</v>
      </c>
      <c r="D1707" s="32" t="s">
        <v>8623</v>
      </c>
    </row>
    <row r="1708" spans="1:4" x14ac:dyDescent="0.2">
      <c r="A1708" s="32">
        <v>1703</v>
      </c>
      <c r="B1708" s="32">
        <v>1934</v>
      </c>
      <c r="C1708" s="32">
        <v>1</v>
      </c>
      <c r="D1708" s="32" t="s">
        <v>8624</v>
      </c>
    </row>
    <row r="1709" spans="1:4" x14ac:dyDescent="0.2">
      <c r="A1709" s="32">
        <v>1704</v>
      </c>
      <c r="B1709" s="32">
        <v>1175</v>
      </c>
      <c r="C1709" s="32">
        <v>1</v>
      </c>
      <c r="D1709" s="32" t="s">
        <v>8625</v>
      </c>
    </row>
    <row r="1710" spans="1:4" x14ac:dyDescent="0.2">
      <c r="A1710" s="32">
        <v>1705</v>
      </c>
      <c r="B1710" s="32">
        <v>3078</v>
      </c>
      <c r="C1710" s="32">
        <v>1</v>
      </c>
      <c r="D1710" s="32" t="s">
        <v>8587</v>
      </c>
    </row>
    <row r="1711" spans="1:4" x14ac:dyDescent="0.2">
      <c r="A1711" s="32">
        <v>1706</v>
      </c>
      <c r="B1711" s="32">
        <v>2273</v>
      </c>
      <c r="C1711" s="32">
        <v>2</v>
      </c>
      <c r="D1711" s="32" t="s">
        <v>8626</v>
      </c>
    </row>
    <row r="1712" spans="1:4" x14ac:dyDescent="0.2">
      <c r="A1712" s="32">
        <v>1707</v>
      </c>
      <c r="B1712" s="32">
        <v>3405</v>
      </c>
      <c r="C1712" s="32">
        <v>1</v>
      </c>
      <c r="D1712" s="32" t="s">
        <v>8627</v>
      </c>
    </row>
    <row r="1713" spans="1:4" x14ac:dyDescent="0.2">
      <c r="A1713" s="32">
        <v>1708</v>
      </c>
      <c r="B1713" s="32">
        <v>883</v>
      </c>
      <c r="C1713" s="32">
        <v>2</v>
      </c>
      <c r="D1713" s="32" t="s">
        <v>8628</v>
      </c>
    </row>
    <row r="1714" spans="1:4" x14ac:dyDescent="0.2">
      <c r="A1714" s="32">
        <v>1709</v>
      </c>
      <c r="B1714" s="32">
        <v>123</v>
      </c>
      <c r="C1714" s="32">
        <v>9</v>
      </c>
      <c r="D1714" s="32" t="s">
        <v>8629</v>
      </c>
    </row>
    <row r="1715" spans="1:4" x14ac:dyDescent="0.2">
      <c r="A1715" s="32">
        <v>1710</v>
      </c>
      <c r="B1715" s="32">
        <v>8</v>
      </c>
      <c r="C1715" s="32">
        <v>9</v>
      </c>
      <c r="D1715" s="32" t="s">
        <v>8630</v>
      </c>
    </row>
    <row r="1716" spans="1:4" x14ac:dyDescent="0.2">
      <c r="A1716" s="32">
        <v>1711</v>
      </c>
      <c r="B1716" s="32">
        <v>140</v>
      </c>
      <c r="C1716" s="32">
        <v>15</v>
      </c>
      <c r="D1716" s="32" t="s">
        <v>8631</v>
      </c>
    </row>
    <row r="1717" spans="1:4" x14ac:dyDescent="0.2">
      <c r="A1717" s="32">
        <v>1712</v>
      </c>
      <c r="B1717" s="32">
        <v>3192</v>
      </c>
      <c r="C1717" s="32">
        <v>1</v>
      </c>
      <c r="D1717" s="32" t="s">
        <v>8632</v>
      </c>
    </row>
    <row r="1718" spans="1:4" x14ac:dyDescent="0.2">
      <c r="A1718" s="32">
        <v>1713</v>
      </c>
      <c r="B1718" s="32">
        <v>3201</v>
      </c>
      <c r="C1718" s="32">
        <v>1</v>
      </c>
      <c r="D1718" s="32" t="s">
        <v>8633</v>
      </c>
    </row>
    <row r="1719" spans="1:4" x14ac:dyDescent="0.2">
      <c r="A1719" s="32">
        <v>1714</v>
      </c>
      <c r="B1719" s="32">
        <v>3327</v>
      </c>
      <c r="C1719" s="32">
        <v>1</v>
      </c>
      <c r="D1719" s="32" t="s">
        <v>8634</v>
      </c>
    </row>
    <row r="1720" spans="1:4" x14ac:dyDescent="0.2">
      <c r="A1720" s="32">
        <v>1715</v>
      </c>
      <c r="B1720" s="32">
        <v>839</v>
      </c>
      <c r="C1720" s="32">
        <v>3</v>
      </c>
      <c r="D1720" s="32" t="s">
        <v>8635</v>
      </c>
    </row>
    <row r="1721" spans="1:4" x14ac:dyDescent="0.2">
      <c r="A1721" s="32">
        <v>1716</v>
      </c>
      <c r="B1721" s="32">
        <v>2515</v>
      </c>
      <c r="C1721" s="32">
        <v>1</v>
      </c>
      <c r="D1721" s="32" t="s">
        <v>8636</v>
      </c>
    </row>
    <row r="1722" spans="1:4" x14ac:dyDescent="0.2">
      <c r="A1722" s="32">
        <v>1717</v>
      </c>
      <c r="B1722" s="32">
        <v>3419</v>
      </c>
      <c r="C1722" s="32">
        <v>1</v>
      </c>
      <c r="D1722" s="32" t="s">
        <v>8637</v>
      </c>
    </row>
    <row r="1723" spans="1:4" x14ac:dyDescent="0.2">
      <c r="A1723" s="32">
        <v>1718</v>
      </c>
      <c r="B1723" s="32">
        <v>1678</v>
      </c>
      <c r="C1723" s="32">
        <v>3</v>
      </c>
      <c r="D1723" s="32" t="s">
        <v>8638</v>
      </c>
    </row>
    <row r="1724" spans="1:4" x14ac:dyDescent="0.2">
      <c r="A1724" s="32">
        <v>1719</v>
      </c>
      <c r="B1724" s="32">
        <v>318</v>
      </c>
      <c r="C1724" s="32">
        <v>4</v>
      </c>
      <c r="D1724" s="32" t="s">
        <v>8639</v>
      </c>
    </row>
    <row r="1725" spans="1:4" x14ac:dyDescent="0.2">
      <c r="A1725" s="32">
        <v>1720</v>
      </c>
      <c r="B1725" s="32">
        <v>3296</v>
      </c>
      <c r="C1725" s="32">
        <v>2</v>
      </c>
      <c r="D1725" s="32" t="s">
        <v>8640</v>
      </c>
    </row>
    <row r="1726" spans="1:4" x14ac:dyDescent="0.2">
      <c r="A1726" s="32">
        <v>1721</v>
      </c>
      <c r="B1726" s="32">
        <v>3012</v>
      </c>
      <c r="C1726" s="32">
        <v>1</v>
      </c>
      <c r="D1726" s="32" t="s">
        <v>8641</v>
      </c>
    </row>
    <row r="1727" spans="1:4" x14ac:dyDescent="0.2">
      <c r="A1727" s="32">
        <v>1722</v>
      </c>
      <c r="B1727" s="32">
        <v>2623</v>
      </c>
      <c r="C1727" s="32">
        <v>1</v>
      </c>
      <c r="D1727" s="32" t="s">
        <v>8642</v>
      </c>
    </row>
    <row r="1728" spans="1:4" x14ac:dyDescent="0.2">
      <c r="A1728" s="32">
        <v>1723</v>
      </c>
      <c r="B1728" s="32">
        <v>2940</v>
      </c>
      <c r="C1728" s="32">
        <v>1</v>
      </c>
      <c r="D1728" s="32" t="s">
        <v>8643</v>
      </c>
    </row>
    <row r="1729" spans="1:4" x14ac:dyDescent="0.2">
      <c r="A1729" s="32">
        <v>1724</v>
      </c>
      <c r="B1729" s="32">
        <v>1748</v>
      </c>
      <c r="C1729" s="32">
        <v>1</v>
      </c>
      <c r="D1729" s="32" t="s">
        <v>8644</v>
      </c>
    </row>
    <row r="1730" spans="1:4" x14ac:dyDescent="0.2">
      <c r="A1730" s="32">
        <v>1725</v>
      </c>
      <c r="B1730" s="32">
        <v>327</v>
      </c>
      <c r="C1730" s="32">
        <v>6</v>
      </c>
      <c r="D1730" s="32" t="s">
        <v>8645</v>
      </c>
    </row>
    <row r="1731" spans="1:4" x14ac:dyDescent="0.2">
      <c r="A1731" s="32">
        <v>1726</v>
      </c>
      <c r="B1731" s="32">
        <v>1176</v>
      </c>
      <c r="C1731" s="32">
        <v>2</v>
      </c>
      <c r="D1731" s="32" t="s">
        <v>8646</v>
      </c>
    </row>
    <row r="1732" spans="1:4" x14ac:dyDescent="0.2">
      <c r="A1732" s="32">
        <v>1727</v>
      </c>
      <c r="B1732" s="32">
        <v>353</v>
      </c>
      <c r="C1732" s="32">
        <v>4</v>
      </c>
      <c r="D1732" s="32" t="s">
        <v>8647</v>
      </c>
    </row>
    <row r="1733" spans="1:4" x14ac:dyDescent="0.2">
      <c r="A1733" s="32">
        <v>1728</v>
      </c>
      <c r="B1733" s="32">
        <v>1286</v>
      </c>
      <c r="C1733" s="32">
        <v>1</v>
      </c>
      <c r="D1733" s="32" t="s">
        <v>8648</v>
      </c>
    </row>
    <row r="1734" spans="1:4" x14ac:dyDescent="0.2">
      <c r="A1734" s="32">
        <v>1729</v>
      </c>
      <c r="B1734" s="32">
        <v>315</v>
      </c>
      <c r="C1734" s="32">
        <v>13</v>
      </c>
      <c r="D1734" s="32" t="s">
        <v>8649</v>
      </c>
    </row>
    <row r="1735" spans="1:4" x14ac:dyDescent="0.2">
      <c r="A1735" s="32">
        <v>1730</v>
      </c>
      <c r="B1735" s="32">
        <v>3515</v>
      </c>
      <c r="C1735" s="32">
        <v>1</v>
      </c>
      <c r="D1735" s="32" t="s">
        <v>8650</v>
      </c>
    </row>
    <row r="1736" spans="1:4" x14ac:dyDescent="0.2">
      <c r="A1736" s="32">
        <v>1731</v>
      </c>
      <c r="B1736" s="32">
        <v>2644</v>
      </c>
      <c r="C1736" s="32">
        <v>1</v>
      </c>
      <c r="D1736" s="32" t="s">
        <v>8651</v>
      </c>
    </row>
    <row r="1737" spans="1:4" x14ac:dyDescent="0.2">
      <c r="A1737" s="32">
        <v>1732</v>
      </c>
      <c r="B1737" s="32">
        <v>2706</v>
      </c>
      <c r="C1737" s="32">
        <v>2</v>
      </c>
      <c r="D1737" s="32" t="s">
        <v>8652</v>
      </c>
    </row>
    <row r="1738" spans="1:4" x14ac:dyDescent="0.2">
      <c r="A1738" s="32">
        <v>1733</v>
      </c>
      <c r="B1738" s="32">
        <v>2972</v>
      </c>
      <c r="C1738" s="32">
        <v>1</v>
      </c>
      <c r="D1738" s="32" t="s">
        <v>8653</v>
      </c>
    </row>
    <row r="1739" spans="1:4" x14ac:dyDescent="0.2">
      <c r="A1739" s="32">
        <v>1734</v>
      </c>
      <c r="B1739" s="32">
        <v>90</v>
      </c>
      <c r="C1739" s="32">
        <v>9</v>
      </c>
      <c r="D1739" s="32" t="s">
        <v>8654</v>
      </c>
    </row>
    <row r="1740" spans="1:4" x14ac:dyDescent="0.2">
      <c r="A1740" s="32">
        <v>1735</v>
      </c>
      <c r="B1740" s="32">
        <v>872</v>
      </c>
      <c r="C1740" s="32">
        <v>3</v>
      </c>
      <c r="D1740" s="32" t="s">
        <v>8655</v>
      </c>
    </row>
    <row r="1741" spans="1:4" x14ac:dyDescent="0.2">
      <c r="A1741" s="32">
        <v>1736</v>
      </c>
      <c r="B1741" s="32">
        <v>2001</v>
      </c>
      <c r="C1741" s="32">
        <v>2</v>
      </c>
      <c r="D1741" s="32" t="s">
        <v>8656</v>
      </c>
    </row>
    <row r="1742" spans="1:4" x14ac:dyDescent="0.2">
      <c r="A1742" s="32">
        <v>1737</v>
      </c>
      <c r="B1742" s="32">
        <v>389</v>
      </c>
      <c r="C1742" s="32">
        <v>15</v>
      </c>
      <c r="D1742" s="32" t="s">
        <v>8657</v>
      </c>
    </row>
    <row r="1743" spans="1:4" x14ac:dyDescent="0.2">
      <c r="A1743" s="32">
        <v>1738</v>
      </c>
      <c r="B1743" s="32">
        <v>1588</v>
      </c>
      <c r="C1743" s="32">
        <v>2</v>
      </c>
      <c r="D1743" s="32" t="s">
        <v>8658</v>
      </c>
    </row>
    <row r="1744" spans="1:4" x14ac:dyDescent="0.2">
      <c r="A1744" s="32">
        <v>1739</v>
      </c>
      <c r="B1744" s="32">
        <v>275</v>
      </c>
      <c r="C1744" s="32">
        <v>16</v>
      </c>
      <c r="D1744" s="32" t="s">
        <v>8659</v>
      </c>
    </row>
    <row r="1745" spans="1:4" x14ac:dyDescent="0.2">
      <c r="A1745" s="32">
        <v>1740</v>
      </c>
      <c r="B1745" s="32">
        <v>1527</v>
      </c>
      <c r="C1745" s="32">
        <v>2</v>
      </c>
      <c r="D1745" s="32" t="s">
        <v>8660</v>
      </c>
    </row>
    <row r="1746" spans="1:4" x14ac:dyDescent="0.2">
      <c r="A1746" s="32">
        <v>1741</v>
      </c>
      <c r="B1746" s="32">
        <v>1406</v>
      </c>
      <c r="C1746" s="32">
        <v>1</v>
      </c>
      <c r="D1746" s="32" t="s">
        <v>8661</v>
      </c>
    </row>
    <row r="1747" spans="1:4" x14ac:dyDescent="0.2">
      <c r="A1747" s="32">
        <v>1742</v>
      </c>
      <c r="B1747" s="32">
        <v>390</v>
      </c>
      <c r="C1747" s="32">
        <v>5</v>
      </c>
      <c r="D1747" s="32" t="s">
        <v>8662</v>
      </c>
    </row>
    <row r="1748" spans="1:4" x14ac:dyDescent="0.2">
      <c r="A1748" s="32">
        <v>1743</v>
      </c>
      <c r="B1748" s="32">
        <v>2598</v>
      </c>
      <c r="C1748" s="32">
        <v>1</v>
      </c>
      <c r="D1748" s="32" t="s">
        <v>8663</v>
      </c>
    </row>
    <row r="1749" spans="1:4" x14ac:dyDescent="0.2">
      <c r="A1749" s="32">
        <v>1744</v>
      </c>
      <c r="B1749" s="32">
        <v>3109</v>
      </c>
      <c r="C1749" s="32">
        <v>3</v>
      </c>
      <c r="D1749" s="32" t="s">
        <v>8664</v>
      </c>
    </row>
    <row r="1750" spans="1:4" x14ac:dyDescent="0.2">
      <c r="A1750" s="32">
        <v>1745</v>
      </c>
      <c r="B1750" s="32">
        <v>2970</v>
      </c>
      <c r="C1750" s="32">
        <v>2</v>
      </c>
      <c r="D1750" s="32" t="s">
        <v>8665</v>
      </c>
    </row>
    <row r="1751" spans="1:4" x14ac:dyDescent="0.2">
      <c r="A1751" s="32">
        <v>1746</v>
      </c>
      <c r="B1751" s="32">
        <v>3326</v>
      </c>
      <c r="C1751" s="32">
        <v>1</v>
      </c>
      <c r="D1751" s="32" t="s">
        <v>8666</v>
      </c>
    </row>
    <row r="1752" spans="1:4" x14ac:dyDescent="0.2">
      <c r="A1752" s="32">
        <v>1747</v>
      </c>
      <c r="B1752" s="32">
        <v>1010</v>
      </c>
      <c r="C1752" s="32">
        <v>1</v>
      </c>
      <c r="D1752" s="32" t="s">
        <v>8667</v>
      </c>
    </row>
    <row r="1753" spans="1:4" x14ac:dyDescent="0.2">
      <c r="A1753" s="32">
        <v>1748</v>
      </c>
      <c r="B1753" s="32">
        <v>960</v>
      </c>
      <c r="C1753" s="32">
        <v>1</v>
      </c>
      <c r="D1753" s="32" t="s">
        <v>8668</v>
      </c>
    </row>
    <row r="1754" spans="1:4" x14ac:dyDescent="0.2">
      <c r="A1754" s="32">
        <v>1749</v>
      </c>
      <c r="B1754" s="32">
        <v>1942</v>
      </c>
      <c r="C1754" s="32">
        <v>3</v>
      </c>
      <c r="D1754" s="32" t="s">
        <v>8669</v>
      </c>
    </row>
    <row r="1755" spans="1:4" x14ac:dyDescent="0.2">
      <c r="A1755" s="32">
        <v>1750</v>
      </c>
      <c r="B1755" s="32">
        <v>1623</v>
      </c>
      <c r="C1755" s="32">
        <v>2</v>
      </c>
      <c r="D1755" s="32" t="s">
        <v>8670</v>
      </c>
    </row>
    <row r="1756" spans="1:4" x14ac:dyDescent="0.2">
      <c r="A1756" s="32">
        <v>1751</v>
      </c>
      <c r="B1756" s="32">
        <v>878</v>
      </c>
      <c r="C1756" s="32">
        <v>1</v>
      </c>
      <c r="D1756" s="32" t="s">
        <v>8671</v>
      </c>
    </row>
    <row r="1757" spans="1:4" x14ac:dyDescent="0.2">
      <c r="A1757" s="32">
        <v>1752</v>
      </c>
      <c r="B1757" s="32">
        <v>999</v>
      </c>
      <c r="C1757" s="32">
        <v>1</v>
      </c>
      <c r="D1757" s="32" t="s">
        <v>8672</v>
      </c>
    </row>
    <row r="1758" spans="1:4" x14ac:dyDescent="0.2">
      <c r="A1758" s="32">
        <v>1753</v>
      </c>
      <c r="B1758" s="32">
        <v>232</v>
      </c>
      <c r="C1758" s="32">
        <v>4</v>
      </c>
      <c r="D1758" s="32" t="s">
        <v>8673</v>
      </c>
    </row>
    <row r="1759" spans="1:4" x14ac:dyDescent="0.2">
      <c r="A1759" s="32">
        <v>1754</v>
      </c>
      <c r="B1759" s="32">
        <v>968</v>
      </c>
      <c r="C1759" s="32">
        <v>1</v>
      </c>
      <c r="D1759" s="32" t="s">
        <v>8674</v>
      </c>
    </row>
    <row r="1760" spans="1:4" x14ac:dyDescent="0.2">
      <c r="A1760" s="32">
        <v>1755</v>
      </c>
      <c r="B1760" s="32">
        <v>176</v>
      </c>
      <c r="C1760" s="32">
        <v>2</v>
      </c>
      <c r="D1760" s="32" t="s">
        <v>8675</v>
      </c>
    </row>
    <row r="1761" spans="1:4" x14ac:dyDescent="0.2">
      <c r="A1761" s="32">
        <v>1756</v>
      </c>
      <c r="B1761" s="32">
        <v>1450</v>
      </c>
      <c r="C1761" s="32">
        <v>1</v>
      </c>
      <c r="D1761" s="32" t="s">
        <v>8676</v>
      </c>
    </row>
    <row r="1762" spans="1:4" x14ac:dyDescent="0.2">
      <c r="A1762" s="32">
        <v>1757</v>
      </c>
      <c r="B1762" s="32">
        <v>389</v>
      </c>
      <c r="C1762" s="32">
        <v>3</v>
      </c>
      <c r="D1762" s="32" t="s">
        <v>8677</v>
      </c>
    </row>
    <row r="1763" spans="1:4" x14ac:dyDescent="0.2">
      <c r="A1763" s="32">
        <v>1758</v>
      </c>
      <c r="B1763" s="32">
        <v>2945</v>
      </c>
      <c r="C1763" s="32">
        <v>2</v>
      </c>
      <c r="D1763" s="32" t="s">
        <v>8678</v>
      </c>
    </row>
    <row r="1764" spans="1:4" x14ac:dyDescent="0.2">
      <c r="A1764" s="32">
        <v>1759</v>
      </c>
      <c r="B1764" s="32">
        <v>9</v>
      </c>
      <c r="C1764" s="32">
        <v>7</v>
      </c>
      <c r="D1764" s="32" t="s">
        <v>8062</v>
      </c>
    </row>
    <row r="1765" spans="1:4" x14ac:dyDescent="0.2">
      <c r="A1765" s="32">
        <v>1760</v>
      </c>
      <c r="B1765" s="32">
        <v>1167</v>
      </c>
      <c r="C1765" s="32">
        <v>2</v>
      </c>
      <c r="D1765" s="32" t="s">
        <v>8679</v>
      </c>
    </row>
    <row r="1766" spans="1:4" x14ac:dyDescent="0.2">
      <c r="A1766" s="32">
        <v>1761</v>
      </c>
      <c r="B1766" s="32">
        <v>65</v>
      </c>
      <c r="C1766" s="32">
        <v>15</v>
      </c>
      <c r="D1766" s="32" t="s">
        <v>8680</v>
      </c>
    </row>
    <row r="1767" spans="1:4" x14ac:dyDescent="0.2">
      <c r="A1767" s="32">
        <v>1762</v>
      </c>
      <c r="B1767" s="32">
        <v>1382</v>
      </c>
      <c r="C1767" s="32">
        <v>2</v>
      </c>
      <c r="D1767" s="32" t="s">
        <v>8681</v>
      </c>
    </row>
    <row r="1768" spans="1:4" x14ac:dyDescent="0.2">
      <c r="A1768" s="32">
        <v>1763</v>
      </c>
      <c r="B1768" s="32">
        <v>2198</v>
      </c>
      <c r="C1768" s="32">
        <v>1</v>
      </c>
      <c r="D1768" s="32" t="s">
        <v>8682</v>
      </c>
    </row>
    <row r="1769" spans="1:4" x14ac:dyDescent="0.2">
      <c r="A1769" s="32">
        <v>1764</v>
      </c>
      <c r="B1769" s="32">
        <v>713</v>
      </c>
      <c r="C1769" s="32">
        <v>3</v>
      </c>
      <c r="D1769" s="32" t="s">
        <v>8683</v>
      </c>
    </row>
    <row r="1770" spans="1:4" x14ac:dyDescent="0.2">
      <c r="A1770" s="32">
        <v>1765</v>
      </c>
      <c r="B1770" s="32">
        <v>2344</v>
      </c>
      <c r="C1770" s="32">
        <v>1</v>
      </c>
      <c r="D1770" s="32" t="s">
        <v>8684</v>
      </c>
    </row>
    <row r="1771" spans="1:4" x14ac:dyDescent="0.2">
      <c r="A1771" s="32">
        <v>1766</v>
      </c>
      <c r="B1771" s="32">
        <v>7</v>
      </c>
      <c r="C1771" s="32">
        <v>13</v>
      </c>
      <c r="D1771" s="32" t="s">
        <v>8685</v>
      </c>
    </row>
    <row r="1772" spans="1:4" x14ac:dyDescent="0.2">
      <c r="A1772" s="32">
        <v>1767</v>
      </c>
      <c r="B1772" s="32">
        <v>2773</v>
      </c>
      <c r="C1772" s="32">
        <v>1</v>
      </c>
      <c r="D1772" s="32" t="s">
        <v>8686</v>
      </c>
    </row>
    <row r="1773" spans="1:4" x14ac:dyDescent="0.2">
      <c r="A1773" s="32">
        <v>1768</v>
      </c>
      <c r="B1773" s="32">
        <v>2011</v>
      </c>
      <c r="C1773" s="32">
        <v>1</v>
      </c>
      <c r="D1773" s="32" t="s">
        <v>8687</v>
      </c>
    </row>
    <row r="1774" spans="1:4" x14ac:dyDescent="0.2">
      <c r="A1774" s="32">
        <v>1769</v>
      </c>
      <c r="B1774" s="32">
        <v>1099</v>
      </c>
      <c r="C1774" s="32">
        <v>5</v>
      </c>
      <c r="D1774" s="32" t="s">
        <v>8688</v>
      </c>
    </row>
    <row r="1775" spans="1:4" x14ac:dyDescent="0.2">
      <c r="A1775" s="32">
        <v>1770</v>
      </c>
      <c r="B1775" s="32">
        <v>3529</v>
      </c>
      <c r="C1775" s="32">
        <v>1</v>
      </c>
      <c r="D1775" s="32" t="s">
        <v>8689</v>
      </c>
    </row>
    <row r="1776" spans="1:4" x14ac:dyDescent="0.2">
      <c r="A1776" s="32">
        <v>1771</v>
      </c>
      <c r="B1776" s="32">
        <v>1404</v>
      </c>
      <c r="C1776" s="32">
        <v>2</v>
      </c>
      <c r="D1776" s="32" t="s">
        <v>8431</v>
      </c>
    </row>
    <row r="1777" spans="1:4" x14ac:dyDescent="0.2">
      <c r="A1777" s="32">
        <v>1772</v>
      </c>
      <c r="B1777" s="32">
        <v>138</v>
      </c>
      <c r="C1777" s="32">
        <v>9</v>
      </c>
      <c r="D1777" s="32" t="s">
        <v>8690</v>
      </c>
    </row>
    <row r="1778" spans="1:4" x14ac:dyDescent="0.2">
      <c r="A1778" s="32">
        <v>1773</v>
      </c>
      <c r="B1778" s="32">
        <v>3194</v>
      </c>
      <c r="C1778" s="32">
        <v>1</v>
      </c>
      <c r="D1778" s="32" t="s">
        <v>8691</v>
      </c>
    </row>
    <row r="1779" spans="1:4" x14ac:dyDescent="0.2">
      <c r="A1779" s="32">
        <v>1774</v>
      </c>
      <c r="B1779" s="32">
        <v>2865</v>
      </c>
      <c r="C1779" s="32">
        <v>1</v>
      </c>
      <c r="D1779" s="32" t="s">
        <v>8692</v>
      </c>
    </row>
    <row r="1780" spans="1:4" x14ac:dyDescent="0.2">
      <c r="A1780" s="32">
        <v>1775</v>
      </c>
      <c r="B1780" s="32">
        <v>1579</v>
      </c>
      <c r="C1780" s="32">
        <v>3</v>
      </c>
      <c r="D1780" s="32" t="s">
        <v>8693</v>
      </c>
    </row>
    <row r="1781" spans="1:4" x14ac:dyDescent="0.2">
      <c r="A1781" s="32">
        <v>1776</v>
      </c>
      <c r="B1781" s="32">
        <v>3318</v>
      </c>
      <c r="C1781" s="32">
        <v>1</v>
      </c>
      <c r="D1781" s="32" t="s">
        <v>8694</v>
      </c>
    </row>
    <row r="1782" spans="1:4" x14ac:dyDescent="0.2">
      <c r="A1782" s="32">
        <v>1777</v>
      </c>
      <c r="B1782" s="32">
        <v>544</v>
      </c>
      <c r="C1782" s="32">
        <v>3</v>
      </c>
      <c r="D1782" s="32" t="s">
        <v>8695</v>
      </c>
    </row>
    <row r="1783" spans="1:4" x14ac:dyDescent="0.2">
      <c r="A1783" s="32">
        <v>1778</v>
      </c>
      <c r="B1783" s="32">
        <v>1527</v>
      </c>
      <c r="C1783" s="32">
        <v>3</v>
      </c>
      <c r="D1783" s="32" t="s">
        <v>8696</v>
      </c>
    </row>
    <row r="1784" spans="1:4" x14ac:dyDescent="0.2">
      <c r="A1784" s="32">
        <v>1779</v>
      </c>
      <c r="B1784" s="32">
        <v>818</v>
      </c>
      <c r="C1784" s="32">
        <v>1</v>
      </c>
      <c r="D1784" s="32" t="s">
        <v>8697</v>
      </c>
    </row>
    <row r="1785" spans="1:4" x14ac:dyDescent="0.2">
      <c r="A1785" s="32">
        <v>1780</v>
      </c>
      <c r="B1785" s="32">
        <v>275</v>
      </c>
      <c r="C1785" s="32">
        <v>21</v>
      </c>
      <c r="D1785" s="32" t="s">
        <v>8698</v>
      </c>
    </row>
    <row r="1786" spans="1:4" x14ac:dyDescent="0.2">
      <c r="A1786" s="32">
        <v>1781</v>
      </c>
      <c r="B1786" s="32">
        <v>1228</v>
      </c>
      <c r="C1786" s="32">
        <v>1</v>
      </c>
      <c r="D1786" s="32" t="s">
        <v>8699</v>
      </c>
    </row>
    <row r="1787" spans="1:4" x14ac:dyDescent="0.2">
      <c r="A1787" s="32">
        <v>1782</v>
      </c>
      <c r="B1787" s="32">
        <v>373</v>
      </c>
      <c r="C1787" s="32">
        <v>5</v>
      </c>
      <c r="D1787" s="32" t="s">
        <v>8106</v>
      </c>
    </row>
    <row r="1788" spans="1:4" x14ac:dyDescent="0.2">
      <c r="A1788" s="32">
        <v>1783</v>
      </c>
      <c r="B1788" s="32">
        <v>1072</v>
      </c>
      <c r="C1788" s="32">
        <v>1</v>
      </c>
      <c r="D1788" s="32" t="s">
        <v>8700</v>
      </c>
    </row>
    <row r="1789" spans="1:4" x14ac:dyDescent="0.2">
      <c r="A1789" s="32">
        <v>1784</v>
      </c>
      <c r="B1789" s="32">
        <v>18</v>
      </c>
      <c r="C1789" s="32">
        <v>6</v>
      </c>
      <c r="D1789" s="32" t="s">
        <v>8701</v>
      </c>
    </row>
    <row r="1790" spans="1:4" x14ac:dyDescent="0.2">
      <c r="A1790" s="32">
        <v>1785</v>
      </c>
      <c r="B1790" s="32">
        <v>885</v>
      </c>
      <c r="C1790" s="32">
        <v>1</v>
      </c>
      <c r="D1790" s="32" t="s">
        <v>8702</v>
      </c>
    </row>
    <row r="1791" spans="1:4" x14ac:dyDescent="0.2">
      <c r="A1791" s="32">
        <v>1786</v>
      </c>
      <c r="B1791" s="32">
        <v>92</v>
      </c>
      <c r="C1791" s="32">
        <v>10</v>
      </c>
      <c r="D1791" s="32" t="s">
        <v>8703</v>
      </c>
    </row>
    <row r="1792" spans="1:4" x14ac:dyDescent="0.2">
      <c r="A1792" s="32">
        <v>1787</v>
      </c>
      <c r="B1792" s="32">
        <v>3295</v>
      </c>
      <c r="C1792" s="32">
        <v>1</v>
      </c>
      <c r="D1792" s="32" t="s">
        <v>8704</v>
      </c>
    </row>
    <row r="1793" spans="1:4" x14ac:dyDescent="0.2">
      <c r="A1793" s="32">
        <v>1788</v>
      </c>
      <c r="B1793" s="32">
        <v>2669</v>
      </c>
      <c r="C1793" s="32">
        <v>1</v>
      </c>
      <c r="D1793" s="32" t="s">
        <v>8705</v>
      </c>
    </row>
    <row r="1794" spans="1:4" x14ac:dyDescent="0.2">
      <c r="A1794" s="32">
        <v>1789</v>
      </c>
      <c r="B1794" s="32">
        <v>83</v>
      </c>
      <c r="C1794" s="32">
        <v>11</v>
      </c>
      <c r="D1794" s="32" t="s">
        <v>8706</v>
      </c>
    </row>
    <row r="1795" spans="1:4" x14ac:dyDescent="0.2">
      <c r="A1795" s="32">
        <v>1790</v>
      </c>
      <c r="B1795" s="32">
        <v>3596</v>
      </c>
      <c r="C1795" s="32">
        <v>1</v>
      </c>
      <c r="D1795" s="32" t="s">
        <v>8707</v>
      </c>
    </row>
    <row r="1796" spans="1:4" x14ac:dyDescent="0.2">
      <c r="A1796" s="32">
        <v>1791</v>
      </c>
      <c r="B1796" s="32">
        <v>161</v>
      </c>
      <c r="C1796" s="32">
        <v>3</v>
      </c>
      <c r="D1796" s="32" t="s">
        <v>8159</v>
      </c>
    </row>
    <row r="1797" spans="1:4" x14ac:dyDescent="0.2">
      <c r="A1797" s="32">
        <v>1792</v>
      </c>
      <c r="B1797" s="32">
        <v>2237</v>
      </c>
      <c r="C1797" s="32">
        <v>1</v>
      </c>
      <c r="D1797" s="32" t="s">
        <v>8708</v>
      </c>
    </row>
    <row r="1798" spans="1:4" x14ac:dyDescent="0.2">
      <c r="A1798" s="32">
        <v>1793</v>
      </c>
      <c r="B1798" s="32">
        <v>2790</v>
      </c>
      <c r="C1798" s="32">
        <v>1</v>
      </c>
      <c r="D1798" s="32" t="s">
        <v>8709</v>
      </c>
    </row>
    <row r="1799" spans="1:4" x14ac:dyDescent="0.2">
      <c r="A1799" s="32">
        <v>1794</v>
      </c>
      <c r="B1799" s="32">
        <v>204</v>
      </c>
      <c r="C1799" s="32">
        <v>4</v>
      </c>
      <c r="D1799" s="32" t="s">
        <v>8710</v>
      </c>
    </row>
    <row r="1800" spans="1:4" x14ac:dyDescent="0.2">
      <c r="A1800" s="32">
        <v>1795</v>
      </c>
      <c r="B1800" s="32">
        <v>765</v>
      </c>
      <c r="C1800" s="32">
        <v>2</v>
      </c>
      <c r="D1800" s="32" t="s">
        <v>8711</v>
      </c>
    </row>
    <row r="1801" spans="1:4" x14ac:dyDescent="0.2">
      <c r="A1801" s="32">
        <v>1796</v>
      </c>
      <c r="B1801" s="32">
        <v>2454</v>
      </c>
      <c r="C1801" s="32">
        <v>1</v>
      </c>
      <c r="D1801" s="32" t="s">
        <v>8712</v>
      </c>
    </row>
    <row r="1802" spans="1:4" x14ac:dyDescent="0.2">
      <c r="A1802" s="32">
        <v>1797</v>
      </c>
      <c r="B1802" s="32">
        <v>2258</v>
      </c>
      <c r="C1802" s="32">
        <v>1</v>
      </c>
      <c r="D1802" s="32" t="s">
        <v>8713</v>
      </c>
    </row>
    <row r="1803" spans="1:4" x14ac:dyDescent="0.2">
      <c r="A1803" s="32">
        <v>1798</v>
      </c>
      <c r="B1803" s="32">
        <v>2630</v>
      </c>
      <c r="C1803" s="32">
        <v>1</v>
      </c>
      <c r="D1803" s="32" t="s">
        <v>8714</v>
      </c>
    </row>
    <row r="1804" spans="1:4" x14ac:dyDescent="0.2">
      <c r="A1804" s="32">
        <v>1799</v>
      </c>
      <c r="B1804" s="32">
        <v>2276</v>
      </c>
      <c r="C1804" s="32">
        <v>1</v>
      </c>
      <c r="D1804" s="32" t="s">
        <v>8715</v>
      </c>
    </row>
    <row r="1805" spans="1:4" x14ac:dyDescent="0.2">
      <c r="A1805" s="32">
        <v>1800</v>
      </c>
      <c r="B1805" s="32">
        <v>102</v>
      </c>
      <c r="C1805" s="32">
        <v>10</v>
      </c>
      <c r="D1805" s="32" t="s">
        <v>8716</v>
      </c>
    </row>
    <row r="1806" spans="1:4" x14ac:dyDescent="0.2">
      <c r="A1806" s="32">
        <v>1801</v>
      </c>
      <c r="B1806" s="32">
        <v>16</v>
      </c>
      <c r="C1806" s="32">
        <v>10</v>
      </c>
      <c r="D1806" s="32" t="s">
        <v>8717</v>
      </c>
    </row>
    <row r="1807" spans="1:4" x14ac:dyDescent="0.2">
      <c r="A1807" s="32">
        <v>1802</v>
      </c>
      <c r="B1807" s="32">
        <v>3080</v>
      </c>
      <c r="C1807" s="32">
        <v>2</v>
      </c>
      <c r="D1807" s="32" t="s">
        <v>8718</v>
      </c>
    </row>
    <row r="1808" spans="1:4" x14ac:dyDescent="0.2">
      <c r="A1808" s="32">
        <v>1803</v>
      </c>
      <c r="B1808" s="32">
        <v>103</v>
      </c>
      <c r="C1808" s="32">
        <v>4</v>
      </c>
      <c r="D1808" s="32" t="s">
        <v>8719</v>
      </c>
    </row>
    <row r="1809" spans="1:4" x14ac:dyDescent="0.2">
      <c r="A1809" s="32">
        <v>1804</v>
      </c>
      <c r="B1809" s="32">
        <v>1204</v>
      </c>
      <c r="C1809" s="32">
        <v>1</v>
      </c>
      <c r="D1809" s="32" t="s">
        <v>8720</v>
      </c>
    </row>
    <row r="1810" spans="1:4" x14ac:dyDescent="0.2">
      <c r="A1810" s="32">
        <v>1805</v>
      </c>
      <c r="B1810" s="32">
        <v>2526</v>
      </c>
      <c r="C1810" s="32">
        <v>2</v>
      </c>
      <c r="D1810" s="32" t="s">
        <v>8721</v>
      </c>
    </row>
    <row r="1811" spans="1:4" x14ac:dyDescent="0.2">
      <c r="A1811" s="32">
        <v>1806</v>
      </c>
      <c r="B1811" s="32">
        <v>1619</v>
      </c>
      <c r="C1811" s="32">
        <v>1</v>
      </c>
      <c r="D1811" s="32" t="s">
        <v>8722</v>
      </c>
    </row>
    <row r="1812" spans="1:4" x14ac:dyDescent="0.2">
      <c r="A1812" s="32">
        <v>1807</v>
      </c>
      <c r="B1812" s="32">
        <v>1793</v>
      </c>
      <c r="C1812" s="32">
        <v>1</v>
      </c>
      <c r="D1812" s="32" t="s">
        <v>8723</v>
      </c>
    </row>
    <row r="1813" spans="1:4" x14ac:dyDescent="0.2">
      <c r="A1813" s="32">
        <v>1808</v>
      </c>
      <c r="B1813" s="32">
        <v>113</v>
      </c>
      <c r="C1813" s="32">
        <v>10</v>
      </c>
      <c r="D1813" s="32" t="s">
        <v>8724</v>
      </c>
    </row>
    <row r="1814" spans="1:4" x14ac:dyDescent="0.2">
      <c r="A1814" s="32">
        <v>1809</v>
      </c>
      <c r="B1814" s="32">
        <v>2754</v>
      </c>
      <c r="C1814" s="32">
        <v>1</v>
      </c>
      <c r="D1814" s="32" t="s">
        <v>8725</v>
      </c>
    </row>
    <row r="1815" spans="1:4" x14ac:dyDescent="0.2">
      <c r="A1815" s="32">
        <v>1810</v>
      </c>
      <c r="B1815" s="32">
        <v>378</v>
      </c>
      <c r="C1815" s="32">
        <v>1</v>
      </c>
      <c r="D1815" s="32" t="s">
        <v>8726</v>
      </c>
    </row>
    <row r="1816" spans="1:4" x14ac:dyDescent="0.2">
      <c r="A1816" s="32">
        <v>1811</v>
      </c>
      <c r="B1816" s="32">
        <v>673</v>
      </c>
      <c r="C1816" s="32">
        <v>2</v>
      </c>
      <c r="D1816" s="32" t="s">
        <v>8727</v>
      </c>
    </row>
    <row r="1817" spans="1:4" x14ac:dyDescent="0.2">
      <c r="A1817" s="32">
        <v>1812</v>
      </c>
      <c r="B1817" s="32">
        <v>2167</v>
      </c>
      <c r="C1817" s="32">
        <v>2</v>
      </c>
      <c r="D1817" s="32" t="s">
        <v>8728</v>
      </c>
    </row>
    <row r="1818" spans="1:4" x14ac:dyDescent="0.2">
      <c r="A1818" s="32">
        <v>1813</v>
      </c>
      <c r="B1818" s="32">
        <v>1016</v>
      </c>
      <c r="C1818" s="32">
        <v>1</v>
      </c>
      <c r="D1818" s="32" t="s">
        <v>8729</v>
      </c>
    </row>
    <row r="1819" spans="1:4" x14ac:dyDescent="0.2">
      <c r="A1819" s="32">
        <v>1814</v>
      </c>
      <c r="B1819" s="32">
        <v>156</v>
      </c>
      <c r="C1819" s="32">
        <v>5</v>
      </c>
      <c r="D1819" s="32" t="s">
        <v>8730</v>
      </c>
    </row>
    <row r="1820" spans="1:4" x14ac:dyDescent="0.2">
      <c r="A1820" s="32">
        <v>1815</v>
      </c>
      <c r="B1820" s="32">
        <v>1738</v>
      </c>
      <c r="C1820" s="32">
        <v>1</v>
      </c>
      <c r="D1820" s="32" t="s">
        <v>8731</v>
      </c>
    </row>
    <row r="1821" spans="1:4" x14ac:dyDescent="0.2">
      <c r="A1821" s="32">
        <v>1816</v>
      </c>
      <c r="B1821" s="32">
        <v>3102</v>
      </c>
      <c r="C1821" s="32">
        <v>1</v>
      </c>
      <c r="D1821" s="32" t="s">
        <v>8732</v>
      </c>
    </row>
    <row r="1822" spans="1:4" x14ac:dyDescent="0.2">
      <c r="A1822" s="32">
        <v>1817</v>
      </c>
      <c r="B1822" s="32">
        <v>2767</v>
      </c>
      <c r="C1822" s="32">
        <v>2</v>
      </c>
      <c r="D1822" s="32" t="s">
        <v>8733</v>
      </c>
    </row>
    <row r="1823" spans="1:4" x14ac:dyDescent="0.2">
      <c r="A1823" s="32">
        <v>1818</v>
      </c>
      <c r="B1823" s="32">
        <v>3028</v>
      </c>
      <c r="C1823" s="32">
        <v>1</v>
      </c>
      <c r="D1823" s="32" t="s">
        <v>8734</v>
      </c>
    </row>
    <row r="1824" spans="1:4" x14ac:dyDescent="0.2">
      <c r="A1824" s="32">
        <v>1819</v>
      </c>
      <c r="B1824" s="32">
        <v>2951</v>
      </c>
      <c r="C1824" s="32">
        <v>1</v>
      </c>
      <c r="D1824" s="32" t="s">
        <v>8735</v>
      </c>
    </row>
    <row r="1825" spans="1:4" x14ac:dyDescent="0.2">
      <c r="A1825" s="32">
        <v>1820</v>
      </c>
      <c r="B1825" s="32">
        <v>2025</v>
      </c>
      <c r="C1825" s="32">
        <v>1</v>
      </c>
      <c r="D1825" s="32" t="s">
        <v>8736</v>
      </c>
    </row>
    <row r="1826" spans="1:4" x14ac:dyDescent="0.2">
      <c r="A1826" s="32">
        <v>1821</v>
      </c>
      <c r="B1826" s="32">
        <v>1097</v>
      </c>
      <c r="C1826" s="32">
        <v>4</v>
      </c>
      <c r="D1826" s="32" t="s">
        <v>8737</v>
      </c>
    </row>
    <row r="1827" spans="1:4" x14ac:dyDescent="0.2">
      <c r="A1827" s="32">
        <v>1822</v>
      </c>
      <c r="B1827" s="32">
        <v>1809</v>
      </c>
      <c r="C1827" s="32">
        <v>4</v>
      </c>
      <c r="D1827" s="32" t="s">
        <v>8738</v>
      </c>
    </row>
    <row r="1828" spans="1:4" x14ac:dyDescent="0.2">
      <c r="A1828" s="32">
        <v>1823</v>
      </c>
      <c r="B1828" s="32">
        <v>89</v>
      </c>
      <c r="C1828" s="32">
        <v>18</v>
      </c>
      <c r="D1828" s="32" t="s">
        <v>8739</v>
      </c>
    </row>
    <row r="1829" spans="1:4" x14ac:dyDescent="0.2">
      <c r="A1829" s="32">
        <v>1824</v>
      </c>
      <c r="B1829" s="32">
        <v>943</v>
      </c>
      <c r="C1829" s="32">
        <v>2</v>
      </c>
      <c r="D1829" s="32" t="s">
        <v>8740</v>
      </c>
    </row>
    <row r="1830" spans="1:4" x14ac:dyDescent="0.2">
      <c r="A1830" s="32">
        <v>1825</v>
      </c>
      <c r="B1830" s="32">
        <v>1534</v>
      </c>
      <c r="C1830" s="32">
        <v>3</v>
      </c>
      <c r="D1830" s="32" t="s">
        <v>8741</v>
      </c>
    </row>
    <row r="1831" spans="1:4" x14ac:dyDescent="0.2">
      <c r="A1831" s="32">
        <v>1826</v>
      </c>
      <c r="B1831" s="32">
        <v>3199</v>
      </c>
      <c r="C1831" s="32">
        <v>1</v>
      </c>
      <c r="D1831" s="32" t="s">
        <v>8742</v>
      </c>
    </row>
    <row r="1832" spans="1:4" x14ac:dyDescent="0.2">
      <c r="A1832" s="32">
        <v>1827</v>
      </c>
      <c r="B1832" s="32">
        <v>1425</v>
      </c>
      <c r="C1832" s="32">
        <v>3</v>
      </c>
      <c r="D1832" s="32" t="s">
        <v>8743</v>
      </c>
    </row>
    <row r="1833" spans="1:4" x14ac:dyDescent="0.2">
      <c r="A1833" s="32">
        <v>1828</v>
      </c>
      <c r="B1833" s="32">
        <v>3447</v>
      </c>
      <c r="C1833" s="32">
        <v>1</v>
      </c>
      <c r="D1833" s="32" t="s">
        <v>8744</v>
      </c>
    </row>
    <row r="1834" spans="1:4" x14ac:dyDescent="0.2">
      <c r="A1834" s="32">
        <v>1829</v>
      </c>
      <c r="B1834" s="32">
        <v>2013</v>
      </c>
      <c r="C1834" s="32">
        <v>2</v>
      </c>
      <c r="D1834" s="32" t="s">
        <v>8745</v>
      </c>
    </row>
    <row r="1835" spans="1:4" x14ac:dyDescent="0.2">
      <c r="A1835" s="32">
        <v>1830</v>
      </c>
      <c r="B1835" s="32">
        <v>3257</v>
      </c>
      <c r="C1835" s="32">
        <v>1</v>
      </c>
      <c r="D1835" s="32" t="s">
        <v>8746</v>
      </c>
    </row>
    <row r="1836" spans="1:4" x14ac:dyDescent="0.2">
      <c r="A1836" s="32">
        <v>1831</v>
      </c>
      <c r="B1836" s="32">
        <v>3454</v>
      </c>
      <c r="C1836" s="32">
        <v>1</v>
      </c>
      <c r="D1836" s="32" t="s">
        <v>8747</v>
      </c>
    </row>
    <row r="1837" spans="1:4" x14ac:dyDescent="0.2">
      <c r="A1837" s="32">
        <v>1832</v>
      </c>
      <c r="B1837" s="32">
        <v>2911</v>
      </c>
      <c r="C1837" s="32">
        <v>1</v>
      </c>
      <c r="D1837" s="32" t="s">
        <v>8748</v>
      </c>
    </row>
    <row r="1838" spans="1:4" x14ac:dyDescent="0.2">
      <c r="A1838" s="32">
        <v>1833</v>
      </c>
      <c r="B1838" s="32">
        <v>1763</v>
      </c>
      <c r="C1838" s="32">
        <v>1</v>
      </c>
      <c r="D1838" s="32" t="s">
        <v>8749</v>
      </c>
    </row>
    <row r="1839" spans="1:4" x14ac:dyDescent="0.2">
      <c r="A1839" s="32">
        <v>1834</v>
      </c>
      <c r="B1839" s="32">
        <v>194</v>
      </c>
      <c r="C1839" s="32">
        <v>3</v>
      </c>
      <c r="D1839" s="32" t="s">
        <v>8750</v>
      </c>
    </row>
    <row r="1840" spans="1:4" x14ac:dyDescent="0.2">
      <c r="A1840" s="32">
        <v>1835</v>
      </c>
      <c r="B1840" s="32">
        <v>2756</v>
      </c>
      <c r="C1840" s="32">
        <v>1</v>
      </c>
      <c r="D1840" s="32" t="s">
        <v>8751</v>
      </c>
    </row>
    <row r="1841" spans="1:4" x14ac:dyDescent="0.2">
      <c r="A1841" s="32">
        <v>1836</v>
      </c>
      <c r="B1841" s="32">
        <v>80</v>
      </c>
      <c r="C1841" s="32">
        <v>10</v>
      </c>
      <c r="D1841" s="32" t="s">
        <v>8752</v>
      </c>
    </row>
    <row r="1842" spans="1:4" x14ac:dyDescent="0.2">
      <c r="A1842" s="32">
        <v>1837</v>
      </c>
      <c r="B1842" s="32">
        <v>1150</v>
      </c>
      <c r="C1842" s="32">
        <v>3</v>
      </c>
      <c r="D1842" s="32" t="s">
        <v>8753</v>
      </c>
    </row>
    <row r="1843" spans="1:4" x14ac:dyDescent="0.2">
      <c r="A1843" s="32">
        <v>1838</v>
      </c>
      <c r="B1843" s="32">
        <v>1452</v>
      </c>
      <c r="C1843" s="32">
        <v>1</v>
      </c>
      <c r="D1843" s="32" t="s">
        <v>8754</v>
      </c>
    </row>
    <row r="1844" spans="1:4" x14ac:dyDescent="0.2">
      <c r="A1844" s="32">
        <v>1839</v>
      </c>
      <c r="B1844" s="32">
        <v>320</v>
      </c>
      <c r="C1844" s="32">
        <v>4</v>
      </c>
      <c r="D1844" s="32" t="s">
        <v>8755</v>
      </c>
    </row>
    <row r="1845" spans="1:4" x14ac:dyDescent="0.2">
      <c r="A1845" s="32">
        <v>1840</v>
      </c>
      <c r="B1845" s="32">
        <v>2760</v>
      </c>
      <c r="C1845" s="32">
        <v>1</v>
      </c>
      <c r="D1845" s="32" t="s">
        <v>8756</v>
      </c>
    </row>
    <row r="1846" spans="1:4" x14ac:dyDescent="0.2">
      <c r="A1846" s="32">
        <v>1841</v>
      </c>
      <c r="B1846" s="32">
        <v>1853</v>
      </c>
      <c r="C1846" s="32">
        <v>1</v>
      </c>
      <c r="D1846" s="32" t="s">
        <v>7571</v>
      </c>
    </row>
    <row r="1847" spans="1:4" x14ac:dyDescent="0.2">
      <c r="A1847" s="32">
        <v>1842</v>
      </c>
      <c r="B1847" s="32">
        <v>745</v>
      </c>
      <c r="C1847" s="32">
        <v>5</v>
      </c>
      <c r="D1847" s="32" t="s">
        <v>8757</v>
      </c>
    </row>
    <row r="1848" spans="1:4" x14ac:dyDescent="0.2">
      <c r="A1848" s="32">
        <v>1843</v>
      </c>
      <c r="B1848" s="32">
        <v>2980</v>
      </c>
      <c r="C1848" s="32">
        <v>1</v>
      </c>
      <c r="D1848" s="32" t="s">
        <v>8758</v>
      </c>
    </row>
    <row r="1849" spans="1:4" x14ac:dyDescent="0.2">
      <c r="A1849" s="32">
        <v>1844</v>
      </c>
      <c r="B1849" s="32">
        <v>383</v>
      </c>
      <c r="C1849" s="32">
        <v>5</v>
      </c>
      <c r="D1849" s="32" t="s">
        <v>8759</v>
      </c>
    </row>
    <row r="1850" spans="1:4" x14ac:dyDescent="0.2">
      <c r="A1850" s="32">
        <v>1845</v>
      </c>
      <c r="B1850" s="32">
        <v>1778</v>
      </c>
      <c r="C1850" s="32">
        <v>1</v>
      </c>
      <c r="D1850" s="32" t="s">
        <v>8760</v>
      </c>
    </row>
    <row r="1851" spans="1:4" x14ac:dyDescent="0.2">
      <c r="A1851" s="32">
        <v>1846</v>
      </c>
      <c r="B1851" s="32">
        <v>640</v>
      </c>
      <c r="C1851" s="32">
        <v>7</v>
      </c>
      <c r="D1851" s="32" t="s">
        <v>8761</v>
      </c>
    </row>
    <row r="1852" spans="1:4" x14ac:dyDescent="0.2">
      <c r="A1852" s="32">
        <v>1847</v>
      </c>
      <c r="B1852" s="32">
        <v>2714</v>
      </c>
      <c r="C1852" s="32">
        <v>1</v>
      </c>
      <c r="D1852" s="32" t="s">
        <v>8762</v>
      </c>
    </row>
    <row r="1853" spans="1:4" x14ac:dyDescent="0.2">
      <c r="A1853" s="32">
        <v>1848</v>
      </c>
      <c r="B1853" s="32">
        <v>110</v>
      </c>
      <c r="C1853" s="32">
        <v>6</v>
      </c>
      <c r="D1853" s="32" t="s">
        <v>8763</v>
      </c>
    </row>
    <row r="1854" spans="1:4" x14ac:dyDescent="0.2">
      <c r="A1854" s="32">
        <v>1849</v>
      </c>
      <c r="B1854" s="32">
        <v>2142</v>
      </c>
      <c r="C1854" s="32">
        <v>1</v>
      </c>
      <c r="D1854" s="32" t="s">
        <v>8764</v>
      </c>
    </row>
    <row r="1855" spans="1:4" x14ac:dyDescent="0.2">
      <c r="A1855" s="32">
        <v>1850</v>
      </c>
      <c r="B1855" s="32">
        <v>2521</v>
      </c>
      <c r="C1855" s="32">
        <v>1</v>
      </c>
      <c r="D1855" s="32" t="s">
        <v>8765</v>
      </c>
    </row>
    <row r="1856" spans="1:4" x14ac:dyDescent="0.2">
      <c r="A1856" s="32">
        <v>1851</v>
      </c>
      <c r="B1856" s="32">
        <v>2159</v>
      </c>
      <c r="C1856" s="32">
        <v>1</v>
      </c>
      <c r="D1856" s="32" t="s">
        <v>8766</v>
      </c>
    </row>
    <row r="1857" spans="1:4" x14ac:dyDescent="0.2">
      <c r="A1857" s="32">
        <v>1852</v>
      </c>
      <c r="B1857" s="32">
        <v>3084</v>
      </c>
      <c r="C1857" s="32">
        <v>1</v>
      </c>
      <c r="D1857" s="32" t="s">
        <v>8767</v>
      </c>
    </row>
    <row r="1858" spans="1:4" x14ac:dyDescent="0.2">
      <c r="A1858" s="32">
        <v>1853</v>
      </c>
      <c r="B1858" s="32">
        <v>1409</v>
      </c>
      <c r="C1858" s="32">
        <v>3</v>
      </c>
      <c r="D1858" s="32" t="s">
        <v>8768</v>
      </c>
    </row>
    <row r="1859" spans="1:4" x14ac:dyDescent="0.2">
      <c r="A1859" s="32">
        <v>1854</v>
      </c>
      <c r="B1859" s="32">
        <v>1018</v>
      </c>
      <c r="C1859" s="32">
        <v>4</v>
      </c>
      <c r="D1859" s="32" t="s">
        <v>8769</v>
      </c>
    </row>
    <row r="1860" spans="1:4" x14ac:dyDescent="0.2">
      <c r="A1860" s="32">
        <v>1855</v>
      </c>
      <c r="B1860" s="32">
        <v>1508</v>
      </c>
      <c r="C1860" s="32">
        <v>1</v>
      </c>
      <c r="D1860" s="32" t="s">
        <v>8770</v>
      </c>
    </row>
    <row r="1861" spans="1:4" x14ac:dyDescent="0.2">
      <c r="A1861" s="32">
        <v>1856</v>
      </c>
      <c r="B1861" s="32">
        <v>3320</v>
      </c>
      <c r="C1861" s="32">
        <v>1</v>
      </c>
      <c r="D1861" s="32" t="s">
        <v>8771</v>
      </c>
    </row>
    <row r="1862" spans="1:4" x14ac:dyDescent="0.2">
      <c r="A1862" s="32">
        <v>1857</v>
      </c>
      <c r="B1862" s="32">
        <v>176</v>
      </c>
      <c r="C1862" s="32">
        <v>7</v>
      </c>
      <c r="D1862" s="32" t="s">
        <v>8772</v>
      </c>
    </row>
    <row r="1863" spans="1:4" x14ac:dyDescent="0.2">
      <c r="A1863" s="32">
        <v>1858</v>
      </c>
      <c r="B1863" s="32">
        <v>993</v>
      </c>
      <c r="C1863" s="32">
        <v>1</v>
      </c>
      <c r="D1863" s="32" t="s">
        <v>8773</v>
      </c>
    </row>
    <row r="1864" spans="1:4" x14ac:dyDescent="0.2">
      <c r="A1864" s="32">
        <v>1859</v>
      </c>
      <c r="B1864" s="32">
        <v>2741</v>
      </c>
      <c r="C1864" s="32">
        <v>2</v>
      </c>
      <c r="D1864" s="32" t="s">
        <v>8774</v>
      </c>
    </row>
    <row r="1865" spans="1:4" x14ac:dyDescent="0.2">
      <c r="A1865" s="32">
        <v>1860</v>
      </c>
      <c r="B1865" s="32">
        <v>243</v>
      </c>
      <c r="C1865" s="32">
        <v>5</v>
      </c>
      <c r="D1865" s="32" t="s">
        <v>8775</v>
      </c>
    </row>
    <row r="1866" spans="1:4" x14ac:dyDescent="0.2">
      <c r="A1866" s="32">
        <v>1861</v>
      </c>
      <c r="B1866" s="32">
        <v>463</v>
      </c>
      <c r="C1866" s="32">
        <v>2</v>
      </c>
      <c r="D1866" s="32" t="s">
        <v>8776</v>
      </c>
    </row>
    <row r="1867" spans="1:4" x14ac:dyDescent="0.2">
      <c r="A1867" s="32">
        <v>1862</v>
      </c>
      <c r="B1867" s="32">
        <v>142</v>
      </c>
      <c r="C1867" s="32">
        <v>16</v>
      </c>
      <c r="D1867" s="32" t="s">
        <v>8777</v>
      </c>
    </row>
    <row r="1868" spans="1:4" x14ac:dyDescent="0.2">
      <c r="A1868" s="32">
        <v>1863</v>
      </c>
      <c r="B1868" s="32">
        <v>271</v>
      </c>
      <c r="C1868" s="32">
        <v>18</v>
      </c>
      <c r="D1868" s="32" t="s">
        <v>8778</v>
      </c>
    </row>
    <row r="1869" spans="1:4" x14ac:dyDescent="0.2">
      <c r="A1869" s="32">
        <v>1864</v>
      </c>
      <c r="B1869" s="32">
        <v>3320</v>
      </c>
      <c r="C1869" s="32">
        <v>2</v>
      </c>
      <c r="D1869" s="32" t="s">
        <v>8779</v>
      </c>
    </row>
    <row r="1870" spans="1:4" x14ac:dyDescent="0.2">
      <c r="A1870" s="32">
        <v>1865</v>
      </c>
      <c r="B1870" s="32">
        <v>1319</v>
      </c>
      <c r="C1870" s="32">
        <v>2</v>
      </c>
      <c r="D1870" s="32" t="s">
        <v>8780</v>
      </c>
    </row>
    <row r="1871" spans="1:4" x14ac:dyDescent="0.2">
      <c r="A1871" s="32">
        <v>1866</v>
      </c>
      <c r="B1871" s="32">
        <v>177</v>
      </c>
      <c r="C1871" s="32">
        <v>4</v>
      </c>
      <c r="D1871" s="32" t="s">
        <v>8781</v>
      </c>
    </row>
    <row r="1872" spans="1:4" x14ac:dyDescent="0.2">
      <c r="A1872" s="32">
        <v>1867</v>
      </c>
      <c r="B1872" s="32">
        <v>2593</v>
      </c>
      <c r="C1872" s="32">
        <v>1</v>
      </c>
      <c r="D1872" s="32" t="s">
        <v>8782</v>
      </c>
    </row>
    <row r="1873" spans="1:4" x14ac:dyDescent="0.2">
      <c r="A1873" s="32">
        <v>1868</v>
      </c>
      <c r="B1873" s="32">
        <v>1184</v>
      </c>
      <c r="C1873" s="32">
        <v>3</v>
      </c>
      <c r="D1873" s="32" t="s">
        <v>8783</v>
      </c>
    </row>
    <row r="1874" spans="1:4" x14ac:dyDescent="0.2">
      <c r="A1874" s="32">
        <v>1869</v>
      </c>
      <c r="B1874" s="32">
        <v>2448</v>
      </c>
      <c r="C1874" s="32">
        <v>1</v>
      </c>
      <c r="D1874" s="32" t="s">
        <v>8784</v>
      </c>
    </row>
    <row r="1875" spans="1:4" x14ac:dyDescent="0.2">
      <c r="A1875" s="32">
        <v>1870</v>
      </c>
      <c r="B1875" s="32">
        <v>1032</v>
      </c>
      <c r="C1875" s="32">
        <v>3</v>
      </c>
      <c r="D1875" s="32" t="s">
        <v>8785</v>
      </c>
    </row>
    <row r="1876" spans="1:4" x14ac:dyDescent="0.2">
      <c r="A1876" s="32">
        <v>1871</v>
      </c>
      <c r="B1876" s="32">
        <v>275</v>
      </c>
      <c r="C1876" s="32">
        <v>22</v>
      </c>
      <c r="D1876" s="32" t="s">
        <v>8786</v>
      </c>
    </row>
    <row r="1877" spans="1:4" x14ac:dyDescent="0.2">
      <c r="A1877" s="32">
        <v>1872</v>
      </c>
      <c r="B1877" s="32">
        <v>2930</v>
      </c>
      <c r="C1877" s="32">
        <v>2</v>
      </c>
      <c r="D1877" s="32" t="s">
        <v>8787</v>
      </c>
    </row>
    <row r="1878" spans="1:4" x14ac:dyDescent="0.2">
      <c r="A1878" s="32">
        <v>1873</v>
      </c>
      <c r="B1878" s="32">
        <v>319</v>
      </c>
      <c r="C1878" s="32">
        <v>5</v>
      </c>
      <c r="D1878" s="32" t="s">
        <v>8788</v>
      </c>
    </row>
    <row r="1879" spans="1:4" x14ac:dyDescent="0.2">
      <c r="A1879" s="32">
        <v>1874</v>
      </c>
      <c r="B1879" s="32">
        <v>584</v>
      </c>
      <c r="C1879" s="32">
        <v>1</v>
      </c>
      <c r="D1879" s="32" t="s">
        <v>8789</v>
      </c>
    </row>
    <row r="1880" spans="1:4" x14ac:dyDescent="0.2">
      <c r="A1880" s="32">
        <v>1875</v>
      </c>
      <c r="B1880" s="32">
        <v>3377</v>
      </c>
      <c r="C1880" s="32">
        <v>1</v>
      </c>
      <c r="D1880" s="32" t="s">
        <v>8790</v>
      </c>
    </row>
    <row r="1881" spans="1:4" x14ac:dyDescent="0.2">
      <c r="A1881" s="32">
        <v>1876</v>
      </c>
      <c r="B1881" s="32">
        <v>1613</v>
      </c>
      <c r="C1881" s="32">
        <v>1</v>
      </c>
      <c r="D1881" s="32" t="s">
        <v>8791</v>
      </c>
    </row>
    <row r="1882" spans="1:4" x14ac:dyDescent="0.2">
      <c r="A1882" s="32">
        <v>1877</v>
      </c>
      <c r="B1882" s="32">
        <v>1498</v>
      </c>
      <c r="C1882" s="32">
        <v>1</v>
      </c>
      <c r="D1882" s="32" t="s">
        <v>8792</v>
      </c>
    </row>
    <row r="1883" spans="1:4" x14ac:dyDescent="0.2">
      <c r="A1883" s="32">
        <v>1878</v>
      </c>
      <c r="B1883" s="32">
        <v>183</v>
      </c>
      <c r="C1883" s="32">
        <v>6</v>
      </c>
      <c r="D1883" s="32" t="s">
        <v>8793</v>
      </c>
    </row>
    <row r="1884" spans="1:4" x14ac:dyDescent="0.2">
      <c r="A1884" s="32">
        <v>1879</v>
      </c>
      <c r="B1884" s="32">
        <v>424</v>
      </c>
      <c r="C1884" s="32">
        <v>10</v>
      </c>
      <c r="D1884" s="32" t="s">
        <v>8794</v>
      </c>
    </row>
    <row r="1885" spans="1:4" x14ac:dyDescent="0.2">
      <c r="A1885" s="32">
        <v>1880</v>
      </c>
      <c r="B1885" s="32">
        <v>47</v>
      </c>
      <c r="C1885" s="32">
        <v>2</v>
      </c>
      <c r="D1885" s="32" t="s">
        <v>8795</v>
      </c>
    </row>
    <row r="1886" spans="1:4" x14ac:dyDescent="0.2">
      <c r="A1886" s="32">
        <v>1881</v>
      </c>
      <c r="B1886" s="32">
        <v>2320</v>
      </c>
      <c r="C1886" s="32">
        <v>1</v>
      </c>
      <c r="D1886" s="32" t="s">
        <v>8796</v>
      </c>
    </row>
    <row r="1887" spans="1:4" x14ac:dyDescent="0.2">
      <c r="A1887" s="32">
        <v>1882</v>
      </c>
      <c r="B1887" s="32">
        <v>1137</v>
      </c>
      <c r="C1887" s="32">
        <v>1</v>
      </c>
      <c r="D1887" s="32" t="s">
        <v>8797</v>
      </c>
    </row>
    <row r="1888" spans="1:4" x14ac:dyDescent="0.2">
      <c r="A1888" s="32">
        <v>1883</v>
      </c>
      <c r="B1888" s="32">
        <v>854</v>
      </c>
      <c r="C1888" s="32">
        <v>2</v>
      </c>
      <c r="D1888" s="32" t="s">
        <v>8798</v>
      </c>
    </row>
    <row r="1889" spans="1:4" x14ac:dyDescent="0.2">
      <c r="A1889" s="32">
        <v>1884</v>
      </c>
      <c r="B1889" s="32">
        <v>3599</v>
      </c>
      <c r="C1889" s="32">
        <v>1</v>
      </c>
      <c r="D1889" s="32" t="s">
        <v>8799</v>
      </c>
    </row>
    <row r="1890" spans="1:4" x14ac:dyDescent="0.2">
      <c r="A1890" s="32">
        <v>1885</v>
      </c>
      <c r="B1890" s="32">
        <v>2267</v>
      </c>
      <c r="C1890" s="32">
        <v>1</v>
      </c>
      <c r="D1890" s="32" t="s">
        <v>7502</v>
      </c>
    </row>
    <row r="1891" spans="1:4" x14ac:dyDescent="0.2">
      <c r="A1891" s="32">
        <v>1886</v>
      </c>
      <c r="B1891" s="32">
        <v>2050</v>
      </c>
      <c r="C1891" s="32">
        <v>3</v>
      </c>
      <c r="D1891" s="32" t="s">
        <v>8800</v>
      </c>
    </row>
    <row r="1892" spans="1:4" x14ac:dyDescent="0.2">
      <c r="A1892" s="32">
        <v>1887</v>
      </c>
      <c r="B1892" s="32">
        <v>3198</v>
      </c>
      <c r="C1892" s="32">
        <v>1</v>
      </c>
      <c r="D1892" s="32" t="s">
        <v>8801</v>
      </c>
    </row>
    <row r="1893" spans="1:4" x14ac:dyDescent="0.2">
      <c r="A1893" s="32">
        <v>1888</v>
      </c>
      <c r="B1893" s="32">
        <v>1033</v>
      </c>
      <c r="C1893" s="32">
        <v>3</v>
      </c>
      <c r="D1893" s="32" t="s">
        <v>8802</v>
      </c>
    </row>
    <row r="1894" spans="1:4" x14ac:dyDescent="0.2">
      <c r="A1894" s="32">
        <v>1889</v>
      </c>
      <c r="B1894" s="32">
        <v>89</v>
      </c>
      <c r="C1894" s="32">
        <v>11</v>
      </c>
      <c r="D1894" s="32" t="s">
        <v>8803</v>
      </c>
    </row>
    <row r="1895" spans="1:4" x14ac:dyDescent="0.2">
      <c r="A1895" s="32">
        <v>1890</v>
      </c>
      <c r="B1895" s="32">
        <v>3333</v>
      </c>
      <c r="C1895" s="32">
        <v>1</v>
      </c>
      <c r="D1895" s="32" t="s">
        <v>8804</v>
      </c>
    </row>
    <row r="1896" spans="1:4" x14ac:dyDescent="0.2">
      <c r="A1896" s="32">
        <v>1891</v>
      </c>
      <c r="B1896" s="32">
        <v>1893</v>
      </c>
      <c r="C1896" s="32">
        <v>1</v>
      </c>
      <c r="D1896" s="32" t="s">
        <v>8805</v>
      </c>
    </row>
    <row r="1897" spans="1:4" x14ac:dyDescent="0.2">
      <c r="A1897" s="32">
        <v>1892</v>
      </c>
      <c r="B1897" s="32">
        <v>2923</v>
      </c>
      <c r="C1897" s="32">
        <v>1</v>
      </c>
      <c r="D1897" s="32" t="s">
        <v>8806</v>
      </c>
    </row>
    <row r="1898" spans="1:4" x14ac:dyDescent="0.2">
      <c r="A1898" s="32">
        <v>1893</v>
      </c>
      <c r="B1898" s="32">
        <v>2580</v>
      </c>
      <c r="C1898" s="32">
        <v>1</v>
      </c>
      <c r="D1898" s="32" t="s">
        <v>8807</v>
      </c>
    </row>
    <row r="1899" spans="1:4" x14ac:dyDescent="0.2">
      <c r="A1899" s="32">
        <v>1894</v>
      </c>
      <c r="B1899" s="32">
        <v>2078</v>
      </c>
      <c r="C1899" s="32">
        <v>2</v>
      </c>
      <c r="D1899" s="32" t="s">
        <v>8808</v>
      </c>
    </row>
    <row r="1900" spans="1:4" x14ac:dyDescent="0.2">
      <c r="A1900" s="32">
        <v>1895</v>
      </c>
      <c r="B1900" s="32">
        <v>3216</v>
      </c>
      <c r="C1900" s="32">
        <v>1</v>
      </c>
      <c r="D1900" s="32" t="s">
        <v>8809</v>
      </c>
    </row>
    <row r="1901" spans="1:4" x14ac:dyDescent="0.2">
      <c r="A1901" s="32">
        <v>1896</v>
      </c>
      <c r="B1901" s="32">
        <v>2288</v>
      </c>
      <c r="C1901" s="32">
        <v>1</v>
      </c>
      <c r="D1901" s="32" t="s">
        <v>8810</v>
      </c>
    </row>
    <row r="1902" spans="1:4" x14ac:dyDescent="0.2">
      <c r="A1902" s="32">
        <v>1897</v>
      </c>
      <c r="B1902" s="32">
        <v>2558</v>
      </c>
      <c r="C1902" s="32">
        <v>1</v>
      </c>
      <c r="D1902" s="32" t="s">
        <v>8811</v>
      </c>
    </row>
    <row r="1903" spans="1:4" x14ac:dyDescent="0.2">
      <c r="A1903" s="32">
        <v>1898</v>
      </c>
      <c r="B1903" s="32">
        <v>2981</v>
      </c>
      <c r="C1903" s="32">
        <v>1</v>
      </c>
      <c r="D1903" s="32" t="s">
        <v>8812</v>
      </c>
    </row>
    <row r="1904" spans="1:4" x14ac:dyDescent="0.2">
      <c r="A1904" s="32">
        <v>1899</v>
      </c>
      <c r="B1904" s="32">
        <v>833</v>
      </c>
      <c r="C1904" s="32">
        <v>16</v>
      </c>
      <c r="D1904" s="32" t="s">
        <v>8813</v>
      </c>
    </row>
    <row r="1905" spans="1:4" x14ac:dyDescent="0.2">
      <c r="A1905" s="32">
        <v>1900</v>
      </c>
      <c r="B1905" s="32">
        <v>249</v>
      </c>
      <c r="C1905" s="32">
        <v>10</v>
      </c>
      <c r="D1905" s="32" t="s">
        <v>8814</v>
      </c>
    </row>
    <row r="1906" spans="1:4" x14ac:dyDescent="0.2">
      <c r="A1906" s="32">
        <v>1901</v>
      </c>
      <c r="B1906" s="32">
        <v>2179</v>
      </c>
      <c r="C1906" s="32">
        <v>1</v>
      </c>
      <c r="D1906" s="32" t="s">
        <v>8815</v>
      </c>
    </row>
    <row r="1907" spans="1:4" x14ac:dyDescent="0.2">
      <c r="A1907" s="32">
        <v>1902</v>
      </c>
      <c r="B1907" s="32">
        <v>1409</v>
      </c>
      <c r="C1907" s="32">
        <v>3</v>
      </c>
      <c r="D1907" s="32" t="s">
        <v>8768</v>
      </c>
    </row>
    <row r="1908" spans="1:4" x14ac:dyDescent="0.2">
      <c r="A1908" s="32">
        <v>1903</v>
      </c>
      <c r="B1908" s="32">
        <v>3056</v>
      </c>
      <c r="C1908" s="32">
        <v>1</v>
      </c>
      <c r="D1908" s="32" t="s">
        <v>8816</v>
      </c>
    </row>
    <row r="1909" spans="1:4" x14ac:dyDescent="0.2">
      <c r="A1909" s="32">
        <v>1904</v>
      </c>
      <c r="B1909" s="32">
        <v>15</v>
      </c>
      <c r="C1909" s="32">
        <v>16</v>
      </c>
      <c r="D1909" s="32" t="s">
        <v>8817</v>
      </c>
    </row>
    <row r="1910" spans="1:4" x14ac:dyDescent="0.2">
      <c r="A1910" s="32">
        <v>1905</v>
      </c>
      <c r="B1910" s="32">
        <v>2899</v>
      </c>
      <c r="C1910" s="32">
        <v>1</v>
      </c>
      <c r="D1910" s="32" t="s">
        <v>8818</v>
      </c>
    </row>
    <row r="1911" spans="1:4" x14ac:dyDescent="0.2">
      <c r="A1911" s="32">
        <v>1906</v>
      </c>
      <c r="B1911" s="32">
        <v>2863</v>
      </c>
      <c r="C1911" s="32">
        <v>1</v>
      </c>
      <c r="D1911" s="32" t="s">
        <v>8819</v>
      </c>
    </row>
    <row r="1912" spans="1:4" x14ac:dyDescent="0.2">
      <c r="A1912" s="32">
        <v>1907</v>
      </c>
      <c r="B1912" s="32">
        <v>1908</v>
      </c>
      <c r="C1912" s="32">
        <v>1</v>
      </c>
      <c r="D1912" s="32" t="s">
        <v>8820</v>
      </c>
    </row>
    <row r="1913" spans="1:4" x14ac:dyDescent="0.2">
      <c r="A1913" s="32">
        <v>1908</v>
      </c>
      <c r="B1913" s="32">
        <v>1589</v>
      </c>
      <c r="C1913" s="32">
        <v>1</v>
      </c>
      <c r="D1913" s="32" t="s">
        <v>8821</v>
      </c>
    </row>
    <row r="1914" spans="1:4" x14ac:dyDescent="0.2">
      <c r="A1914" s="32">
        <v>1909</v>
      </c>
      <c r="B1914" s="32">
        <v>2425</v>
      </c>
      <c r="C1914" s="32">
        <v>3</v>
      </c>
      <c r="D1914" s="32" t="s">
        <v>8822</v>
      </c>
    </row>
    <row r="1915" spans="1:4" x14ac:dyDescent="0.2">
      <c r="A1915" s="32">
        <v>1910</v>
      </c>
      <c r="B1915" s="32">
        <v>2840</v>
      </c>
      <c r="C1915" s="32">
        <v>2</v>
      </c>
      <c r="D1915" s="32" t="s">
        <v>8823</v>
      </c>
    </row>
    <row r="1916" spans="1:4" x14ac:dyDescent="0.2">
      <c r="A1916" s="32">
        <v>1911</v>
      </c>
      <c r="B1916" s="32">
        <v>63</v>
      </c>
      <c r="C1916" s="32">
        <v>12</v>
      </c>
      <c r="D1916" s="32" t="s">
        <v>8824</v>
      </c>
    </row>
    <row r="1917" spans="1:4" x14ac:dyDescent="0.2">
      <c r="A1917" s="32">
        <v>1912</v>
      </c>
      <c r="B1917" s="32">
        <v>3308</v>
      </c>
      <c r="C1917" s="32">
        <v>1</v>
      </c>
      <c r="D1917" s="32" t="s">
        <v>8825</v>
      </c>
    </row>
    <row r="1918" spans="1:4" x14ac:dyDescent="0.2">
      <c r="A1918" s="32">
        <v>1913</v>
      </c>
      <c r="B1918" s="32">
        <v>843</v>
      </c>
      <c r="C1918" s="32">
        <v>3</v>
      </c>
      <c r="D1918" s="32" t="s">
        <v>8826</v>
      </c>
    </row>
    <row r="1919" spans="1:4" x14ac:dyDescent="0.2">
      <c r="A1919" s="32">
        <v>1914</v>
      </c>
      <c r="B1919" s="32">
        <v>2536</v>
      </c>
      <c r="C1919" s="32">
        <v>1</v>
      </c>
      <c r="D1919" s="32" t="s">
        <v>8488</v>
      </c>
    </row>
    <row r="1920" spans="1:4" x14ac:dyDescent="0.2">
      <c r="A1920" s="32">
        <v>1915</v>
      </c>
      <c r="B1920" s="32">
        <v>697</v>
      </c>
      <c r="C1920" s="32">
        <v>6</v>
      </c>
      <c r="D1920" s="32" t="s">
        <v>8827</v>
      </c>
    </row>
    <row r="1921" spans="1:4" x14ac:dyDescent="0.2">
      <c r="A1921" s="32">
        <v>1916</v>
      </c>
      <c r="B1921" s="32">
        <v>3115</v>
      </c>
      <c r="C1921" s="32">
        <v>1</v>
      </c>
      <c r="D1921" s="32" t="s">
        <v>8828</v>
      </c>
    </row>
    <row r="1922" spans="1:4" x14ac:dyDescent="0.2">
      <c r="A1922" s="32">
        <v>1917</v>
      </c>
      <c r="B1922" s="32">
        <v>1844</v>
      </c>
      <c r="C1922" s="32">
        <v>1</v>
      </c>
      <c r="D1922" s="32" t="s">
        <v>7661</v>
      </c>
    </row>
    <row r="1923" spans="1:4" x14ac:dyDescent="0.2">
      <c r="A1923" s="32">
        <v>1918</v>
      </c>
      <c r="B1923" s="32">
        <v>1315</v>
      </c>
      <c r="C1923" s="32">
        <v>2</v>
      </c>
      <c r="D1923" s="32" t="s">
        <v>8829</v>
      </c>
    </row>
    <row r="1924" spans="1:4" x14ac:dyDescent="0.2">
      <c r="A1924" s="32">
        <v>1919</v>
      </c>
      <c r="B1924" s="32">
        <v>267</v>
      </c>
      <c r="C1924" s="32">
        <v>4</v>
      </c>
      <c r="D1924" s="32" t="s">
        <v>8830</v>
      </c>
    </row>
    <row r="1925" spans="1:4" x14ac:dyDescent="0.2">
      <c r="A1925" s="32">
        <v>1920</v>
      </c>
      <c r="B1925" s="32">
        <v>2290</v>
      </c>
      <c r="C1925" s="32">
        <v>1</v>
      </c>
      <c r="D1925" s="32" t="s">
        <v>8831</v>
      </c>
    </row>
    <row r="1926" spans="1:4" x14ac:dyDescent="0.2">
      <c r="A1926" s="32">
        <v>1921</v>
      </c>
      <c r="B1926" s="32">
        <v>1278</v>
      </c>
      <c r="C1926" s="32">
        <v>1</v>
      </c>
      <c r="D1926" s="32" t="s">
        <v>8832</v>
      </c>
    </row>
    <row r="1927" spans="1:4" x14ac:dyDescent="0.2">
      <c r="A1927" s="32">
        <v>1922</v>
      </c>
      <c r="B1927" s="32">
        <v>744</v>
      </c>
      <c r="C1927" s="32">
        <v>1</v>
      </c>
      <c r="D1927" s="32" t="s">
        <v>8833</v>
      </c>
    </row>
    <row r="1928" spans="1:4" x14ac:dyDescent="0.2">
      <c r="A1928" s="32">
        <v>1923</v>
      </c>
      <c r="B1928" s="32">
        <v>179</v>
      </c>
      <c r="C1928" s="32">
        <v>14</v>
      </c>
      <c r="D1928" s="32" t="s">
        <v>8834</v>
      </c>
    </row>
    <row r="1929" spans="1:4" x14ac:dyDescent="0.2">
      <c r="A1929" s="32">
        <v>1924</v>
      </c>
      <c r="B1929" s="32">
        <v>2101</v>
      </c>
      <c r="C1929" s="32">
        <v>1</v>
      </c>
      <c r="D1929" s="32" t="s">
        <v>8835</v>
      </c>
    </row>
    <row r="1930" spans="1:4" x14ac:dyDescent="0.2">
      <c r="A1930" s="32">
        <v>1925</v>
      </c>
      <c r="B1930" s="32">
        <v>452</v>
      </c>
      <c r="C1930" s="32">
        <v>5</v>
      </c>
      <c r="D1930" s="32" t="s">
        <v>8836</v>
      </c>
    </row>
    <row r="1931" spans="1:4" x14ac:dyDescent="0.2">
      <c r="A1931" s="32">
        <v>1926</v>
      </c>
      <c r="B1931" s="32">
        <v>1802</v>
      </c>
      <c r="C1931" s="32">
        <v>2</v>
      </c>
      <c r="D1931" s="32" t="s">
        <v>8837</v>
      </c>
    </row>
    <row r="1932" spans="1:4" x14ac:dyDescent="0.2">
      <c r="A1932" s="32">
        <v>1927</v>
      </c>
      <c r="B1932" s="32">
        <v>3294</v>
      </c>
      <c r="C1932" s="32">
        <v>1</v>
      </c>
      <c r="D1932" s="32" t="s">
        <v>8838</v>
      </c>
    </row>
    <row r="1933" spans="1:4" x14ac:dyDescent="0.2">
      <c r="A1933" s="32">
        <v>1928</v>
      </c>
      <c r="B1933" s="32">
        <v>1357</v>
      </c>
      <c r="C1933" s="32">
        <v>3</v>
      </c>
      <c r="D1933" s="32" t="s">
        <v>8839</v>
      </c>
    </row>
    <row r="1934" spans="1:4" x14ac:dyDescent="0.2">
      <c r="A1934" s="32">
        <v>1929</v>
      </c>
      <c r="B1934" s="32">
        <v>2309</v>
      </c>
      <c r="C1934" s="32">
        <v>1</v>
      </c>
      <c r="D1934" s="32" t="s">
        <v>8840</v>
      </c>
    </row>
    <row r="1935" spans="1:4" x14ac:dyDescent="0.2">
      <c r="A1935" s="32">
        <v>1930</v>
      </c>
      <c r="B1935" s="32">
        <v>368</v>
      </c>
      <c r="C1935" s="32">
        <v>4</v>
      </c>
      <c r="D1935" s="32" t="s">
        <v>8841</v>
      </c>
    </row>
    <row r="1936" spans="1:4" x14ac:dyDescent="0.2">
      <c r="A1936" s="32">
        <v>1931</v>
      </c>
      <c r="B1936" s="32">
        <v>2073</v>
      </c>
      <c r="C1936" s="32">
        <v>1</v>
      </c>
      <c r="D1936" s="32" t="s">
        <v>8842</v>
      </c>
    </row>
    <row r="1937" spans="1:4" x14ac:dyDescent="0.2">
      <c r="A1937" s="32">
        <v>1932</v>
      </c>
      <c r="B1937" s="32">
        <v>850</v>
      </c>
      <c r="C1937" s="32">
        <v>1</v>
      </c>
      <c r="D1937" s="32" t="s">
        <v>8843</v>
      </c>
    </row>
    <row r="1938" spans="1:4" x14ac:dyDescent="0.2">
      <c r="A1938" s="32">
        <v>1933</v>
      </c>
      <c r="B1938" s="32">
        <v>3142</v>
      </c>
      <c r="C1938" s="32">
        <v>1</v>
      </c>
      <c r="D1938" s="32" t="s">
        <v>8844</v>
      </c>
    </row>
    <row r="1939" spans="1:4" x14ac:dyDescent="0.2">
      <c r="A1939" s="32">
        <v>1934</v>
      </c>
      <c r="B1939" s="32">
        <v>3335</v>
      </c>
      <c r="C1939" s="32">
        <v>1</v>
      </c>
      <c r="D1939" s="32" t="s">
        <v>8845</v>
      </c>
    </row>
    <row r="1940" spans="1:4" x14ac:dyDescent="0.2">
      <c r="A1940" s="32">
        <v>1935</v>
      </c>
      <c r="B1940" s="32">
        <v>3349</v>
      </c>
      <c r="C1940" s="32">
        <v>2</v>
      </c>
      <c r="D1940" s="32" t="s">
        <v>8846</v>
      </c>
    </row>
    <row r="1941" spans="1:4" x14ac:dyDescent="0.2">
      <c r="A1941" s="32">
        <v>1936</v>
      </c>
      <c r="B1941" s="32">
        <v>3353</v>
      </c>
      <c r="C1941" s="32">
        <v>1</v>
      </c>
      <c r="D1941" s="32" t="s">
        <v>8847</v>
      </c>
    </row>
    <row r="1942" spans="1:4" x14ac:dyDescent="0.2">
      <c r="A1942" s="32">
        <v>1937</v>
      </c>
      <c r="B1942" s="32">
        <v>2683</v>
      </c>
      <c r="C1942" s="32">
        <v>3</v>
      </c>
      <c r="D1942" s="32" t="s">
        <v>8848</v>
      </c>
    </row>
    <row r="1943" spans="1:4" x14ac:dyDescent="0.2">
      <c r="A1943" s="32">
        <v>1938</v>
      </c>
      <c r="B1943" s="32">
        <v>3108</v>
      </c>
      <c r="C1943" s="32">
        <v>1</v>
      </c>
      <c r="D1943" s="32" t="s">
        <v>8849</v>
      </c>
    </row>
    <row r="1944" spans="1:4" x14ac:dyDescent="0.2">
      <c r="A1944" s="32">
        <v>1939</v>
      </c>
      <c r="B1944" s="32">
        <v>1669</v>
      </c>
      <c r="C1944" s="32">
        <v>1</v>
      </c>
      <c r="D1944" s="32" t="s">
        <v>8850</v>
      </c>
    </row>
    <row r="1945" spans="1:4" x14ac:dyDescent="0.2">
      <c r="A1945" s="32">
        <v>1940</v>
      </c>
      <c r="B1945" s="32">
        <v>1763</v>
      </c>
      <c r="C1945" s="32">
        <v>3</v>
      </c>
      <c r="D1945" s="32" t="s">
        <v>7290</v>
      </c>
    </row>
    <row r="1946" spans="1:4" x14ac:dyDescent="0.2">
      <c r="A1946" s="32">
        <v>1941</v>
      </c>
      <c r="B1946" s="32">
        <v>1281</v>
      </c>
      <c r="C1946" s="32">
        <v>1</v>
      </c>
      <c r="D1946" s="32" t="s">
        <v>8851</v>
      </c>
    </row>
    <row r="1947" spans="1:4" x14ac:dyDescent="0.2">
      <c r="A1947" s="32">
        <v>1942</v>
      </c>
      <c r="B1947" s="32">
        <v>749</v>
      </c>
      <c r="C1947" s="32">
        <v>4</v>
      </c>
      <c r="D1947" s="32" t="s">
        <v>8852</v>
      </c>
    </row>
    <row r="1948" spans="1:4" x14ac:dyDescent="0.2">
      <c r="A1948" s="32">
        <v>1943</v>
      </c>
      <c r="B1948" s="32">
        <v>2809</v>
      </c>
      <c r="C1948" s="32">
        <v>2</v>
      </c>
      <c r="D1948" s="32" t="s">
        <v>8853</v>
      </c>
    </row>
    <row r="1949" spans="1:4" x14ac:dyDescent="0.2">
      <c r="A1949" s="32">
        <v>1944</v>
      </c>
      <c r="B1949" s="32">
        <v>2815</v>
      </c>
      <c r="C1949" s="32">
        <v>1</v>
      </c>
      <c r="D1949" s="32" t="s">
        <v>8854</v>
      </c>
    </row>
    <row r="1950" spans="1:4" x14ac:dyDescent="0.2">
      <c r="A1950" s="32">
        <v>1945</v>
      </c>
      <c r="B1950" s="32">
        <v>202</v>
      </c>
      <c r="C1950" s="32">
        <v>8</v>
      </c>
      <c r="D1950" s="32" t="s">
        <v>8855</v>
      </c>
    </row>
    <row r="1951" spans="1:4" x14ac:dyDescent="0.2">
      <c r="A1951" s="32">
        <v>1946</v>
      </c>
      <c r="B1951" s="32">
        <v>1660</v>
      </c>
      <c r="C1951" s="32">
        <v>1</v>
      </c>
      <c r="D1951" s="32" t="s">
        <v>8856</v>
      </c>
    </row>
    <row r="1952" spans="1:4" x14ac:dyDescent="0.2">
      <c r="A1952" s="32">
        <v>1947</v>
      </c>
      <c r="B1952" s="32">
        <v>3198</v>
      </c>
      <c r="C1952" s="32">
        <v>2</v>
      </c>
      <c r="D1952" s="32" t="s">
        <v>8857</v>
      </c>
    </row>
    <row r="1953" spans="1:4" x14ac:dyDescent="0.2">
      <c r="A1953" s="32">
        <v>1948</v>
      </c>
      <c r="B1953" s="32">
        <v>1334</v>
      </c>
      <c r="C1953" s="32">
        <v>1</v>
      </c>
      <c r="D1953" s="32" t="s">
        <v>8858</v>
      </c>
    </row>
    <row r="1954" spans="1:4" x14ac:dyDescent="0.2">
      <c r="A1954" s="32">
        <v>1949</v>
      </c>
      <c r="B1954" s="32">
        <v>2706</v>
      </c>
      <c r="C1954" s="32">
        <v>1</v>
      </c>
      <c r="D1954" s="32" t="s">
        <v>8859</v>
      </c>
    </row>
    <row r="1955" spans="1:4" x14ac:dyDescent="0.2">
      <c r="A1955" s="32">
        <v>1950</v>
      </c>
      <c r="B1955" s="32">
        <v>2841</v>
      </c>
      <c r="C1955" s="32">
        <v>1</v>
      </c>
      <c r="D1955" s="32" t="s">
        <v>8860</v>
      </c>
    </row>
    <row r="1956" spans="1:4" x14ac:dyDescent="0.2">
      <c r="A1956" s="32">
        <v>1951</v>
      </c>
      <c r="B1956" s="32">
        <v>1608</v>
      </c>
      <c r="C1956" s="32">
        <v>2</v>
      </c>
      <c r="D1956" s="32" t="s">
        <v>8861</v>
      </c>
    </row>
    <row r="1957" spans="1:4" x14ac:dyDescent="0.2">
      <c r="A1957" s="32">
        <v>1952</v>
      </c>
      <c r="B1957" s="32">
        <v>1407</v>
      </c>
      <c r="C1957" s="32">
        <v>3</v>
      </c>
      <c r="D1957" s="32" t="s">
        <v>8862</v>
      </c>
    </row>
    <row r="1958" spans="1:4" x14ac:dyDescent="0.2">
      <c r="A1958" s="32">
        <v>1953</v>
      </c>
      <c r="B1958" s="32">
        <v>2315</v>
      </c>
      <c r="C1958" s="32">
        <v>2</v>
      </c>
      <c r="D1958" s="32" t="s">
        <v>8863</v>
      </c>
    </row>
    <row r="1959" spans="1:4" x14ac:dyDescent="0.2">
      <c r="A1959" s="32">
        <v>1954</v>
      </c>
      <c r="B1959" s="32">
        <v>362</v>
      </c>
      <c r="C1959" s="32">
        <v>7</v>
      </c>
      <c r="D1959" s="32" t="s">
        <v>8864</v>
      </c>
    </row>
    <row r="1960" spans="1:4" x14ac:dyDescent="0.2">
      <c r="A1960" s="32">
        <v>1955</v>
      </c>
      <c r="B1960" s="32">
        <v>22</v>
      </c>
      <c r="C1960" s="32">
        <v>15</v>
      </c>
      <c r="D1960" s="32" t="s">
        <v>8865</v>
      </c>
    </row>
    <row r="1961" spans="1:4" x14ac:dyDescent="0.2">
      <c r="A1961" s="32">
        <v>1956</v>
      </c>
      <c r="B1961" s="32">
        <v>3553</v>
      </c>
      <c r="C1961" s="32">
        <v>1</v>
      </c>
      <c r="D1961" s="32" t="s">
        <v>8866</v>
      </c>
    </row>
    <row r="1962" spans="1:4" x14ac:dyDescent="0.2">
      <c r="A1962" s="32">
        <v>1957</v>
      </c>
      <c r="B1962" s="32">
        <v>1542</v>
      </c>
      <c r="C1962" s="32">
        <v>1</v>
      </c>
      <c r="D1962" s="32" t="s">
        <v>8867</v>
      </c>
    </row>
    <row r="1963" spans="1:4" x14ac:dyDescent="0.2">
      <c r="A1963" s="32">
        <v>1958</v>
      </c>
      <c r="B1963" s="32">
        <v>2067</v>
      </c>
      <c r="C1963" s="32">
        <v>1</v>
      </c>
      <c r="D1963" s="32" t="s">
        <v>8868</v>
      </c>
    </row>
    <row r="1964" spans="1:4" x14ac:dyDescent="0.2">
      <c r="A1964" s="32">
        <v>1959</v>
      </c>
      <c r="B1964" s="32">
        <v>2233</v>
      </c>
      <c r="C1964" s="32">
        <v>2</v>
      </c>
      <c r="D1964" s="32" t="s">
        <v>8869</v>
      </c>
    </row>
    <row r="1965" spans="1:4" x14ac:dyDescent="0.2">
      <c r="A1965" s="32">
        <v>1960</v>
      </c>
      <c r="B1965" s="32">
        <v>305</v>
      </c>
      <c r="C1965" s="32">
        <v>10</v>
      </c>
      <c r="D1965" s="32" t="s">
        <v>8870</v>
      </c>
    </row>
    <row r="1966" spans="1:4" x14ac:dyDescent="0.2">
      <c r="A1966" s="32">
        <v>1961</v>
      </c>
      <c r="B1966" s="32">
        <v>195</v>
      </c>
      <c r="C1966" s="32">
        <v>2</v>
      </c>
      <c r="D1966" s="32" t="s">
        <v>8871</v>
      </c>
    </row>
    <row r="1967" spans="1:4" x14ac:dyDescent="0.2">
      <c r="A1967" s="32">
        <v>1962</v>
      </c>
      <c r="B1967" s="32">
        <v>2967</v>
      </c>
      <c r="C1967" s="32">
        <v>4</v>
      </c>
      <c r="D1967" s="32" t="s">
        <v>8872</v>
      </c>
    </row>
    <row r="1968" spans="1:4" x14ac:dyDescent="0.2">
      <c r="A1968" s="32">
        <v>1963</v>
      </c>
      <c r="B1968" s="32">
        <v>3535</v>
      </c>
      <c r="C1968" s="32">
        <v>1</v>
      </c>
      <c r="D1968" s="32" t="s">
        <v>8873</v>
      </c>
    </row>
    <row r="1969" spans="1:4" x14ac:dyDescent="0.2">
      <c r="A1969" s="32">
        <v>1964</v>
      </c>
      <c r="B1969" s="32">
        <v>2645</v>
      </c>
      <c r="C1969" s="32">
        <v>1</v>
      </c>
      <c r="D1969" s="32" t="s">
        <v>8874</v>
      </c>
    </row>
    <row r="1970" spans="1:4" x14ac:dyDescent="0.2">
      <c r="A1970" s="32">
        <v>1965</v>
      </c>
      <c r="B1970" s="32">
        <v>1897</v>
      </c>
      <c r="C1970" s="32">
        <v>2</v>
      </c>
      <c r="D1970" s="32" t="s">
        <v>8875</v>
      </c>
    </row>
    <row r="1971" spans="1:4" x14ac:dyDescent="0.2">
      <c r="A1971" s="32">
        <v>1966</v>
      </c>
      <c r="B1971" s="32">
        <v>2471</v>
      </c>
      <c r="C1971" s="32">
        <v>1</v>
      </c>
      <c r="D1971" s="32" t="s">
        <v>8876</v>
      </c>
    </row>
    <row r="1972" spans="1:4" x14ac:dyDescent="0.2">
      <c r="A1972" s="32">
        <v>1967</v>
      </c>
      <c r="B1972" s="32">
        <v>832</v>
      </c>
      <c r="C1972" s="32">
        <v>3</v>
      </c>
      <c r="D1972" s="32" t="s">
        <v>8877</v>
      </c>
    </row>
    <row r="1973" spans="1:4" x14ac:dyDescent="0.2">
      <c r="A1973" s="32">
        <v>1968</v>
      </c>
      <c r="B1973" s="32">
        <v>2424</v>
      </c>
      <c r="C1973" s="32">
        <v>1</v>
      </c>
      <c r="D1973" s="32" t="s">
        <v>8878</v>
      </c>
    </row>
    <row r="1974" spans="1:4" x14ac:dyDescent="0.2">
      <c r="A1974" s="32">
        <v>1969</v>
      </c>
      <c r="B1974" s="32">
        <v>581</v>
      </c>
      <c r="C1974" s="32">
        <v>2</v>
      </c>
      <c r="D1974" s="32" t="s">
        <v>8879</v>
      </c>
    </row>
    <row r="1975" spans="1:4" x14ac:dyDescent="0.2">
      <c r="A1975" s="32">
        <v>1970</v>
      </c>
      <c r="B1975" s="32">
        <v>898</v>
      </c>
      <c r="C1975" s="32">
        <v>2</v>
      </c>
      <c r="D1975" s="32" t="s">
        <v>8880</v>
      </c>
    </row>
    <row r="1976" spans="1:4" x14ac:dyDescent="0.2">
      <c r="A1976" s="32">
        <v>1971</v>
      </c>
      <c r="B1976" s="32">
        <v>275</v>
      </c>
      <c r="C1976" s="32">
        <v>23</v>
      </c>
      <c r="D1976" s="32" t="s">
        <v>8881</v>
      </c>
    </row>
    <row r="1977" spans="1:4" x14ac:dyDescent="0.2">
      <c r="A1977" s="32">
        <v>1972</v>
      </c>
      <c r="B1977" s="32">
        <v>3414</v>
      </c>
      <c r="C1977" s="32">
        <v>1</v>
      </c>
      <c r="D1977" s="32" t="s">
        <v>8882</v>
      </c>
    </row>
    <row r="1978" spans="1:4" x14ac:dyDescent="0.2">
      <c r="A1978" s="32">
        <v>1973</v>
      </c>
      <c r="B1978" s="32">
        <v>2446</v>
      </c>
      <c r="C1978" s="32">
        <v>1</v>
      </c>
      <c r="D1978" s="32" t="s">
        <v>8883</v>
      </c>
    </row>
    <row r="1979" spans="1:4" x14ac:dyDescent="0.2">
      <c r="A1979" s="32">
        <v>1974</v>
      </c>
      <c r="B1979" s="32">
        <v>1431</v>
      </c>
      <c r="C1979" s="32">
        <v>4</v>
      </c>
      <c r="D1979" s="32" t="s">
        <v>8884</v>
      </c>
    </row>
    <row r="1980" spans="1:4" x14ac:dyDescent="0.2">
      <c r="A1980" s="32">
        <v>1975</v>
      </c>
      <c r="B1980" s="32">
        <v>2796</v>
      </c>
      <c r="C1980" s="32">
        <v>1</v>
      </c>
      <c r="D1980" s="32" t="s">
        <v>8885</v>
      </c>
    </row>
    <row r="1981" spans="1:4" x14ac:dyDescent="0.2">
      <c r="A1981" s="32">
        <v>1976</v>
      </c>
      <c r="B1981" s="32">
        <v>2870</v>
      </c>
      <c r="C1981" s="32">
        <v>2</v>
      </c>
      <c r="D1981" s="32" t="s">
        <v>8886</v>
      </c>
    </row>
    <row r="1982" spans="1:4" x14ac:dyDescent="0.2">
      <c r="A1982" s="32">
        <v>1977</v>
      </c>
      <c r="B1982" s="32">
        <v>1823</v>
      </c>
      <c r="C1982" s="32">
        <v>1</v>
      </c>
      <c r="D1982" s="32" t="s">
        <v>8887</v>
      </c>
    </row>
    <row r="1983" spans="1:4" x14ac:dyDescent="0.2">
      <c r="A1983" s="32">
        <v>1978</v>
      </c>
      <c r="B1983" s="32">
        <v>392</v>
      </c>
      <c r="C1983" s="32">
        <v>6</v>
      </c>
      <c r="D1983" s="32" t="s">
        <v>8888</v>
      </c>
    </row>
    <row r="1984" spans="1:4" x14ac:dyDescent="0.2">
      <c r="A1984" s="32">
        <v>1979</v>
      </c>
      <c r="B1984" s="32">
        <v>2545</v>
      </c>
      <c r="C1984" s="32">
        <v>2</v>
      </c>
      <c r="D1984" s="32" t="s">
        <v>8889</v>
      </c>
    </row>
    <row r="1985" spans="1:4" x14ac:dyDescent="0.2">
      <c r="A1985" s="32">
        <v>1980</v>
      </c>
      <c r="B1985" s="32">
        <v>896</v>
      </c>
      <c r="C1985" s="32">
        <v>3</v>
      </c>
      <c r="D1985" s="32" t="s">
        <v>8890</v>
      </c>
    </row>
    <row r="1986" spans="1:4" x14ac:dyDescent="0.2">
      <c r="A1986" s="32">
        <v>1981</v>
      </c>
      <c r="B1986" s="32">
        <v>2953</v>
      </c>
      <c r="C1986" s="32">
        <v>2</v>
      </c>
      <c r="D1986" s="32" t="s">
        <v>8891</v>
      </c>
    </row>
    <row r="1987" spans="1:4" x14ac:dyDescent="0.2">
      <c r="A1987" s="32">
        <v>1982</v>
      </c>
      <c r="B1987" s="32">
        <v>1266</v>
      </c>
      <c r="C1987" s="32">
        <v>2</v>
      </c>
      <c r="D1987" s="32" t="s">
        <v>8892</v>
      </c>
    </row>
    <row r="1988" spans="1:4" x14ac:dyDescent="0.2">
      <c r="A1988" s="32">
        <v>1983</v>
      </c>
      <c r="B1988" s="32">
        <v>1965</v>
      </c>
      <c r="C1988" s="32">
        <v>2</v>
      </c>
      <c r="D1988" s="32" t="s">
        <v>8893</v>
      </c>
    </row>
    <row r="1989" spans="1:4" x14ac:dyDescent="0.2">
      <c r="A1989" s="32">
        <v>1984</v>
      </c>
      <c r="B1989" s="32">
        <v>3178</v>
      </c>
      <c r="C1989" s="32">
        <v>2</v>
      </c>
      <c r="D1989" s="32" t="s">
        <v>8894</v>
      </c>
    </row>
    <row r="1990" spans="1:4" x14ac:dyDescent="0.2">
      <c r="A1990" s="32">
        <v>1985</v>
      </c>
      <c r="B1990" s="32">
        <v>17</v>
      </c>
      <c r="C1990" s="32">
        <v>15</v>
      </c>
      <c r="D1990" s="32" t="s">
        <v>8895</v>
      </c>
    </row>
    <row r="1991" spans="1:4" x14ac:dyDescent="0.2">
      <c r="A1991" s="32">
        <v>1986</v>
      </c>
      <c r="B1991" s="32">
        <v>595</v>
      </c>
      <c r="C1991" s="32">
        <v>1</v>
      </c>
      <c r="D1991" s="32" t="s">
        <v>8896</v>
      </c>
    </row>
    <row r="1992" spans="1:4" x14ac:dyDescent="0.2">
      <c r="A1992" s="32">
        <v>1987</v>
      </c>
      <c r="B1992" s="32">
        <v>1862</v>
      </c>
      <c r="C1992" s="32">
        <v>2</v>
      </c>
      <c r="D1992" s="32" t="s">
        <v>8897</v>
      </c>
    </row>
    <row r="1993" spans="1:4" x14ac:dyDescent="0.2">
      <c r="A1993" s="32">
        <v>1988</v>
      </c>
      <c r="B1993" s="32">
        <v>746</v>
      </c>
      <c r="C1993" s="32">
        <v>2</v>
      </c>
      <c r="D1993" s="32" t="s">
        <v>8898</v>
      </c>
    </row>
    <row r="1994" spans="1:4" x14ac:dyDescent="0.2">
      <c r="A1994" s="32">
        <v>1989</v>
      </c>
      <c r="B1994" s="32">
        <v>291</v>
      </c>
      <c r="C1994" s="32">
        <v>10</v>
      </c>
      <c r="D1994" s="32" t="s">
        <v>8899</v>
      </c>
    </row>
    <row r="1995" spans="1:4" x14ac:dyDescent="0.2">
      <c r="A1995" s="32">
        <v>1990</v>
      </c>
      <c r="B1995" s="32">
        <v>427</v>
      </c>
      <c r="C1995" s="32">
        <v>2</v>
      </c>
      <c r="D1995" s="32" t="s">
        <v>8900</v>
      </c>
    </row>
    <row r="1996" spans="1:4" x14ac:dyDescent="0.2">
      <c r="A1996" s="32">
        <v>1991</v>
      </c>
      <c r="B1996" s="32">
        <v>938</v>
      </c>
      <c r="C1996" s="32">
        <v>1</v>
      </c>
      <c r="D1996" s="32" t="s">
        <v>8901</v>
      </c>
    </row>
    <row r="1997" spans="1:4" x14ac:dyDescent="0.2">
      <c r="A1997" s="32">
        <v>1992</v>
      </c>
      <c r="B1997" s="32">
        <v>992</v>
      </c>
      <c r="C1997" s="32">
        <v>2</v>
      </c>
      <c r="D1997" s="32" t="s">
        <v>8902</v>
      </c>
    </row>
    <row r="1998" spans="1:4" x14ac:dyDescent="0.2">
      <c r="A1998" s="32">
        <v>1993</v>
      </c>
      <c r="B1998" s="32">
        <v>2763</v>
      </c>
      <c r="C1998" s="32">
        <v>1</v>
      </c>
      <c r="D1998" s="32" t="s">
        <v>8903</v>
      </c>
    </row>
    <row r="1999" spans="1:4" x14ac:dyDescent="0.2">
      <c r="A1999" s="32">
        <v>1994</v>
      </c>
      <c r="B1999" s="32">
        <v>2856</v>
      </c>
      <c r="C1999" s="32">
        <v>1</v>
      </c>
      <c r="D1999" s="32" t="s">
        <v>8904</v>
      </c>
    </row>
    <row r="2000" spans="1:4" x14ac:dyDescent="0.2">
      <c r="A2000" s="32">
        <v>1995</v>
      </c>
      <c r="B2000" s="32">
        <v>3189</v>
      </c>
      <c r="C2000" s="32">
        <v>1</v>
      </c>
      <c r="D2000" s="32" t="s">
        <v>8905</v>
      </c>
    </row>
    <row r="2001" spans="1:4" x14ac:dyDescent="0.2">
      <c r="A2001" s="32">
        <v>1996</v>
      </c>
      <c r="B2001" s="32">
        <v>2271</v>
      </c>
      <c r="C2001" s="32">
        <v>1</v>
      </c>
      <c r="D2001" s="32" t="s">
        <v>8906</v>
      </c>
    </row>
    <row r="2002" spans="1:4" x14ac:dyDescent="0.2">
      <c r="A2002" s="32">
        <v>1997</v>
      </c>
      <c r="B2002" s="32">
        <v>68</v>
      </c>
      <c r="C2002" s="32">
        <v>1</v>
      </c>
      <c r="D2002" s="32" t="s">
        <v>7392</v>
      </c>
    </row>
    <row r="2003" spans="1:4" x14ac:dyDescent="0.2">
      <c r="A2003" s="32">
        <v>1998</v>
      </c>
      <c r="B2003" s="32">
        <v>686</v>
      </c>
      <c r="C2003" s="32">
        <v>2</v>
      </c>
      <c r="D2003" s="32" t="s">
        <v>8907</v>
      </c>
    </row>
    <row r="2004" spans="1:4" x14ac:dyDescent="0.2">
      <c r="A2004" s="32">
        <v>1999</v>
      </c>
      <c r="B2004" s="32">
        <v>2747</v>
      </c>
      <c r="C2004" s="32">
        <v>1</v>
      </c>
      <c r="D2004" s="32" t="s">
        <v>8908</v>
      </c>
    </row>
    <row r="2005" spans="1:4" x14ac:dyDescent="0.2">
      <c r="A2005" s="32">
        <v>2000</v>
      </c>
      <c r="B2005" s="32">
        <v>3342</v>
      </c>
      <c r="C2005" s="32">
        <v>1</v>
      </c>
      <c r="D2005" s="32" t="s">
        <v>8909</v>
      </c>
    </row>
    <row r="2006" spans="1:4" x14ac:dyDescent="0.2">
      <c r="A2006" s="32">
        <v>2001</v>
      </c>
      <c r="B2006" s="32">
        <v>1683</v>
      </c>
      <c r="C2006" s="32">
        <v>1</v>
      </c>
      <c r="D2006" s="32" t="s">
        <v>8910</v>
      </c>
    </row>
    <row r="2007" spans="1:4" x14ac:dyDescent="0.2">
      <c r="A2007" s="32">
        <v>2002</v>
      </c>
      <c r="B2007" s="32">
        <v>1255</v>
      </c>
      <c r="C2007" s="32">
        <v>1</v>
      </c>
      <c r="D2007" s="32" t="s">
        <v>8911</v>
      </c>
    </row>
    <row r="2008" spans="1:4" x14ac:dyDescent="0.2">
      <c r="A2008" s="32">
        <v>2003</v>
      </c>
      <c r="B2008" s="32">
        <v>2874</v>
      </c>
      <c r="C2008" s="32">
        <v>1</v>
      </c>
      <c r="D2008" s="32" t="s">
        <v>8912</v>
      </c>
    </row>
    <row r="2009" spans="1:4" x14ac:dyDescent="0.2">
      <c r="A2009" s="32">
        <v>2004</v>
      </c>
      <c r="B2009" s="32">
        <v>3243</v>
      </c>
      <c r="C2009" s="32">
        <v>1</v>
      </c>
      <c r="D2009" s="32" t="s">
        <v>8913</v>
      </c>
    </row>
    <row r="2010" spans="1:4" x14ac:dyDescent="0.2">
      <c r="A2010" s="32">
        <v>2005</v>
      </c>
      <c r="B2010" s="32">
        <v>2579</v>
      </c>
      <c r="C2010" s="32">
        <v>1</v>
      </c>
      <c r="D2010" s="32" t="s">
        <v>8914</v>
      </c>
    </row>
    <row r="2011" spans="1:4" x14ac:dyDescent="0.2">
      <c r="A2011" s="32">
        <v>2006</v>
      </c>
      <c r="B2011" s="32">
        <v>811</v>
      </c>
      <c r="C2011" s="32">
        <v>1</v>
      </c>
      <c r="D2011" s="32" t="s">
        <v>8915</v>
      </c>
    </row>
    <row r="2012" spans="1:4" x14ac:dyDescent="0.2">
      <c r="A2012" s="32">
        <v>2007</v>
      </c>
      <c r="B2012" s="32">
        <v>1741</v>
      </c>
      <c r="C2012" s="32">
        <v>3</v>
      </c>
      <c r="D2012" s="32" t="s">
        <v>8916</v>
      </c>
    </row>
    <row r="2013" spans="1:4" x14ac:dyDescent="0.2">
      <c r="A2013" s="32">
        <v>2008</v>
      </c>
      <c r="B2013" s="32">
        <v>3144</v>
      </c>
      <c r="C2013" s="32">
        <v>3</v>
      </c>
      <c r="D2013" s="32" t="s">
        <v>8917</v>
      </c>
    </row>
    <row r="2014" spans="1:4" x14ac:dyDescent="0.2">
      <c r="A2014" s="32">
        <v>2009</v>
      </c>
      <c r="B2014" s="32">
        <v>2420</v>
      </c>
      <c r="C2014" s="32">
        <v>1</v>
      </c>
      <c r="D2014" s="32" t="s">
        <v>8918</v>
      </c>
    </row>
    <row r="2015" spans="1:4" x14ac:dyDescent="0.2">
      <c r="A2015" s="32">
        <v>2010</v>
      </c>
      <c r="B2015" s="32">
        <v>1183</v>
      </c>
      <c r="C2015" s="32">
        <v>3</v>
      </c>
      <c r="D2015" s="32" t="s">
        <v>8919</v>
      </c>
    </row>
    <row r="2016" spans="1:4" x14ac:dyDescent="0.2">
      <c r="A2016" s="32">
        <v>2011</v>
      </c>
      <c r="B2016" s="32">
        <v>3026</v>
      </c>
      <c r="C2016" s="32">
        <v>1</v>
      </c>
      <c r="D2016" s="32" t="s">
        <v>8920</v>
      </c>
    </row>
    <row r="2017" spans="1:4" x14ac:dyDescent="0.2">
      <c r="A2017" s="32">
        <v>2012</v>
      </c>
      <c r="B2017" s="32">
        <v>9</v>
      </c>
      <c r="C2017" s="32">
        <v>14</v>
      </c>
      <c r="D2017" s="32" t="s">
        <v>8921</v>
      </c>
    </row>
    <row r="2018" spans="1:4" x14ac:dyDescent="0.2">
      <c r="A2018" s="32">
        <v>2013</v>
      </c>
      <c r="B2018" s="32">
        <v>187</v>
      </c>
      <c r="C2018" s="32">
        <v>1</v>
      </c>
      <c r="D2018" s="32" t="s">
        <v>8922</v>
      </c>
    </row>
    <row r="2019" spans="1:4" x14ac:dyDescent="0.2">
      <c r="A2019" s="32">
        <v>2014</v>
      </c>
      <c r="B2019" s="32">
        <v>3291</v>
      </c>
      <c r="C2019" s="32">
        <v>1</v>
      </c>
      <c r="D2019" s="32" t="s">
        <v>8923</v>
      </c>
    </row>
    <row r="2020" spans="1:4" x14ac:dyDescent="0.2">
      <c r="A2020" s="32">
        <v>2015</v>
      </c>
      <c r="B2020" s="32">
        <v>2640</v>
      </c>
      <c r="C2020" s="32">
        <v>2</v>
      </c>
      <c r="D2020" s="32" t="s">
        <v>8924</v>
      </c>
    </row>
    <row r="2021" spans="1:4" x14ac:dyDescent="0.2">
      <c r="A2021" s="32">
        <v>2016</v>
      </c>
      <c r="B2021" s="32">
        <v>650</v>
      </c>
      <c r="C2021" s="32">
        <v>5</v>
      </c>
      <c r="D2021" s="32" t="s">
        <v>8925</v>
      </c>
    </row>
    <row r="2022" spans="1:4" x14ac:dyDescent="0.2">
      <c r="A2022" s="32">
        <v>2017</v>
      </c>
      <c r="B2022" s="32">
        <v>8</v>
      </c>
      <c r="C2022" s="32">
        <v>12</v>
      </c>
      <c r="D2022" s="32" t="s">
        <v>8926</v>
      </c>
    </row>
    <row r="2023" spans="1:4" x14ac:dyDescent="0.2">
      <c r="A2023" s="32">
        <v>2018</v>
      </c>
      <c r="B2023" s="32">
        <v>3372</v>
      </c>
      <c r="C2023" s="32">
        <v>1</v>
      </c>
      <c r="D2023" s="32" t="s">
        <v>8927</v>
      </c>
    </row>
    <row r="2024" spans="1:4" x14ac:dyDescent="0.2">
      <c r="A2024" s="32">
        <v>2019</v>
      </c>
      <c r="B2024" s="32">
        <v>13</v>
      </c>
      <c r="C2024" s="32">
        <v>2</v>
      </c>
      <c r="D2024" s="32" t="s">
        <v>8928</v>
      </c>
    </row>
    <row r="2025" spans="1:4" x14ac:dyDescent="0.2">
      <c r="A2025" s="32">
        <v>2020</v>
      </c>
      <c r="B2025" s="32">
        <v>2946</v>
      </c>
      <c r="C2025" s="32">
        <v>1</v>
      </c>
      <c r="D2025" s="32" t="s">
        <v>8929</v>
      </c>
    </row>
    <row r="2026" spans="1:4" x14ac:dyDescent="0.2">
      <c r="A2026" s="32">
        <v>2021</v>
      </c>
      <c r="B2026" s="32">
        <v>1650</v>
      </c>
      <c r="C2026" s="32">
        <v>1</v>
      </c>
      <c r="D2026" s="32" t="s">
        <v>8930</v>
      </c>
    </row>
    <row r="2027" spans="1:4" x14ac:dyDescent="0.2">
      <c r="A2027" s="32">
        <v>2022</v>
      </c>
      <c r="B2027" s="32">
        <v>702</v>
      </c>
      <c r="C2027" s="32">
        <v>2</v>
      </c>
      <c r="D2027" s="32" t="s">
        <v>8931</v>
      </c>
    </row>
    <row r="2028" spans="1:4" x14ac:dyDescent="0.2">
      <c r="A2028" s="32">
        <v>2023</v>
      </c>
      <c r="B2028" s="32">
        <v>2275</v>
      </c>
      <c r="C2028" s="32">
        <v>4</v>
      </c>
      <c r="D2028" s="32" t="s">
        <v>8932</v>
      </c>
    </row>
    <row r="2029" spans="1:4" x14ac:dyDescent="0.2">
      <c r="A2029" s="32">
        <v>2024</v>
      </c>
      <c r="B2029" s="32">
        <v>138</v>
      </c>
      <c r="C2029" s="32">
        <v>8</v>
      </c>
      <c r="D2029" s="32" t="s">
        <v>8933</v>
      </c>
    </row>
    <row r="2030" spans="1:4" x14ac:dyDescent="0.2">
      <c r="A2030" s="32">
        <v>2025</v>
      </c>
      <c r="B2030" s="32">
        <v>1902</v>
      </c>
      <c r="C2030" s="32">
        <v>1</v>
      </c>
      <c r="D2030" s="32" t="s">
        <v>8934</v>
      </c>
    </row>
    <row r="2031" spans="1:4" x14ac:dyDescent="0.2">
      <c r="A2031" s="32">
        <v>2026</v>
      </c>
      <c r="B2031" s="32">
        <v>2694</v>
      </c>
      <c r="C2031" s="32">
        <v>1</v>
      </c>
      <c r="D2031" s="32" t="s">
        <v>8935</v>
      </c>
    </row>
    <row r="2032" spans="1:4" x14ac:dyDescent="0.2">
      <c r="A2032" s="32">
        <v>2027</v>
      </c>
      <c r="B2032" s="32">
        <v>3070</v>
      </c>
      <c r="C2032" s="32">
        <v>1</v>
      </c>
      <c r="D2032" s="32" t="s">
        <v>8936</v>
      </c>
    </row>
    <row r="2033" spans="1:4" x14ac:dyDescent="0.2">
      <c r="A2033" s="32">
        <v>2028</v>
      </c>
      <c r="B2033" s="32">
        <v>530</v>
      </c>
      <c r="C2033" s="32">
        <v>1</v>
      </c>
      <c r="D2033" s="32" t="s">
        <v>6999</v>
      </c>
    </row>
    <row r="2034" spans="1:4" x14ac:dyDescent="0.2">
      <c r="A2034" s="32">
        <v>2029</v>
      </c>
      <c r="B2034" s="32">
        <v>729</v>
      </c>
      <c r="C2034" s="32">
        <v>4</v>
      </c>
      <c r="D2034" s="32" t="s">
        <v>8937</v>
      </c>
    </row>
    <row r="2035" spans="1:4" x14ac:dyDescent="0.2">
      <c r="A2035" s="32">
        <v>2030</v>
      </c>
      <c r="B2035" s="32">
        <v>1676</v>
      </c>
      <c r="C2035" s="32">
        <v>1</v>
      </c>
      <c r="D2035" s="32" t="s">
        <v>8938</v>
      </c>
    </row>
    <row r="2036" spans="1:4" x14ac:dyDescent="0.2">
      <c r="A2036" s="32">
        <v>2031</v>
      </c>
      <c r="B2036" s="32">
        <v>1458</v>
      </c>
      <c r="C2036" s="32">
        <v>2</v>
      </c>
      <c r="D2036" s="32" t="s">
        <v>8939</v>
      </c>
    </row>
    <row r="2037" spans="1:4" x14ac:dyDescent="0.2">
      <c r="A2037" s="32">
        <v>2032</v>
      </c>
      <c r="B2037" s="32">
        <v>367</v>
      </c>
      <c r="C2037" s="32">
        <v>7</v>
      </c>
      <c r="D2037" s="32" t="s">
        <v>8940</v>
      </c>
    </row>
    <row r="2038" spans="1:4" x14ac:dyDescent="0.2">
      <c r="A2038" s="32">
        <v>2033</v>
      </c>
      <c r="B2038" s="32">
        <v>1345</v>
      </c>
      <c r="C2038" s="32">
        <v>2</v>
      </c>
      <c r="D2038" s="32" t="s">
        <v>8941</v>
      </c>
    </row>
    <row r="2039" spans="1:4" x14ac:dyDescent="0.2">
      <c r="A2039" s="32">
        <v>2034</v>
      </c>
      <c r="B2039" s="32">
        <v>1545</v>
      </c>
      <c r="C2039" s="32">
        <v>3</v>
      </c>
      <c r="D2039" s="32" t="s">
        <v>8942</v>
      </c>
    </row>
    <row r="2040" spans="1:4" x14ac:dyDescent="0.2">
      <c r="A2040" s="32">
        <v>2035</v>
      </c>
      <c r="B2040" s="32">
        <v>3480</v>
      </c>
      <c r="C2040" s="32">
        <v>1</v>
      </c>
      <c r="D2040" s="32" t="s">
        <v>8943</v>
      </c>
    </row>
    <row r="2041" spans="1:4" x14ac:dyDescent="0.2">
      <c r="A2041" s="32">
        <v>2036</v>
      </c>
      <c r="B2041" s="32">
        <v>53</v>
      </c>
      <c r="C2041" s="32">
        <v>19</v>
      </c>
      <c r="D2041" s="32" t="s">
        <v>8944</v>
      </c>
    </row>
    <row r="2042" spans="1:4" x14ac:dyDescent="0.2">
      <c r="A2042" s="32">
        <v>2037</v>
      </c>
      <c r="B2042" s="32">
        <v>1130</v>
      </c>
      <c r="C2042" s="32">
        <v>1</v>
      </c>
      <c r="D2042" s="32" t="s">
        <v>8945</v>
      </c>
    </row>
    <row r="2043" spans="1:4" x14ac:dyDescent="0.2">
      <c r="A2043" s="32">
        <v>2038</v>
      </c>
      <c r="B2043" s="32">
        <v>3033</v>
      </c>
      <c r="C2043" s="32">
        <v>2</v>
      </c>
      <c r="D2043" s="32" t="s">
        <v>8946</v>
      </c>
    </row>
    <row r="2044" spans="1:4" x14ac:dyDescent="0.2">
      <c r="A2044" s="32">
        <v>2039</v>
      </c>
      <c r="B2044" s="32">
        <v>3476</v>
      </c>
      <c r="C2044" s="32">
        <v>2</v>
      </c>
      <c r="D2044" s="32" t="s">
        <v>8947</v>
      </c>
    </row>
    <row r="2045" spans="1:4" x14ac:dyDescent="0.2">
      <c r="A2045" s="32">
        <v>2040</v>
      </c>
      <c r="B2045" s="32">
        <v>2929</v>
      </c>
      <c r="C2045" s="32">
        <v>1</v>
      </c>
      <c r="D2045" s="32" t="s">
        <v>8948</v>
      </c>
    </row>
    <row r="2046" spans="1:4" x14ac:dyDescent="0.2">
      <c r="A2046" s="32">
        <v>2041</v>
      </c>
      <c r="B2046" s="32">
        <v>1191</v>
      </c>
      <c r="C2046" s="32">
        <v>1</v>
      </c>
      <c r="D2046" s="32" t="s">
        <v>8949</v>
      </c>
    </row>
    <row r="2047" spans="1:4" x14ac:dyDescent="0.2">
      <c r="A2047" s="32">
        <v>2042</v>
      </c>
      <c r="B2047" s="32">
        <v>538</v>
      </c>
      <c r="C2047" s="32">
        <v>5</v>
      </c>
      <c r="D2047" s="32" t="s">
        <v>8950</v>
      </c>
    </row>
    <row r="2048" spans="1:4" x14ac:dyDescent="0.2">
      <c r="A2048" s="32">
        <v>2043</v>
      </c>
      <c r="B2048" s="32">
        <v>299</v>
      </c>
      <c r="C2048" s="32">
        <v>9</v>
      </c>
      <c r="D2048" s="32" t="s">
        <v>8951</v>
      </c>
    </row>
    <row r="2049" spans="1:4" x14ac:dyDescent="0.2">
      <c r="A2049" s="32">
        <v>2044</v>
      </c>
      <c r="B2049" s="32">
        <v>91</v>
      </c>
      <c r="C2049" s="32">
        <v>8</v>
      </c>
      <c r="D2049" s="32" t="s">
        <v>8952</v>
      </c>
    </row>
    <row r="2050" spans="1:4" x14ac:dyDescent="0.2">
      <c r="A2050" s="32">
        <v>2045</v>
      </c>
      <c r="B2050" s="32">
        <v>39</v>
      </c>
      <c r="C2050" s="32">
        <v>10</v>
      </c>
      <c r="D2050" s="32" t="s">
        <v>8953</v>
      </c>
    </row>
    <row r="2051" spans="1:4" x14ac:dyDescent="0.2">
      <c r="A2051" s="32">
        <v>2046</v>
      </c>
      <c r="B2051" s="32">
        <v>1651</v>
      </c>
      <c r="C2051" s="32">
        <v>4</v>
      </c>
      <c r="D2051" s="32" t="s">
        <v>8954</v>
      </c>
    </row>
    <row r="2052" spans="1:4" x14ac:dyDescent="0.2">
      <c r="A2052" s="32">
        <v>2047</v>
      </c>
      <c r="B2052" s="32">
        <v>1397</v>
      </c>
      <c r="C2052" s="32">
        <v>2</v>
      </c>
      <c r="D2052" s="32" t="s">
        <v>8955</v>
      </c>
    </row>
    <row r="2053" spans="1:4" x14ac:dyDescent="0.2">
      <c r="A2053" s="32">
        <v>2048</v>
      </c>
      <c r="B2053" s="32">
        <v>587</v>
      </c>
      <c r="C2053" s="32">
        <v>1</v>
      </c>
      <c r="D2053" s="32" t="s">
        <v>8956</v>
      </c>
    </row>
    <row r="2054" spans="1:4" x14ac:dyDescent="0.2">
      <c r="A2054" s="32">
        <v>2049</v>
      </c>
      <c r="B2054" s="32">
        <v>249</v>
      </c>
      <c r="C2054" s="32">
        <v>1</v>
      </c>
      <c r="D2054" s="32" t="s">
        <v>7380</v>
      </c>
    </row>
    <row r="2055" spans="1:4" x14ac:dyDescent="0.2">
      <c r="A2055" s="32">
        <v>2050</v>
      </c>
      <c r="B2055" s="32">
        <v>2063</v>
      </c>
      <c r="C2055" s="32">
        <v>4</v>
      </c>
      <c r="D2055" s="32" t="s">
        <v>8957</v>
      </c>
    </row>
    <row r="2056" spans="1:4" x14ac:dyDescent="0.2">
      <c r="A2056" s="32">
        <v>2051</v>
      </c>
      <c r="B2056" s="32">
        <v>1538</v>
      </c>
      <c r="C2056" s="32">
        <v>1</v>
      </c>
      <c r="D2056" s="32" t="s">
        <v>8958</v>
      </c>
    </row>
    <row r="2057" spans="1:4" x14ac:dyDescent="0.2">
      <c r="A2057" s="32">
        <v>2052</v>
      </c>
      <c r="B2057" s="32">
        <v>2165</v>
      </c>
      <c r="C2057" s="32">
        <v>2</v>
      </c>
      <c r="D2057" s="32" t="s">
        <v>8959</v>
      </c>
    </row>
    <row r="2058" spans="1:4" x14ac:dyDescent="0.2">
      <c r="A2058" s="32">
        <v>2053</v>
      </c>
      <c r="B2058" s="32">
        <v>465</v>
      </c>
      <c r="C2058" s="32">
        <v>1</v>
      </c>
      <c r="D2058" s="32" t="s">
        <v>8960</v>
      </c>
    </row>
    <row r="2059" spans="1:4" x14ac:dyDescent="0.2">
      <c r="A2059" s="32">
        <v>2054</v>
      </c>
      <c r="B2059" s="32">
        <v>2833</v>
      </c>
      <c r="C2059" s="32">
        <v>1</v>
      </c>
      <c r="D2059" s="32" t="s">
        <v>8961</v>
      </c>
    </row>
    <row r="2060" spans="1:4" x14ac:dyDescent="0.2">
      <c r="A2060" s="32">
        <v>2055</v>
      </c>
      <c r="B2060" s="32">
        <v>203</v>
      </c>
      <c r="C2060" s="32">
        <v>12</v>
      </c>
      <c r="D2060" s="32" t="s">
        <v>8962</v>
      </c>
    </row>
    <row r="2061" spans="1:4" x14ac:dyDescent="0.2">
      <c r="A2061" s="32">
        <v>2056</v>
      </c>
      <c r="B2061" s="32">
        <v>1765</v>
      </c>
      <c r="C2061" s="32">
        <v>3</v>
      </c>
      <c r="D2061" s="32" t="s">
        <v>8963</v>
      </c>
    </row>
    <row r="2062" spans="1:4" x14ac:dyDescent="0.2">
      <c r="A2062" s="32">
        <v>2057</v>
      </c>
      <c r="B2062" s="32">
        <v>2966</v>
      </c>
      <c r="C2062" s="32">
        <v>1</v>
      </c>
      <c r="D2062" s="32" t="s">
        <v>8964</v>
      </c>
    </row>
    <row r="2063" spans="1:4" x14ac:dyDescent="0.2">
      <c r="A2063" s="32">
        <v>2058</v>
      </c>
      <c r="B2063" s="32">
        <v>2222</v>
      </c>
      <c r="C2063" s="32">
        <v>2</v>
      </c>
      <c r="D2063" s="32" t="s">
        <v>8965</v>
      </c>
    </row>
    <row r="2064" spans="1:4" x14ac:dyDescent="0.2">
      <c r="A2064" s="32">
        <v>2059</v>
      </c>
      <c r="B2064" s="32">
        <v>3169</v>
      </c>
      <c r="C2064" s="32">
        <v>1</v>
      </c>
      <c r="D2064" s="32" t="s">
        <v>8966</v>
      </c>
    </row>
    <row r="2065" spans="1:4" x14ac:dyDescent="0.2">
      <c r="A2065" s="32">
        <v>2060</v>
      </c>
      <c r="B2065" s="32">
        <v>3524</v>
      </c>
      <c r="C2065" s="32">
        <v>1</v>
      </c>
      <c r="D2065" s="32" t="s">
        <v>8967</v>
      </c>
    </row>
    <row r="2066" spans="1:4" x14ac:dyDescent="0.2">
      <c r="A2066" s="32">
        <v>2061</v>
      </c>
      <c r="B2066" s="32">
        <v>2695</v>
      </c>
      <c r="C2066" s="32">
        <v>1</v>
      </c>
      <c r="D2066" s="32" t="s">
        <v>8968</v>
      </c>
    </row>
    <row r="2067" spans="1:4" x14ac:dyDescent="0.2">
      <c r="A2067" s="32">
        <v>2062</v>
      </c>
      <c r="B2067" s="32">
        <v>3105</v>
      </c>
      <c r="C2067" s="32">
        <v>1</v>
      </c>
      <c r="D2067" s="32" t="s">
        <v>8969</v>
      </c>
    </row>
    <row r="2068" spans="1:4" x14ac:dyDescent="0.2">
      <c r="A2068" s="32">
        <v>2063</v>
      </c>
      <c r="B2068" s="32">
        <v>3015</v>
      </c>
      <c r="C2068" s="32">
        <v>1</v>
      </c>
      <c r="D2068" s="32" t="s">
        <v>8970</v>
      </c>
    </row>
    <row r="2069" spans="1:4" x14ac:dyDescent="0.2">
      <c r="A2069" s="32">
        <v>2064</v>
      </c>
      <c r="B2069" s="32">
        <v>1505</v>
      </c>
      <c r="C2069" s="32">
        <v>1</v>
      </c>
      <c r="D2069" s="32" t="s">
        <v>8971</v>
      </c>
    </row>
    <row r="2070" spans="1:4" x14ac:dyDescent="0.2">
      <c r="A2070" s="32">
        <v>2065</v>
      </c>
      <c r="B2070" s="32">
        <v>1901</v>
      </c>
      <c r="C2070" s="32">
        <v>1</v>
      </c>
      <c r="D2070" s="32" t="s">
        <v>8972</v>
      </c>
    </row>
    <row r="2071" spans="1:4" x14ac:dyDescent="0.2">
      <c r="A2071" s="32">
        <v>2066</v>
      </c>
      <c r="B2071" s="32">
        <v>3236</v>
      </c>
      <c r="C2071" s="32">
        <v>1</v>
      </c>
      <c r="D2071" s="32" t="s">
        <v>8973</v>
      </c>
    </row>
    <row r="2072" spans="1:4" x14ac:dyDescent="0.2">
      <c r="A2072" s="32">
        <v>2067</v>
      </c>
      <c r="B2072" s="32">
        <v>370</v>
      </c>
      <c r="C2072" s="32">
        <v>5</v>
      </c>
      <c r="D2072" s="32" t="s">
        <v>8974</v>
      </c>
    </row>
    <row r="2073" spans="1:4" x14ac:dyDescent="0.2">
      <c r="A2073" s="32">
        <v>2068</v>
      </c>
      <c r="B2073" s="32">
        <v>299</v>
      </c>
      <c r="C2073" s="32">
        <v>6</v>
      </c>
      <c r="D2073" s="32" t="s">
        <v>8975</v>
      </c>
    </row>
    <row r="2074" spans="1:4" x14ac:dyDescent="0.2">
      <c r="A2074" s="32">
        <v>2069</v>
      </c>
      <c r="B2074" s="32">
        <v>3089</v>
      </c>
      <c r="C2074" s="32">
        <v>1</v>
      </c>
      <c r="D2074" s="32" t="s">
        <v>8976</v>
      </c>
    </row>
    <row r="2075" spans="1:4" x14ac:dyDescent="0.2">
      <c r="A2075" s="32">
        <v>2070</v>
      </c>
      <c r="B2075" s="32">
        <v>2544</v>
      </c>
      <c r="C2075" s="32">
        <v>1</v>
      </c>
      <c r="D2075" s="32" t="s">
        <v>8977</v>
      </c>
    </row>
    <row r="2076" spans="1:4" x14ac:dyDescent="0.2">
      <c r="A2076" s="32">
        <v>2071</v>
      </c>
      <c r="B2076" s="32">
        <v>320</v>
      </c>
      <c r="C2076" s="32">
        <v>6</v>
      </c>
      <c r="D2076" s="32" t="s">
        <v>8978</v>
      </c>
    </row>
    <row r="2077" spans="1:4" x14ac:dyDescent="0.2">
      <c r="A2077" s="32">
        <v>2072</v>
      </c>
      <c r="B2077" s="32">
        <v>428</v>
      </c>
      <c r="C2077" s="32">
        <v>3</v>
      </c>
      <c r="D2077" s="32" t="s">
        <v>8979</v>
      </c>
    </row>
    <row r="2078" spans="1:4" x14ac:dyDescent="0.2">
      <c r="A2078" s="32">
        <v>2073</v>
      </c>
      <c r="B2078" s="32">
        <v>2821</v>
      </c>
      <c r="C2078" s="32">
        <v>3</v>
      </c>
      <c r="D2078" s="32" t="s">
        <v>8980</v>
      </c>
    </row>
    <row r="2079" spans="1:4" x14ac:dyDescent="0.2">
      <c r="A2079" s="32">
        <v>2074</v>
      </c>
      <c r="B2079" s="32">
        <v>178</v>
      </c>
      <c r="C2079" s="32">
        <v>8</v>
      </c>
      <c r="D2079" s="32" t="s">
        <v>8981</v>
      </c>
    </row>
    <row r="2080" spans="1:4" x14ac:dyDescent="0.2">
      <c r="A2080" s="32">
        <v>2075</v>
      </c>
      <c r="B2080" s="32">
        <v>2632</v>
      </c>
      <c r="C2080" s="32">
        <v>1</v>
      </c>
      <c r="D2080" s="32" t="s">
        <v>8982</v>
      </c>
    </row>
    <row r="2081" spans="1:4" x14ac:dyDescent="0.2">
      <c r="A2081" s="32">
        <v>2076</v>
      </c>
      <c r="B2081" s="32">
        <v>3288</v>
      </c>
      <c r="C2081" s="32">
        <v>1</v>
      </c>
      <c r="D2081" s="32" t="s">
        <v>8983</v>
      </c>
    </row>
    <row r="2082" spans="1:4" x14ac:dyDescent="0.2">
      <c r="A2082" s="32">
        <v>2077</v>
      </c>
      <c r="B2082" s="32">
        <v>1532</v>
      </c>
      <c r="C2082" s="32">
        <v>2</v>
      </c>
      <c r="D2082" s="32" t="s">
        <v>8984</v>
      </c>
    </row>
    <row r="2083" spans="1:4" x14ac:dyDescent="0.2">
      <c r="A2083" s="32">
        <v>2078</v>
      </c>
      <c r="B2083" s="32">
        <v>209</v>
      </c>
      <c r="C2083" s="32">
        <v>12</v>
      </c>
      <c r="D2083" s="32" t="s">
        <v>8985</v>
      </c>
    </row>
    <row r="2084" spans="1:4" x14ac:dyDescent="0.2">
      <c r="A2084" s="32">
        <v>2079</v>
      </c>
      <c r="B2084" s="32">
        <v>3261</v>
      </c>
      <c r="C2084" s="32">
        <v>1</v>
      </c>
      <c r="D2084" s="32" t="s">
        <v>8986</v>
      </c>
    </row>
    <row r="2085" spans="1:4" x14ac:dyDescent="0.2">
      <c r="A2085" s="32">
        <v>2080</v>
      </c>
      <c r="B2085" s="32">
        <v>229</v>
      </c>
      <c r="C2085" s="32">
        <v>4</v>
      </c>
      <c r="D2085" s="32" t="s">
        <v>8987</v>
      </c>
    </row>
    <row r="2086" spans="1:4" x14ac:dyDescent="0.2">
      <c r="A2086" s="32">
        <v>2081</v>
      </c>
      <c r="B2086" s="32">
        <v>881</v>
      </c>
      <c r="C2086" s="32">
        <v>3</v>
      </c>
      <c r="D2086" s="32" t="s">
        <v>8988</v>
      </c>
    </row>
    <row r="2087" spans="1:4" x14ac:dyDescent="0.2">
      <c r="A2087" s="32">
        <v>2082</v>
      </c>
      <c r="B2087" s="32">
        <v>1667</v>
      </c>
      <c r="C2087" s="32">
        <v>1</v>
      </c>
      <c r="D2087" s="32" t="s">
        <v>8989</v>
      </c>
    </row>
    <row r="2088" spans="1:4" x14ac:dyDescent="0.2">
      <c r="A2088" s="32">
        <v>2083</v>
      </c>
      <c r="B2088" s="32">
        <v>2</v>
      </c>
      <c r="C2088" s="32">
        <v>15</v>
      </c>
      <c r="D2088" s="32" t="s">
        <v>8990</v>
      </c>
    </row>
    <row r="2089" spans="1:4" x14ac:dyDescent="0.2">
      <c r="A2089" s="32">
        <v>2084</v>
      </c>
      <c r="B2089" s="32">
        <v>2191</v>
      </c>
      <c r="C2089" s="32">
        <v>1</v>
      </c>
      <c r="D2089" s="32" t="s">
        <v>8991</v>
      </c>
    </row>
    <row r="2090" spans="1:4" x14ac:dyDescent="0.2">
      <c r="A2090" s="32">
        <v>2085</v>
      </c>
      <c r="B2090" s="32">
        <v>3271</v>
      </c>
      <c r="C2090" s="32">
        <v>1</v>
      </c>
      <c r="D2090" s="32" t="s">
        <v>8992</v>
      </c>
    </row>
    <row r="2091" spans="1:4" x14ac:dyDescent="0.2">
      <c r="A2091" s="32">
        <v>2086</v>
      </c>
      <c r="B2091" s="32">
        <v>1805</v>
      </c>
      <c r="C2091" s="32">
        <v>1</v>
      </c>
      <c r="D2091" s="32" t="s">
        <v>8993</v>
      </c>
    </row>
    <row r="2092" spans="1:4" x14ac:dyDescent="0.2">
      <c r="A2092" s="32">
        <v>2087</v>
      </c>
      <c r="B2092" s="32">
        <v>784</v>
      </c>
      <c r="C2092" s="32">
        <v>6</v>
      </c>
      <c r="D2092" s="32" t="s">
        <v>8994</v>
      </c>
    </row>
    <row r="2093" spans="1:4" x14ac:dyDescent="0.2">
      <c r="A2093" s="32">
        <v>2088</v>
      </c>
      <c r="B2093" s="32">
        <v>429</v>
      </c>
      <c r="C2093" s="32">
        <v>4</v>
      </c>
      <c r="D2093" s="32" t="s">
        <v>8995</v>
      </c>
    </row>
    <row r="2094" spans="1:4" x14ac:dyDescent="0.2">
      <c r="A2094" s="32">
        <v>2089</v>
      </c>
      <c r="B2094" s="32">
        <v>1088</v>
      </c>
      <c r="C2094" s="32">
        <v>3</v>
      </c>
      <c r="D2094" s="32" t="s">
        <v>8996</v>
      </c>
    </row>
    <row r="2095" spans="1:4" x14ac:dyDescent="0.2">
      <c r="A2095" s="32">
        <v>2090</v>
      </c>
      <c r="B2095" s="32">
        <v>2631</v>
      </c>
      <c r="C2095" s="32">
        <v>3</v>
      </c>
      <c r="D2095" s="32" t="s">
        <v>8997</v>
      </c>
    </row>
    <row r="2096" spans="1:4" x14ac:dyDescent="0.2">
      <c r="A2096" s="32">
        <v>2091</v>
      </c>
      <c r="B2096" s="32">
        <v>678</v>
      </c>
      <c r="C2096" s="32">
        <v>4</v>
      </c>
      <c r="D2096" s="32" t="s">
        <v>8998</v>
      </c>
    </row>
    <row r="2097" spans="1:4" x14ac:dyDescent="0.2">
      <c r="A2097" s="32">
        <v>2092</v>
      </c>
      <c r="B2097" s="32">
        <v>2000</v>
      </c>
      <c r="C2097" s="32">
        <v>1</v>
      </c>
      <c r="D2097" s="32" t="s">
        <v>8999</v>
      </c>
    </row>
    <row r="2098" spans="1:4" x14ac:dyDescent="0.2">
      <c r="A2098" s="32">
        <v>2093</v>
      </c>
      <c r="B2098" s="32">
        <v>2742</v>
      </c>
      <c r="C2098" s="32">
        <v>2</v>
      </c>
      <c r="D2098" s="32" t="s">
        <v>9000</v>
      </c>
    </row>
    <row r="2099" spans="1:4" x14ac:dyDescent="0.2">
      <c r="A2099" s="32">
        <v>2094</v>
      </c>
      <c r="B2099" s="32">
        <v>135</v>
      </c>
      <c r="C2099" s="32">
        <v>12</v>
      </c>
      <c r="D2099" s="32" t="s">
        <v>9001</v>
      </c>
    </row>
    <row r="2100" spans="1:4" x14ac:dyDescent="0.2">
      <c r="A2100" s="32">
        <v>2095</v>
      </c>
      <c r="B2100" s="32">
        <v>1850</v>
      </c>
      <c r="C2100" s="32">
        <v>1</v>
      </c>
      <c r="D2100" s="32" t="s">
        <v>9002</v>
      </c>
    </row>
    <row r="2101" spans="1:4" x14ac:dyDescent="0.2">
      <c r="A2101" s="32">
        <v>2096</v>
      </c>
      <c r="B2101" s="32">
        <v>1274</v>
      </c>
      <c r="C2101" s="32">
        <v>2</v>
      </c>
      <c r="D2101" s="32" t="s">
        <v>9003</v>
      </c>
    </row>
    <row r="2102" spans="1:4" x14ac:dyDescent="0.2">
      <c r="A2102" s="32">
        <v>2097</v>
      </c>
      <c r="B2102" s="32">
        <v>90</v>
      </c>
      <c r="C2102" s="32">
        <v>5</v>
      </c>
      <c r="D2102" s="32" t="s">
        <v>9004</v>
      </c>
    </row>
    <row r="2103" spans="1:4" x14ac:dyDescent="0.2">
      <c r="A2103" s="32">
        <v>2098</v>
      </c>
      <c r="B2103" s="32">
        <v>1385</v>
      </c>
      <c r="C2103" s="32">
        <v>3</v>
      </c>
      <c r="D2103" s="32" t="s">
        <v>9005</v>
      </c>
    </row>
    <row r="2104" spans="1:4" x14ac:dyDescent="0.2">
      <c r="A2104" s="32">
        <v>2099</v>
      </c>
      <c r="B2104" s="32">
        <v>3044</v>
      </c>
      <c r="C2104" s="32">
        <v>1</v>
      </c>
      <c r="D2104" s="32" t="s">
        <v>9006</v>
      </c>
    </row>
    <row r="2105" spans="1:4" x14ac:dyDescent="0.2">
      <c r="A2105" s="32">
        <v>2100</v>
      </c>
      <c r="B2105" s="32">
        <v>3162</v>
      </c>
      <c r="C2105" s="32">
        <v>1</v>
      </c>
      <c r="D2105" s="32" t="s">
        <v>9007</v>
      </c>
    </row>
    <row r="2106" spans="1:4" x14ac:dyDescent="0.2">
      <c r="A2106" s="32">
        <v>2101</v>
      </c>
      <c r="B2106" s="32">
        <v>17</v>
      </c>
      <c r="C2106" s="32">
        <v>16</v>
      </c>
      <c r="D2106" s="32" t="s">
        <v>9008</v>
      </c>
    </row>
    <row r="2107" spans="1:4" x14ac:dyDescent="0.2">
      <c r="A2107" s="32">
        <v>2102</v>
      </c>
      <c r="B2107" s="32">
        <v>1764</v>
      </c>
      <c r="C2107" s="32">
        <v>2</v>
      </c>
      <c r="D2107" s="32" t="s">
        <v>9009</v>
      </c>
    </row>
    <row r="2108" spans="1:4" x14ac:dyDescent="0.2">
      <c r="A2108" s="32">
        <v>2103</v>
      </c>
      <c r="B2108" s="32">
        <v>1266</v>
      </c>
      <c r="C2108" s="32">
        <v>1</v>
      </c>
      <c r="D2108" s="32" t="s">
        <v>9010</v>
      </c>
    </row>
    <row r="2109" spans="1:4" x14ac:dyDescent="0.2">
      <c r="A2109" s="32">
        <v>2104</v>
      </c>
      <c r="B2109" s="32">
        <v>1402</v>
      </c>
      <c r="C2109" s="32">
        <v>1</v>
      </c>
      <c r="D2109" s="32" t="s">
        <v>9011</v>
      </c>
    </row>
    <row r="2110" spans="1:4" x14ac:dyDescent="0.2">
      <c r="A2110" s="32">
        <v>2105</v>
      </c>
      <c r="B2110" s="32">
        <v>889</v>
      </c>
      <c r="C2110" s="32">
        <v>3</v>
      </c>
      <c r="D2110" s="32" t="s">
        <v>9012</v>
      </c>
    </row>
    <row r="2111" spans="1:4" x14ac:dyDescent="0.2">
      <c r="A2111" s="32">
        <v>2106</v>
      </c>
      <c r="B2111" s="32">
        <v>49</v>
      </c>
      <c r="C2111" s="32">
        <v>14</v>
      </c>
      <c r="D2111" s="32" t="s">
        <v>9013</v>
      </c>
    </row>
    <row r="2112" spans="1:4" x14ac:dyDescent="0.2">
      <c r="A2112" s="32">
        <v>2107</v>
      </c>
      <c r="B2112" s="32">
        <v>1777</v>
      </c>
      <c r="C2112" s="32">
        <v>3</v>
      </c>
      <c r="D2112" s="32" t="s">
        <v>9014</v>
      </c>
    </row>
    <row r="2113" spans="1:4" x14ac:dyDescent="0.2">
      <c r="A2113" s="32">
        <v>2108</v>
      </c>
      <c r="B2113" s="32">
        <v>976</v>
      </c>
      <c r="C2113" s="32">
        <v>4</v>
      </c>
      <c r="D2113" s="32" t="s">
        <v>9015</v>
      </c>
    </row>
    <row r="2114" spans="1:4" x14ac:dyDescent="0.2">
      <c r="A2114" s="32">
        <v>2109</v>
      </c>
      <c r="B2114" s="32">
        <v>3009</v>
      </c>
      <c r="C2114" s="32">
        <v>1</v>
      </c>
      <c r="D2114" s="32" t="s">
        <v>9016</v>
      </c>
    </row>
    <row r="2115" spans="1:4" x14ac:dyDescent="0.2">
      <c r="A2115" s="32">
        <v>2110</v>
      </c>
      <c r="B2115" s="32">
        <v>1087</v>
      </c>
      <c r="C2115" s="32">
        <v>1</v>
      </c>
      <c r="D2115" s="32" t="s">
        <v>9017</v>
      </c>
    </row>
    <row r="2116" spans="1:4" x14ac:dyDescent="0.2">
      <c r="A2116" s="32">
        <v>2111</v>
      </c>
      <c r="B2116" s="32">
        <v>10</v>
      </c>
      <c r="C2116" s="32">
        <v>14</v>
      </c>
      <c r="D2116" s="32" t="s">
        <v>7141</v>
      </c>
    </row>
    <row r="2117" spans="1:4" x14ac:dyDescent="0.2">
      <c r="A2117" s="32">
        <v>2112</v>
      </c>
      <c r="B2117" s="32">
        <v>1685</v>
      </c>
      <c r="C2117" s="32">
        <v>7</v>
      </c>
      <c r="D2117" s="32" t="s">
        <v>9018</v>
      </c>
    </row>
    <row r="2118" spans="1:4" x14ac:dyDescent="0.2">
      <c r="A2118" s="32">
        <v>2113</v>
      </c>
      <c r="B2118" s="32">
        <v>2216</v>
      </c>
      <c r="C2118" s="32">
        <v>1</v>
      </c>
      <c r="D2118" s="32" t="s">
        <v>9019</v>
      </c>
    </row>
    <row r="2119" spans="1:4" x14ac:dyDescent="0.2">
      <c r="A2119" s="32">
        <v>2114</v>
      </c>
      <c r="B2119" s="32">
        <v>2882</v>
      </c>
      <c r="C2119" s="32">
        <v>2</v>
      </c>
      <c r="D2119" s="32" t="s">
        <v>9020</v>
      </c>
    </row>
    <row r="2120" spans="1:4" x14ac:dyDescent="0.2">
      <c r="A2120" s="32">
        <v>2115</v>
      </c>
      <c r="B2120" s="32">
        <v>716</v>
      </c>
      <c r="C2120" s="32">
        <v>3</v>
      </c>
      <c r="D2120" s="32" t="s">
        <v>9021</v>
      </c>
    </row>
    <row r="2121" spans="1:4" x14ac:dyDescent="0.2">
      <c r="A2121" s="32">
        <v>2116</v>
      </c>
      <c r="B2121" s="32">
        <v>3469</v>
      </c>
      <c r="C2121" s="32">
        <v>2</v>
      </c>
      <c r="D2121" s="32" t="s">
        <v>9022</v>
      </c>
    </row>
    <row r="2122" spans="1:4" x14ac:dyDescent="0.2">
      <c r="A2122" s="32">
        <v>2117</v>
      </c>
      <c r="B2122" s="32">
        <v>1</v>
      </c>
      <c r="C2122" s="32">
        <v>4</v>
      </c>
      <c r="D2122" s="32" t="s">
        <v>9023</v>
      </c>
    </row>
    <row r="2123" spans="1:4" x14ac:dyDescent="0.2">
      <c r="A2123" s="32">
        <v>2118</v>
      </c>
      <c r="B2123" s="32">
        <v>2975</v>
      </c>
      <c r="C2123" s="32">
        <v>1</v>
      </c>
      <c r="D2123" s="32" t="s">
        <v>9024</v>
      </c>
    </row>
    <row r="2124" spans="1:4" x14ac:dyDescent="0.2">
      <c r="A2124" s="32">
        <v>2119</v>
      </c>
      <c r="B2124" s="32">
        <v>833</v>
      </c>
      <c r="C2124" s="32">
        <v>5</v>
      </c>
      <c r="D2124" s="32" t="s">
        <v>9025</v>
      </c>
    </row>
    <row r="2125" spans="1:4" x14ac:dyDescent="0.2">
      <c r="A2125" s="32">
        <v>2120</v>
      </c>
      <c r="B2125" s="32">
        <v>196</v>
      </c>
      <c r="C2125" s="32">
        <v>6</v>
      </c>
      <c r="D2125" s="32" t="s">
        <v>9026</v>
      </c>
    </row>
    <row r="2126" spans="1:4" x14ac:dyDescent="0.2">
      <c r="A2126" s="32">
        <v>2121</v>
      </c>
      <c r="B2126" s="32">
        <v>2226</v>
      </c>
      <c r="C2126" s="32">
        <v>2</v>
      </c>
      <c r="D2126" s="32" t="s">
        <v>9027</v>
      </c>
    </row>
    <row r="2127" spans="1:4" x14ac:dyDescent="0.2">
      <c r="A2127" s="32">
        <v>2122</v>
      </c>
      <c r="B2127" s="32">
        <v>2153</v>
      </c>
      <c r="C2127" s="32">
        <v>1</v>
      </c>
      <c r="D2127" s="32" t="s">
        <v>9028</v>
      </c>
    </row>
    <row r="2128" spans="1:4" x14ac:dyDescent="0.2">
      <c r="A2128" s="32">
        <v>2123</v>
      </c>
      <c r="B2128" s="32">
        <v>2702</v>
      </c>
      <c r="C2128" s="32">
        <v>1</v>
      </c>
      <c r="D2128" s="32" t="s">
        <v>9029</v>
      </c>
    </row>
    <row r="2129" spans="1:4" x14ac:dyDescent="0.2">
      <c r="A2129" s="32">
        <v>2124</v>
      </c>
      <c r="B2129" s="32">
        <v>942</v>
      </c>
      <c r="C2129" s="32">
        <v>1</v>
      </c>
      <c r="D2129" s="32" t="s">
        <v>8083</v>
      </c>
    </row>
    <row r="2130" spans="1:4" x14ac:dyDescent="0.2">
      <c r="A2130" s="32">
        <v>2125</v>
      </c>
      <c r="B2130" s="32">
        <v>3002</v>
      </c>
      <c r="C2130" s="32">
        <v>1</v>
      </c>
      <c r="D2130" s="32" t="s">
        <v>9030</v>
      </c>
    </row>
    <row r="2131" spans="1:4" x14ac:dyDescent="0.2">
      <c r="A2131" s="32">
        <v>2126</v>
      </c>
      <c r="B2131" s="32">
        <v>3445</v>
      </c>
      <c r="C2131" s="32">
        <v>1</v>
      </c>
      <c r="D2131" s="32" t="s">
        <v>9031</v>
      </c>
    </row>
    <row r="2132" spans="1:4" x14ac:dyDescent="0.2">
      <c r="A2132" s="32">
        <v>2127</v>
      </c>
      <c r="B2132" s="32">
        <v>1713</v>
      </c>
      <c r="C2132" s="32">
        <v>1</v>
      </c>
      <c r="D2132" s="32" t="s">
        <v>9032</v>
      </c>
    </row>
    <row r="2133" spans="1:4" x14ac:dyDescent="0.2">
      <c r="A2133" s="32">
        <v>2128</v>
      </c>
      <c r="B2133" s="32">
        <v>3574</v>
      </c>
      <c r="C2133" s="32">
        <v>1</v>
      </c>
      <c r="D2133" s="32" t="s">
        <v>9033</v>
      </c>
    </row>
    <row r="2134" spans="1:4" x14ac:dyDescent="0.2">
      <c r="A2134" s="32">
        <v>2129</v>
      </c>
      <c r="B2134" s="32">
        <v>514</v>
      </c>
      <c r="C2134" s="32">
        <v>2</v>
      </c>
      <c r="D2134" s="32" t="s">
        <v>9034</v>
      </c>
    </row>
    <row r="2135" spans="1:4" x14ac:dyDescent="0.2">
      <c r="A2135" s="32">
        <v>2130</v>
      </c>
      <c r="B2135" s="32">
        <v>3527</v>
      </c>
      <c r="C2135" s="32">
        <v>1</v>
      </c>
      <c r="D2135" s="32" t="s">
        <v>9035</v>
      </c>
    </row>
    <row r="2136" spans="1:4" x14ac:dyDescent="0.2">
      <c r="A2136" s="32">
        <v>2131</v>
      </c>
      <c r="B2136" s="32">
        <v>2302</v>
      </c>
      <c r="C2136" s="32">
        <v>2</v>
      </c>
      <c r="D2136" s="32" t="s">
        <v>9036</v>
      </c>
    </row>
    <row r="2137" spans="1:4" x14ac:dyDescent="0.2">
      <c r="A2137" s="32">
        <v>2132</v>
      </c>
      <c r="B2137" s="32">
        <v>1292</v>
      </c>
      <c r="C2137" s="32">
        <v>1</v>
      </c>
      <c r="D2137" s="32" t="s">
        <v>9037</v>
      </c>
    </row>
    <row r="2138" spans="1:4" x14ac:dyDescent="0.2">
      <c r="A2138" s="32">
        <v>2133</v>
      </c>
      <c r="B2138" s="32">
        <v>3587</v>
      </c>
      <c r="C2138" s="32">
        <v>1</v>
      </c>
      <c r="D2138" s="32" t="s">
        <v>9038</v>
      </c>
    </row>
    <row r="2139" spans="1:4" x14ac:dyDescent="0.2">
      <c r="A2139" s="32">
        <v>2134</v>
      </c>
      <c r="B2139" s="32">
        <v>1177</v>
      </c>
      <c r="C2139" s="32">
        <v>1</v>
      </c>
      <c r="D2139" s="32" t="s">
        <v>9039</v>
      </c>
    </row>
    <row r="2140" spans="1:4" x14ac:dyDescent="0.2">
      <c r="A2140" s="32">
        <v>2135</v>
      </c>
      <c r="B2140" s="32">
        <v>1057</v>
      </c>
      <c r="C2140" s="32">
        <v>1</v>
      </c>
      <c r="D2140" s="32" t="s">
        <v>9040</v>
      </c>
    </row>
    <row r="2141" spans="1:4" x14ac:dyDescent="0.2">
      <c r="A2141" s="32">
        <v>2136</v>
      </c>
      <c r="B2141" s="32">
        <v>2385</v>
      </c>
      <c r="C2141" s="32">
        <v>1</v>
      </c>
      <c r="D2141" s="32" t="s">
        <v>9041</v>
      </c>
    </row>
    <row r="2142" spans="1:4" x14ac:dyDescent="0.2">
      <c r="A2142" s="32">
        <v>2137</v>
      </c>
      <c r="B2142" s="32">
        <v>1574</v>
      </c>
      <c r="C2142" s="32">
        <v>1</v>
      </c>
      <c r="D2142" s="32" t="s">
        <v>9042</v>
      </c>
    </row>
    <row r="2143" spans="1:4" x14ac:dyDescent="0.2">
      <c r="A2143" s="32">
        <v>2138</v>
      </c>
      <c r="B2143" s="32">
        <v>2024</v>
      </c>
      <c r="C2143" s="32">
        <v>1</v>
      </c>
      <c r="D2143" s="32" t="s">
        <v>9043</v>
      </c>
    </row>
    <row r="2144" spans="1:4" x14ac:dyDescent="0.2">
      <c r="A2144" s="32">
        <v>2139</v>
      </c>
      <c r="B2144" s="32">
        <v>229</v>
      </c>
      <c r="C2144" s="32">
        <v>6</v>
      </c>
      <c r="D2144" s="32" t="s">
        <v>9044</v>
      </c>
    </row>
    <row r="2145" spans="1:4" x14ac:dyDescent="0.2">
      <c r="A2145" s="32">
        <v>2140</v>
      </c>
      <c r="B2145" s="32">
        <v>157</v>
      </c>
      <c r="C2145" s="32">
        <v>4</v>
      </c>
      <c r="D2145" s="32" t="s">
        <v>9045</v>
      </c>
    </row>
    <row r="2146" spans="1:4" x14ac:dyDescent="0.2">
      <c r="A2146" s="32">
        <v>2141</v>
      </c>
      <c r="B2146" s="32">
        <v>1381</v>
      </c>
      <c r="C2146" s="32">
        <v>1</v>
      </c>
      <c r="D2146" s="32" t="s">
        <v>6997</v>
      </c>
    </row>
    <row r="2147" spans="1:4" x14ac:dyDescent="0.2">
      <c r="A2147" s="32">
        <v>2142</v>
      </c>
      <c r="B2147" s="32">
        <v>1462</v>
      </c>
      <c r="C2147" s="32">
        <v>2</v>
      </c>
      <c r="D2147" s="32" t="s">
        <v>9046</v>
      </c>
    </row>
    <row r="2148" spans="1:4" x14ac:dyDescent="0.2">
      <c r="A2148" s="32">
        <v>2143</v>
      </c>
      <c r="B2148" s="32">
        <v>39</v>
      </c>
      <c r="C2148" s="32">
        <v>13</v>
      </c>
      <c r="D2148" s="32" t="s">
        <v>9047</v>
      </c>
    </row>
    <row r="2149" spans="1:4" x14ac:dyDescent="0.2">
      <c r="A2149" s="32">
        <v>2144</v>
      </c>
      <c r="B2149" s="32">
        <v>2748</v>
      </c>
      <c r="C2149" s="32">
        <v>1</v>
      </c>
      <c r="D2149" s="32" t="s">
        <v>9048</v>
      </c>
    </row>
    <row r="2150" spans="1:4" x14ac:dyDescent="0.2">
      <c r="A2150" s="32">
        <v>2145</v>
      </c>
      <c r="B2150" s="32">
        <v>2286</v>
      </c>
      <c r="C2150" s="32">
        <v>1</v>
      </c>
      <c r="D2150" s="32" t="s">
        <v>9049</v>
      </c>
    </row>
    <row r="2151" spans="1:4" x14ac:dyDescent="0.2">
      <c r="A2151" s="32">
        <v>2146</v>
      </c>
      <c r="B2151" s="32">
        <v>3008</v>
      </c>
      <c r="C2151" s="32">
        <v>2</v>
      </c>
      <c r="D2151" s="32" t="s">
        <v>9050</v>
      </c>
    </row>
    <row r="2152" spans="1:4" x14ac:dyDescent="0.2">
      <c r="A2152" s="32">
        <v>2147</v>
      </c>
      <c r="B2152" s="32">
        <v>3486</v>
      </c>
      <c r="C2152" s="32">
        <v>1</v>
      </c>
      <c r="D2152" s="32" t="s">
        <v>9051</v>
      </c>
    </row>
    <row r="2153" spans="1:4" x14ac:dyDescent="0.2">
      <c r="A2153" s="32">
        <v>2148</v>
      </c>
      <c r="B2153" s="32">
        <v>3264</v>
      </c>
      <c r="C2153" s="32">
        <v>1</v>
      </c>
      <c r="D2153" s="32" t="s">
        <v>7825</v>
      </c>
    </row>
    <row r="2154" spans="1:4" x14ac:dyDescent="0.2">
      <c r="A2154" s="32">
        <v>2149</v>
      </c>
      <c r="B2154" s="32">
        <v>266</v>
      </c>
      <c r="C2154" s="32">
        <v>8</v>
      </c>
      <c r="D2154" s="32" t="s">
        <v>9052</v>
      </c>
    </row>
    <row r="2155" spans="1:4" x14ac:dyDescent="0.2">
      <c r="A2155" s="32">
        <v>2150</v>
      </c>
      <c r="B2155" s="32">
        <v>850</v>
      </c>
      <c r="C2155" s="32">
        <v>5</v>
      </c>
      <c r="D2155" s="32" t="s">
        <v>9053</v>
      </c>
    </row>
    <row r="2156" spans="1:4" x14ac:dyDescent="0.2">
      <c r="A2156" s="32">
        <v>2151</v>
      </c>
      <c r="B2156" s="32">
        <v>1680</v>
      </c>
      <c r="C2156" s="32">
        <v>2</v>
      </c>
      <c r="D2156" s="32" t="s">
        <v>9054</v>
      </c>
    </row>
    <row r="2157" spans="1:4" x14ac:dyDescent="0.2">
      <c r="A2157" s="32">
        <v>2152</v>
      </c>
      <c r="B2157" s="32">
        <v>108</v>
      </c>
      <c r="C2157" s="32">
        <v>4</v>
      </c>
      <c r="D2157" s="32" t="s">
        <v>9055</v>
      </c>
    </row>
    <row r="2158" spans="1:4" x14ac:dyDescent="0.2">
      <c r="A2158" s="32">
        <v>2153</v>
      </c>
      <c r="B2158" s="32">
        <v>3022</v>
      </c>
      <c r="C2158" s="32">
        <v>1</v>
      </c>
      <c r="D2158" s="32" t="s">
        <v>9056</v>
      </c>
    </row>
    <row r="2159" spans="1:4" x14ac:dyDescent="0.2">
      <c r="A2159" s="32">
        <v>2154</v>
      </c>
      <c r="B2159" s="32">
        <v>2264</v>
      </c>
      <c r="C2159" s="32">
        <v>1</v>
      </c>
      <c r="D2159" s="32" t="s">
        <v>9057</v>
      </c>
    </row>
    <row r="2160" spans="1:4" x14ac:dyDescent="0.2">
      <c r="A2160" s="32">
        <v>2155</v>
      </c>
      <c r="B2160" s="32">
        <v>1079</v>
      </c>
      <c r="C2160" s="32">
        <v>6</v>
      </c>
      <c r="D2160" s="32" t="s">
        <v>9058</v>
      </c>
    </row>
    <row r="2161" spans="1:4" x14ac:dyDescent="0.2">
      <c r="A2161" s="32">
        <v>2156</v>
      </c>
      <c r="B2161" s="32">
        <v>2545</v>
      </c>
      <c r="C2161" s="32">
        <v>1</v>
      </c>
      <c r="D2161" s="32" t="s">
        <v>9059</v>
      </c>
    </row>
    <row r="2162" spans="1:4" x14ac:dyDescent="0.2">
      <c r="A2162" s="32">
        <v>2157</v>
      </c>
      <c r="B2162" s="32">
        <v>3569</v>
      </c>
      <c r="C2162" s="32">
        <v>1</v>
      </c>
      <c r="D2162" s="32" t="s">
        <v>9060</v>
      </c>
    </row>
    <row r="2163" spans="1:4" x14ac:dyDescent="0.2">
      <c r="A2163" s="32">
        <v>2158</v>
      </c>
      <c r="B2163" s="32">
        <v>2289</v>
      </c>
      <c r="C2163" s="32">
        <v>1</v>
      </c>
      <c r="D2163" s="32" t="s">
        <v>9061</v>
      </c>
    </row>
    <row r="2164" spans="1:4" x14ac:dyDescent="0.2">
      <c r="A2164" s="32">
        <v>2159</v>
      </c>
      <c r="B2164" s="32">
        <v>3266</v>
      </c>
      <c r="C2164" s="32">
        <v>1</v>
      </c>
      <c r="D2164" s="32" t="s">
        <v>9062</v>
      </c>
    </row>
    <row r="2165" spans="1:4" x14ac:dyDescent="0.2">
      <c r="A2165" s="32">
        <v>2160</v>
      </c>
      <c r="B2165" s="32">
        <v>1198</v>
      </c>
      <c r="C2165" s="32">
        <v>3</v>
      </c>
      <c r="D2165" s="32" t="s">
        <v>9063</v>
      </c>
    </row>
    <row r="2166" spans="1:4" x14ac:dyDescent="0.2">
      <c r="A2166" s="32">
        <v>2161</v>
      </c>
      <c r="B2166" s="32">
        <v>3178</v>
      </c>
      <c r="C2166" s="32">
        <v>3</v>
      </c>
      <c r="D2166" s="32" t="s">
        <v>9064</v>
      </c>
    </row>
    <row r="2167" spans="1:4" x14ac:dyDescent="0.2">
      <c r="A2167" s="32">
        <v>2162</v>
      </c>
      <c r="B2167" s="32">
        <v>3499</v>
      </c>
      <c r="C2167" s="32">
        <v>2</v>
      </c>
      <c r="D2167" s="32" t="s">
        <v>9065</v>
      </c>
    </row>
    <row r="2168" spans="1:4" x14ac:dyDescent="0.2">
      <c r="A2168" s="32">
        <v>2163</v>
      </c>
      <c r="B2168" s="32">
        <v>580</v>
      </c>
      <c r="C2168" s="32">
        <v>2</v>
      </c>
      <c r="D2168" s="32" t="s">
        <v>9066</v>
      </c>
    </row>
    <row r="2169" spans="1:4" x14ac:dyDescent="0.2">
      <c r="A2169" s="32">
        <v>2164</v>
      </c>
      <c r="B2169" s="32">
        <v>1317</v>
      </c>
      <c r="C2169" s="32">
        <v>2</v>
      </c>
      <c r="D2169" s="32" t="s">
        <v>9067</v>
      </c>
    </row>
    <row r="2170" spans="1:4" x14ac:dyDescent="0.2">
      <c r="A2170" s="32">
        <v>2165</v>
      </c>
      <c r="B2170" s="32">
        <v>546</v>
      </c>
      <c r="C2170" s="32">
        <v>4</v>
      </c>
      <c r="D2170" s="32" t="s">
        <v>9068</v>
      </c>
    </row>
    <row r="2171" spans="1:4" x14ac:dyDescent="0.2">
      <c r="A2171" s="32">
        <v>2166</v>
      </c>
      <c r="B2171" s="32">
        <v>1208</v>
      </c>
      <c r="C2171" s="32">
        <v>2</v>
      </c>
      <c r="D2171" s="32" t="s">
        <v>9069</v>
      </c>
    </row>
    <row r="2172" spans="1:4" x14ac:dyDescent="0.2">
      <c r="A2172" s="32">
        <v>2167</v>
      </c>
      <c r="B2172" s="32">
        <v>187</v>
      </c>
      <c r="C2172" s="32">
        <v>5</v>
      </c>
      <c r="D2172" s="32" t="s">
        <v>9070</v>
      </c>
    </row>
    <row r="2173" spans="1:4" x14ac:dyDescent="0.2">
      <c r="A2173" s="32">
        <v>2168</v>
      </c>
      <c r="B2173" s="32">
        <v>1185</v>
      </c>
      <c r="C2173" s="32">
        <v>1</v>
      </c>
      <c r="D2173" s="32" t="s">
        <v>9071</v>
      </c>
    </row>
    <row r="2174" spans="1:4" x14ac:dyDescent="0.2">
      <c r="A2174" s="32">
        <v>2169</v>
      </c>
      <c r="B2174" s="32">
        <v>79</v>
      </c>
      <c r="C2174" s="32">
        <v>7</v>
      </c>
      <c r="D2174" s="32" t="s">
        <v>9072</v>
      </c>
    </row>
    <row r="2175" spans="1:4" x14ac:dyDescent="0.2">
      <c r="A2175" s="32">
        <v>2170</v>
      </c>
      <c r="B2175" s="32">
        <v>1346</v>
      </c>
      <c r="C2175" s="32">
        <v>2</v>
      </c>
      <c r="D2175" s="32" t="s">
        <v>9073</v>
      </c>
    </row>
    <row r="2176" spans="1:4" x14ac:dyDescent="0.2">
      <c r="A2176" s="32">
        <v>2171</v>
      </c>
      <c r="B2176" s="32">
        <v>2924</v>
      </c>
      <c r="C2176" s="32">
        <v>1</v>
      </c>
      <c r="D2176" s="32" t="s">
        <v>9074</v>
      </c>
    </row>
    <row r="2177" spans="1:4" x14ac:dyDescent="0.2">
      <c r="A2177" s="32">
        <v>2172</v>
      </c>
      <c r="B2177" s="32">
        <v>1102</v>
      </c>
      <c r="C2177" s="32">
        <v>1</v>
      </c>
      <c r="D2177" s="32" t="s">
        <v>9075</v>
      </c>
    </row>
    <row r="2178" spans="1:4" x14ac:dyDescent="0.2">
      <c r="A2178" s="32">
        <v>2173</v>
      </c>
      <c r="B2178" s="32">
        <v>3619</v>
      </c>
      <c r="C2178" s="32">
        <v>1</v>
      </c>
      <c r="D2178" s="32" t="s">
        <v>9076</v>
      </c>
    </row>
    <row r="2179" spans="1:4" x14ac:dyDescent="0.2">
      <c r="A2179" s="32">
        <v>2174</v>
      </c>
      <c r="B2179" s="32">
        <v>1539</v>
      </c>
      <c r="C2179" s="32">
        <v>2</v>
      </c>
      <c r="D2179" s="32" t="s">
        <v>9077</v>
      </c>
    </row>
    <row r="2180" spans="1:4" x14ac:dyDescent="0.2">
      <c r="A2180" s="32">
        <v>2175</v>
      </c>
      <c r="B2180" s="32">
        <v>3000</v>
      </c>
      <c r="C2180" s="32">
        <v>1</v>
      </c>
      <c r="D2180" s="32" t="s">
        <v>9078</v>
      </c>
    </row>
    <row r="2181" spans="1:4" x14ac:dyDescent="0.2">
      <c r="A2181" s="32">
        <v>2176</v>
      </c>
      <c r="B2181" s="32">
        <v>3086</v>
      </c>
      <c r="C2181" s="32">
        <v>2</v>
      </c>
      <c r="D2181" s="32" t="s">
        <v>9079</v>
      </c>
    </row>
    <row r="2182" spans="1:4" x14ac:dyDescent="0.2">
      <c r="A2182" s="32">
        <v>2177</v>
      </c>
      <c r="B2182" s="32">
        <v>729</v>
      </c>
      <c r="C2182" s="32">
        <v>5</v>
      </c>
      <c r="D2182" s="32" t="s">
        <v>9080</v>
      </c>
    </row>
    <row r="2183" spans="1:4" x14ac:dyDescent="0.2">
      <c r="A2183" s="32">
        <v>2178</v>
      </c>
      <c r="B2183" s="32">
        <v>3163</v>
      </c>
      <c r="C2183" s="32">
        <v>1</v>
      </c>
      <c r="D2183" s="32" t="s">
        <v>8603</v>
      </c>
    </row>
    <row r="2184" spans="1:4" x14ac:dyDescent="0.2">
      <c r="A2184" s="32">
        <v>2179</v>
      </c>
      <c r="B2184" s="32">
        <v>2088</v>
      </c>
      <c r="C2184" s="32">
        <v>1</v>
      </c>
      <c r="D2184" s="32" t="s">
        <v>9081</v>
      </c>
    </row>
    <row r="2185" spans="1:4" x14ac:dyDescent="0.2">
      <c r="A2185" s="32">
        <v>2180</v>
      </c>
      <c r="B2185" s="32">
        <v>1584</v>
      </c>
      <c r="C2185" s="32">
        <v>3</v>
      </c>
      <c r="D2185" s="32" t="s">
        <v>9082</v>
      </c>
    </row>
    <row r="2186" spans="1:4" x14ac:dyDescent="0.2">
      <c r="A2186" s="32">
        <v>2181</v>
      </c>
      <c r="B2186" s="32">
        <v>2301</v>
      </c>
      <c r="C2186" s="32">
        <v>1</v>
      </c>
      <c r="D2186" s="32" t="s">
        <v>9083</v>
      </c>
    </row>
    <row r="2187" spans="1:4" x14ac:dyDescent="0.2">
      <c r="A2187" s="32">
        <v>2182</v>
      </c>
      <c r="B2187" s="32">
        <v>2687</v>
      </c>
      <c r="C2187" s="32">
        <v>1</v>
      </c>
      <c r="D2187" s="32" t="s">
        <v>9084</v>
      </c>
    </row>
    <row r="2188" spans="1:4" x14ac:dyDescent="0.2">
      <c r="A2188" s="32">
        <v>2183</v>
      </c>
      <c r="B2188" s="32">
        <v>3404</v>
      </c>
      <c r="C2188" s="32">
        <v>1</v>
      </c>
      <c r="D2188" s="32" t="s">
        <v>9085</v>
      </c>
    </row>
    <row r="2189" spans="1:4" x14ac:dyDescent="0.2">
      <c r="A2189" s="32">
        <v>2184</v>
      </c>
      <c r="B2189" s="32">
        <v>1948</v>
      </c>
      <c r="C2189" s="32">
        <v>2</v>
      </c>
      <c r="D2189" s="32" t="s">
        <v>9086</v>
      </c>
    </row>
    <row r="2190" spans="1:4" x14ac:dyDescent="0.2">
      <c r="A2190" s="32">
        <v>2185</v>
      </c>
      <c r="B2190" s="32">
        <v>2819</v>
      </c>
      <c r="C2190" s="32">
        <v>1</v>
      </c>
      <c r="D2190" s="32" t="s">
        <v>9087</v>
      </c>
    </row>
    <row r="2191" spans="1:4" x14ac:dyDescent="0.2">
      <c r="A2191" s="32">
        <v>2186</v>
      </c>
      <c r="B2191" s="32">
        <v>2706</v>
      </c>
      <c r="C2191" s="32">
        <v>2</v>
      </c>
      <c r="D2191" s="32" t="s">
        <v>8652</v>
      </c>
    </row>
    <row r="2192" spans="1:4" x14ac:dyDescent="0.2">
      <c r="A2192" s="32">
        <v>2187</v>
      </c>
      <c r="B2192" s="32">
        <v>3045</v>
      </c>
      <c r="C2192" s="32">
        <v>1</v>
      </c>
      <c r="D2192" s="32" t="s">
        <v>9088</v>
      </c>
    </row>
    <row r="2193" spans="1:4" x14ac:dyDescent="0.2">
      <c r="A2193" s="32">
        <v>2188</v>
      </c>
      <c r="B2193" s="32">
        <v>1210</v>
      </c>
      <c r="C2193" s="32">
        <v>3</v>
      </c>
      <c r="D2193" s="32" t="s">
        <v>9089</v>
      </c>
    </row>
    <row r="2194" spans="1:4" x14ac:dyDescent="0.2">
      <c r="A2194" s="32">
        <v>2189</v>
      </c>
      <c r="B2194" s="32">
        <v>1224</v>
      </c>
      <c r="C2194" s="32">
        <v>1</v>
      </c>
      <c r="D2194" s="32" t="s">
        <v>9090</v>
      </c>
    </row>
    <row r="2195" spans="1:4" x14ac:dyDescent="0.2">
      <c r="A2195" s="32">
        <v>2190</v>
      </c>
      <c r="B2195" s="32">
        <v>2386</v>
      </c>
      <c r="C2195" s="32">
        <v>1</v>
      </c>
      <c r="D2195" s="32" t="s">
        <v>9091</v>
      </c>
    </row>
    <row r="2196" spans="1:4" x14ac:dyDescent="0.2">
      <c r="A2196" s="32">
        <v>2191</v>
      </c>
      <c r="B2196" s="32">
        <v>3300</v>
      </c>
      <c r="C2196" s="32">
        <v>1</v>
      </c>
      <c r="D2196" s="32" t="s">
        <v>9092</v>
      </c>
    </row>
    <row r="2197" spans="1:4" x14ac:dyDescent="0.2">
      <c r="A2197" s="32">
        <v>2192</v>
      </c>
      <c r="B2197" s="32">
        <v>1038</v>
      </c>
      <c r="C2197" s="32">
        <v>1</v>
      </c>
      <c r="D2197" s="32" t="s">
        <v>9093</v>
      </c>
    </row>
    <row r="2198" spans="1:4" x14ac:dyDescent="0.2">
      <c r="A2198" s="32">
        <v>2193</v>
      </c>
      <c r="B2198" s="32">
        <v>2652</v>
      </c>
      <c r="C2198" s="32">
        <v>1</v>
      </c>
      <c r="D2198" s="32" t="s">
        <v>9094</v>
      </c>
    </row>
    <row r="2199" spans="1:4" x14ac:dyDescent="0.2">
      <c r="A2199" s="32">
        <v>2194</v>
      </c>
      <c r="B2199" s="32">
        <v>1357</v>
      </c>
      <c r="C2199" s="32">
        <v>1</v>
      </c>
      <c r="D2199" s="32" t="s">
        <v>9095</v>
      </c>
    </row>
    <row r="2200" spans="1:4" x14ac:dyDescent="0.2">
      <c r="A2200" s="32">
        <v>2195</v>
      </c>
      <c r="B2200" s="32">
        <v>264</v>
      </c>
      <c r="C2200" s="32">
        <v>1</v>
      </c>
      <c r="D2200" s="32" t="s">
        <v>9096</v>
      </c>
    </row>
    <row r="2201" spans="1:4" x14ac:dyDescent="0.2">
      <c r="A2201" s="32">
        <v>2196</v>
      </c>
      <c r="B2201" s="32">
        <v>2392</v>
      </c>
      <c r="C2201" s="32">
        <v>2</v>
      </c>
      <c r="D2201" s="32" t="s">
        <v>9097</v>
      </c>
    </row>
    <row r="2202" spans="1:4" x14ac:dyDescent="0.2">
      <c r="A2202" s="32">
        <v>2197</v>
      </c>
      <c r="B2202" s="32">
        <v>47</v>
      </c>
      <c r="C2202" s="32">
        <v>1</v>
      </c>
      <c r="D2202" s="32" t="s">
        <v>9098</v>
      </c>
    </row>
    <row r="2203" spans="1:4" x14ac:dyDescent="0.2">
      <c r="A2203" s="32">
        <v>2198</v>
      </c>
      <c r="B2203" s="32">
        <v>3422</v>
      </c>
      <c r="C2203" s="32">
        <v>1</v>
      </c>
      <c r="D2203" s="32" t="s">
        <v>9099</v>
      </c>
    </row>
    <row r="2204" spans="1:4" x14ac:dyDescent="0.2">
      <c r="A2204" s="32">
        <v>2199</v>
      </c>
      <c r="B2204" s="32">
        <v>557</v>
      </c>
      <c r="C2204" s="32">
        <v>7</v>
      </c>
      <c r="D2204" s="32" t="s">
        <v>9100</v>
      </c>
    </row>
    <row r="2205" spans="1:4" x14ac:dyDescent="0.2">
      <c r="A2205" s="32">
        <v>2200</v>
      </c>
      <c r="B2205" s="32">
        <v>755</v>
      </c>
      <c r="C2205" s="32">
        <v>5</v>
      </c>
      <c r="D2205" s="32" t="s">
        <v>9101</v>
      </c>
    </row>
    <row r="2206" spans="1:4" x14ac:dyDescent="0.2">
      <c r="A2206" s="32">
        <v>2201</v>
      </c>
      <c r="B2206" s="32">
        <v>1042</v>
      </c>
      <c r="C2206" s="32">
        <v>3</v>
      </c>
      <c r="D2206" s="32" t="s">
        <v>9102</v>
      </c>
    </row>
    <row r="2207" spans="1:4" x14ac:dyDescent="0.2">
      <c r="A2207" s="32">
        <v>2202</v>
      </c>
      <c r="B2207" s="32">
        <v>249</v>
      </c>
      <c r="C2207" s="32">
        <v>11</v>
      </c>
      <c r="D2207" s="32" t="s">
        <v>9103</v>
      </c>
    </row>
    <row r="2208" spans="1:4" x14ac:dyDescent="0.2">
      <c r="A2208" s="32">
        <v>2203</v>
      </c>
      <c r="B2208" s="32">
        <v>45</v>
      </c>
      <c r="C2208" s="32">
        <v>15</v>
      </c>
      <c r="D2208" s="32" t="s">
        <v>9104</v>
      </c>
    </row>
    <row r="2209" spans="1:4" x14ac:dyDescent="0.2">
      <c r="A2209" s="32">
        <v>2204</v>
      </c>
      <c r="B2209" s="32">
        <v>2770</v>
      </c>
      <c r="C2209" s="32">
        <v>1</v>
      </c>
      <c r="D2209" s="32" t="s">
        <v>9105</v>
      </c>
    </row>
    <row r="2210" spans="1:4" x14ac:dyDescent="0.2">
      <c r="A2210" s="32">
        <v>2205</v>
      </c>
      <c r="B2210" s="32">
        <v>952</v>
      </c>
      <c r="C2210" s="32">
        <v>1</v>
      </c>
      <c r="D2210" s="32" t="s">
        <v>9106</v>
      </c>
    </row>
    <row r="2211" spans="1:4" x14ac:dyDescent="0.2">
      <c r="A2211" s="32">
        <v>2206</v>
      </c>
      <c r="B2211" s="32">
        <v>2480</v>
      </c>
      <c r="C2211" s="32">
        <v>1</v>
      </c>
      <c r="D2211" s="32" t="s">
        <v>9107</v>
      </c>
    </row>
    <row r="2212" spans="1:4" x14ac:dyDescent="0.2">
      <c r="A2212" s="32">
        <v>2207</v>
      </c>
      <c r="B2212" s="32">
        <v>1654</v>
      </c>
      <c r="C2212" s="32">
        <v>3</v>
      </c>
      <c r="D2212" s="32" t="s">
        <v>9108</v>
      </c>
    </row>
    <row r="2213" spans="1:4" x14ac:dyDescent="0.2">
      <c r="A2213" s="32">
        <v>2208</v>
      </c>
      <c r="B2213" s="32">
        <v>947</v>
      </c>
      <c r="C2213" s="32">
        <v>1</v>
      </c>
      <c r="D2213" s="32" t="s">
        <v>9109</v>
      </c>
    </row>
    <row r="2214" spans="1:4" x14ac:dyDescent="0.2">
      <c r="A2214" s="32">
        <v>2209</v>
      </c>
      <c r="B2214" s="32">
        <v>77</v>
      </c>
      <c r="C2214" s="32">
        <v>9</v>
      </c>
      <c r="D2214" s="32" t="s">
        <v>9110</v>
      </c>
    </row>
    <row r="2215" spans="1:4" x14ac:dyDescent="0.2">
      <c r="A2215" s="32">
        <v>2210</v>
      </c>
      <c r="B2215" s="32">
        <v>3339</v>
      </c>
      <c r="C2215" s="32">
        <v>1</v>
      </c>
      <c r="D2215" s="32" t="s">
        <v>9111</v>
      </c>
    </row>
    <row r="2216" spans="1:4" x14ac:dyDescent="0.2">
      <c r="A2216" s="32">
        <v>2211</v>
      </c>
      <c r="B2216" s="32">
        <v>197</v>
      </c>
      <c r="C2216" s="32">
        <v>11</v>
      </c>
      <c r="D2216" s="32" t="s">
        <v>9112</v>
      </c>
    </row>
    <row r="2217" spans="1:4" x14ac:dyDescent="0.2">
      <c r="A2217" s="32">
        <v>2212</v>
      </c>
      <c r="B2217" s="32">
        <v>2044</v>
      </c>
      <c r="C2217" s="32">
        <v>1</v>
      </c>
      <c r="D2217" s="32" t="s">
        <v>9113</v>
      </c>
    </row>
    <row r="2218" spans="1:4" x14ac:dyDescent="0.2">
      <c r="A2218" s="32">
        <v>2213</v>
      </c>
      <c r="B2218" s="32">
        <v>979</v>
      </c>
      <c r="C2218" s="32">
        <v>1</v>
      </c>
      <c r="D2218" s="32" t="s">
        <v>9114</v>
      </c>
    </row>
    <row r="2219" spans="1:4" x14ac:dyDescent="0.2">
      <c r="A2219" s="32">
        <v>2214</v>
      </c>
      <c r="B2219" s="32">
        <v>1472</v>
      </c>
      <c r="C2219" s="32">
        <v>1</v>
      </c>
      <c r="D2219" s="32" t="s">
        <v>9115</v>
      </c>
    </row>
    <row r="2220" spans="1:4" x14ac:dyDescent="0.2">
      <c r="A2220" s="32">
        <v>2215</v>
      </c>
      <c r="B2220" s="32">
        <v>2525</v>
      </c>
      <c r="C2220" s="32">
        <v>1</v>
      </c>
      <c r="D2220" s="32" t="s">
        <v>9116</v>
      </c>
    </row>
    <row r="2221" spans="1:4" x14ac:dyDescent="0.2">
      <c r="A2221" s="32">
        <v>2216</v>
      </c>
      <c r="B2221" s="32">
        <v>2971</v>
      </c>
      <c r="C2221" s="32">
        <v>1</v>
      </c>
      <c r="D2221" s="32" t="s">
        <v>9117</v>
      </c>
    </row>
    <row r="2222" spans="1:4" x14ac:dyDescent="0.2">
      <c r="A2222" s="32">
        <v>2217</v>
      </c>
      <c r="B2222" s="32">
        <v>2207</v>
      </c>
      <c r="C2222" s="32">
        <v>1</v>
      </c>
      <c r="D2222" s="32" t="s">
        <v>9118</v>
      </c>
    </row>
    <row r="2223" spans="1:4" x14ac:dyDescent="0.2">
      <c r="A2223" s="32">
        <v>2218</v>
      </c>
      <c r="B2223" s="32">
        <v>459</v>
      </c>
      <c r="C2223" s="32">
        <v>2</v>
      </c>
      <c r="D2223" s="32" t="s">
        <v>9119</v>
      </c>
    </row>
    <row r="2224" spans="1:4" x14ac:dyDescent="0.2">
      <c r="A2224" s="32">
        <v>2219</v>
      </c>
      <c r="B2224" s="32">
        <v>946</v>
      </c>
      <c r="C2224" s="32">
        <v>3</v>
      </c>
      <c r="D2224" s="32" t="s">
        <v>9120</v>
      </c>
    </row>
    <row r="2225" spans="1:4" x14ac:dyDescent="0.2">
      <c r="A2225" s="32">
        <v>2220</v>
      </c>
      <c r="B2225" s="32">
        <v>3001</v>
      </c>
      <c r="C2225" s="32">
        <v>1</v>
      </c>
      <c r="D2225" s="32" t="s">
        <v>9121</v>
      </c>
    </row>
    <row r="2226" spans="1:4" x14ac:dyDescent="0.2">
      <c r="A2226" s="32">
        <v>2221</v>
      </c>
      <c r="B2226" s="32">
        <v>495</v>
      </c>
      <c r="C2226" s="32">
        <v>1</v>
      </c>
      <c r="D2226" s="32" t="s">
        <v>9122</v>
      </c>
    </row>
    <row r="2227" spans="1:4" x14ac:dyDescent="0.2">
      <c r="A2227" s="32">
        <v>2222</v>
      </c>
      <c r="B2227" s="32">
        <v>3071</v>
      </c>
      <c r="C2227" s="32">
        <v>1</v>
      </c>
      <c r="D2227" s="32" t="s">
        <v>9123</v>
      </c>
    </row>
    <row r="2228" spans="1:4" x14ac:dyDescent="0.2">
      <c r="A2228" s="32">
        <v>2223</v>
      </c>
      <c r="B2228" s="32">
        <v>826</v>
      </c>
      <c r="C2228" s="32">
        <v>1</v>
      </c>
      <c r="D2228" s="32" t="s">
        <v>9124</v>
      </c>
    </row>
    <row r="2229" spans="1:4" x14ac:dyDescent="0.2">
      <c r="A2229" s="32">
        <v>2224</v>
      </c>
      <c r="B2229" s="32">
        <v>3265</v>
      </c>
      <c r="C2229" s="32">
        <v>1</v>
      </c>
      <c r="D2229" s="32" t="s">
        <v>9125</v>
      </c>
    </row>
    <row r="2230" spans="1:4" x14ac:dyDescent="0.2">
      <c r="A2230" s="32">
        <v>2225</v>
      </c>
      <c r="B2230" s="32">
        <v>523</v>
      </c>
      <c r="C2230" s="32">
        <v>1</v>
      </c>
      <c r="D2230" s="32" t="s">
        <v>9126</v>
      </c>
    </row>
    <row r="2231" spans="1:4" x14ac:dyDescent="0.2">
      <c r="A2231" s="32">
        <v>2226</v>
      </c>
      <c r="B2231" s="32">
        <v>3364</v>
      </c>
      <c r="C2231" s="32">
        <v>1</v>
      </c>
      <c r="D2231" s="32" t="s">
        <v>9127</v>
      </c>
    </row>
    <row r="2232" spans="1:4" x14ac:dyDescent="0.2">
      <c r="A2232" s="32">
        <v>2227</v>
      </c>
      <c r="B2232" s="32">
        <v>2936</v>
      </c>
      <c r="C2232" s="32">
        <v>1</v>
      </c>
      <c r="D2232" s="32" t="s">
        <v>9128</v>
      </c>
    </row>
    <row r="2233" spans="1:4" x14ac:dyDescent="0.2">
      <c r="A2233" s="32">
        <v>2228</v>
      </c>
      <c r="B2233" s="32">
        <v>3427</v>
      </c>
      <c r="C2233" s="32">
        <v>3</v>
      </c>
      <c r="D2233" s="32" t="s">
        <v>9129</v>
      </c>
    </row>
    <row r="2234" spans="1:4" x14ac:dyDescent="0.2">
      <c r="A2234" s="32">
        <v>2229</v>
      </c>
      <c r="B2234" s="32">
        <v>748</v>
      </c>
      <c r="C2234" s="32">
        <v>4</v>
      </c>
      <c r="D2234" s="32" t="s">
        <v>9130</v>
      </c>
    </row>
    <row r="2235" spans="1:4" x14ac:dyDescent="0.2">
      <c r="A2235" s="32">
        <v>2230</v>
      </c>
      <c r="B2235" s="32">
        <v>2597</v>
      </c>
      <c r="C2235" s="32">
        <v>1</v>
      </c>
      <c r="D2235" s="32" t="s">
        <v>9131</v>
      </c>
    </row>
    <row r="2236" spans="1:4" x14ac:dyDescent="0.2">
      <c r="A2236" s="32">
        <v>2231</v>
      </c>
      <c r="B2236" s="32">
        <v>3110</v>
      </c>
      <c r="C2236" s="32">
        <v>1</v>
      </c>
      <c r="D2236" s="32" t="s">
        <v>9132</v>
      </c>
    </row>
    <row r="2237" spans="1:4" x14ac:dyDescent="0.2">
      <c r="A2237" s="32">
        <v>2232</v>
      </c>
      <c r="B2237" s="32">
        <v>1455</v>
      </c>
      <c r="C2237" s="32">
        <v>2</v>
      </c>
      <c r="D2237" s="32" t="s">
        <v>9133</v>
      </c>
    </row>
    <row r="2238" spans="1:4" x14ac:dyDescent="0.2">
      <c r="A2238" s="32">
        <v>2233</v>
      </c>
      <c r="B2238" s="32">
        <v>424</v>
      </c>
      <c r="C2238" s="32">
        <v>5</v>
      </c>
      <c r="D2238" s="32" t="s">
        <v>9134</v>
      </c>
    </row>
    <row r="2239" spans="1:4" x14ac:dyDescent="0.2">
      <c r="A2239" s="32">
        <v>2234</v>
      </c>
      <c r="B2239" s="32">
        <v>764</v>
      </c>
      <c r="C2239" s="32">
        <v>1</v>
      </c>
      <c r="D2239" s="32" t="s">
        <v>9135</v>
      </c>
    </row>
    <row r="2240" spans="1:4" x14ac:dyDescent="0.2">
      <c r="A2240" s="32">
        <v>2235</v>
      </c>
      <c r="B2240" s="32">
        <v>2818</v>
      </c>
      <c r="C2240" s="32">
        <v>2</v>
      </c>
      <c r="D2240" s="32" t="s">
        <v>9136</v>
      </c>
    </row>
    <row r="2241" spans="1:4" x14ac:dyDescent="0.2">
      <c r="A2241" s="32">
        <v>2236</v>
      </c>
      <c r="B2241" s="32">
        <v>2663</v>
      </c>
      <c r="C2241" s="32">
        <v>1</v>
      </c>
      <c r="D2241" s="32" t="s">
        <v>9137</v>
      </c>
    </row>
    <row r="2242" spans="1:4" x14ac:dyDescent="0.2">
      <c r="A2242" s="32">
        <v>2237</v>
      </c>
      <c r="B2242" s="32">
        <v>3284</v>
      </c>
      <c r="C2242" s="32">
        <v>1</v>
      </c>
      <c r="D2242" s="32" t="s">
        <v>9138</v>
      </c>
    </row>
    <row r="2243" spans="1:4" x14ac:dyDescent="0.2">
      <c r="A2243" s="32">
        <v>2238</v>
      </c>
      <c r="B2243" s="32">
        <v>1790</v>
      </c>
      <c r="C2243" s="32">
        <v>2</v>
      </c>
      <c r="D2243" s="32" t="s">
        <v>9139</v>
      </c>
    </row>
    <row r="2244" spans="1:4" x14ac:dyDescent="0.2">
      <c r="A2244" s="32">
        <v>2239</v>
      </c>
      <c r="B2244" s="32">
        <v>3017</v>
      </c>
      <c r="C2244" s="32">
        <v>1</v>
      </c>
      <c r="D2244" s="32" t="s">
        <v>9140</v>
      </c>
    </row>
    <row r="2245" spans="1:4" x14ac:dyDescent="0.2">
      <c r="A2245" s="32">
        <v>2240</v>
      </c>
      <c r="B2245" s="32">
        <v>1374</v>
      </c>
      <c r="C2245" s="32">
        <v>1</v>
      </c>
      <c r="D2245" s="32" t="s">
        <v>9141</v>
      </c>
    </row>
    <row r="2246" spans="1:4" x14ac:dyDescent="0.2">
      <c r="A2246" s="32">
        <v>2241</v>
      </c>
      <c r="B2246" s="32">
        <v>627</v>
      </c>
      <c r="C2246" s="32">
        <v>2</v>
      </c>
      <c r="D2246" s="32" t="s">
        <v>9142</v>
      </c>
    </row>
    <row r="2247" spans="1:4" x14ac:dyDescent="0.2">
      <c r="A2247" s="32">
        <v>2242</v>
      </c>
      <c r="B2247" s="32">
        <v>2943</v>
      </c>
      <c r="C2247" s="32">
        <v>1</v>
      </c>
      <c r="D2247" s="32" t="s">
        <v>9143</v>
      </c>
    </row>
    <row r="2248" spans="1:4" x14ac:dyDescent="0.2">
      <c r="A2248" s="32">
        <v>2243</v>
      </c>
      <c r="B2248" s="32">
        <v>366</v>
      </c>
      <c r="C2248" s="32">
        <v>1</v>
      </c>
      <c r="D2248" s="32" t="s">
        <v>8568</v>
      </c>
    </row>
    <row r="2249" spans="1:4" x14ac:dyDescent="0.2">
      <c r="A2249" s="32">
        <v>2244</v>
      </c>
      <c r="B2249" s="32">
        <v>2954</v>
      </c>
      <c r="C2249" s="32">
        <v>3</v>
      </c>
      <c r="D2249" s="32" t="s">
        <v>9144</v>
      </c>
    </row>
    <row r="2250" spans="1:4" x14ac:dyDescent="0.2">
      <c r="A2250" s="32">
        <v>2245</v>
      </c>
      <c r="B2250" s="32">
        <v>2647</v>
      </c>
      <c r="C2250" s="32">
        <v>1</v>
      </c>
      <c r="D2250" s="32" t="s">
        <v>9145</v>
      </c>
    </row>
    <row r="2251" spans="1:4" x14ac:dyDescent="0.2">
      <c r="A2251" s="32">
        <v>2246</v>
      </c>
      <c r="B2251" s="32">
        <v>3263</v>
      </c>
      <c r="C2251" s="32">
        <v>1</v>
      </c>
      <c r="D2251" s="32" t="s">
        <v>9146</v>
      </c>
    </row>
    <row r="2252" spans="1:4" x14ac:dyDescent="0.2">
      <c r="A2252" s="32">
        <v>2247</v>
      </c>
      <c r="B2252" s="32">
        <v>759</v>
      </c>
      <c r="C2252" s="32">
        <v>1</v>
      </c>
      <c r="D2252" s="32" t="s">
        <v>9147</v>
      </c>
    </row>
    <row r="2253" spans="1:4" x14ac:dyDescent="0.2">
      <c r="A2253" s="32">
        <v>2248</v>
      </c>
      <c r="B2253" s="32">
        <v>1062</v>
      </c>
      <c r="C2253" s="32">
        <v>2</v>
      </c>
      <c r="D2253" s="32" t="s">
        <v>9148</v>
      </c>
    </row>
    <row r="2254" spans="1:4" x14ac:dyDescent="0.2">
      <c r="A2254" s="32">
        <v>2249</v>
      </c>
      <c r="B2254" s="32">
        <v>92</v>
      </c>
      <c r="C2254" s="32">
        <v>8</v>
      </c>
      <c r="D2254" s="32" t="s">
        <v>9149</v>
      </c>
    </row>
    <row r="2255" spans="1:4" x14ac:dyDescent="0.2">
      <c r="A2255" s="32">
        <v>2250</v>
      </c>
      <c r="B2255" s="32">
        <v>1856</v>
      </c>
      <c r="C2255" s="32">
        <v>2</v>
      </c>
      <c r="D2255" s="32" t="s">
        <v>9150</v>
      </c>
    </row>
    <row r="2256" spans="1:4" x14ac:dyDescent="0.2">
      <c r="A2256" s="32">
        <v>2251</v>
      </c>
      <c r="B2256" s="32">
        <v>2786</v>
      </c>
      <c r="C2256" s="32">
        <v>1</v>
      </c>
      <c r="D2256" s="32" t="s">
        <v>7958</v>
      </c>
    </row>
    <row r="2257" spans="1:4" x14ac:dyDescent="0.2">
      <c r="A2257" s="32">
        <v>2252</v>
      </c>
      <c r="B2257" s="32">
        <v>203</v>
      </c>
      <c r="C2257" s="32">
        <v>10</v>
      </c>
      <c r="D2257" s="32" t="s">
        <v>9151</v>
      </c>
    </row>
    <row r="2258" spans="1:4" x14ac:dyDescent="0.2">
      <c r="A2258" s="32">
        <v>2253</v>
      </c>
      <c r="B2258" s="32">
        <v>3027</v>
      </c>
      <c r="C2258" s="32">
        <v>1</v>
      </c>
      <c r="D2258" s="32" t="s">
        <v>9152</v>
      </c>
    </row>
    <row r="2259" spans="1:4" x14ac:dyDescent="0.2">
      <c r="A2259" s="32">
        <v>2254</v>
      </c>
      <c r="B2259" s="32">
        <v>16</v>
      </c>
      <c r="C2259" s="32">
        <v>11</v>
      </c>
      <c r="D2259" s="32" t="s">
        <v>9153</v>
      </c>
    </row>
    <row r="2260" spans="1:4" x14ac:dyDescent="0.2">
      <c r="A2260" s="32">
        <v>2255</v>
      </c>
      <c r="B2260" s="32">
        <v>1097</v>
      </c>
      <c r="C2260" s="32">
        <v>2</v>
      </c>
      <c r="D2260" s="32" t="s">
        <v>9154</v>
      </c>
    </row>
    <row r="2261" spans="1:4" x14ac:dyDescent="0.2">
      <c r="A2261" s="32">
        <v>2256</v>
      </c>
      <c r="B2261" s="32">
        <v>1167</v>
      </c>
      <c r="C2261" s="32">
        <v>1</v>
      </c>
      <c r="D2261" s="32" t="s">
        <v>9155</v>
      </c>
    </row>
    <row r="2262" spans="1:4" x14ac:dyDescent="0.2">
      <c r="A2262" s="32">
        <v>2257</v>
      </c>
      <c r="B2262" s="32">
        <v>989</v>
      </c>
      <c r="C2262" s="32">
        <v>3</v>
      </c>
      <c r="D2262" s="32" t="s">
        <v>9156</v>
      </c>
    </row>
    <row r="2263" spans="1:4" x14ac:dyDescent="0.2">
      <c r="A2263" s="32">
        <v>2258</v>
      </c>
      <c r="B2263" s="32">
        <v>8</v>
      </c>
      <c r="C2263" s="32">
        <v>5</v>
      </c>
      <c r="D2263" s="32" t="s">
        <v>9157</v>
      </c>
    </row>
    <row r="2264" spans="1:4" x14ac:dyDescent="0.2">
      <c r="A2264" s="32">
        <v>2259</v>
      </c>
      <c r="B2264" s="32">
        <v>1754</v>
      </c>
      <c r="C2264" s="32">
        <v>1</v>
      </c>
      <c r="D2264" s="32" t="s">
        <v>9158</v>
      </c>
    </row>
    <row r="2265" spans="1:4" x14ac:dyDescent="0.2">
      <c r="A2265" s="32">
        <v>2260</v>
      </c>
      <c r="B2265" s="32">
        <v>3183</v>
      </c>
      <c r="C2265" s="32">
        <v>1</v>
      </c>
      <c r="D2265" s="32" t="s">
        <v>9159</v>
      </c>
    </row>
    <row r="2266" spans="1:4" x14ac:dyDescent="0.2">
      <c r="A2266" s="32">
        <v>2261</v>
      </c>
      <c r="B2266" s="32">
        <v>720</v>
      </c>
      <c r="C2266" s="32">
        <v>4</v>
      </c>
      <c r="D2266" s="32" t="s">
        <v>9160</v>
      </c>
    </row>
    <row r="2267" spans="1:4" x14ac:dyDescent="0.2">
      <c r="A2267" s="32">
        <v>2262</v>
      </c>
      <c r="B2267" s="32">
        <v>3198</v>
      </c>
      <c r="C2267" s="32">
        <v>3</v>
      </c>
      <c r="D2267" s="32" t="s">
        <v>9161</v>
      </c>
    </row>
    <row r="2268" spans="1:4" x14ac:dyDescent="0.2">
      <c r="A2268" s="32">
        <v>2263</v>
      </c>
      <c r="B2268" s="32">
        <v>174</v>
      </c>
      <c r="C2268" s="32">
        <v>4</v>
      </c>
      <c r="D2268" s="32" t="s">
        <v>7527</v>
      </c>
    </row>
    <row r="2269" spans="1:4" x14ac:dyDescent="0.2">
      <c r="A2269" s="32">
        <v>2264</v>
      </c>
      <c r="B2269" s="32">
        <v>1568</v>
      </c>
      <c r="C2269" s="32">
        <v>1</v>
      </c>
      <c r="D2269" s="32" t="s">
        <v>9162</v>
      </c>
    </row>
    <row r="2270" spans="1:4" x14ac:dyDescent="0.2">
      <c r="A2270" s="32">
        <v>2265</v>
      </c>
      <c r="B2270" s="32">
        <v>2055</v>
      </c>
      <c r="C2270" s="32">
        <v>1</v>
      </c>
      <c r="D2270" s="32" t="s">
        <v>9163</v>
      </c>
    </row>
    <row r="2271" spans="1:4" x14ac:dyDescent="0.2">
      <c r="A2271" s="32">
        <v>2266</v>
      </c>
      <c r="B2271" s="32">
        <v>2947</v>
      </c>
      <c r="C2271" s="32">
        <v>2</v>
      </c>
      <c r="D2271" s="32" t="s">
        <v>9164</v>
      </c>
    </row>
    <row r="2272" spans="1:4" x14ac:dyDescent="0.2">
      <c r="A2272" s="32">
        <v>2267</v>
      </c>
      <c r="B2272" s="32">
        <v>3171</v>
      </c>
      <c r="C2272" s="32">
        <v>1</v>
      </c>
      <c r="D2272" s="32" t="s">
        <v>9165</v>
      </c>
    </row>
    <row r="2273" spans="1:4" x14ac:dyDescent="0.2">
      <c r="A2273" s="32">
        <v>2268</v>
      </c>
      <c r="B2273" s="32">
        <v>176</v>
      </c>
      <c r="C2273" s="32">
        <v>6</v>
      </c>
      <c r="D2273" s="32" t="s">
        <v>9166</v>
      </c>
    </row>
    <row r="2274" spans="1:4" x14ac:dyDescent="0.2">
      <c r="A2274" s="32">
        <v>2269</v>
      </c>
      <c r="B2274" s="32">
        <v>2783</v>
      </c>
      <c r="C2274" s="32">
        <v>2</v>
      </c>
      <c r="D2274" s="32" t="s">
        <v>9167</v>
      </c>
    </row>
    <row r="2275" spans="1:4" x14ac:dyDescent="0.2">
      <c r="A2275" s="32">
        <v>2270</v>
      </c>
      <c r="B2275" s="32">
        <v>54</v>
      </c>
      <c r="C2275" s="32">
        <v>14</v>
      </c>
      <c r="D2275" s="32" t="s">
        <v>9168</v>
      </c>
    </row>
    <row r="2276" spans="1:4" x14ac:dyDescent="0.2">
      <c r="A2276" s="32">
        <v>2271</v>
      </c>
      <c r="B2276" s="32">
        <v>1839</v>
      </c>
      <c r="C2276" s="32">
        <v>1</v>
      </c>
      <c r="D2276" s="32" t="s">
        <v>9169</v>
      </c>
    </row>
    <row r="2277" spans="1:4" x14ac:dyDescent="0.2">
      <c r="A2277" s="32">
        <v>2272</v>
      </c>
      <c r="B2277" s="32">
        <v>1688</v>
      </c>
      <c r="C2277" s="32">
        <v>1</v>
      </c>
      <c r="D2277" s="32" t="s">
        <v>9170</v>
      </c>
    </row>
    <row r="2278" spans="1:4" x14ac:dyDescent="0.2">
      <c r="A2278" s="32">
        <v>2273</v>
      </c>
      <c r="B2278" s="32">
        <v>3165</v>
      </c>
      <c r="C2278" s="32">
        <v>1</v>
      </c>
      <c r="D2278" s="32" t="s">
        <v>9171</v>
      </c>
    </row>
    <row r="2279" spans="1:4" x14ac:dyDescent="0.2">
      <c r="A2279" s="32">
        <v>2274</v>
      </c>
      <c r="B2279" s="32">
        <v>387</v>
      </c>
      <c r="C2279" s="32">
        <v>1</v>
      </c>
      <c r="D2279" s="32" t="s">
        <v>9172</v>
      </c>
    </row>
    <row r="2280" spans="1:4" x14ac:dyDescent="0.2">
      <c r="A2280" s="32">
        <v>2275</v>
      </c>
      <c r="B2280" s="32">
        <v>90</v>
      </c>
      <c r="C2280" s="32">
        <v>5</v>
      </c>
      <c r="D2280" s="32" t="s">
        <v>9004</v>
      </c>
    </row>
    <row r="2281" spans="1:4" x14ac:dyDescent="0.2">
      <c r="A2281" s="32">
        <v>2276</v>
      </c>
      <c r="B2281" s="32">
        <v>567</v>
      </c>
      <c r="C2281" s="32">
        <v>1</v>
      </c>
      <c r="D2281" s="32" t="s">
        <v>9173</v>
      </c>
    </row>
    <row r="2282" spans="1:4" x14ac:dyDescent="0.2">
      <c r="A2282" s="32">
        <v>2277</v>
      </c>
      <c r="B2282" s="32">
        <v>720</v>
      </c>
      <c r="C2282" s="32">
        <v>2</v>
      </c>
      <c r="D2282" s="32" t="s">
        <v>9174</v>
      </c>
    </row>
    <row r="2283" spans="1:4" x14ac:dyDescent="0.2">
      <c r="A2283" s="32">
        <v>2278</v>
      </c>
      <c r="B2283" s="32">
        <v>1851</v>
      </c>
      <c r="C2283" s="32">
        <v>1</v>
      </c>
      <c r="D2283" s="32" t="s">
        <v>9175</v>
      </c>
    </row>
    <row r="2284" spans="1:4" x14ac:dyDescent="0.2">
      <c r="A2284" s="32">
        <v>2279</v>
      </c>
      <c r="B2284" s="32">
        <v>2689</v>
      </c>
      <c r="C2284" s="32">
        <v>1</v>
      </c>
      <c r="D2284" s="32" t="s">
        <v>9176</v>
      </c>
    </row>
    <row r="2285" spans="1:4" x14ac:dyDescent="0.2">
      <c r="A2285" s="32">
        <v>2280</v>
      </c>
      <c r="B2285" s="32">
        <v>2861</v>
      </c>
      <c r="C2285" s="32">
        <v>1</v>
      </c>
      <c r="D2285" s="32" t="s">
        <v>9177</v>
      </c>
    </row>
    <row r="2286" spans="1:4" x14ac:dyDescent="0.2">
      <c r="A2286" s="32">
        <v>2281</v>
      </c>
      <c r="B2286" s="32">
        <v>1561</v>
      </c>
      <c r="C2286" s="32">
        <v>1</v>
      </c>
      <c r="D2286" s="32" t="s">
        <v>9178</v>
      </c>
    </row>
    <row r="2287" spans="1:4" x14ac:dyDescent="0.2">
      <c r="A2287" s="32">
        <v>2282</v>
      </c>
      <c r="B2287" s="32">
        <v>3173</v>
      </c>
      <c r="C2287" s="32">
        <v>1</v>
      </c>
      <c r="D2287" s="32" t="s">
        <v>9179</v>
      </c>
    </row>
    <row r="2288" spans="1:4" x14ac:dyDescent="0.2">
      <c r="A2288" s="32">
        <v>2283</v>
      </c>
      <c r="B2288" s="32">
        <v>722</v>
      </c>
      <c r="C2288" s="32">
        <v>2</v>
      </c>
      <c r="D2288" s="32" t="s">
        <v>8461</v>
      </c>
    </row>
    <row r="2289" spans="1:4" x14ac:dyDescent="0.2">
      <c r="A2289" s="32">
        <v>2284</v>
      </c>
      <c r="B2289" s="32">
        <v>2475</v>
      </c>
      <c r="C2289" s="32">
        <v>1</v>
      </c>
      <c r="D2289" s="32" t="s">
        <v>9180</v>
      </c>
    </row>
    <row r="2290" spans="1:4" x14ac:dyDescent="0.2">
      <c r="A2290" s="32">
        <v>2285</v>
      </c>
      <c r="B2290" s="32">
        <v>1325</v>
      </c>
      <c r="C2290" s="32">
        <v>2</v>
      </c>
      <c r="D2290" s="32" t="s">
        <v>9181</v>
      </c>
    </row>
    <row r="2291" spans="1:4" x14ac:dyDescent="0.2">
      <c r="A2291" s="32">
        <v>2286</v>
      </c>
      <c r="B2291" s="32">
        <v>176</v>
      </c>
      <c r="C2291" s="32">
        <v>3</v>
      </c>
      <c r="D2291" s="32" t="s">
        <v>9182</v>
      </c>
    </row>
    <row r="2292" spans="1:4" x14ac:dyDescent="0.2">
      <c r="A2292" s="32">
        <v>2287</v>
      </c>
      <c r="B2292" s="32">
        <v>3186</v>
      </c>
      <c r="C2292" s="32">
        <v>1</v>
      </c>
      <c r="D2292" s="32" t="s">
        <v>9183</v>
      </c>
    </row>
    <row r="2293" spans="1:4" x14ac:dyDescent="0.2">
      <c r="A2293" s="32">
        <v>2288</v>
      </c>
      <c r="B2293" s="32">
        <v>2950</v>
      </c>
      <c r="C2293" s="32">
        <v>1</v>
      </c>
      <c r="D2293" s="32" t="s">
        <v>9184</v>
      </c>
    </row>
    <row r="2294" spans="1:4" x14ac:dyDescent="0.2">
      <c r="A2294" s="32">
        <v>2289</v>
      </c>
      <c r="B2294" s="32">
        <v>114</v>
      </c>
      <c r="C2294" s="32">
        <v>10</v>
      </c>
      <c r="D2294" s="32" t="s">
        <v>9185</v>
      </c>
    </row>
    <row r="2295" spans="1:4" x14ac:dyDescent="0.2">
      <c r="A2295" s="32">
        <v>2290</v>
      </c>
      <c r="B2295" s="32">
        <v>2993</v>
      </c>
      <c r="C2295" s="32">
        <v>1</v>
      </c>
      <c r="D2295" s="32" t="s">
        <v>9186</v>
      </c>
    </row>
    <row r="2296" spans="1:4" x14ac:dyDescent="0.2">
      <c r="A2296" s="32">
        <v>2291</v>
      </c>
      <c r="B2296" s="32">
        <v>2476</v>
      </c>
      <c r="C2296" s="32">
        <v>1</v>
      </c>
      <c r="D2296" s="32" t="s">
        <v>9187</v>
      </c>
    </row>
    <row r="2297" spans="1:4" x14ac:dyDescent="0.2">
      <c r="A2297" s="32">
        <v>2292</v>
      </c>
      <c r="B2297" s="32">
        <v>771</v>
      </c>
      <c r="C2297" s="32">
        <v>4</v>
      </c>
      <c r="D2297" s="32" t="s">
        <v>9188</v>
      </c>
    </row>
    <row r="2298" spans="1:4" x14ac:dyDescent="0.2">
      <c r="A2298" s="32">
        <v>2293</v>
      </c>
      <c r="B2298" s="32">
        <v>1045</v>
      </c>
      <c r="C2298" s="32">
        <v>1</v>
      </c>
      <c r="D2298" s="32" t="s">
        <v>9189</v>
      </c>
    </row>
    <row r="2299" spans="1:4" x14ac:dyDescent="0.2">
      <c r="A2299" s="32">
        <v>2294</v>
      </c>
      <c r="B2299" s="32">
        <v>326</v>
      </c>
      <c r="C2299" s="32">
        <v>3</v>
      </c>
      <c r="D2299" s="32" t="s">
        <v>9190</v>
      </c>
    </row>
    <row r="2300" spans="1:4" x14ac:dyDescent="0.2">
      <c r="A2300" s="32">
        <v>2295</v>
      </c>
      <c r="B2300" s="32">
        <v>3131</v>
      </c>
      <c r="C2300" s="32">
        <v>3</v>
      </c>
      <c r="D2300" s="32" t="s">
        <v>9191</v>
      </c>
    </row>
    <row r="2301" spans="1:4" x14ac:dyDescent="0.2">
      <c r="A2301" s="32">
        <v>2296</v>
      </c>
      <c r="B2301" s="32">
        <v>2412</v>
      </c>
      <c r="C2301" s="32">
        <v>2</v>
      </c>
      <c r="D2301" s="32" t="s">
        <v>9192</v>
      </c>
    </row>
    <row r="2302" spans="1:4" x14ac:dyDescent="0.2">
      <c r="A2302" s="32">
        <v>2297</v>
      </c>
      <c r="B2302" s="32">
        <v>728</v>
      </c>
      <c r="C2302" s="32">
        <v>4</v>
      </c>
      <c r="D2302" s="32" t="s">
        <v>9193</v>
      </c>
    </row>
    <row r="2303" spans="1:4" x14ac:dyDescent="0.2">
      <c r="A2303" s="32">
        <v>2298</v>
      </c>
      <c r="B2303" s="32">
        <v>2176</v>
      </c>
      <c r="C2303" s="32">
        <v>1</v>
      </c>
      <c r="D2303" s="32" t="s">
        <v>9194</v>
      </c>
    </row>
    <row r="2304" spans="1:4" x14ac:dyDescent="0.2">
      <c r="A2304" s="32">
        <v>2299</v>
      </c>
      <c r="B2304" s="32">
        <v>2317</v>
      </c>
      <c r="C2304" s="32">
        <v>1</v>
      </c>
      <c r="D2304" s="32" t="s">
        <v>9195</v>
      </c>
    </row>
    <row r="2305" spans="1:4" x14ac:dyDescent="0.2">
      <c r="A2305" s="32">
        <v>2300</v>
      </c>
      <c r="B2305" s="32">
        <v>452</v>
      </c>
      <c r="C2305" s="32">
        <v>2</v>
      </c>
      <c r="D2305" s="32" t="s">
        <v>9196</v>
      </c>
    </row>
    <row r="2306" spans="1:4" x14ac:dyDescent="0.2">
      <c r="A2306" s="32">
        <v>2301</v>
      </c>
      <c r="B2306" s="32">
        <v>248</v>
      </c>
      <c r="C2306" s="32">
        <v>8</v>
      </c>
      <c r="D2306" s="32" t="s">
        <v>9197</v>
      </c>
    </row>
    <row r="2307" spans="1:4" x14ac:dyDescent="0.2">
      <c r="A2307" s="32">
        <v>2302</v>
      </c>
      <c r="B2307" s="32">
        <v>110</v>
      </c>
      <c r="C2307" s="32">
        <v>7</v>
      </c>
      <c r="D2307" s="32" t="s">
        <v>9198</v>
      </c>
    </row>
    <row r="2308" spans="1:4" x14ac:dyDescent="0.2">
      <c r="A2308" s="32">
        <v>2303</v>
      </c>
      <c r="B2308" s="32">
        <v>2003</v>
      </c>
      <c r="C2308" s="32">
        <v>2</v>
      </c>
      <c r="D2308" s="32" t="s">
        <v>9199</v>
      </c>
    </row>
    <row r="2309" spans="1:4" x14ac:dyDescent="0.2">
      <c r="A2309" s="32">
        <v>2304</v>
      </c>
      <c r="B2309" s="32">
        <v>1984</v>
      </c>
      <c r="C2309" s="32">
        <v>1</v>
      </c>
      <c r="D2309" s="32" t="s">
        <v>9200</v>
      </c>
    </row>
    <row r="2310" spans="1:4" x14ac:dyDescent="0.2">
      <c r="A2310" s="32">
        <v>2305</v>
      </c>
      <c r="B2310" s="32">
        <v>3280</v>
      </c>
      <c r="C2310" s="32">
        <v>2</v>
      </c>
      <c r="D2310" s="32" t="s">
        <v>9201</v>
      </c>
    </row>
    <row r="2311" spans="1:4" x14ac:dyDescent="0.2">
      <c r="A2311" s="32">
        <v>2306</v>
      </c>
      <c r="B2311" s="32">
        <v>2543</v>
      </c>
      <c r="C2311" s="32">
        <v>1</v>
      </c>
      <c r="D2311" s="32" t="s">
        <v>9202</v>
      </c>
    </row>
    <row r="2312" spans="1:4" x14ac:dyDescent="0.2">
      <c r="A2312" s="32">
        <v>2307</v>
      </c>
      <c r="B2312" s="32">
        <v>1016</v>
      </c>
      <c r="C2312" s="32">
        <v>6</v>
      </c>
      <c r="D2312" s="32" t="s">
        <v>9203</v>
      </c>
    </row>
    <row r="2313" spans="1:4" x14ac:dyDescent="0.2">
      <c r="A2313" s="32">
        <v>2308</v>
      </c>
      <c r="B2313" s="32">
        <v>2210</v>
      </c>
      <c r="C2313" s="32">
        <v>1</v>
      </c>
      <c r="D2313" s="32" t="s">
        <v>9204</v>
      </c>
    </row>
    <row r="2314" spans="1:4" x14ac:dyDescent="0.2">
      <c r="A2314" s="32">
        <v>2309</v>
      </c>
      <c r="B2314" s="32">
        <v>2016</v>
      </c>
      <c r="C2314" s="32">
        <v>1</v>
      </c>
      <c r="D2314" s="32" t="s">
        <v>9205</v>
      </c>
    </row>
    <row r="2315" spans="1:4" x14ac:dyDescent="0.2">
      <c r="A2315" s="32">
        <v>2310</v>
      </c>
      <c r="B2315" s="32">
        <v>632</v>
      </c>
      <c r="C2315" s="32">
        <v>1</v>
      </c>
      <c r="D2315" s="32" t="s">
        <v>9206</v>
      </c>
    </row>
    <row r="2316" spans="1:4" x14ac:dyDescent="0.2">
      <c r="A2316" s="32">
        <v>2311</v>
      </c>
      <c r="B2316" s="32">
        <v>1875</v>
      </c>
      <c r="C2316" s="32">
        <v>3</v>
      </c>
      <c r="D2316" s="32" t="s">
        <v>9207</v>
      </c>
    </row>
    <row r="2317" spans="1:4" x14ac:dyDescent="0.2">
      <c r="A2317" s="32">
        <v>2312</v>
      </c>
      <c r="B2317" s="32">
        <v>784</v>
      </c>
      <c r="C2317" s="32">
        <v>5</v>
      </c>
      <c r="D2317" s="32" t="s">
        <v>9208</v>
      </c>
    </row>
    <row r="2318" spans="1:4" x14ac:dyDescent="0.2">
      <c r="A2318" s="32">
        <v>2313</v>
      </c>
      <c r="B2318" s="32">
        <v>527</v>
      </c>
      <c r="C2318" s="32">
        <v>5</v>
      </c>
      <c r="D2318" s="32" t="s">
        <v>9209</v>
      </c>
    </row>
    <row r="2319" spans="1:4" x14ac:dyDescent="0.2">
      <c r="A2319" s="32">
        <v>2314</v>
      </c>
      <c r="B2319" s="32">
        <v>723</v>
      </c>
      <c r="C2319" s="32">
        <v>1</v>
      </c>
      <c r="D2319" s="32" t="s">
        <v>7034</v>
      </c>
    </row>
    <row r="2320" spans="1:4" x14ac:dyDescent="0.2">
      <c r="A2320" s="32">
        <v>2315</v>
      </c>
      <c r="B2320" s="32">
        <v>833</v>
      </c>
      <c r="C2320" s="32">
        <v>13</v>
      </c>
      <c r="D2320" s="32" t="s">
        <v>9210</v>
      </c>
    </row>
    <row r="2321" spans="1:4" x14ac:dyDescent="0.2">
      <c r="A2321" s="32">
        <v>2316</v>
      </c>
      <c r="B2321" s="32">
        <v>980</v>
      </c>
      <c r="C2321" s="32">
        <v>2</v>
      </c>
      <c r="D2321" s="32" t="s">
        <v>9211</v>
      </c>
    </row>
    <row r="2322" spans="1:4" x14ac:dyDescent="0.2">
      <c r="A2322" s="32">
        <v>2317</v>
      </c>
      <c r="B2322" s="32">
        <v>1788</v>
      </c>
      <c r="C2322" s="32">
        <v>1</v>
      </c>
      <c r="D2322" s="32" t="s">
        <v>9212</v>
      </c>
    </row>
    <row r="2323" spans="1:4" x14ac:dyDescent="0.2">
      <c r="A2323" s="32">
        <v>2318</v>
      </c>
      <c r="B2323" s="32">
        <v>2829</v>
      </c>
      <c r="C2323" s="32">
        <v>1</v>
      </c>
      <c r="D2323" s="32" t="s">
        <v>9213</v>
      </c>
    </row>
    <row r="2324" spans="1:4" x14ac:dyDescent="0.2">
      <c r="A2324" s="32">
        <v>2319</v>
      </c>
      <c r="B2324" s="32">
        <v>460</v>
      </c>
      <c r="C2324" s="32">
        <v>2</v>
      </c>
      <c r="D2324" s="32" t="s">
        <v>9214</v>
      </c>
    </row>
    <row r="2325" spans="1:4" x14ac:dyDescent="0.2">
      <c r="A2325" s="32">
        <v>2320</v>
      </c>
      <c r="B2325" s="32">
        <v>1070</v>
      </c>
      <c r="C2325" s="32">
        <v>1</v>
      </c>
      <c r="D2325" s="32" t="s">
        <v>9215</v>
      </c>
    </row>
    <row r="2326" spans="1:4" x14ac:dyDescent="0.2">
      <c r="A2326" s="32">
        <v>2321</v>
      </c>
      <c r="B2326" s="32">
        <v>3498</v>
      </c>
      <c r="C2326" s="32">
        <v>1</v>
      </c>
      <c r="D2326" s="32" t="s">
        <v>9216</v>
      </c>
    </row>
    <row r="2327" spans="1:4" x14ac:dyDescent="0.2">
      <c r="A2327" s="32">
        <v>2322</v>
      </c>
      <c r="B2327" s="32">
        <v>320</v>
      </c>
      <c r="C2327" s="32">
        <v>1</v>
      </c>
      <c r="D2327" s="32" t="s">
        <v>9217</v>
      </c>
    </row>
    <row r="2328" spans="1:4" x14ac:dyDescent="0.2">
      <c r="A2328" s="32">
        <v>2323</v>
      </c>
      <c r="B2328" s="32">
        <v>2450</v>
      </c>
      <c r="C2328" s="32">
        <v>1</v>
      </c>
      <c r="D2328" s="32" t="s">
        <v>9218</v>
      </c>
    </row>
    <row r="2329" spans="1:4" x14ac:dyDescent="0.2">
      <c r="A2329" s="32">
        <v>2324</v>
      </c>
      <c r="B2329" s="32">
        <v>590</v>
      </c>
      <c r="C2329" s="32">
        <v>6</v>
      </c>
      <c r="D2329" s="32" t="s">
        <v>9219</v>
      </c>
    </row>
    <row r="2330" spans="1:4" x14ac:dyDescent="0.2">
      <c r="A2330" s="32">
        <v>2325</v>
      </c>
      <c r="B2330" s="32">
        <v>213</v>
      </c>
      <c r="C2330" s="32">
        <v>13</v>
      </c>
      <c r="D2330" s="32" t="s">
        <v>9220</v>
      </c>
    </row>
    <row r="2331" spans="1:4" x14ac:dyDescent="0.2">
      <c r="A2331" s="32">
        <v>2326</v>
      </c>
      <c r="B2331" s="32">
        <v>37</v>
      </c>
      <c r="C2331" s="32">
        <v>15</v>
      </c>
      <c r="D2331" s="32" t="s">
        <v>9221</v>
      </c>
    </row>
    <row r="2332" spans="1:4" x14ac:dyDescent="0.2">
      <c r="A2332" s="32">
        <v>2327</v>
      </c>
      <c r="B2332" s="32">
        <v>1339</v>
      </c>
      <c r="C2332" s="32">
        <v>1</v>
      </c>
      <c r="D2332" s="32" t="s">
        <v>9222</v>
      </c>
    </row>
    <row r="2333" spans="1:4" x14ac:dyDescent="0.2">
      <c r="A2333" s="32">
        <v>2328</v>
      </c>
      <c r="B2333" s="32">
        <v>3463</v>
      </c>
      <c r="C2333" s="32">
        <v>1</v>
      </c>
      <c r="D2333" s="32" t="s">
        <v>9223</v>
      </c>
    </row>
    <row r="2334" spans="1:4" x14ac:dyDescent="0.2">
      <c r="A2334" s="32">
        <v>2329</v>
      </c>
      <c r="B2334" s="32">
        <v>3010</v>
      </c>
      <c r="C2334" s="32">
        <v>2</v>
      </c>
      <c r="D2334" s="32" t="s">
        <v>9224</v>
      </c>
    </row>
    <row r="2335" spans="1:4" x14ac:dyDescent="0.2">
      <c r="A2335" s="32">
        <v>2330</v>
      </c>
      <c r="B2335" s="32">
        <v>49</v>
      </c>
      <c r="C2335" s="32">
        <v>9</v>
      </c>
      <c r="D2335" s="32" t="s">
        <v>9225</v>
      </c>
    </row>
    <row r="2336" spans="1:4" x14ac:dyDescent="0.2">
      <c r="A2336" s="32">
        <v>2331</v>
      </c>
      <c r="B2336" s="32">
        <v>1010</v>
      </c>
      <c r="C2336" s="32">
        <v>2</v>
      </c>
      <c r="D2336" s="32" t="s">
        <v>9226</v>
      </c>
    </row>
    <row r="2337" spans="1:4" x14ac:dyDescent="0.2">
      <c r="A2337" s="32">
        <v>2332</v>
      </c>
      <c r="B2337" s="32">
        <v>3005</v>
      </c>
      <c r="C2337" s="32">
        <v>2</v>
      </c>
      <c r="D2337" s="32" t="s">
        <v>9227</v>
      </c>
    </row>
    <row r="2338" spans="1:4" x14ac:dyDescent="0.2">
      <c r="A2338" s="32">
        <v>2333</v>
      </c>
      <c r="B2338" s="32">
        <v>2914</v>
      </c>
      <c r="C2338" s="32">
        <v>1</v>
      </c>
      <c r="D2338" s="32" t="s">
        <v>9228</v>
      </c>
    </row>
    <row r="2339" spans="1:4" x14ac:dyDescent="0.2">
      <c r="A2339" s="32">
        <v>2334</v>
      </c>
      <c r="B2339" s="32">
        <v>2251</v>
      </c>
      <c r="C2339" s="32">
        <v>2</v>
      </c>
      <c r="D2339" s="32" t="s">
        <v>9229</v>
      </c>
    </row>
    <row r="2340" spans="1:4" x14ac:dyDescent="0.2">
      <c r="A2340" s="32">
        <v>2335</v>
      </c>
      <c r="B2340" s="32">
        <v>13</v>
      </c>
      <c r="C2340" s="32">
        <v>9</v>
      </c>
      <c r="D2340" s="32" t="s">
        <v>9230</v>
      </c>
    </row>
    <row r="2341" spans="1:4" x14ac:dyDescent="0.2">
      <c r="A2341" s="32">
        <v>2336</v>
      </c>
      <c r="B2341" s="32">
        <v>492</v>
      </c>
      <c r="C2341" s="32">
        <v>7</v>
      </c>
      <c r="D2341" s="32" t="s">
        <v>9231</v>
      </c>
    </row>
    <row r="2342" spans="1:4" x14ac:dyDescent="0.2">
      <c r="A2342" s="32">
        <v>2337</v>
      </c>
      <c r="B2342" s="32">
        <v>934</v>
      </c>
      <c r="C2342" s="32">
        <v>1</v>
      </c>
      <c r="D2342" s="32" t="s">
        <v>9232</v>
      </c>
    </row>
    <row r="2343" spans="1:4" x14ac:dyDescent="0.2">
      <c r="A2343" s="32">
        <v>2338</v>
      </c>
      <c r="B2343" s="32">
        <v>63</v>
      </c>
      <c r="C2343" s="32">
        <v>1</v>
      </c>
      <c r="D2343" s="32" t="s">
        <v>9233</v>
      </c>
    </row>
    <row r="2344" spans="1:4" x14ac:dyDescent="0.2">
      <c r="A2344" s="32">
        <v>2339</v>
      </c>
      <c r="B2344" s="32">
        <v>3581</v>
      </c>
      <c r="C2344" s="32">
        <v>1</v>
      </c>
      <c r="D2344" s="32" t="s">
        <v>9234</v>
      </c>
    </row>
    <row r="2345" spans="1:4" x14ac:dyDescent="0.2">
      <c r="A2345" s="32">
        <v>2340</v>
      </c>
      <c r="B2345" s="32">
        <v>2460</v>
      </c>
      <c r="C2345" s="32">
        <v>1</v>
      </c>
      <c r="D2345" s="32" t="s">
        <v>9235</v>
      </c>
    </row>
    <row r="2346" spans="1:4" x14ac:dyDescent="0.2">
      <c r="A2346" s="32">
        <v>2341</v>
      </c>
      <c r="B2346" s="32">
        <v>1424</v>
      </c>
      <c r="C2346" s="32">
        <v>1</v>
      </c>
      <c r="D2346" s="32" t="s">
        <v>9236</v>
      </c>
    </row>
    <row r="2347" spans="1:4" x14ac:dyDescent="0.2">
      <c r="A2347" s="32">
        <v>2342</v>
      </c>
      <c r="B2347" s="32">
        <v>2539</v>
      </c>
      <c r="C2347" s="32">
        <v>1</v>
      </c>
      <c r="D2347" s="32" t="s">
        <v>9237</v>
      </c>
    </row>
    <row r="2348" spans="1:4" x14ac:dyDescent="0.2">
      <c r="A2348" s="32">
        <v>2343</v>
      </c>
      <c r="B2348" s="32">
        <v>1192</v>
      </c>
      <c r="C2348" s="32">
        <v>3</v>
      </c>
      <c r="D2348" s="32" t="s">
        <v>9238</v>
      </c>
    </row>
    <row r="2349" spans="1:4" x14ac:dyDescent="0.2">
      <c r="A2349" s="32">
        <v>2344</v>
      </c>
      <c r="B2349" s="32">
        <v>2945</v>
      </c>
      <c r="C2349" s="32">
        <v>3</v>
      </c>
      <c r="D2349" s="32" t="s">
        <v>9239</v>
      </c>
    </row>
    <row r="2350" spans="1:4" x14ac:dyDescent="0.2">
      <c r="A2350" s="32">
        <v>2345</v>
      </c>
      <c r="B2350" s="32">
        <v>2629</v>
      </c>
      <c r="C2350" s="32">
        <v>1</v>
      </c>
      <c r="D2350" s="32" t="s">
        <v>9240</v>
      </c>
    </row>
    <row r="2351" spans="1:4" x14ac:dyDescent="0.2">
      <c r="A2351" s="32">
        <v>2346</v>
      </c>
      <c r="B2351" s="32">
        <v>2146</v>
      </c>
      <c r="C2351" s="32">
        <v>3</v>
      </c>
      <c r="D2351" s="32" t="s">
        <v>9241</v>
      </c>
    </row>
    <row r="2352" spans="1:4" x14ac:dyDescent="0.2">
      <c r="A2352" s="32">
        <v>2347</v>
      </c>
      <c r="B2352" s="32">
        <v>1735</v>
      </c>
      <c r="C2352" s="32">
        <v>1</v>
      </c>
      <c r="D2352" s="32" t="s">
        <v>9242</v>
      </c>
    </row>
    <row r="2353" spans="1:4" x14ac:dyDescent="0.2">
      <c r="A2353" s="32">
        <v>2348</v>
      </c>
      <c r="B2353" s="32">
        <v>1264</v>
      </c>
      <c r="C2353" s="32">
        <v>1</v>
      </c>
      <c r="D2353" s="32" t="s">
        <v>9243</v>
      </c>
    </row>
    <row r="2354" spans="1:4" x14ac:dyDescent="0.2">
      <c r="A2354" s="32">
        <v>2349</v>
      </c>
      <c r="B2354" s="32">
        <v>5</v>
      </c>
      <c r="C2354" s="32">
        <v>16</v>
      </c>
      <c r="D2354" s="32" t="s">
        <v>9244</v>
      </c>
    </row>
    <row r="2355" spans="1:4" x14ac:dyDescent="0.2">
      <c r="A2355" s="32">
        <v>2350</v>
      </c>
      <c r="B2355" s="32">
        <v>1528</v>
      </c>
      <c r="C2355" s="32">
        <v>1</v>
      </c>
      <c r="D2355" s="32" t="s">
        <v>9245</v>
      </c>
    </row>
    <row r="2356" spans="1:4" x14ac:dyDescent="0.2">
      <c r="A2356" s="32">
        <v>2351</v>
      </c>
      <c r="B2356" s="32">
        <v>187</v>
      </c>
      <c r="C2356" s="32">
        <v>6</v>
      </c>
      <c r="D2356" s="32" t="s">
        <v>9246</v>
      </c>
    </row>
    <row r="2357" spans="1:4" x14ac:dyDescent="0.2">
      <c r="A2357" s="32">
        <v>2352</v>
      </c>
      <c r="B2357" s="32">
        <v>3069</v>
      </c>
      <c r="C2357" s="32">
        <v>1</v>
      </c>
      <c r="D2357" s="32" t="s">
        <v>9247</v>
      </c>
    </row>
    <row r="2358" spans="1:4" x14ac:dyDescent="0.2">
      <c r="A2358" s="32">
        <v>2353</v>
      </c>
      <c r="B2358" s="32">
        <v>1777</v>
      </c>
      <c r="C2358" s="32">
        <v>4</v>
      </c>
      <c r="D2358" s="32" t="s">
        <v>9248</v>
      </c>
    </row>
    <row r="2359" spans="1:4" x14ac:dyDescent="0.2">
      <c r="A2359" s="32">
        <v>2354</v>
      </c>
      <c r="B2359" s="32">
        <v>1567</v>
      </c>
      <c r="C2359" s="32">
        <v>1</v>
      </c>
      <c r="D2359" s="32" t="s">
        <v>9249</v>
      </c>
    </row>
    <row r="2360" spans="1:4" x14ac:dyDescent="0.2">
      <c r="A2360" s="32">
        <v>2355</v>
      </c>
      <c r="B2360" s="32">
        <v>1110</v>
      </c>
      <c r="C2360" s="32">
        <v>2</v>
      </c>
      <c r="D2360" s="32" t="s">
        <v>9250</v>
      </c>
    </row>
    <row r="2361" spans="1:4" x14ac:dyDescent="0.2">
      <c r="A2361" s="32">
        <v>2356</v>
      </c>
      <c r="B2361" s="32">
        <v>3195</v>
      </c>
      <c r="C2361" s="32">
        <v>1</v>
      </c>
      <c r="D2361" s="32" t="s">
        <v>9251</v>
      </c>
    </row>
    <row r="2362" spans="1:4" x14ac:dyDescent="0.2">
      <c r="A2362" s="32">
        <v>2357</v>
      </c>
      <c r="B2362" s="32">
        <v>944</v>
      </c>
      <c r="C2362" s="32">
        <v>1</v>
      </c>
      <c r="D2362" s="32" t="s">
        <v>9252</v>
      </c>
    </row>
    <row r="2363" spans="1:4" x14ac:dyDescent="0.2">
      <c r="A2363" s="32">
        <v>2358</v>
      </c>
      <c r="B2363" s="32">
        <v>651</v>
      </c>
      <c r="C2363" s="32">
        <v>3</v>
      </c>
      <c r="D2363" s="32" t="s">
        <v>9253</v>
      </c>
    </row>
    <row r="2364" spans="1:4" x14ac:dyDescent="0.2">
      <c r="A2364" s="32">
        <v>2359</v>
      </c>
      <c r="B2364" s="32">
        <v>2801</v>
      </c>
      <c r="C2364" s="32">
        <v>1</v>
      </c>
      <c r="D2364" s="32" t="s">
        <v>9254</v>
      </c>
    </row>
    <row r="2365" spans="1:4" x14ac:dyDescent="0.2">
      <c r="A2365" s="32">
        <v>2360</v>
      </c>
      <c r="B2365" s="32">
        <v>3145</v>
      </c>
      <c r="C2365" s="32">
        <v>1</v>
      </c>
      <c r="D2365" s="32" t="s">
        <v>9255</v>
      </c>
    </row>
    <row r="2366" spans="1:4" x14ac:dyDescent="0.2">
      <c r="A2366" s="32">
        <v>2361</v>
      </c>
      <c r="B2366" s="32">
        <v>2506</v>
      </c>
      <c r="C2366" s="32">
        <v>1</v>
      </c>
      <c r="D2366" s="32" t="s">
        <v>9256</v>
      </c>
    </row>
    <row r="2367" spans="1:4" x14ac:dyDescent="0.2">
      <c r="A2367" s="32">
        <v>2362</v>
      </c>
      <c r="B2367" s="32">
        <v>2688</v>
      </c>
      <c r="C2367" s="32">
        <v>1</v>
      </c>
      <c r="D2367" s="32" t="s">
        <v>9257</v>
      </c>
    </row>
    <row r="2368" spans="1:4" x14ac:dyDescent="0.2">
      <c r="A2368" s="32">
        <v>2363</v>
      </c>
      <c r="B2368" s="32">
        <v>1030</v>
      </c>
      <c r="C2368" s="32">
        <v>1</v>
      </c>
      <c r="D2368" s="32" t="s">
        <v>9258</v>
      </c>
    </row>
    <row r="2369" spans="1:4" x14ac:dyDescent="0.2">
      <c r="A2369" s="32">
        <v>2364</v>
      </c>
      <c r="B2369" s="32">
        <v>3082</v>
      </c>
      <c r="C2369" s="32">
        <v>1</v>
      </c>
      <c r="D2369" s="32" t="s">
        <v>9259</v>
      </c>
    </row>
    <row r="2370" spans="1:4" x14ac:dyDescent="0.2">
      <c r="A2370" s="32">
        <v>2365</v>
      </c>
      <c r="B2370" s="32">
        <v>2037</v>
      </c>
      <c r="C2370" s="32">
        <v>1</v>
      </c>
      <c r="D2370" s="32" t="s">
        <v>9260</v>
      </c>
    </row>
    <row r="2371" spans="1:4" x14ac:dyDescent="0.2">
      <c r="A2371" s="32">
        <v>2366</v>
      </c>
      <c r="B2371" s="32">
        <v>373</v>
      </c>
      <c r="C2371" s="32">
        <v>6</v>
      </c>
      <c r="D2371" s="32" t="s">
        <v>9261</v>
      </c>
    </row>
    <row r="2372" spans="1:4" x14ac:dyDescent="0.2">
      <c r="A2372" s="32">
        <v>2367</v>
      </c>
      <c r="B2372" s="32">
        <v>562</v>
      </c>
      <c r="C2372" s="32">
        <v>2</v>
      </c>
      <c r="D2372" s="32" t="s">
        <v>8541</v>
      </c>
    </row>
    <row r="2373" spans="1:4" x14ac:dyDescent="0.2">
      <c r="A2373" s="32">
        <v>2368</v>
      </c>
      <c r="B2373" s="32">
        <v>1401</v>
      </c>
      <c r="C2373" s="32">
        <v>2</v>
      </c>
      <c r="D2373" s="32" t="s">
        <v>9262</v>
      </c>
    </row>
    <row r="2374" spans="1:4" x14ac:dyDescent="0.2">
      <c r="A2374" s="32">
        <v>2369</v>
      </c>
      <c r="B2374" s="32">
        <v>1766</v>
      </c>
      <c r="C2374" s="32">
        <v>1</v>
      </c>
      <c r="D2374" s="32" t="s">
        <v>9263</v>
      </c>
    </row>
    <row r="2375" spans="1:4" x14ac:dyDescent="0.2">
      <c r="A2375" s="32">
        <v>2370</v>
      </c>
      <c r="B2375" s="32">
        <v>1463</v>
      </c>
      <c r="C2375" s="32">
        <v>3</v>
      </c>
      <c r="D2375" s="32" t="s">
        <v>9264</v>
      </c>
    </row>
    <row r="2376" spans="1:4" x14ac:dyDescent="0.2">
      <c r="A2376" s="32">
        <v>2371</v>
      </c>
      <c r="B2376" s="32">
        <v>861</v>
      </c>
      <c r="C2376" s="32">
        <v>2</v>
      </c>
      <c r="D2376" s="32" t="s">
        <v>9265</v>
      </c>
    </row>
    <row r="2377" spans="1:4" x14ac:dyDescent="0.2">
      <c r="A2377" s="32">
        <v>2372</v>
      </c>
      <c r="B2377" s="32">
        <v>2062</v>
      </c>
      <c r="C2377" s="32">
        <v>2</v>
      </c>
      <c r="D2377" s="32" t="s">
        <v>9266</v>
      </c>
    </row>
    <row r="2378" spans="1:4" x14ac:dyDescent="0.2">
      <c r="A2378" s="32">
        <v>2373</v>
      </c>
      <c r="B2378" s="32">
        <v>2887</v>
      </c>
      <c r="C2378" s="32">
        <v>1</v>
      </c>
      <c r="D2378" s="32" t="s">
        <v>9267</v>
      </c>
    </row>
    <row r="2379" spans="1:4" x14ac:dyDescent="0.2">
      <c r="A2379" s="32">
        <v>2374</v>
      </c>
      <c r="B2379" s="32">
        <v>3025</v>
      </c>
      <c r="C2379" s="32">
        <v>3</v>
      </c>
      <c r="D2379" s="32" t="s">
        <v>9268</v>
      </c>
    </row>
    <row r="2380" spans="1:4" x14ac:dyDescent="0.2">
      <c r="A2380" s="32">
        <v>2375</v>
      </c>
      <c r="B2380" s="32">
        <v>3277</v>
      </c>
      <c r="C2380" s="32">
        <v>1</v>
      </c>
      <c r="D2380" s="32" t="s">
        <v>9269</v>
      </c>
    </row>
    <row r="2381" spans="1:4" x14ac:dyDescent="0.2">
      <c r="A2381" s="32">
        <v>2376</v>
      </c>
      <c r="B2381" s="32">
        <v>2183</v>
      </c>
      <c r="C2381" s="32">
        <v>1</v>
      </c>
      <c r="D2381" s="32" t="s">
        <v>9270</v>
      </c>
    </row>
    <row r="2382" spans="1:4" x14ac:dyDescent="0.2">
      <c r="A2382" s="32">
        <v>2377</v>
      </c>
      <c r="B2382" s="32">
        <v>632</v>
      </c>
      <c r="C2382" s="32">
        <v>4</v>
      </c>
      <c r="D2382" s="32" t="s">
        <v>9271</v>
      </c>
    </row>
    <row r="2383" spans="1:4" x14ac:dyDescent="0.2">
      <c r="A2383" s="32">
        <v>2378</v>
      </c>
      <c r="B2383" s="32">
        <v>5</v>
      </c>
      <c r="C2383" s="32">
        <v>3</v>
      </c>
      <c r="D2383" s="32" t="s">
        <v>7144</v>
      </c>
    </row>
    <row r="2384" spans="1:4" x14ac:dyDescent="0.2">
      <c r="A2384" s="32">
        <v>2379</v>
      </c>
      <c r="B2384" s="32">
        <v>3500</v>
      </c>
      <c r="C2384" s="32">
        <v>2</v>
      </c>
      <c r="D2384" s="32" t="s">
        <v>9272</v>
      </c>
    </row>
    <row r="2385" spans="1:4" x14ac:dyDescent="0.2">
      <c r="A2385" s="32">
        <v>2380</v>
      </c>
      <c r="B2385" s="32">
        <v>1039</v>
      </c>
      <c r="C2385" s="32">
        <v>1</v>
      </c>
      <c r="D2385" s="32" t="s">
        <v>9273</v>
      </c>
    </row>
    <row r="2386" spans="1:4" x14ac:dyDescent="0.2">
      <c r="A2386" s="32">
        <v>2381</v>
      </c>
      <c r="B2386" s="32">
        <v>719</v>
      </c>
      <c r="C2386" s="32">
        <v>1</v>
      </c>
      <c r="D2386" s="32" t="s">
        <v>9274</v>
      </c>
    </row>
    <row r="2387" spans="1:4" x14ac:dyDescent="0.2">
      <c r="A2387" s="32">
        <v>2382</v>
      </c>
      <c r="B2387" s="32">
        <v>299</v>
      </c>
      <c r="C2387" s="32">
        <v>8</v>
      </c>
      <c r="D2387" s="32" t="s">
        <v>9275</v>
      </c>
    </row>
    <row r="2388" spans="1:4" x14ac:dyDescent="0.2">
      <c r="A2388" s="32">
        <v>2383</v>
      </c>
      <c r="B2388" s="32">
        <v>2834</v>
      </c>
      <c r="C2388" s="32">
        <v>1</v>
      </c>
      <c r="D2388" s="32" t="s">
        <v>9276</v>
      </c>
    </row>
    <row r="2389" spans="1:4" x14ac:dyDescent="0.2">
      <c r="A2389" s="32">
        <v>2384</v>
      </c>
      <c r="B2389" s="32">
        <v>45</v>
      </c>
      <c r="C2389" s="32">
        <v>16</v>
      </c>
      <c r="D2389" s="32" t="s">
        <v>9277</v>
      </c>
    </row>
    <row r="2390" spans="1:4" x14ac:dyDescent="0.2">
      <c r="A2390" s="32">
        <v>2385</v>
      </c>
      <c r="B2390" s="32">
        <v>2644</v>
      </c>
      <c r="C2390" s="32">
        <v>2</v>
      </c>
      <c r="D2390" s="32" t="s">
        <v>9278</v>
      </c>
    </row>
    <row r="2391" spans="1:4" x14ac:dyDescent="0.2">
      <c r="A2391" s="32">
        <v>2386</v>
      </c>
      <c r="B2391" s="32">
        <v>3399</v>
      </c>
      <c r="C2391" s="32">
        <v>1</v>
      </c>
      <c r="D2391" s="32" t="s">
        <v>9279</v>
      </c>
    </row>
    <row r="2392" spans="1:4" x14ac:dyDescent="0.2">
      <c r="A2392" s="32">
        <v>2387</v>
      </c>
      <c r="B2392" s="32">
        <v>958</v>
      </c>
      <c r="C2392" s="32">
        <v>1</v>
      </c>
      <c r="D2392" s="32" t="s">
        <v>9280</v>
      </c>
    </row>
    <row r="2393" spans="1:4" x14ac:dyDescent="0.2">
      <c r="A2393" s="32">
        <v>2388</v>
      </c>
      <c r="B2393" s="32">
        <v>3441</v>
      </c>
      <c r="C2393" s="32">
        <v>1</v>
      </c>
      <c r="D2393" s="32" t="s">
        <v>9281</v>
      </c>
    </row>
    <row r="2394" spans="1:4" x14ac:dyDescent="0.2">
      <c r="A2394" s="32">
        <v>2389</v>
      </c>
      <c r="B2394" s="32">
        <v>3269</v>
      </c>
      <c r="C2394" s="32">
        <v>1</v>
      </c>
      <c r="D2394" s="32" t="s">
        <v>9282</v>
      </c>
    </row>
    <row r="2395" spans="1:4" x14ac:dyDescent="0.2">
      <c r="A2395" s="32">
        <v>2390</v>
      </c>
      <c r="B2395" s="32">
        <v>38</v>
      </c>
      <c r="C2395" s="32">
        <v>10</v>
      </c>
      <c r="D2395" s="32" t="s">
        <v>9283</v>
      </c>
    </row>
    <row r="2396" spans="1:4" x14ac:dyDescent="0.2">
      <c r="A2396" s="32">
        <v>2391</v>
      </c>
      <c r="B2396" s="32">
        <v>797</v>
      </c>
      <c r="C2396" s="32">
        <v>5</v>
      </c>
      <c r="D2396" s="32" t="s">
        <v>9284</v>
      </c>
    </row>
    <row r="2397" spans="1:4" x14ac:dyDescent="0.2">
      <c r="A2397" s="32">
        <v>2392</v>
      </c>
      <c r="B2397" s="32">
        <v>681</v>
      </c>
      <c r="C2397" s="32">
        <v>7</v>
      </c>
      <c r="D2397" s="32" t="s">
        <v>9285</v>
      </c>
    </row>
    <row r="2398" spans="1:4" x14ac:dyDescent="0.2">
      <c r="A2398" s="32">
        <v>2393</v>
      </c>
      <c r="B2398" s="32">
        <v>3569</v>
      </c>
      <c r="C2398" s="32">
        <v>3</v>
      </c>
      <c r="D2398" s="32" t="s">
        <v>9286</v>
      </c>
    </row>
    <row r="2399" spans="1:4" x14ac:dyDescent="0.2">
      <c r="A2399" s="32">
        <v>2394</v>
      </c>
      <c r="B2399" s="32">
        <v>1595</v>
      </c>
      <c r="C2399" s="32">
        <v>1</v>
      </c>
      <c r="D2399" s="32" t="s">
        <v>9287</v>
      </c>
    </row>
    <row r="2400" spans="1:4" x14ac:dyDescent="0.2">
      <c r="A2400" s="32">
        <v>2395</v>
      </c>
      <c r="B2400" s="32">
        <v>670</v>
      </c>
      <c r="C2400" s="32">
        <v>1</v>
      </c>
      <c r="D2400" s="32" t="s">
        <v>9288</v>
      </c>
    </row>
    <row r="2401" spans="1:4" x14ac:dyDescent="0.2">
      <c r="A2401" s="32">
        <v>2396</v>
      </c>
      <c r="B2401" s="32">
        <v>2842</v>
      </c>
      <c r="C2401" s="32">
        <v>1</v>
      </c>
      <c r="D2401" s="32" t="s">
        <v>9289</v>
      </c>
    </row>
    <row r="2402" spans="1:4" x14ac:dyDescent="0.2">
      <c r="A2402" s="32">
        <v>2397</v>
      </c>
      <c r="B2402" s="32">
        <v>751</v>
      </c>
      <c r="C2402" s="32">
        <v>3</v>
      </c>
      <c r="D2402" s="32" t="s">
        <v>9290</v>
      </c>
    </row>
    <row r="2403" spans="1:4" x14ac:dyDescent="0.2">
      <c r="A2403" s="32">
        <v>2398</v>
      </c>
      <c r="B2403" s="32">
        <v>1608</v>
      </c>
      <c r="C2403" s="32">
        <v>4</v>
      </c>
      <c r="D2403" s="32" t="s">
        <v>9291</v>
      </c>
    </row>
    <row r="2404" spans="1:4" x14ac:dyDescent="0.2">
      <c r="A2404" s="32">
        <v>2399</v>
      </c>
      <c r="B2404" s="32">
        <v>2679</v>
      </c>
      <c r="C2404" s="32">
        <v>2</v>
      </c>
      <c r="D2404" s="32" t="s">
        <v>9292</v>
      </c>
    </row>
    <row r="2405" spans="1:4" x14ac:dyDescent="0.2">
      <c r="A2405" s="32">
        <v>2400</v>
      </c>
      <c r="B2405" s="32">
        <v>81</v>
      </c>
      <c r="C2405" s="32">
        <v>8</v>
      </c>
      <c r="D2405" s="32" t="s">
        <v>9293</v>
      </c>
    </row>
    <row r="2406" spans="1:4" x14ac:dyDescent="0.2">
      <c r="A2406" s="32">
        <v>2401</v>
      </c>
      <c r="B2406" s="32">
        <v>977</v>
      </c>
      <c r="C2406" s="32">
        <v>1</v>
      </c>
      <c r="D2406" s="32" t="s">
        <v>9294</v>
      </c>
    </row>
    <row r="2407" spans="1:4" x14ac:dyDescent="0.2">
      <c r="A2407" s="32">
        <v>2402</v>
      </c>
      <c r="B2407" s="32">
        <v>400</v>
      </c>
      <c r="C2407" s="32">
        <v>1</v>
      </c>
      <c r="D2407" s="32" t="s">
        <v>9295</v>
      </c>
    </row>
    <row r="2408" spans="1:4" x14ac:dyDescent="0.2">
      <c r="A2408" s="32">
        <v>2403</v>
      </c>
      <c r="B2408" s="32">
        <v>2171</v>
      </c>
      <c r="C2408" s="32">
        <v>1</v>
      </c>
      <c r="D2408" s="32" t="s">
        <v>9296</v>
      </c>
    </row>
    <row r="2409" spans="1:4" x14ac:dyDescent="0.2">
      <c r="A2409" s="32">
        <v>2404</v>
      </c>
      <c r="B2409" s="32">
        <v>2731</v>
      </c>
      <c r="C2409" s="32">
        <v>2</v>
      </c>
      <c r="D2409" s="32" t="s">
        <v>9297</v>
      </c>
    </row>
    <row r="2410" spans="1:4" x14ac:dyDescent="0.2">
      <c r="A2410" s="32">
        <v>2405</v>
      </c>
      <c r="B2410" s="32">
        <v>815</v>
      </c>
      <c r="C2410" s="32">
        <v>8</v>
      </c>
      <c r="D2410" s="32" t="s">
        <v>9298</v>
      </c>
    </row>
    <row r="2411" spans="1:4" x14ac:dyDescent="0.2">
      <c r="A2411" s="32">
        <v>2406</v>
      </c>
      <c r="B2411" s="32">
        <v>198</v>
      </c>
      <c r="C2411" s="32">
        <v>1</v>
      </c>
      <c r="D2411" s="32" t="s">
        <v>9299</v>
      </c>
    </row>
    <row r="2412" spans="1:4" x14ac:dyDescent="0.2">
      <c r="A2412" s="32">
        <v>2407</v>
      </c>
      <c r="B2412" s="32">
        <v>141</v>
      </c>
      <c r="C2412" s="32">
        <v>10</v>
      </c>
      <c r="D2412" s="32" t="s">
        <v>9300</v>
      </c>
    </row>
    <row r="2413" spans="1:4" x14ac:dyDescent="0.2">
      <c r="A2413" s="32">
        <v>2408</v>
      </c>
      <c r="B2413" s="32">
        <v>3347</v>
      </c>
      <c r="C2413" s="32">
        <v>1</v>
      </c>
      <c r="D2413" s="32" t="s">
        <v>9301</v>
      </c>
    </row>
    <row r="2414" spans="1:4" x14ac:dyDescent="0.2">
      <c r="A2414" s="32">
        <v>2409</v>
      </c>
      <c r="B2414" s="32">
        <v>1917</v>
      </c>
      <c r="C2414" s="32">
        <v>1</v>
      </c>
      <c r="D2414" s="32" t="s">
        <v>9302</v>
      </c>
    </row>
    <row r="2415" spans="1:4" x14ac:dyDescent="0.2">
      <c r="A2415" s="32">
        <v>2410</v>
      </c>
      <c r="B2415" s="32">
        <v>966</v>
      </c>
      <c r="C2415" s="32">
        <v>4</v>
      </c>
      <c r="D2415" s="32" t="s">
        <v>9303</v>
      </c>
    </row>
    <row r="2416" spans="1:4" x14ac:dyDescent="0.2">
      <c r="A2416" s="32">
        <v>2411</v>
      </c>
      <c r="B2416" s="32">
        <v>102</v>
      </c>
      <c r="C2416" s="32">
        <v>11</v>
      </c>
      <c r="D2416" s="32" t="s">
        <v>9304</v>
      </c>
    </row>
    <row r="2417" spans="1:4" x14ac:dyDescent="0.2">
      <c r="A2417" s="32">
        <v>2412</v>
      </c>
      <c r="B2417" s="32">
        <v>3130</v>
      </c>
      <c r="C2417" s="32">
        <v>1</v>
      </c>
      <c r="D2417" s="32" t="s">
        <v>9305</v>
      </c>
    </row>
    <row r="2418" spans="1:4" x14ac:dyDescent="0.2">
      <c r="A2418" s="32">
        <v>2413</v>
      </c>
      <c r="B2418" s="32">
        <v>1467</v>
      </c>
      <c r="C2418" s="32">
        <v>1</v>
      </c>
      <c r="D2418" s="32" t="s">
        <v>9306</v>
      </c>
    </row>
    <row r="2419" spans="1:4" x14ac:dyDescent="0.2">
      <c r="A2419" s="32">
        <v>2414</v>
      </c>
      <c r="B2419" s="32">
        <v>845</v>
      </c>
      <c r="C2419" s="32">
        <v>2</v>
      </c>
      <c r="D2419" s="32" t="s">
        <v>9307</v>
      </c>
    </row>
    <row r="2420" spans="1:4" x14ac:dyDescent="0.2">
      <c r="A2420" s="32">
        <v>2415</v>
      </c>
      <c r="B2420" s="32">
        <v>1679</v>
      </c>
      <c r="C2420" s="32">
        <v>1</v>
      </c>
      <c r="D2420" s="32" t="s">
        <v>9308</v>
      </c>
    </row>
    <row r="2421" spans="1:4" x14ac:dyDescent="0.2">
      <c r="A2421" s="32">
        <v>2416</v>
      </c>
      <c r="B2421" s="32">
        <v>2424</v>
      </c>
      <c r="C2421" s="32">
        <v>2</v>
      </c>
      <c r="D2421" s="32" t="s">
        <v>9309</v>
      </c>
    </row>
    <row r="2422" spans="1:4" x14ac:dyDescent="0.2">
      <c r="A2422" s="32">
        <v>2417</v>
      </c>
      <c r="B2422" s="32">
        <v>1404</v>
      </c>
      <c r="C2422" s="32">
        <v>1</v>
      </c>
      <c r="D2422" s="32" t="s">
        <v>9310</v>
      </c>
    </row>
    <row r="2423" spans="1:4" x14ac:dyDescent="0.2">
      <c r="A2423" s="32">
        <v>2418</v>
      </c>
      <c r="B2423" s="32">
        <v>255</v>
      </c>
      <c r="C2423" s="32">
        <v>9</v>
      </c>
      <c r="D2423" s="32" t="s">
        <v>9311</v>
      </c>
    </row>
    <row r="2424" spans="1:4" x14ac:dyDescent="0.2">
      <c r="A2424" s="32">
        <v>2419</v>
      </c>
      <c r="B2424" s="32">
        <v>2759</v>
      </c>
      <c r="C2424" s="32">
        <v>1</v>
      </c>
      <c r="D2424" s="32" t="s">
        <v>9312</v>
      </c>
    </row>
    <row r="2425" spans="1:4" x14ac:dyDescent="0.2">
      <c r="A2425" s="32">
        <v>2420</v>
      </c>
      <c r="B2425" s="32">
        <v>2043</v>
      </c>
      <c r="C2425" s="32">
        <v>1</v>
      </c>
      <c r="D2425" s="32" t="s">
        <v>9313</v>
      </c>
    </row>
    <row r="2426" spans="1:4" x14ac:dyDescent="0.2">
      <c r="A2426" s="32">
        <v>2421</v>
      </c>
      <c r="B2426" s="32">
        <v>774</v>
      </c>
      <c r="C2426" s="32">
        <v>7</v>
      </c>
      <c r="D2426" s="32" t="s">
        <v>9314</v>
      </c>
    </row>
    <row r="2427" spans="1:4" x14ac:dyDescent="0.2">
      <c r="A2427" s="32">
        <v>2422</v>
      </c>
      <c r="B2427" s="32">
        <v>562</v>
      </c>
      <c r="C2427" s="32">
        <v>7</v>
      </c>
      <c r="D2427" s="32" t="s">
        <v>9315</v>
      </c>
    </row>
    <row r="2428" spans="1:4" x14ac:dyDescent="0.2">
      <c r="A2428" s="32">
        <v>2423</v>
      </c>
      <c r="B2428" s="32">
        <v>2177</v>
      </c>
      <c r="C2428" s="32">
        <v>1</v>
      </c>
      <c r="D2428" s="32" t="s">
        <v>9316</v>
      </c>
    </row>
    <row r="2429" spans="1:4" x14ac:dyDescent="0.2">
      <c r="A2429" s="32">
        <v>2424</v>
      </c>
      <c r="B2429" s="32">
        <v>820</v>
      </c>
      <c r="C2429" s="32">
        <v>10</v>
      </c>
      <c r="D2429" s="32" t="s">
        <v>9317</v>
      </c>
    </row>
    <row r="2430" spans="1:4" x14ac:dyDescent="0.2">
      <c r="A2430" s="32">
        <v>2425</v>
      </c>
      <c r="B2430" s="32">
        <v>103</v>
      </c>
      <c r="C2430" s="32">
        <v>5</v>
      </c>
      <c r="D2430" s="32" t="s">
        <v>9318</v>
      </c>
    </row>
    <row r="2431" spans="1:4" x14ac:dyDescent="0.2">
      <c r="A2431" s="32">
        <v>2426</v>
      </c>
      <c r="B2431" s="32">
        <v>1580</v>
      </c>
      <c r="C2431" s="32">
        <v>1</v>
      </c>
      <c r="D2431" s="32" t="s">
        <v>9319</v>
      </c>
    </row>
    <row r="2432" spans="1:4" x14ac:dyDescent="0.2">
      <c r="A2432" s="32">
        <v>2427</v>
      </c>
      <c r="B2432" s="32">
        <v>2519</v>
      </c>
      <c r="C2432" s="32">
        <v>1</v>
      </c>
      <c r="D2432" s="32" t="s">
        <v>9320</v>
      </c>
    </row>
    <row r="2433" spans="1:4" x14ac:dyDescent="0.2">
      <c r="A2433" s="32">
        <v>2428</v>
      </c>
      <c r="B2433" s="32">
        <v>1467</v>
      </c>
      <c r="C2433" s="32">
        <v>2</v>
      </c>
      <c r="D2433" s="32" t="s">
        <v>9321</v>
      </c>
    </row>
    <row r="2434" spans="1:4" x14ac:dyDescent="0.2">
      <c r="A2434" s="32">
        <v>2429</v>
      </c>
      <c r="B2434" s="32">
        <v>1700</v>
      </c>
      <c r="C2434" s="32">
        <v>1</v>
      </c>
      <c r="D2434" s="32" t="s">
        <v>9322</v>
      </c>
    </row>
    <row r="2435" spans="1:4" x14ac:dyDescent="0.2">
      <c r="A2435" s="32">
        <v>2430</v>
      </c>
      <c r="B2435" s="32">
        <v>2814</v>
      </c>
      <c r="C2435" s="32">
        <v>1</v>
      </c>
      <c r="D2435" s="32" t="s">
        <v>9323</v>
      </c>
    </row>
    <row r="2436" spans="1:4" x14ac:dyDescent="0.2">
      <c r="A2436" s="32">
        <v>2431</v>
      </c>
      <c r="B2436" s="32">
        <v>2119</v>
      </c>
      <c r="C2436" s="32">
        <v>1</v>
      </c>
      <c r="D2436" s="32" t="s">
        <v>9324</v>
      </c>
    </row>
    <row r="2437" spans="1:4" x14ac:dyDescent="0.2">
      <c r="A2437" s="32">
        <v>2432</v>
      </c>
      <c r="B2437" s="32">
        <v>3170</v>
      </c>
      <c r="C2437" s="32">
        <v>1</v>
      </c>
      <c r="D2437" s="32" t="s">
        <v>9325</v>
      </c>
    </row>
    <row r="2438" spans="1:4" x14ac:dyDescent="0.2">
      <c r="A2438" s="32">
        <v>2433</v>
      </c>
      <c r="B2438" s="32">
        <v>3190</v>
      </c>
      <c r="C2438" s="32">
        <v>1</v>
      </c>
      <c r="D2438" s="32" t="s">
        <v>9326</v>
      </c>
    </row>
    <row r="2439" spans="1:4" x14ac:dyDescent="0.2">
      <c r="A2439" s="32">
        <v>2434</v>
      </c>
      <c r="B2439" s="32">
        <v>2003</v>
      </c>
      <c r="C2439" s="32">
        <v>1</v>
      </c>
      <c r="D2439" s="32" t="s">
        <v>9327</v>
      </c>
    </row>
    <row r="2440" spans="1:4" x14ac:dyDescent="0.2">
      <c r="A2440" s="32">
        <v>2435</v>
      </c>
      <c r="B2440" s="32">
        <v>2862</v>
      </c>
      <c r="C2440" s="32">
        <v>1</v>
      </c>
      <c r="D2440" s="32" t="s">
        <v>9328</v>
      </c>
    </row>
    <row r="2441" spans="1:4" x14ac:dyDescent="0.2">
      <c r="A2441" s="32">
        <v>2436</v>
      </c>
      <c r="B2441" s="32">
        <v>1996</v>
      </c>
      <c r="C2441" s="32">
        <v>1</v>
      </c>
      <c r="D2441" s="32" t="s">
        <v>9329</v>
      </c>
    </row>
    <row r="2442" spans="1:4" x14ac:dyDescent="0.2">
      <c r="A2442" s="32">
        <v>2437</v>
      </c>
      <c r="B2442" s="32">
        <v>1021</v>
      </c>
      <c r="C2442" s="32">
        <v>1</v>
      </c>
      <c r="D2442" s="32" t="s">
        <v>9330</v>
      </c>
    </row>
    <row r="2443" spans="1:4" x14ac:dyDescent="0.2">
      <c r="A2443" s="32">
        <v>2438</v>
      </c>
      <c r="B2443" s="32">
        <v>3073</v>
      </c>
      <c r="C2443" s="32">
        <v>1</v>
      </c>
      <c r="D2443" s="32" t="s">
        <v>9331</v>
      </c>
    </row>
    <row r="2444" spans="1:4" x14ac:dyDescent="0.2">
      <c r="A2444" s="32">
        <v>2439</v>
      </c>
      <c r="B2444" s="32">
        <v>843</v>
      </c>
      <c r="C2444" s="32">
        <v>5</v>
      </c>
      <c r="D2444" s="32" t="s">
        <v>9332</v>
      </c>
    </row>
    <row r="2445" spans="1:4" x14ac:dyDescent="0.2">
      <c r="A2445" s="32">
        <v>2440</v>
      </c>
      <c r="B2445" s="32">
        <v>164</v>
      </c>
      <c r="C2445" s="32">
        <v>7</v>
      </c>
      <c r="D2445" s="32" t="s">
        <v>9333</v>
      </c>
    </row>
    <row r="2446" spans="1:4" x14ac:dyDescent="0.2">
      <c r="A2446" s="32">
        <v>2441</v>
      </c>
      <c r="B2446" s="32">
        <v>1236</v>
      </c>
      <c r="C2446" s="32">
        <v>2</v>
      </c>
      <c r="D2446" s="32" t="s">
        <v>9334</v>
      </c>
    </row>
    <row r="2447" spans="1:4" x14ac:dyDescent="0.2">
      <c r="A2447" s="32">
        <v>2442</v>
      </c>
      <c r="B2447" s="32">
        <v>2621</v>
      </c>
      <c r="C2447" s="32">
        <v>3</v>
      </c>
      <c r="D2447" s="32" t="s">
        <v>9335</v>
      </c>
    </row>
    <row r="2448" spans="1:4" x14ac:dyDescent="0.2">
      <c r="A2448" s="32">
        <v>2443</v>
      </c>
      <c r="B2448" s="32">
        <v>1310</v>
      </c>
      <c r="C2448" s="32">
        <v>2</v>
      </c>
      <c r="D2448" s="32" t="s">
        <v>9336</v>
      </c>
    </row>
    <row r="2449" spans="1:4" x14ac:dyDescent="0.2">
      <c r="A2449" s="32">
        <v>2444</v>
      </c>
      <c r="B2449" s="32">
        <v>372</v>
      </c>
      <c r="C2449" s="32">
        <v>3</v>
      </c>
      <c r="D2449" s="32" t="s">
        <v>9337</v>
      </c>
    </row>
    <row r="2450" spans="1:4" x14ac:dyDescent="0.2">
      <c r="A2450" s="32">
        <v>2445</v>
      </c>
      <c r="B2450" s="32">
        <v>2646</v>
      </c>
      <c r="C2450" s="32">
        <v>2</v>
      </c>
      <c r="D2450" s="32" t="s">
        <v>9338</v>
      </c>
    </row>
    <row r="2451" spans="1:4" x14ac:dyDescent="0.2">
      <c r="A2451" s="32">
        <v>2446</v>
      </c>
      <c r="B2451" s="32">
        <v>2787</v>
      </c>
      <c r="C2451" s="32">
        <v>1</v>
      </c>
      <c r="D2451" s="32" t="s">
        <v>9339</v>
      </c>
    </row>
    <row r="2452" spans="1:4" x14ac:dyDescent="0.2">
      <c r="A2452" s="32">
        <v>2447</v>
      </c>
      <c r="B2452" s="32">
        <v>940</v>
      </c>
      <c r="C2452" s="32">
        <v>2</v>
      </c>
      <c r="D2452" s="32" t="s">
        <v>9340</v>
      </c>
    </row>
    <row r="2453" spans="1:4" x14ac:dyDescent="0.2">
      <c r="A2453" s="32">
        <v>2448</v>
      </c>
      <c r="B2453" s="32">
        <v>2069</v>
      </c>
      <c r="C2453" s="32">
        <v>1</v>
      </c>
      <c r="D2453" s="32" t="s">
        <v>9341</v>
      </c>
    </row>
    <row r="2454" spans="1:4" x14ac:dyDescent="0.2">
      <c r="A2454" s="32">
        <v>2449</v>
      </c>
      <c r="B2454" s="32">
        <v>1354</v>
      </c>
      <c r="C2454" s="32">
        <v>1</v>
      </c>
      <c r="D2454" s="32" t="s">
        <v>9342</v>
      </c>
    </row>
    <row r="2455" spans="1:4" x14ac:dyDescent="0.2">
      <c r="A2455" s="32">
        <v>2450</v>
      </c>
      <c r="B2455" s="32">
        <v>1701</v>
      </c>
      <c r="C2455" s="32">
        <v>2</v>
      </c>
      <c r="D2455" s="32" t="s">
        <v>9343</v>
      </c>
    </row>
    <row r="2456" spans="1:4" x14ac:dyDescent="0.2">
      <c r="A2456" s="32">
        <v>2451</v>
      </c>
      <c r="B2456" s="32">
        <v>265</v>
      </c>
      <c r="C2456" s="32">
        <v>14</v>
      </c>
      <c r="D2456" s="32" t="s">
        <v>9344</v>
      </c>
    </row>
    <row r="2457" spans="1:4" x14ac:dyDescent="0.2">
      <c r="A2457" s="32">
        <v>2452</v>
      </c>
      <c r="B2457" s="32">
        <v>2434</v>
      </c>
      <c r="C2457" s="32">
        <v>1</v>
      </c>
      <c r="D2457" s="32" t="s">
        <v>9345</v>
      </c>
    </row>
    <row r="2458" spans="1:4" x14ac:dyDescent="0.2">
      <c r="A2458" s="32">
        <v>2453</v>
      </c>
      <c r="B2458" s="32">
        <v>3018</v>
      </c>
      <c r="C2458" s="32">
        <v>1</v>
      </c>
      <c r="D2458" s="32" t="s">
        <v>9346</v>
      </c>
    </row>
    <row r="2459" spans="1:4" x14ac:dyDescent="0.2">
      <c r="A2459" s="32">
        <v>2454</v>
      </c>
      <c r="B2459" s="32">
        <v>208</v>
      </c>
      <c r="C2459" s="32">
        <v>4</v>
      </c>
      <c r="D2459" s="32" t="s">
        <v>9347</v>
      </c>
    </row>
    <row r="2460" spans="1:4" x14ac:dyDescent="0.2">
      <c r="A2460" s="32">
        <v>2455</v>
      </c>
      <c r="B2460" s="32">
        <v>3196</v>
      </c>
      <c r="C2460" s="32">
        <v>1</v>
      </c>
      <c r="D2460" s="32" t="s">
        <v>9348</v>
      </c>
    </row>
    <row r="2461" spans="1:4" x14ac:dyDescent="0.2">
      <c r="A2461" s="32">
        <v>2456</v>
      </c>
      <c r="B2461" s="32">
        <v>2513</v>
      </c>
      <c r="C2461" s="32">
        <v>1</v>
      </c>
      <c r="D2461" s="32" t="s">
        <v>9349</v>
      </c>
    </row>
    <row r="2462" spans="1:4" x14ac:dyDescent="0.2">
      <c r="A2462" s="32">
        <v>2457</v>
      </c>
      <c r="B2462" s="32">
        <v>1925</v>
      </c>
      <c r="C2462" s="32">
        <v>1</v>
      </c>
      <c r="D2462" s="32" t="s">
        <v>9350</v>
      </c>
    </row>
    <row r="2463" spans="1:4" x14ac:dyDescent="0.2">
      <c r="A2463" s="32">
        <v>2458</v>
      </c>
      <c r="B2463" s="32">
        <v>399</v>
      </c>
      <c r="C2463" s="32">
        <v>1</v>
      </c>
      <c r="D2463" s="32" t="s">
        <v>9351</v>
      </c>
    </row>
    <row r="2464" spans="1:4" x14ac:dyDescent="0.2">
      <c r="A2464" s="32">
        <v>2459</v>
      </c>
      <c r="B2464" s="32">
        <v>721</v>
      </c>
      <c r="C2464" s="32">
        <v>2</v>
      </c>
      <c r="D2464" s="32" t="s">
        <v>9352</v>
      </c>
    </row>
    <row r="2465" spans="1:4" x14ac:dyDescent="0.2">
      <c r="A2465" s="32">
        <v>2460</v>
      </c>
      <c r="B2465" s="32">
        <v>3362</v>
      </c>
      <c r="C2465" s="32">
        <v>1</v>
      </c>
      <c r="D2465" s="32" t="s">
        <v>9353</v>
      </c>
    </row>
    <row r="2466" spans="1:4" x14ac:dyDescent="0.2">
      <c r="A2466" s="32">
        <v>2461</v>
      </c>
      <c r="B2466" s="32">
        <v>1229</v>
      </c>
      <c r="C2466" s="32">
        <v>6</v>
      </c>
      <c r="D2466" s="32" t="s">
        <v>9354</v>
      </c>
    </row>
    <row r="2467" spans="1:4" x14ac:dyDescent="0.2">
      <c r="A2467" s="32">
        <v>2462</v>
      </c>
      <c r="B2467" s="32">
        <v>221</v>
      </c>
      <c r="C2467" s="32">
        <v>1</v>
      </c>
      <c r="D2467" s="32" t="s">
        <v>9355</v>
      </c>
    </row>
    <row r="2468" spans="1:4" x14ac:dyDescent="0.2">
      <c r="A2468" s="32">
        <v>2463</v>
      </c>
      <c r="B2468" s="32">
        <v>1674</v>
      </c>
      <c r="C2468" s="32">
        <v>1</v>
      </c>
      <c r="D2468" s="32" t="s">
        <v>9356</v>
      </c>
    </row>
    <row r="2469" spans="1:4" x14ac:dyDescent="0.2">
      <c r="A2469" s="32">
        <v>2464</v>
      </c>
      <c r="B2469" s="32">
        <v>259</v>
      </c>
      <c r="C2469" s="32">
        <v>5</v>
      </c>
      <c r="D2469" s="32" t="s">
        <v>9357</v>
      </c>
    </row>
    <row r="2470" spans="1:4" x14ac:dyDescent="0.2">
      <c r="A2470" s="32">
        <v>2465</v>
      </c>
      <c r="B2470" s="32">
        <v>2104</v>
      </c>
      <c r="C2470" s="32">
        <v>1</v>
      </c>
      <c r="D2470" s="32" t="s">
        <v>9358</v>
      </c>
    </row>
    <row r="2471" spans="1:4" x14ac:dyDescent="0.2">
      <c r="A2471" s="32">
        <v>2466</v>
      </c>
      <c r="B2471" s="32">
        <v>3125</v>
      </c>
      <c r="C2471" s="32">
        <v>1</v>
      </c>
      <c r="D2471" s="32" t="s">
        <v>9359</v>
      </c>
    </row>
    <row r="2472" spans="1:4" x14ac:dyDescent="0.2">
      <c r="A2472" s="32">
        <v>2467</v>
      </c>
      <c r="B2472" s="32">
        <v>1161</v>
      </c>
      <c r="C2472" s="32">
        <v>3</v>
      </c>
      <c r="D2472" s="32" t="s">
        <v>9360</v>
      </c>
    </row>
    <row r="2473" spans="1:4" x14ac:dyDescent="0.2">
      <c r="A2473" s="32">
        <v>2468</v>
      </c>
      <c r="B2473" s="32">
        <v>43</v>
      </c>
      <c r="C2473" s="32">
        <v>23</v>
      </c>
      <c r="D2473" s="32" t="s">
        <v>9361</v>
      </c>
    </row>
    <row r="2474" spans="1:4" x14ac:dyDescent="0.2">
      <c r="A2474" s="32">
        <v>2469</v>
      </c>
      <c r="B2474" s="32">
        <v>2674</v>
      </c>
      <c r="C2474" s="32">
        <v>2</v>
      </c>
      <c r="D2474" s="32" t="s">
        <v>9362</v>
      </c>
    </row>
    <row r="2475" spans="1:4" x14ac:dyDescent="0.2">
      <c r="A2475" s="32">
        <v>2470</v>
      </c>
      <c r="B2475" s="32">
        <v>2541</v>
      </c>
      <c r="C2475" s="32">
        <v>2</v>
      </c>
      <c r="D2475" s="32" t="s">
        <v>9363</v>
      </c>
    </row>
    <row r="2476" spans="1:4" x14ac:dyDescent="0.2">
      <c r="A2476" s="32">
        <v>2471</v>
      </c>
      <c r="B2476" s="32">
        <v>1469</v>
      </c>
      <c r="C2476" s="32">
        <v>1</v>
      </c>
      <c r="D2476" s="32" t="s">
        <v>9364</v>
      </c>
    </row>
    <row r="2477" spans="1:4" x14ac:dyDescent="0.2">
      <c r="A2477" s="32">
        <v>2472</v>
      </c>
      <c r="B2477" s="32">
        <v>646</v>
      </c>
      <c r="C2477" s="32">
        <v>4</v>
      </c>
      <c r="D2477" s="32" t="s">
        <v>9365</v>
      </c>
    </row>
    <row r="2478" spans="1:4" x14ac:dyDescent="0.2">
      <c r="A2478" s="32">
        <v>2473</v>
      </c>
      <c r="B2478" s="32">
        <v>2961</v>
      </c>
      <c r="C2478" s="32">
        <v>1</v>
      </c>
      <c r="D2478" s="32" t="s">
        <v>9366</v>
      </c>
    </row>
    <row r="2479" spans="1:4" x14ac:dyDescent="0.2">
      <c r="A2479" s="32">
        <v>2474</v>
      </c>
      <c r="B2479" s="32">
        <v>3317</v>
      </c>
      <c r="C2479" s="32">
        <v>1</v>
      </c>
      <c r="D2479" s="32" t="s">
        <v>9367</v>
      </c>
    </row>
    <row r="2480" spans="1:4" x14ac:dyDescent="0.2">
      <c r="A2480" s="32">
        <v>2475</v>
      </c>
      <c r="B2480" s="32">
        <v>77</v>
      </c>
      <c r="C2480" s="32">
        <v>8</v>
      </c>
      <c r="D2480" s="32" t="s">
        <v>9368</v>
      </c>
    </row>
    <row r="2481" spans="1:4" x14ac:dyDescent="0.2">
      <c r="A2481" s="32">
        <v>2476</v>
      </c>
      <c r="B2481" s="32">
        <v>52</v>
      </c>
      <c r="C2481" s="32">
        <v>13</v>
      </c>
      <c r="D2481" s="32" t="s">
        <v>9369</v>
      </c>
    </row>
    <row r="2482" spans="1:4" x14ac:dyDescent="0.2">
      <c r="A2482" s="32">
        <v>2477</v>
      </c>
      <c r="B2482" s="32">
        <v>760</v>
      </c>
      <c r="C2482" s="32">
        <v>2</v>
      </c>
      <c r="D2482" s="32" t="s">
        <v>9370</v>
      </c>
    </row>
    <row r="2483" spans="1:4" x14ac:dyDescent="0.2">
      <c r="A2483" s="32">
        <v>2478</v>
      </c>
      <c r="B2483" s="32">
        <v>3204</v>
      </c>
      <c r="C2483" s="32">
        <v>1</v>
      </c>
      <c r="D2483" s="32" t="s">
        <v>9371</v>
      </c>
    </row>
    <row r="2484" spans="1:4" x14ac:dyDescent="0.2">
      <c r="A2484" s="32">
        <v>2479</v>
      </c>
      <c r="B2484" s="32">
        <v>3042</v>
      </c>
      <c r="C2484" s="32">
        <v>1</v>
      </c>
      <c r="D2484" s="32" t="s">
        <v>9372</v>
      </c>
    </row>
    <row r="2485" spans="1:4" x14ac:dyDescent="0.2">
      <c r="A2485" s="32">
        <v>2480</v>
      </c>
      <c r="B2485" s="32">
        <v>2340</v>
      </c>
      <c r="C2485" s="32">
        <v>1</v>
      </c>
      <c r="D2485" s="32" t="s">
        <v>9373</v>
      </c>
    </row>
    <row r="2486" spans="1:4" x14ac:dyDescent="0.2">
      <c r="A2486" s="32">
        <v>2481</v>
      </c>
      <c r="B2486" s="32">
        <v>200</v>
      </c>
      <c r="C2486" s="32">
        <v>1</v>
      </c>
      <c r="D2486" s="32" t="s">
        <v>9374</v>
      </c>
    </row>
    <row r="2487" spans="1:4" x14ac:dyDescent="0.2">
      <c r="A2487" s="32">
        <v>2482</v>
      </c>
      <c r="B2487" s="32">
        <v>2375</v>
      </c>
      <c r="C2487" s="32">
        <v>1</v>
      </c>
      <c r="D2487" s="32" t="s">
        <v>9375</v>
      </c>
    </row>
    <row r="2488" spans="1:4" x14ac:dyDescent="0.2">
      <c r="A2488" s="32">
        <v>2483</v>
      </c>
      <c r="B2488" s="32">
        <v>1048</v>
      </c>
      <c r="C2488" s="32">
        <v>3</v>
      </c>
      <c r="D2488" s="32" t="s">
        <v>9376</v>
      </c>
    </row>
    <row r="2489" spans="1:4" x14ac:dyDescent="0.2">
      <c r="A2489" s="32">
        <v>2484</v>
      </c>
      <c r="B2489" s="32">
        <v>1823</v>
      </c>
      <c r="C2489" s="32">
        <v>2</v>
      </c>
      <c r="D2489" s="32" t="s">
        <v>9377</v>
      </c>
    </row>
    <row r="2490" spans="1:4" x14ac:dyDescent="0.2">
      <c r="A2490" s="32">
        <v>2485</v>
      </c>
      <c r="B2490" s="32">
        <v>1008</v>
      </c>
      <c r="C2490" s="32">
        <v>2</v>
      </c>
      <c r="D2490" s="32" t="s">
        <v>8522</v>
      </c>
    </row>
    <row r="2491" spans="1:4" x14ac:dyDescent="0.2">
      <c r="A2491" s="32">
        <v>2486</v>
      </c>
      <c r="B2491" s="32">
        <v>671</v>
      </c>
      <c r="C2491" s="32">
        <v>2</v>
      </c>
      <c r="D2491" s="32" t="s">
        <v>9378</v>
      </c>
    </row>
    <row r="2492" spans="1:4" x14ac:dyDescent="0.2">
      <c r="A2492" s="32">
        <v>2487</v>
      </c>
      <c r="B2492" s="32">
        <v>41</v>
      </c>
      <c r="C2492" s="32">
        <v>8</v>
      </c>
      <c r="D2492" s="32" t="s">
        <v>9379</v>
      </c>
    </row>
    <row r="2493" spans="1:4" x14ac:dyDescent="0.2">
      <c r="A2493" s="32">
        <v>2488</v>
      </c>
      <c r="B2493" s="32">
        <v>886</v>
      </c>
      <c r="C2493" s="32">
        <v>1</v>
      </c>
      <c r="D2493" s="32" t="s">
        <v>9380</v>
      </c>
    </row>
    <row r="2494" spans="1:4" x14ac:dyDescent="0.2">
      <c r="A2494" s="32">
        <v>2489</v>
      </c>
      <c r="B2494" s="32">
        <v>1535</v>
      </c>
      <c r="C2494" s="32">
        <v>1</v>
      </c>
      <c r="D2494" s="32" t="s">
        <v>9381</v>
      </c>
    </row>
    <row r="2495" spans="1:4" x14ac:dyDescent="0.2">
      <c r="A2495" s="32">
        <v>2490</v>
      </c>
      <c r="B2495" s="32">
        <v>3491</v>
      </c>
      <c r="C2495" s="32">
        <v>1</v>
      </c>
      <c r="D2495" s="32" t="s">
        <v>9382</v>
      </c>
    </row>
    <row r="2496" spans="1:4" x14ac:dyDescent="0.2">
      <c r="A2496" s="32">
        <v>2491</v>
      </c>
      <c r="B2496" s="32">
        <v>3495</v>
      </c>
      <c r="C2496" s="32">
        <v>1</v>
      </c>
      <c r="D2496" s="32" t="s">
        <v>9383</v>
      </c>
    </row>
    <row r="2497" spans="1:4" x14ac:dyDescent="0.2">
      <c r="A2497" s="32">
        <v>2492</v>
      </c>
      <c r="B2497" s="32">
        <v>2900</v>
      </c>
      <c r="C2497" s="32">
        <v>1</v>
      </c>
      <c r="D2497" s="32" t="s">
        <v>9384</v>
      </c>
    </row>
    <row r="2498" spans="1:4" x14ac:dyDescent="0.2">
      <c r="A2498" s="32">
        <v>2493</v>
      </c>
      <c r="B2498" s="32">
        <v>1552</v>
      </c>
      <c r="C2498" s="32">
        <v>1</v>
      </c>
      <c r="D2498" s="32" t="s">
        <v>9385</v>
      </c>
    </row>
    <row r="2499" spans="1:4" x14ac:dyDescent="0.2">
      <c r="A2499" s="32">
        <v>2494</v>
      </c>
      <c r="B2499" s="32">
        <v>2553</v>
      </c>
      <c r="C2499" s="32">
        <v>1</v>
      </c>
      <c r="D2499" s="32" t="s">
        <v>9386</v>
      </c>
    </row>
    <row r="2500" spans="1:4" x14ac:dyDescent="0.2">
      <c r="A2500" s="32">
        <v>2495</v>
      </c>
      <c r="B2500" s="32">
        <v>3104</v>
      </c>
      <c r="C2500" s="32">
        <v>1</v>
      </c>
      <c r="D2500" s="32" t="s">
        <v>9387</v>
      </c>
    </row>
    <row r="2501" spans="1:4" x14ac:dyDescent="0.2">
      <c r="A2501" s="32">
        <v>2496</v>
      </c>
      <c r="B2501" s="32">
        <v>3332</v>
      </c>
      <c r="C2501" s="32">
        <v>1</v>
      </c>
      <c r="D2501" s="32" t="s">
        <v>9388</v>
      </c>
    </row>
    <row r="2502" spans="1:4" x14ac:dyDescent="0.2">
      <c r="A2502" s="32">
        <v>2497</v>
      </c>
      <c r="B2502" s="32">
        <v>2178</v>
      </c>
      <c r="C2502" s="32">
        <v>2</v>
      </c>
      <c r="D2502" s="32" t="s">
        <v>9389</v>
      </c>
    </row>
    <row r="2503" spans="1:4" x14ac:dyDescent="0.2">
      <c r="A2503" s="32">
        <v>2498</v>
      </c>
      <c r="B2503" s="32">
        <v>2590</v>
      </c>
      <c r="C2503" s="32">
        <v>2</v>
      </c>
      <c r="D2503" s="32" t="s">
        <v>9390</v>
      </c>
    </row>
    <row r="2504" spans="1:4" x14ac:dyDescent="0.2">
      <c r="A2504" s="32">
        <v>2499</v>
      </c>
      <c r="B2504" s="32">
        <v>138</v>
      </c>
      <c r="C2504" s="32">
        <v>2</v>
      </c>
      <c r="D2504" s="32" t="s">
        <v>9391</v>
      </c>
    </row>
    <row r="2505" spans="1:4" x14ac:dyDescent="0.2">
      <c r="A2505" s="32">
        <v>2500</v>
      </c>
      <c r="B2505" s="32">
        <v>641</v>
      </c>
      <c r="C2505" s="32">
        <v>2</v>
      </c>
      <c r="D2505" s="32" t="s">
        <v>9392</v>
      </c>
    </row>
    <row r="2506" spans="1:4" x14ac:dyDescent="0.2">
      <c r="A2506" s="32">
        <v>2501</v>
      </c>
      <c r="B2506" s="32">
        <v>2901</v>
      </c>
      <c r="C2506" s="32">
        <v>1</v>
      </c>
      <c r="D2506" s="32" t="s">
        <v>9393</v>
      </c>
    </row>
    <row r="2507" spans="1:4" x14ac:dyDescent="0.2">
      <c r="A2507" s="32">
        <v>2502</v>
      </c>
      <c r="B2507" s="32">
        <v>254</v>
      </c>
      <c r="C2507" s="32">
        <v>3</v>
      </c>
      <c r="D2507" s="32" t="s">
        <v>9394</v>
      </c>
    </row>
    <row r="2508" spans="1:4" x14ac:dyDescent="0.2">
      <c r="A2508" s="32">
        <v>2503</v>
      </c>
      <c r="B2508" s="32">
        <v>2504</v>
      </c>
      <c r="C2508" s="32">
        <v>1</v>
      </c>
      <c r="D2508" s="32" t="s">
        <v>9395</v>
      </c>
    </row>
    <row r="2509" spans="1:4" x14ac:dyDescent="0.2">
      <c r="A2509" s="32">
        <v>2504</v>
      </c>
      <c r="B2509" s="32">
        <v>2824</v>
      </c>
      <c r="C2509" s="32">
        <v>2</v>
      </c>
      <c r="D2509" s="32" t="s">
        <v>9396</v>
      </c>
    </row>
    <row r="2510" spans="1:4" x14ac:dyDescent="0.2">
      <c r="A2510" s="32">
        <v>2505</v>
      </c>
      <c r="B2510" s="32">
        <v>1570</v>
      </c>
      <c r="C2510" s="32">
        <v>2</v>
      </c>
      <c r="D2510" s="32" t="s">
        <v>8591</v>
      </c>
    </row>
    <row r="2511" spans="1:4" x14ac:dyDescent="0.2">
      <c r="A2511" s="32">
        <v>2506</v>
      </c>
      <c r="B2511" s="32">
        <v>2027</v>
      </c>
      <c r="C2511" s="32">
        <v>1</v>
      </c>
      <c r="D2511" s="32" t="s">
        <v>9397</v>
      </c>
    </row>
    <row r="2512" spans="1:4" x14ac:dyDescent="0.2">
      <c r="A2512" s="32">
        <v>2507</v>
      </c>
      <c r="B2512" s="32">
        <v>2573</v>
      </c>
      <c r="C2512" s="32">
        <v>1</v>
      </c>
      <c r="D2512" s="32" t="s">
        <v>9398</v>
      </c>
    </row>
    <row r="2513" spans="1:4" x14ac:dyDescent="0.2">
      <c r="A2513" s="32">
        <v>2508</v>
      </c>
      <c r="B2513" s="32">
        <v>3312</v>
      </c>
      <c r="C2513" s="32">
        <v>2</v>
      </c>
      <c r="D2513" s="32" t="s">
        <v>9399</v>
      </c>
    </row>
    <row r="2514" spans="1:4" x14ac:dyDescent="0.2">
      <c r="A2514" s="32">
        <v>2509</v>
      </c>
      <c r="B2514" s="32">
        <v>441</v>
      </c>
      <c r="C2514" s="32">
        <v>1</v>
      </c>
      <c r="D2514" s="32" t="s">
        <v>9400</v>
      </c>
    </row>
    <row r="2515" spans="1:4" x14ac:dyDescent="0.2">
      <c r="A2515" s="32">
        <v>2510</v>
      </c>
      <c r="B2515" s="32">
        <v>210</v>
      </c>
      <c r="C2515" s="32">
        <v>3</v>
      </c>
      <c r="D2515" s="32" t="s">
        <v>9401</v>
      </c>
    </row>
    <row r="2516" spans="1:4" x14ac:dyDescent="0.2">
      <c r="A2516" s="32">
        <v>2511</v>
      </c>
      <c r="B2516" s="32">
        <v>3298</v>
      </c>
      <c r="C2516" s="32">
        <v>1</v>
      </c>
      <c r="D2516" s="32" t="s">
        <v>9402</v>
      </c>
    </row>
    <row r="2517" spans="1:4" x14ac:dyDescent="0.2">
      <c r="A2517" s="32">
        <v>2512</v>
      </c>
      <c r="B2517" s="32">
        <v>1656</v>
      </c>
      <c r="C2517" s="32">
        <v>4</v>
      </c>
      <c r="D2517" s="32" t="s">
        <v>9403</v>
      </c>
    </row>
    <row r="2518" spans="1:4" x14ac:dyDescent="0.2">
      <c r="A2518" s="32">
        <v>2513</v>
      </c>
      <c r="B2518" s="32">
        <v>3021</v>
      </c>
      <c r="C2518" s="32">
        <v>1</v>
      </c>
      <c r="D2518" s="32" t="s">
        <v>9404</v>
      </c>
    </row>
    <row r="2519" spans="1:4" x14ac:dyDescent="0.2">
      <c r="A2519" s="32">
        <v>2514</v>
      </c>
      <c r="B2519" s="32">
        <v>2656</v>
      </c>
      <c r="C2519" s="32">
        <v>1</v>
      </c>
      <c r="D2519" s="32" t="s">
        <v>9405</v>
      </c>
    </row>
    <row r="2520" spans="1:4" x14ac:dyDescent="0.2">
      <c r="A2520" s="32">
        <v>2515</v>
      </c>
      <c r="B2520" s="32">
        <v>14</v>
      </c>
      <c r="C2520" s="32">
        <v>9</v>
      </c>
      <c r="D2520" s="32" t="s">
        <v>9406</v>
      </c>
    </row>
    <row r="2521" spans="1:4" x14ac:dyDescent="0.2">
      <c r="A2521" s="32">
        <v>2516</v>
      </c>
      <c r="B2521" s="32">
        <v>2042</v>
      </c>
      <c r="C2521" s="32">
        <v>1</v>
      </c>
      <c r="D2521" s="32" t="s">
        <v>9407</v>
      </c>
    </row>
    <row r="2522" spans="1:4" x14ac:dyDescent="0.2">
      <c r="A2522" s="32">
        <v>2517</v>
      </c>
      <c r="B2522" s="32">
        <v>2832</v>
      </c>
      <c r="C2522" s="32">
        <v>1</v>
      </c>
      <c r="D2522" s="32" t="s">
        <v>9408</v>
      </c>
    </row>
    <row r="2523" spans="1:4" x14ac:dyDescent="0.2">
      <c r="A2523" s="32">
        <v>2518</v>
      </c>
      <c r="B2523" s="32">
        <v>2325</v>
      </c>
      <c r="C2523" s="32">
        <v>1</v>
      </c>
      <c r="D2523" s="32" t="s">
        <v>9409</v>
      </c>
    </row>
    <row r="2524" spans="1:4" x14ac:dyDescent="0.2">
      <c r="A2524" s="32">
        <v>2519</v>
      </c>
      <c r="B2524" s="32">
        <v>1173</v>
      </c>
      <c r="C2524" s="32">
        <v>1</v>
      </c>
      <c r="D2524" s="32" t="s">
        <v>9410</v>
      </c>
    </row>
    <row r="2525" spans="1:4" x14ac:dyDescent="0.2">
      <c r="A2525" s="32">
        <v>2520</v>
      </c>
      <c r="B2525" s="32">
        <v>1157</v>
      </c>
      <c r="C2525" s="32">
        <v>1</v>
      </c>
      <c r="D2525" s="32" t="s">
        <v>9411</v>
      </c>
    </row>
    <row r="2526" spans="1:4" x14ac:dyDescent="0.2">
      <c r="A2526" s="32">
        <v>2521</v>
      </c>
      <c r="B2526" s="32">
        <v>448</v>
      </c>
      <c r="C2526" s="32">
        <v>6</v>
      </c>
      <c r="D2526" s="32" t="s">
        <v>9412</v>
      </c>
    </row>
    <row r="2527" spans="1:4" x14ac:dyDescent="0.2">
      <c r="A2527" s="32">
        <v>2522</v>
      </c>
      <c r="B2527" s="32">
        <v>314</v>
      </c>
      <c r="C2527" s="32">
        <v>1</v>
      </c>
      <c r="D2527" s="32" t="s">
        <v>9413</v>
      </c>
    </row>
    <row r="2528" spans="1:4" x14ac:dyDescent="0.2">
      <c r="A2528" s="32">
        <v>2523</v>
      </c>
      <c r="B2528" s="32">
        <v>3315</v>
      </c>
      <c r="C2528" s="32">
        <v>1</v>
      </c>
      <c r="D2528" s="32" t="s">
        <v>9414</v>
      </c>
    </row>
    <row r="2529" spans="1:4" x14ac:dyDescent="0.2">
      <c r="A2529" s="32">
        <v>2524</v>
      </c>
      <c r="B2529" s="32">
        <v>113</v>
      </c>
      <c r="C2529" s="32">
        <v>12</v>
      </c>
      <c r="D2529" s="32" t="s">
        <v>9415</v>
      </c>
    </row>
    <row r="2530" spans="1:4" x14ac:dyDescent="0.2">
      <c r="A2530" s="32">
        <v>2525</v>
      </c>
      <c r="B2530" s="32">
        <v>244</v>
      </c>
      <c r="C2530" s="32">
        <v>8</v>
      </c>
      <c r="D2530" s="32" t="s">
        <v>9416</v>
      </c>
    </row>
    <row r="2531" spans="1:4" x14ac:dyDescent="0.2">
      <c r="A2531" s="32">
        <v>2526</v>
      </c>
      <c r="B2531" s="32">
        <v>1826</v>
      </c>
      <c r="C2531" s="32">
        <v>1</v>
      </c>
      <c r="D2531" s="32" t="s">
        <v>9417</v>
      </c>
    </row>
    <row r="2532" spans="1:4" x14ac:dyDescent="0.2">
      <c r="A2532" s="32">
        <v>2527</v>
      </c>
      <c r="B2532" s="32">
        <v>705</v>
      </c>
      <c r="C2532" s="32">
        <v>1</v>
      </c>
      <c r="D2532" s="32" t="s">
        <v>9418</v>
      </c>
    </row>
    <row r="2533" spans="1:4" x14ac:dyDescent="0.2">
      <c r="A2533" s="32">
        <v>2528</v>
      </c>
      <c r="B2533" s="32">
        <v>2956</v>
      </c>
      <c r="C2533" s="32">
        <v>1</v>
      </c>
      <c r="D2533" s="32" t="s">
        <v>9419</v>
      </c>
    </row>
    <row r="2534" spans="1:4" x14ac:dyDescent="0.2">
      <c r="A2534" s="32">
        <v>2529</v>
      </c>
      <c r="B2534" s="32">
        <v>684</v>
      </c>
      <c r="C2534" s="32">
        <v>3</v>
      </c>
      <c r="D2534" s="32" t="s">
        <v>9420</v>
      </c>
    </row>
    <row r="2535" spans="1:4" x14ac:dyDescent="0.2">
      <c r="A2535" s="32">
        <v>2530</v>
      </c>
      <c r="B2535" s="32">
        <v>1575</v>
      </c>
      <c r="C2535" s="32">
        <v>3</v>
      </c>
      <c r="D2535" s="32" t="s">
        <v>9421</v>
      </c>
    </row>
    <row r="2536" spans="1:4" x14ac:dyDescent="0.2">
      <c r="A2536" s="32">
        <v>2531</v>
      </c>
      <c r="B2536" s="32">
        <v>3417</v>
      </c>
      <c r="C2536" s="32">
        <v>2</v>
      </c>
      <c r="D2536" s="32" t="s">
        <v>9422</v>
      </c>
    </row>
    <row r="2537" spans="1:4" x14ac:dyDescent="0.2">
      <c r="A2537" s="32">
        <v>2532</v>
      </c>
      <c r="B2537" s="32">
        <v>3325</v>
      </c>
      <c r="C2537" s="32">
        <v>1</v>
      </c>
      <c r="D2537" s="32" t="s">
        <v>9423</v>
      </c>
    </row>
    <row r="2538" spans="1:4" x14ac:dyDescent="0.2">
      <c r="A2538" s="32">
        <v>2533</v>
      </c>
      <c r="B2538" s="32">
        <v>2188</v>
      </c>
      <c r="C2538" s="32">
        <v>2</v>
      </c>
      <c r="D2538" s="32" t="s">
        <v>9424</v>
      </c>
    </row>
    <row r="2539" spans="1:4" x14ac:dyDescent="0.2">
      <c r="A2539" s="32">
        <v>2534</v>
      </c>
      <c r="B2539" s="32">
        <v>1556</v>
      </c>
      <c r="C2539" s="32">
        <v>1</v>
      </c>
      <c r="D2539" s="32" t="s">
        <v>9425</v>
      </c>
    </row>
    <row r="2540" spans="1:4" x14ac:dyDescent="0.2">
      <c r="A2540" s="32">
        <v>2535</v>
      </c>
      <c r="B2540" s="32">
        <v>2500</v>
      </c>
      <c r="C2540" s="32">
        <v>1</v>
      </c>
      <c r="D2540" s="32" t="s">
        <v>9426</v>
      </c>
    </row>
    <row r="2541" spans="1:4" x14ac:dyDescent="0.2">
      <c r="A2541" s="32">
        <v>2536</v>
      </c>
      <c r="B2541" s="32">
        <v>771</v>
      </c>
      <c r="C2541" s="32">
        <v>1</v>
      </c>
      <c r="D2541" s="32" t="s">
        <v>9427</v>
      </c>
    </row>
    <row r="2542" spans="1:4" x14ac:dyDescent="0.2">
      <c r="A2542" s="32">
        <v>2537</v>
      </c>
      <c r="B2542" s="32">
        <v>2735</v>
      </c>
      <c r="C2542" s="32">
        <v>1</v>
      </c>
      <c r="D2542" s="32" t="s">
        <v>9428</v>
      </c>
    </row>
    <row r="2543" spans="1:4" x14ac:dyDescent="0.2">
      <c r="A2543" s="32">
        <v>2538</v>
      </c>
      <c r="B2543" s="32">
        <v>1351</v>
      </c>
      <c r="C2543" s="32">
        <v>1</v>
      </c>
      <c r="D2543" s="32" t="s">
        <v>9429</v>
      </c>
    </row>
    <row r="2544" spans="1:4" x14ac:dyDescent="0.2">
      <c r="A2544" s="32">
        <v>2539</v>
      </c>
      <c r="B2544" s="32">
        <v>1463</v>
      </c>
      <c r="C2544" s="32">
        <v>1</v>
      </c>
      <c r="D2544" s="32" t="s">
        <v>9430</v>
      </c>
    </row>
    <row r="2545" spans="1:4" x14ac:dyDescent="0.2">
      <c r="A2545" s="32">
        <v>2540</v>
      </c>
      <c r="B2545" s="32">
        <v>1073</v>
      </c>
      <c r="C2545" s="32">
        <v>1</v>
      </c>
      <c r="D2545" s="32" t="s">
        <v>9431</v>
      </c>
    </row>
    <row r="2546" spans="1:4" x14ac:dyDescent="0.2">
      <c r="A2546" s="32">
        <v>2541</v>
      </c>
      <c r="B2546" s="32">
        <v>1298</v>
      </c>
      <c r="C2546" s="32">
        <v>2</v>
      </c>
      <c r="D2546" s="32" t="s">
        <v>9432</v>
      </c>
    </row>
    <row r="2547" spans="1:4" x14ac:dyDescent="0.2">
      <c r="A2547" s="32">
        <v>2542</v>
      </c>
      <c r="B2547" s="32">
        <v>1055</v>
      </c>
      <c r="C2547" s="32">
        <v>1</v>
      </c>
      <c r="D2547" s="32" t="s">
        <v>9433</v>
      </c>
    </row>
    <row r="2548" spans="1:4" x14ac:dyDescent="0.2">
      <c r="A2548" s="32">
        <v>2543</v>
      </c>
      <c r="B2548" s="32">
        <v>2753</v>
      </c>
      <c r="C2548" s="32">
        <v>1</v>
      </c>
      <c r="D2548" s="32" t="s">
        <v>9434</v>
      </c>
    </row>
    <row r="2549" spans="1:4" x14ac:dyDescent="0.2">
      <c r="A2549" s="32">
        <v>2544</v>
      </c>
      <c r="B2549" s="32">
        <v>3098</v>
      </c>
      <c r="C2549" s="32">
        <v>1</v>
      </c>
      <c r="D2549" s="32" t="s">
        <v>9435</v>
      </c>
    </row>
    <row r="2550" spans="1:4" x14ac:dyDescent="0.2">
      <c r="A2550" s="32">
        <v>2545</v>
      </c>
      <c r="B2550" s="32">
        <v>3179</v>
      </c>
      <c r="C2550" s="32">
        <v>1</v>
      </c>
      <c r="D2550" s="32" t="s">
        <v>9436</v>
      </c>
    </row>
    <row r="2551" spans="1:4" x14ac:dyDescent="0.2">
      <c r="A2551" s="32">
        <v>2546</v>
      </c>
      <c r="B2551" s="32">
        <v>1907</v>
      </c>
      <c r="C2551" s="32">
        <v>1</v>
      </c>
      <c r="D2551" s="32" t="s">
        <v>9437</v>
      </c>
    </row>
    <row r="2552" spans="1:4" x14ac:dyDescent="0.2">
      <c r="A2552" s="32">
        <v>2547</v>
      </c>
      <c r="B2552" s="32">
        <v>2122</v>
      </c>
      <c r="C2552" s="32">
        <v>1</v>
      </c>
      <c r="D2552" s="32" t="s">
        <v>9438</v>
      </c>
    </row>
    <row r="2553" spans="1:4" x14ac:dyDescent="0.2">
      <c r="A2553" s="32">
        <v>2548</v>
      </c>
      <c r="B2553" s="32">
        <v>258</v>
      </c>
      <c r="C2553" s="32">
        <v>10</v>
      </c>
      <c r="D2553" s="32" t="s">
        <v>9439</v>
      </c>
    </row>
    <row r="2554" spans="1:4" x14ac:dyDescent="0.2">
      <c r="A2554" s="32">
        <v>2549</v>
      </c>
      <c r="B2554" s="32">
        <v>1878</v>
      </c>
      <c r="C2554" s="32">
        <v>1</v>
      </c>
      <c r="D2554" s="32" t="s">
        <v>9440</v>
      </c>
    </row>
    <row r="2555" spans="1:4" x14ac:dyDescent="0.2">
      <c r="A2555" s="32">
        <v>2550</v>
      </c>
      <c r="B2555" s="32">
        <v>2112</v>
      </c>
      <c r="C2555" s="32">
        <v>1</v>
      </c>
      <c r="D2555" s="32" t="s">
        <v>9441</v>
      </c>
    </row>
    <row r="2556" spans="1:4" x14ac:dyDescent="0.2">
      <c r="A2556" s="32">
        <v>2551</v>
      </c>
      <c r="B2556" s="32">
        <v>1040</v>
      </c>
      <c r="C2556" s="32">
        <v>2</v>
      </c>
      <c r="D2556" s="32" t="s">
        <v>9442</v>
      </c>
    </row>
    <row r="2557" spans="1:4" x14ac:dyDescent="0.2">
      <c r="A2557" s="32">
        <v>2552</v>
      </c>
      <c r="B2557" s="32">
        <v>1180</v>
      </c>
      <c r="C2557" s="32">
        <v>1</v>
      </c>
      <c r="D2557" s="32" t="s">
        <v>9443</v>
      </c>
    </row>
    <row r="2558" spans="1:4" x14ac:dyDescent="0.2">
      <c r="A2558" s="32">
        <v>2553</v>
      </c>
      <c r="B2558" s="32">
        <v>1145</v>
      </c>
      <c r="C2558" s="32">
        <v>1</v>
      </c>
      <c r="D2558" s="32" t="s">
        <v>9444</v>
      </c>
    </row>
    <row r="2559" spans="1:4" x14ac:dyDescent="0.2">
      <c r="A2559" s="32">
        <v>2554</v>
      </c>
      <c r="B2559" s="32">
        <v>1421</v>
      </c>
      <c r="C2559" s="32">
        <v>1</v>
      </c>
      <c r="D2559" s="32" t="s">
        <v>9445</v>
      </c>
    </row>
    <row r="2560" spans="1:4" x14ac:dyDescent="0.2">
      <c r="A2560" s="32">
        <v>2555</v>
      </c>
      <c r="B2560" s="32">
        <v>2260</v>
      </c>
      <c r="C2560" s="32">
        <v>1</v>
      </c>
      <c r="D2560" s="32" t="s">
        <v>9446</v>
      </c>
    </row>
    <row r="2561" spans="1:4" x14ac:dyDescent="0.2">
      <c r="A2561" s="32">
        <v>2556</v>
      </c>
      <c r="B2561" s="32">
        <v>1818</v>
      </c>
      <c r="C2561" s="32">
        <v>1</v>
      </c>
      <c r="D2561" s="32" t="s">
        <v>9447</v>
      </c>
    </row>
    <row r="2562" spans="1:4" x14ac:dyDescent="0.2">
      <c r="A2562" s="32">
        <v>2557</v>
      </c>
      <c r="B2562" s="32">
        <v>65</v>
      </c>
      <c r="C2562" s="32">
        <v>14</v>
      </c>
      <c r="D2562" s="32" t="s">
        <v>9448</v>
      </c>
    </row>
    <row r="2563" spans="1:4" x14ac:dyDescent="0.2">
      <c r="A2563" s="32">
        <v>2558</v>
      </c>
      <c r="B2563" s="32">
        <v>2063</v>
      </c>
      <c r="C2563" s="32">
        <v>1</v>
      </c>
      <c r="D2563" s="32" t="s">
        <v>9449</v>
      </c>
    </row>
    <row r="2564" spans="1:4" x14ac:dyDescent="0.2">
      <c r="A2564" s="32">
        <v>2559</v>
      </c>
      <c r="B2564" s="32">
        <v>3150</v>
      </c>
      <c r="C2564" s="32">
        <v>2</v>
      </c>
      <c r="D2564" s="32" t="s">
        <v>9450</v>
      </c>
    </row>
    <row r="2565" spans="1:4" x14ac:dyDescent="0.2">
      <c r="A2565" s="32">
        <v>2560</v>
      </c>
      <c r="B2565" s="32">
        <v>3184</v>
      </c>
      <c r="C2565" s="32">
        <v>1</v>
      </c>
      <c r="D2565" s="32" t="s">
        <v>9451</v>
      </c>
    </row>
    <row r="2566" spans="1:4" x14ac:dyDescent="0.2">
      <c r="A2566" s="32">
        <v>2561</v>
      </c>
      <c r="B2566" s="32">
        <v>1175</v>
      </c>
      <c r="C2566" s="32">
        <v>2</v>
      </c>
      <c r="D2566" s="32" t="s">
        <v>9452</v>
      </c>
    </row>
    <row r="2567" spans="1:4" x14ac:dyDescent="0.2">
      <c r="A2567" s="32">
        <v>2562</v>
      </c>
      <c r="B2567" s="32">
        <v>49</v>
      </c>
      <c r="C2567" s="32">
        <v>5</v>
      </c>
      <c r="D2567" s="32" t="s">
        <v>9453</v>
      </c>
    </row>
    <row r="2568" spans="1:4" x14ac:dyDescent="0.2">
      <c r="A2568" s="32">
        <v>2563</v>
      </c>
      <c r="B2568" s="32">
        <v>1147</v>
      </c>
      <c r="C2568" s="32">
        <v>1</v>
      </c>
      <c r="D2568" s="32" t="s">
        <v>9454</v>
      </c>
    </row>
    <row r="2569" spans="1:4" x14ac:dyDescent="0.2">
      <c r="A2569" s="32">
        <v>2564</v>
      </c>
      <c r="B2569" s="32">
        <v>518</v>
      </c>
      <c r="C2569" s="32">
        <v>1</v>
      </c>
      <c r="D2569" s="32" t="s">
        <v>9455</v>
      </c>
    </row>
    <row r="2570" spans="1:4" x14ac:dyDescent="0.2">
      <c r="A2570" s="32">
        <v>2565</v>
      </c>
      <c r="B2570" s="32">
        <v>3409</v>
      </c>
      <c r="C2570" s="32">
        <v>1</v>
      </c>
      <c r="D2570" s="32" t="s">
        <v>9456</v>
      </c>
    </row>
    <row r="2571" spans="1:4" x14ac:dyDescent="0.2">
      <c r="A2571" s="32">
        <v>2566</v>
      </c>
      <c r="B2571" s="32">
        <v>2782</v>
      </c>
      <c r="C2571" s="32">
        <v>1</v>
      </c>
      <c r="D2571" s="32" t="s">
        <v>9457</v>
      </c>
    </row>
    <row r="2572" spans="1:4" x14ac:dyDescent="0.2">
      <c r="A2572" s="32">
        <v>2567</v>
      </c>
      <c r="B2572" s="32">
        <v>3396</v>
      </c>
      <c r="C2572" s="32">
        <v>1</v>
      </c>
      <c r="D2572" s="32" t="s">
        <v>9458</v>
      </c>
    </row>
    <row r="2573" spans="1:4" x14ac:dyDescent="0.2">
      <c r="A2573" s="32">
        <v>2568</v>
      </c>
      <c r="B2573" s="32">
        <v>702</v>
      </c>
      <c r="C2573" s="32">
        <v>4</v>
      </c>
      <c r="D2573" s="32" t="s">
        <v>9459</v>
      </c>
    </row>
    <row r="2574" spans="1:4" x14ac:dyDescent="0.2">
      <c r="A2574" s="32">
        <v>2569</v>
      </c>
      <c r="B2574" s="32">
        <v>45</v>
      </c>
      <c r="C2574" s="32">
        <v>9</v>
      </c>
      <c r="D2574" s="32" t="s">
        <v>9460</v>
      </c>
    </row>
    <row r="2575" spans="1:4" x14ac:dyDescent="0.2">
      <c r="A2575" s="32">
        <v>2570</v>
      </c>
      <c r="B2575" s="32">
        <v>796</v>
      </c>
      <c r="C2575" s="32">
        <v>2</v>
      </c>
      <c r="D2575" s="32" t="s">
        <v>9461</v>
      </c>
    </row>
    <row r="2576" spans="1:4" x14ac:dyDescent="0.2">
      <c r="A2576" s="32">
        <v>2571</v>
      </c>
      <c r="B2576" s="32">
        <v>797</v>
      </c>
      <c r="C2576" s="32">
        <v>2</v>
      </c>
      <c r="D2576" s="32" t="s">
        <v>9462</v>
      </c>
    </row>
    <row r="2577" spans="1:4" x14ac:dyDescent="0.2">
      <c r="A2577" s="32">
        <v>2572</v>
      </c>
      <c r="B2577" s="32">
        <v>1619</v>
      </c>
      <c r="C2577" s="32">
        <v>2</v>
      </c>
      <c r="D2577" s="32" t="s">
        <v>9463</v>
      </c>
    </row>
    <row r="2578" spans="1:4" x14ac:dyDescent="0.2">
      <c r="A2578" s="32">
        <v>2573</v>
      </c>
      <c r="B2578" s="32">
        <v>1425</v>
      </c>
      <c r="C2578" s="32">
        <v>3</v>
      </c>
      <c r="D2578" s="32" t="s">
        <v>8743</v>
      </c>
    </row>
    <row r="2579" spans="1:4" x14ac:dyDescent="0.2">
      <c r="A2579" s="32">
        <v>2574</v>
      </c>
      <c r="B2579" s="32">
        <v>1628</v>
      </c>
      <c r="C2579" s="32">
        <v>1</v>
      </c>
      <c r="D2579" s="32" t="s">
        <v>9464</v>
      </c>
    </row>
    <row r="2580" spans="1:4" x14ac:dyDescent="0.2">
      <c r="A2580" s="32">
        <v>2575</v>
      </c>
      <c r="B2580" s="32">
        <v>2001</v>
      </c>
      <c r="C2580" s="32">
        <v>1</v>
      </c>
      <c r="D2580" s="32" t="s">
        <v>9465</v>
      </c>
    </row>
    <row r="2581" spans="1:4" x14ac:dyDescent="0.2">
      <c r="A2581" s="32">
        <v>2576</v>
      </c>
      <c r="B2581" s="32">
        <v>1845</v>
      </c>
      <c r="C2581" s="32">
        <v>1</v>
      </c>
      <c r="D2581" s="32" t="s">
        <v>9466</v>
      </c>
    </row>
    <row r="2582" spans="1:4" x14ac:dyDescent="0.2">
      <c r="A2582" s="32">
        <v>2577</v>
      </c>
      <c r="B2582" s="32">
        <v>3155</v>
      </c>
      <c r="C2582" s="32">
        <v>2</v>
      </c>
      <c r="D2582" s="32" t="s">
        <v>9467</v>
      </c>
    </row>
    <row r="2583" spans="1:4" x14ac:dyDescent="0.2">
      <c r="A2583" s="32">
        <v>2578</v>
      </c>
      <c r="B2583" s="32">
        <v>893</v>
      </c>
      <c r="C2583" s="32">
        <v>4</v>
      </c>
      <c r="D2583" s="32" t="s">
        <v>9468</v>
      </c>
    </row>
    <row r="2584" spans="1:4" x14ac:dyDescent="0.2">
      <c r="A2584" s="32">
        <v>2579</v>
      </c>
      <c r="B2584" s="32">
        <v>2765</v>
      </c>
      <c r="C2584" s="32">
        <v>1</v>
      </c>
      <c r="D2584" s="32" t="s">
        <v>9469</v>
      </c>
    </row>
    <row r="2585" spans="1:4" x14ac:dyDescent="0.2">
      <c r="A2585" s="32">
        <v>2580</v>
      </c>
      <c r="B2585" s="32">
        <v>2380</v>
      </c>
      <c r="C2585" s="32">
        <v>1</v>
      </c>
      <c r="D2585" s="32" t="s">
        <v>9470</v>
      </c>
    </row>
    <row r="2586" spans="1:4" x14ac:dyDescent="0.2">
      <c r="A2586" s="32">
        <v>2581</v>
      </c>
      <c r="B2586" s="32">
        <v>808</v>
      </c>
      <c r="C2586" s="32">
        <v>1</v>
      </c>
      <c r="D2586" s="32" t="s">
        <v>9471</v>
      </c>
    </row>
    <row r="2587" spans="1:4" x14ac:dyDescent="0.2">
      <c r="A2587" s="32">
        <v>2582</v>
      </c>
      <c r="B2587" s="32">
        <v>815</v>
      </c>
      <c r="C2587" s="32">
        <v>8</v>
      </c>
      <c r="D2587" s="32" t="s">
        <v>9298</v>
      </c>
    </row>
    <row r="2588" spans="1:4" x14ac:dyDescent="0.2">
      <c r="A2588" s="32">
        <v>2583</v>
      </c>
      <c r="B2588" s="32">
        <v>745</v>
      </c>
      <c r="C2588" s="32">
        <v>4</v>
      </c>
      <c r="D2588" s="32" t="s">
        <v>9472</v>
      </c>
    </row>
    <row r="2589" spans="1:4" x14ac:dyDescent="0.2">
      <c r="A2589" s="32">
        <v>2584</v>
      </c>
      <c r="B2589" s="32">
        <v>2932</v>
      </c>
      <c r="C2589" s="32">
        <v>3</v>
      </c>
      <c r="D2589" s="32" t="s">
        <v>9473</v>
      </c>
    </row>
    <row r="2590" spans="1:4" x14ac:dyDescent="0.2">
      <c r="A2590" s="32">
        <v>2585</v>
      </c>
      <c r="B2590" s="32">
        <v>2305</v>
      </c>
      <c r="C2590" s="32">
        <v>1</v>
      </c>
      <c r="D2590" s="32" t="s">
        <v>9474</v>
      </c>
    </row>
    <row r="2591" spans="1:4" x14ac:dyDescent="0.2">
      <c r="A2591" s="32">
        <v>2586</v>
      </c>
      <c r="B2591" s="32">
        <v>1826</v>
      </c>
      <c r="C2591" s="32">
        <v>2</v>
      </c>
      <c r="D2591" s="32" t="s">
        <v>9475</v>
      </c>
    </row>
    <row r="2592" spans="1:4" x14ac:dyDescent="0.2">
      <c r="A2592" s="32">
        <v>2587</v>
      </c>
      <c r="B2592" s="32">
        <v>2447</v>
      </c>
      <c r="C2592" s="32">
        <v>1</v>
      </c>
      <c r="D2592" s="32" t="s">
        <v>9476</v>
      </c>
    </row>
    <row r="2593" spans="1:4" x14ac:dyDescent="0.2">
      <c r="A2593" s="32">
        <v>2588</v>
      </c>
      <c r="B2593" s="32">
        <v>3426</v>
      </c>
      <c r="C2593" s="32">
        <v>1</v>
      </c>
      <c r="D2593" s="32" t="s">
        <v>9477</v>
      </c>
    </row>
    <row r="2594" spans="1:4" x14ac:dyDescent="0.2">
      <c r="A2594" s="32">
        <v>2589</v>
      </c>
      <c r="B2594" s="32">
        <v>3207</v>
      </c>
      <c r="C2594" s="32">
        <v>1</v>
      </c>
      <c r="D2594" s="32" t="s">
        <v>9478</v>
      </c>
    </row>
    <row r="2595" spans="1:4" x14ac:dyDescent="0.2">
      <c r="A2595" s="32">
        <v>2590</v>
      </c>
      <c r="B2595" s="32">
        <v>206</v>
      </c>
      <c r="C2595" s="32">
        <v>9</v>
      </c>
      <c r="D2595" s="32" t="s">
        <v>9479</v>
      </c>
    </row>
    <row r="2596" spans="1:4" x14ac:dyDescent="0.2">
      <c r="A2596" s="32">
        <v>2591</v>
      </c>
      <c r="B2596" s="32">
        <v>2064</v>
      </c>
      <c r="C2596" s="32">
        <v>2</v>
      </c>
      <c r="D2596" s="32" t="s">
        <v>9480</v>
      </c>
    </row>
    <row r="2597" spans="1:4" x14ac:dyDescent="0.2">
      <c r="A2597" s="32">
        <v>2592</v>
      </c>
      <c r="B2597" s="32">
        <v>2682</v>
      </c>
      <c r="C2597" s="32">
        <v>1</v>
      </c>
      <c r="D2597" s="32" t="s">
        <v>9481</v>
      </c>
    </row>
    <row r="2598" spans="1:4" x14ac:dyDescent="0.2">
      <c r="A2598" s="32">
        <v>2593</v>
      </c>
      <c r="B2598" s="32">
        <v>1724</v>
      </c>
      <c r="C2598" s="32">
        <v>2</v>
      </c>
      <c r="D2598" s="32" t="s">
        <v>9482</v>
      </c>
    </row>
    <row r="2599" spans="1:4" x14ac:dyDescent="0.2">
      <c r="A2599" s="32">
        <v>2594</v>
      </c>
      <c r="B2599" s="32">
        <v>1624</v>
      </c>
      <c r="C2599" s="32">
        <v>3</v>
      </c>
      <c r="D2599" s="32" t="s">
        <v>9483</v>
      </c>
    </row>
    <row r="2600" spans="1:4" x14ac:dyDescent="0.2">
      <c r="A2600" s="32">
        <v>2595</v>
      </c>
      <c r="B2600" s="32">
        <v>3228</v>
      </c>
      <c r="C2600" s="32">
        <v>2</v>
      </c>
      <c r="D2600" s="32" t="s">
        <v>9484</v>
      </c>
    </row>
    <row r="2601" spans="1:4" x14ac:dyDescent="0.2">
      <c r="A2601" s="32">
        <v>2596</v>
      </c>
      <c r="B2601" s="32">
        <v>1183</v>
      </c>
      <c r="C2601" s="32">
        <v>4</v>
      </c>
      <c r="D2601" s="32" t="s">
        <v>9485</v>
      </c>
    </row>
    <row r="2602" spans="1:4" x14ac:dyDescent="0.2">
      <c r="A2602" s="32">
        <v>2597</v>
      </c>
      <c r="B2602" s="32">
        <v>2673</v>
      </c>
      <c r="C2602" s="32">
        <v>2</v>
      </c>
      <c r="D2602" s="32" t="s">
        <v>9486</v>
      </c>
    </row>
    <row r="2603" spans="1:4" x14ac:dyDescent="0.2">
      <c r="A2603" s="32">
        <v>2598</v>
      </c>
      <c r="B2603" s="32">
        <v>3185</v>
      </c>
      <c r="C2603" s="32">
        <v>1</v>
      </c>
      <c r="D2603" s="32" t="s">
        <v>9487</v>
      </c>
    </row>
    <row r="2604" spans="1:4" x14ac:dyDescent="0.2">
      <c r="A2604" s="32">
        <v>2599</v>
      </c>
      <c r="B2604" s="32">
        <v>1285</v>
      </c>
      <c r="C2604" s="32">
        <v>1</v>
      </c>
      <c r="D2604" s="32" t="s">
        <v>9488</v>
      </c>
    </row>
    <row r="2605" spans="1:4" x14ac:dyDescent="0.2">
      <c r="A2605" s="32">
        <v>2600</v>
      </c>
      <c r="B2605" s="32">
        <v>2591</v>
      </c>
      <c r="C2605" s="32">
        <v>1</v>
      </c>
      <c r="D2605" s="32" t="s">
        <v>9489</v>
      </c>
    </row>
    <row r="2606" spans="1:4" x14ac:dyDescent="0.2">
      <c r="A2606" s="32">
        <v>2601</v>
      </c>
      <c r="B2606" s="32">
        <v>2734</v>
      </c>
      <c r="C2606" s="32">
        <v>1</v>
      </c>
      <c r="D2606" s="32" t="s">
        <v>9490</v>
      </c>
    </row>
    <row r="2607" spans="1:4" x14ac:dyDescent="0.2">
      <c r="A2607" s="32">
        <v>2602</v>
      </c>
      <c r="B2607" s="32">
        <v>2810</v>
      </c>
      <c r="C2607" s="32">
        <v>1</v>
      </c>
      <c r="D2607" s="32" t="s">
        <v>9491</v>
      </c>
    </row>
    <row r="2608" spans="1:4" x14ac:dyDescent="0.2">
      <c r="A2608" s="32">
        <v>2603</v>
      </c>
      <c r="B2608" s="32">
        <v>213</v>
      </c>
      <c r="C2608" s="32">
        <v>11</v>
      </c>
      <c r="D2608" s="32" t="s">
        <v>9492</v>
      </c>
    </row>
    <row r="2609" spans="1:4" x14ac:dyDescent="0.2">
      <c r="A2609" s="32">
        <v>2604</v>
      </c>
      <c r="B2609" s="32">
        <v>3101</v>
      </c>
      <c r="C2609" s="32">
        <v>1</v>
      </c>
      <c r="D2609" s="32" t="s">
        <v>9493</v>
      </c>
    </row>
    <row r="2610" spans="1:4" x14ac:dyDescent="0.2">
      <c r="A2610" s="32">
        <v>2605</v>
      </c>
      <c r="B2610" s="32">
        <v>2283</v>
      </c>
      <c r="C2610" s="32">
        <v>1</v>
      </c>
      <c r="D2610" s="32" t="s">
        <v>9494</v>
      </c>
    </row>
    <row r="2611" spans="1:4" x14ac:dyDescent="0.2">
      <c r="A2611" s="32">
        <v>2606</v>
      </c>
      <c r="B2611" s="32">
        <v>19</v>
      </c>
      <c r="C2611" s="32">
        <v>3</v>
      </c>
      <c r="D2611" s="32" t="s">
        <v>9495</v>
      </c>
    </row>
    <row r="2612" spans="1:4" x14ac:dyDescent="0.2">
      <c r="A2612" s="32">
        <v>2607</v>
      </c>
      <c r="B2612" s="32">
        <v>470</v>
      </c>
      <c r="C2612" s="32">
        <v>3</v>
      </c>
      <c r="D2612" s="32" t="s">
        <v>9496</v>
      </c>
    </row>
    <row r="2613" spans="1:4" x14ac:dyDescent="0.2">
      <c r="A2613" s="32">
        <v>2608</v>
      </c>
      <c r="B2613" s="32">
        <v>637</v>
      </c>
      <c r="C2613" s="32">
        <v>1</v>
      </c>
      <c r="D2613" s="32" t="s">
        <v>9497</v>
      </c>
    </row>
    <row r="2614" spans="1:4" x14ac:dyDescent="0.2">
      <c r="A2614" s="32">
        <v>2609</v>
      </c>
      <c r="B2614" s="32">
        <v>666</v>
      </c>
      <c r="C2614" s="32">
        <v>1</v>
      </c>
      <c r="D2614" s="32" t="s">
        <v>9498</v>
      </c>
    </row>
    <row r="2615" spans="1:4" x14ac:dyDescent="0.2">
      <c r="A2615" s="32">
        <v>2610</v>
      </c>
      <c r="B2615" s="32">
        <v>1884</v>
      </c>
      <c r="C2615" s="32">
        <v>2</v>
      </c>
      <c r="D2615" s="32" t="s">
        <v>9499</v>
      </c>
    </row>
    <row r="2616" spans="1:4" x14ac:dyDescent="0.2">
      <c r="A2616" s="32">
        <v>2611</v>
      </c>
      <c r="B2616" s="32">
        <v>1575</v>
      </c>
      <c r="C2616" s="32">
        <v>4</v>
      </c>
      <c r="D2616" s="32" t="s">
        <v>9500</v>
      </c>
    </row>
    <row r="2617" spans="1:4" x14ac:dyDescent="0.2">
      <c r="A2617" s="32">
        <v>2612</v>
      </c>
      <c r="B2617" s="32">
        <v>2448</v>
      </c>
      <c r="C2617" s="32">
        <v>2</v>
      </c>
      <c r="D2617" s="32" t="s">
        <v>7876</v>
      </c>
    </row>
    <row r="2618" spans="1:4" x14ac:dyDescent="0.2">
      <c r="A2618" s="32">
        <v>2613</v>
      </c>
      <c r="B2618" s="32">
        <v>1506</v>
      </c>
      <c r="C2618" s="32">
        <v>1</v>
      </c>
      <c r="D2618" s="32" t="s">
        <v>9501</v>
      </c>
    </row>
    <row r="2619" spans="1:4" x14ac:dyDescent="0.2">
      <c r="A2619" s="32">
        <v>2614</v>
      </c>
      <c r="B2619" s="32">
        <v>562</v>
      </c>
      <c r="C2619" s="32">
        <v>1</v>
      </c>
      <c r="D2619" s="32" t="s">
        <v>9502</v>
      </c>
    </row>
    <row r="2620" spans="1:4" x14ac:dyDescent="0.2">
      <c r="A2620" s="32">
        <v>2615</v>
      </c>
      <c r="B2620" s="32">
        <v>2376</v>
      </c>
      <c r="C2620" s="32">
        <v>1</v>
      </c>
      <c r="D2620" s="32" t="s">
        <v>9503</v>
      </c>
    </row>
    <row r="2621" spans="1:4" x14ac:dyDescent="0.2">
      <c r="A2621" s="32">
        <v>2616</v>
      </c>
      <c r="B2621" s="32">
        <v>2942</v>
      </c>
      <c r="C2621" s="32">
        <v>2</v>
      </c>
      <c r="D2621" s="32" t="s">
        <v>7511</v>
      </c>
    </row>
    <row r="2622" spans="1:4" x14ac:dyDescent="0.2">
      <c r="A2622" s="32">
        <v>2617</v>
      </c>
      <c r="B2622" s="32">
        <v>1550</v>
      </c>
      <c r="C2622" s="32">
        <v>1</v>
      </c>
      <c r="D2622" s="32" t="s">
        <v>9504</v>
      </c>
    </row>
    <row r="2623" spans="1:4" x14ac:dyDescent="0.2">
      <c r="A2623" s="32">
        <v>2618</v>
      </c>
      <c r="B2623" s="32">
        <v>3559</v>
      </c>
      <c r="C2623" s="32">
        <v>2</v>
      </c>
      <c r="D2623" s="32" t="s">
        <v>9505</v>
      </c>
    </row>
    <row r="2624" spans="1:4" x14ac:dyDescent="0.2">
      <c r="A2624" s="32">
        <v>2619</v>
      </c>
      <c r="B2624" s="32">
        <v>1314</v>
      </c>
      <c r="C2624" s="32">
        <v>1</v>
      </c>
      <c r="D2624" s="32" t="s">
        <v>9506</v>
      </c>
    </row>
    <row r="2625" spans="1:4" x14ac:dyDescent="0.2">
      <c r="A2625" s="32">
        <v>2620</v>
      </c>
      <c r="B2625" s="32">
        <v>878</v>
      </c>
      <c r="C2625" s="32">
        <v>5</v>
      </c>
      <c r="D2625" s="32" t="s">
        <v>9507</v>
      </c>
    </row>
    <row r="2626" spans="1:4" x14ac:dyDescent="0.2">
      <c r="A2626" s="32">
        <v>2621</v>
      </c>
      <c r="B2626" s="32">
        <v>2322</v>
      </c>
      <c r="C2626" s="32">
        <v>1</v>
      </c>
      <c r="D2626" s="32" t="s">
        <v>9508</v>
      </c>
    </row>
    <row r="2627" spans="1:4" x14ac:dyDescent="0.2">
      <c r="A2627" s="32">
        <v>2622</v>
      </c>
      <c r="B2627" s="32">
        <v>1940</v>
      </c>
      <c r="C2627" s="32">
        <v>2</v>
      </c>
      <c r="D2627" s="32" t="s">
        <v>9509</v>
      </c>
    </row>
    <row r="2628" spans="1:4" x14ac:dyDescent="0.2">
      <c r="A2628" s="32">
        <v>2623</v>
      </c>
      <c r="B2628" s="32">
        <v>600</v>
      </c>
      <c r="C2628" s="32">
        <v>1</v>
      </c>
      <c r="D2628" s="32" t="s">
        <v>9510</v>
      </c>
    </row>
    <row r="2629" spans="1:4" x14ac:dyDescent="0.2">
      <c r="A2629" s="32">
        <v>2624</v>
      </c>
      <c r="B2629" s="32">
        <v>782</v>
      </c>
      <c r="C2629" s="32">
        <v>1</v>
      </c>
      <c r="D2629" s="32" t="s">
        <v>9511</v>
      </c>
    </row>
    <row r="2630" spans="1:4" x14ac:dyDescent="0.2">
      <c r="A2630" s="32">
        <v>2625</v>
      </c>
      <c r="B2630" s="32">
        <v>2152</v>
      </c>
      <c r="C2630" s="32">
        <v>1</v>
      </c>
      <c r="D2630" s="32" t="s">
        <v>9512</v>
      </c>
    </row>
    <row r="2631" spans="1:4" x14ac:dyDescent="0.2">
      <c r="A2631" s="32">
        <v>2626</v>
      </c>
      <c r="B2631" s="32">
        <v>2892</v>
      </c>
      <c r="C2631" s="32">
        <v>1</v>
      </c>
      <c r="D2631" s="32" t="s">
        <v>9513</v>
      </c>
    </row>
    <row r="2632" spans="1:4" x14ac:dyDescent="0.2">
      <c r="A2632" s="32">
        <v>2627</v>
      </c>
      <c r="B2632" s="32">
        <v>421</v>
      </c>
      <c r="C2632" s="32">
        <v>9</v>
      </c>
      <c r="D2632" s="32" t="s">
        <v>9514</v>
      </c>
    </row>
    <row r="2633" spans="1:4" x14ac:dyDescent="0.2">
      <c r="A2633" s="32">
        <v>2628</v>
      </c>
      <c r="B2633" s="32">
        <v>221</v>
      </c>
      <c r="C2633" s="32">
        <v>9</v>
      </c>
      <c r="D2633" s="32" t="s">
        <v>9515</v>
      </c>
    </row>
    <row r="2634" spans="1:4" x14ac:dyDescent="0.2">
      <c r="A2634" s="32">
        <v>2629</v>
      </c>
      <c r="B2634" s="32">
        <v>2179</v>
      </c>
      <c r="C2634" s="32">
        <v>2</v>
      </c>
      <c r="D2634" s="32" t="s">
        <v>9516</v>
      </c>
    </row>
    <row r="2635" spans="1:4" x14ac:dyDescent="0.2">
      <c r="A2635" s="32">
        <v>2630</v>
      </c>
      <c r="B2635" s="32">
        <v>244</v>
      </c>
      <c r="C2635" s="32">
        <v>10</v>
      </c>
      <c r="D2635" s="32" t="s">
        <v>9517</v>
      </c>
    </row>
    <row r="2636" spans="1:4" x14ac:dyDescent="0.2">
      <c r="A2636" s="32">
        <v>2631</v>
      </c>
      <c r="B2636" s="32">
        <v>1615</v>
      </c>
      <c r="C2636" s="32">
        <v>1</v>
      </c>
      <c r="D2636" s="32" t="s">
        <v>9518</v>
      </c>
    </row>
    <row r="2637" spans="1:4" x14ac:dyDescent="0.2">
      <c r="A2637" s="32">
        <v>2632</v>
      </c>
      <c r="B2637" s="32">
        <v>242</v>
      </c>
      <c r="C2637" s="32">
        <v>1</v>
      </c>
      <c r="D2637" s="32" t="s">
        <v>9519</v>
      </c>
    </row>
    <row r="2638" spans="1:4" x14ac:dyDescent="0.2">
      <c r="A2638" s="32">
        <v>2633</v>
      </c>
      <c r="B2638" s="32">
        <v>3237</v>
      </c>
      <c r="C2638" s="32">
        <v>1</v>
      </c>
      <c r="D2638" s="32" t="s">
        <v>9520</v>
      </c>
    </row>
    <row r="2639" spans="1:4" x14ac:dyDescent="0.2">
      <c r="A2639" s="32">
        <v>2634</v>
      </c>
      <c r="B2639" s="32">
        <v>3176</v>
      </c>
      <c r="C2639" s="32">
        <v>1</v>
      </c>
      <c r="D2639" s="32" t="s">
        <v>9521</v>
      </c>
    </row>
    <row r="2640" spans="1:4" x14ac:dyDescent="0.2">
      <c r="A2640" s="32">
        <v>2635</v>
      </c>
      <c r="B2640" s="32">
        <v>3354</v>
      </c>
      <c r="C2640" s="32">
        <v>1</v>
      </c>
      <c r="D2640" s="32" t="s">
        <v>9522</v>
      </c>
    </row>
    <row r="2641" spans="1:4" x14ac:dyDescent="0.2">
      <c r="A2641" s="32">
        <v>2636</v>
      </c>
      <c r="B2641" s="32">
        <v>2426</v>
      </c>
      <c r="C2641" s="32">
        <v>1</v>
      </c>
      <c r="D2641" s="32" t="s">
        <v>9523</v>
      </c>
    </row>
    <row r="2642" spans="1:4" x14ac:dyDescent="0.2">
      <c r="A2642" s="32">
        <v>2637</v>
      </c>
      <c r="B2642" s="32">
        <v>2855</v>
      </c>
      <c r="C2642" s="32">
        <v>1</v>
      </c>
      <c r="D2642" s="32" t="s">
        <v>9524</v>
      </c>
    </row>
    <row r="2643" spans="1:4" x14ac:dyDescent="0.2">
      <c r="A2643" s="32">
        <v>2638</v>
      </c>
      <c r="B2643" s="32">
        <v>2362</v>
      </c>
      <c r="C2643" s="32">
        <v>1</v>
      </c>
      <c r="D2643" s="32" t="s">
        <v>8402</v>
      </c>
    </row>
    <row r="2644" spans="1:4" x14ac:dyDescent="0.2">
      <c r="A2644" s="32">
        <v>2639</v>
      </c>
      <c r="B2644" s="32">
        <v>2247</v>
      </c>
      <c r="C2644" s="32">
        <v>1</v>
      </c>
      <c r="D2644" s="32" t="s">
        <v>9525</v>
      </c>
    </row>
    <row r="2645" spans="1:4" x14ac:dyDescent="0.2">
      <c r="A2645" s="32">
        <v>2640</v>
      </c>
      <c r="B2645" s="32">
        <v>9</v>
      </c>
      <c r="C2645" s="32">
        <v>22</v>
      </c>
      <c r="D2645" s="32" t="s">
        <v>9526</v>
      </c>
    </row>
    <row r="2646" spans="1:4" x14ac:dyDescent="0.2">
      <c r="A2646" s="32">
        <v>2641</v>
      </c>
      <c r="B2646" s="32">
        <v>1440</v>
      </c>
      <c r="C2646" s="32">
        <v>2</v>
      </c>
      <c r="D2646" s="32" t="s">
        <v>9527</v>
      </c>
    </row>
    <row r="2647" spans="1:4" x14ac:dyDescent="0.2">
      <c r="A2647" s="32">
        <v>2642</v>
      </c>
      <c r="B2647" s="32">
        <v>798</v>
      </c>
      <c r="C2647" s="32">
        <v>2</v>
      </c>
      <c r="D2647" s="32" t="s">
        <v>9528</v>
      </c>
    </row>
    <row r="2648" spans="1:4" x14ac:dyDescent="0.2">
      <c r="A2648" s="32">
        <v>2643</v>
      </c>
      <c r="B2648" s="32">
        <v>1419</v>
      </c>
      <c r="C2648" s="32">
        <v>1</v>
      </c>
      <c r="D2648" s="32" t="s">
        <v>9529</v>
      </c>
    </row>
    <row r="2649" spans="1:4" x14ac:dyDescent="0.2">
      <c r="A2649" s="32">
        <v>2644</v>
      </c>
      <c r="B2649" s="32">
        <v>868</v>
      </c>
      <c r="C2649" s="32">
        <v>1</v>
      </c>
      <c r="D2649" s="32" t="s">
        <v>9530</v>
      </c>
    </row>
    <row r="2650" spans="1:4" x14ac:dyDescent="0.2">
      <c r="A2650" s="32">
        <v>2645</v>
      </c>
      <c r="B2650" s="32">
        <v>1623</v>
      </c>
      <c r="C2650" s="32">
        <v>1</v>
      </c>
      <c r="D2650" s="32" t="s">
        <v>9531</v>
      </c>
    </row>
    <row r="2651" spans="1:4" x14ac:dyDescent="0.2">
      <c r="A2651" s="32">
        <v>2646</v>
      </c>
      <c r="B2651" s="32">
        <v>2</v>
      </c>
      <c r="C2651" s="32">
        <v>12</v>
      </c>
      <c r="D2651" s="32" t="s">
        <v>9532</v>
      </c>
    </row>
    <row r="2652" spans="1:4" x14ac:dyDescent="0.2">
      <c r="A2652" s="32">
        <v>2647</v>
      </c>
      <c r="B2652" s="32">
        <v>833</v>
      </c>
      <c r="C2652" s="32">
        <v>14</v>
      </c>
      <c r="D2652" s="32" t="s">
        <v>9533</v>
      </c>
    </row>
    <row r="2653" spans="1:4" x14ac:dyDescent="0.2">
      <c r="A2653" s="32">
        <v>2648</v>
      </c>
      <c r="B2653" s="32">
        <v>1316</v>
      </c>
      <c r="C2653" s="32">
        <v>2</v>
      </c>
      <c r="D2653" s="32" t="s">
        <v>9534</v>
      </c>
    </row>
    <row r="2654" spans="1:4" x14ac:dyDescent="0.2">
      <c r="A2654" s="32">
        <v>2649</v>
      </c>
      <c r="B2654" s="32">
        <v>601</v>
      </c>
      <c r="C2654" s="32">
        <v>4</v>
      </c>
      <c r="D2654" s="32" t="s">
        <v>9535</v>
      </c>
    </row>
    <row r="2655" spans="1:4" x14ac:dyDescent="0.2">
      <c r="A2655" s="32">
        <v>2650</v>
      </c>
      <c r="B2655" s="32">
        <v>1014</v>
      </c>
      <c r="C2655" s="32">
        <v>2</v>
      </c>
      <c r="D2655" s="32" t="s">
        <v>9536</v>
      </c>
    </row>
    <row r="2656" spans="1:4" x14ac:dyDescent="0.2">
      <c r="A2656" s="32">
        <v>2651</v>
      </c>
      <c r="B2656" s="32">
        <v>1217</v>
      </c>
      <c r="C2656" s="32">
        <v>1</v>
      </c>
      <c r="D2656" s="32" t="s">
        <v>9537</v>
      </c>
    </row>
    <row r="2657" spans="1:4" x14ac:dyDescent="0.2">
      <c r="A2657" s="32">
        <v>2652</v>
      </c>
      <c r="B2657" s="32">
        <v>2875</v>
      </c>
      <c r="C2657" s="32">
        <v>1</v>
      </c>
      <c r="D2657" s="32" t="s">
        <v>9538</v>
      </c>
    </row>
    <row r="2658" spans="1:4" x14ac:dyDescent="0.2">
      <c r="A2658" s="32">
        <v>2653</v>
      </c>
      <c r="B2658" s="32">
        <v>859</v>
      </c>
      <c r="C2658" s="32">
        <v>4</v>
      </c>
      <c r="D2658" s="32" t="s">
        <v>9539</v>
      </c>
    </row>
    <row r="2659" spans="1:4" x14ac:dyDescent="0.2">
      <c r="A2659" s="32">
        <v>2654</v>
      </c>
      <c r="B2659" s="32">
        <v>1136</v>
      </c>
      <c r="C2659" s="32">
        <v>1</v>
      </c>
      <c r="D2659" s="32" t="s">
        <v>9540</v>
      </c>
    </row>
    <row r="2660" spans="1:4" x14ac:dyDescent="0.2">
      <c r="A2660" s="32">
        <v>2655</v>
      </c>
      <c r="B2660" s="32">
        <v>2717</v>
      </c>
      <c r="C2660" s="32">
        <v>1</v>
      </c>
      <c r="D2660" s="32" t="s">
        <v>9541</v>
      </c>
    </row>
    <row r="2661" spans="1:4" x14ac:dyDescent="0.2">
      <c r="A2661" s="32">
        <v>2656</v>
      </c>
      <c r="B2661" s="32">
        <v>1835</v>
      </c>
      <c r="C2661" s="32">
        <v>2</v>
      </c>
      <c r="D2661" s="32" t="s">
        <v>9542</v>
      </c>
    </row>
    <row r="2662" spans="1:4" x14ac:dyDescent="0.2">
      <c r="A2662" s="32">
        <v>2657</v>
      </c>
      <c r="B2662" s="32">
        <v>1651</v>
      </c>
      <c r="C2662" s="32">
        <v>5</v>
      </c>
      <c r="D2662" s="32" t="s">
        <v>9543</v>
      </c>
    </row>
    <row r="2663" spans="1:4" x14ac:dyDescent="0.2">
      <c r="A2663" s="32">
        <v>2658</v>
      </c>
      <c r="B2663" s="32">
        <v>1017</v>
      </c>
      <c r="C2663" s="32">
        <v>1</v>
      </c>
      <c r="D2663" s="32" t="s">
        <v>9544</v>
      </c>
    </row>
    <row r="2664" spans="1:4" x14ac:dyDescent="0.2">
      <c r="A2664" s="32">
        <v>2659</v>
      </c>
      <c r="B2664" s="32">
        <v>1607</v>
      </c>
      <c r="C2664" s="32">
        <v>2</v>
      </c>
      <c r="D2664" s="32" t="s">
        <v>9545</v>
      </c>
    </row>
    <row r="2665" spans="1:4" x14ac:dyDescent="0.2">
      <c r="A2665" s="32">
        <v>2660</v>
      </c>
      <c r="B2665" s="32">
        <v>1081</v>
      </c>
      <c r="C2665" s="32">
        <v>1</v>
      </c>
      <c r="D2665" s="32" t="s">
        <v>9546</v>
      </c>
    </row>
    <row r="2666" spans="1:4" x14ac:dyDescent="0.2">
      <c r="A2666" s="32">
        <v>2661</v>
      </c>
      <c r="B2666" s="32">
        <v>506</v>
      </c>
      <c r="C2666" s="32">
        <v>4</v>
      </c>
      <c r="D2666" s="32" t="s">
        <v>9547</v>
      </c>
    </row>
    <row r="2667" spans="1:4" x14ac:dyDescent="0.2">
      <c r="A2667" s="32">
        <v>2662</v>
      </c>
      <c r="B2667" s="32">
        <v>1181</v>
      </c>
      <c r="C2667" s="32">
        <v>4</v>
      </c>
      <c r="D2667" s="32" t="s">
        <v>9548</v>
      </c>
    </row>
    <row r="2668" spans="1:4" x14ac:dyDescent="0.2">
      <c r="A2668" s="32">
        <v>2663</v>
      </c>
      <c r="B2668" s="32">
        <v>1122</v>
      </c>
      <c r="C2668" s="32">
        <v>3</v>
      </c>
      <c r="D2668" s="32" t="s">
        <v>9549</v>
      </c>
    </row>
    <row r="2669" spans="1:4" x14ac:dyDescent="0.2">
      <c r="A2669" s="32">
        <v>2664</v>
      </c>
      <c r="B2669" s="32">
        <v>429</v>
      </c>
      <c r="C2669" s="32">
        <v>5</v>
      </c>
      <c r="D2669" s="32" t="s">
        <v>9550</v>
      </c>
    </row>
    <row r="2670" spans="1:4" x14ac:dyDescent="0.2">
      <c r="A2670" s="32">
        <v>2665</v>
      </c>
      <c r="B2670" s="32">
        <v>2129</v>
      </c>
      <c r="C2670" s="32">
        <v>3</v>
      </c>
      <c r="D2670" s="32" t="s">
        <v>9551</v>
      </c>
    </row>
    <row r="2671" spans="1:4" x14ac:dyDescent="0.2">
      <c r="A2671" s="32">
        <v>2666</v>
      </c>
      <c r="B2671" s="32">
        <v>2377</v>
      </c>
      <c r="C2671" s="32">
        <v>1</v>
      </c>
      <c r="D2671" s="32" t="s">
        <v>9552</v>
      </c>
    </row>
    <row r="2672" spans="1:4" x14ac:dyDescent="0.2">
      <c r="A2672" s="32">
        <v>2667</v>
      </c>
      <c r="B2672" s="32">
        <v>2115</v>
      </c>
      <c r="C2672" s="32">
        <v>1</v>
      </c>
      <c r="D2672" s="32" t="s">
        <v>9553</v>
      </c>
    </row>
    <row r="2673" spans="1:4" x14ac:dyDescent="0.2">
      <c r="A2673" s="32">
        <v>2668</v>
      </c>
      <c r="B2673" s="32">
        <v>1499</v>
      </c>
      <c r="C2673" s="32">
        <v>1</v>
      </c>
      <c r="D2673" s="32" t="s">
        <v>9554</v>
      </c>
    </row>
    <row r="2674" spans="1:4" x14ac:dyDescent="0.2">
      <c r="A2674" s="32">
        <v>2669</v>
      </c>
      <c r="B2674" s="32">
        <v>479</v>
      </c>
      <c r="C2674" s="32">
        <v>2</v>
      </c>
      <c r="D2674" s="32" t="s">
        <v>9555</v>
      </c>
    </row>
    <row r="2675" spans="1:4" x14ac:dyDescent="0.2">
      <c r="A2675" s="32">
        <v>2670</v>
      </c>
      <c r="B2675" s="32">
        <v>842</v>
      </c>
      <c r="C2675" s="32">
        <v>2</v>
      </c>
      <c r="D2675" s="32" t="s">
        <v>9556</v>
      </c>
    </row>
    <row r="2676" spans="1:4" x14ac:dyDescent="0.2">
      <c r="A2676" s="32">
        <v>2671</v>
      </c>
      <c r="B2676" s="32">
        <v>3007</v>
      </c>
      <c r="C2676" s="32">
        <v>1</v>
      </c>
      <c r="D2676" s="32" t="s">
        <v>9557</v>
      </c>
    </row>
    <row r="2677" spans="1:4" x14ac:dyDescent="0.2">
      <c r="A2677" s="32">
        <v>2672</v>
      </c>
      <c r="B2677" s="32">
        <v>2567</v>
      </c>
      <c r="C2677" s="32">
        <v>1</v>
      </c>
      <c r="D2677" s="32" t="s">
        <v>9558</v>
      </c>
    </row>
    <row r="2678" spans="1:4" x14ac:dyDescent="0.2">
      <c r="A2678" s="32">
        <v>2673</v>
      </c>
      <c r="B2678" s="32">
        <v>1921</v>
      </c>
      <c r="C2678" s="32">
        <v>2</v>
      </c>
      <c r="D2678" s="32" t="s">
        <v>9559</v>
      </c>
    </row>
    <row r="2679" spans="1:4" x14ac:dyDescent="0.2">
      <c r="A2679" s="32">
        <v>2674</v>
      </c>
      <c r="B2679" s="32">
        <v>1725</v>
      </c>
      <c r="C2679" s="32">
        <v>1</v>
      </c>
      <c r="D2679" s="32" t="s">
        <v>9560</v>
      </c>
    </row>
    <row r="2680" spans="1:4" x14ac:dyDescent="0.2">
      <c r="A2680" s="32">
        <v>2675</v>
      </c>
      <c r="B2680" s="32">
        <v>8</v>
      </c>
      <c r="C2680" s="32">
        <v>4</v>
      </c>
      <c r="D2680" s="32" t="s">
        <v>9561</v>
      </c>
    </row>
    <row r="2681" spans="1:4" x14ac:dyDescent="0.2">
      <c r="A2681" s="32">
        <v>2676</v>
      </c>
      <c r="B2681" s="32">
        <v>452</v>
      </c>
      <c r="C2681" s="32">
        <v>4</v>
      </c>
      <c r="D2681" s="32" t="s">
        <v>9562</v>
      </c>
    </row>
    <row r="2682" spans="1:4" x14ac:dyDescent="0.2">
      <c r="A2682" s="32">
        <v>2677</v>
      </c>
      <c r="B2682" s="32">
        <v>991</v>
      </c>
      <c r="C2682" s="32">
        <v>2</v>
      </c>
      <c r="D2682" s="32" t="s">
        <v>9563</v>
      </c>
    </row>
    <row r="2683" spans="1:4" x14ac:dyDescent="0.2">
      <c r="A2683" s="32">
        <v>2678</v>
      </c>
      <c r="B2683" s="32">
        <v>2575</v>
      </c>
      <c r="C2683" s="32">
        <v>1</v>
      </c>
      <c r="D2683" s="32" t="s">
        <v>9564</v>
      </c>
    </row>
    <row r="2684" spans="1:4" x14ac:dyDescent="0.2">
      <c r="A2684" s="32">
        <v>2679</v>
      </c>
      <c r="B2684" s="32">
        <v>1418</v>
      </c>
      <c r="C2684" s="32">
        <v>1</v>
      </c>
      <c r="D2684" s="32" t="s">
        <v>9565</v>
      </c>
    </row>
    <row r="2685" spans="1:4" x14ac:dyDescent="0.2">
      <c r="A2685" s="32">
        <v>2680</v>
      </c>
      <c r="B2685" s="32">
        <v>184</v>
      </c>
      <c r="C2685" s="32">
        <v>5</v>
      </c>
      <c r="D2685" s="32" t="s">
        <v>9566</v>
      </c>
    </row>
    <row r="2686" spans="1:4" x14ac:dyDescent="0.2">
      <c r="A2686" s="32">
        <v>2681</v>
      </c>
      <c r="B2686" s="32">
        <v>807</v>
      </c>
      <c r="C2686" s="32">
        <v>4</v>
      </c>
      <c r="D2686" s="32" t="s">
        <v>9567</v>
      </c>
    </row>
    <row r="2687" spans="1:4" x14ac:dyDescent="0.2">
      <c r="A2687" s="32">
        <v>2682</v>
      </c>
      <c r="B2687" s="32">
        <v>1247</v>
      </c>
      <c r="C2687" s="32">
        <v>1</v>
      </c>
      <c r="D2687" s="32" t="s">
        <v>9568</v>
      </c>
    </row>
    <row r="2688" spans="1:4" x14ac:dyDescent="0.2">
      <c r="A2688" s="32">
        <v>2683</v>
      </c>
      <c r="B2688" s="32">
        <v>3246</v>
      </c>
      <c r="C2688" s="32">
        <v>1</v>
      </c>
      <c r="D2688" s="32" t="s">
        <v>9569</v>
      </c>
    </row>
    <row r="2689" spans="1:4" x14ac:dyDescent="0.2">
      <c r="A2689" s="32">
        <v>2684</v>
      </c>
      <c r="B2689" s="32">
        <v>2381</v>
      </c>
      <c r="C2689" s="32">
        <v>1</v>
      </c>
      <c r="D2689" s="32" t="s">
        <v>9570</v>
      </c>
    </row>
    <row r="2690" spans="1:4" x14ac:dyDescent="0.2">
      <c r="A2690" s="32">
        <v>2685</v>
      </c>
      <c r="B2690" s="32">
        <v>2627</v>
      </c>
      <c r="C2690" s="32">
        <v>2</v>
      </c>
      <c r="D2690" s="32" t="s">
        <v>9571</v>
      </c>
    </row>
    <row r="2691" spans="1:4" x14ac:dyDescent="0.2">
      <c r="A2691" s="32">
        <v>2686</v>
      </c>
      <c r="B2691" s="32">
        <v>1726</v>
      </c>
      <c r="C2691" s="32">
        <v>2</v>
      </c>
      <c r="D2691" s="32" t="s">
        <v>9572</v>
      </c>
    </row>
    <row r="2692" spans="1:4" x14ac:dyDescent="0.2">
      <c r="A2692" s="32">
        <v>2687</v>
      </c>
      <c r="B2692" s="32">
        <v>2462</v>
      </c>
      <c r="C2692" s="32">
        <v>4</v>
      </c>
      <c r="D2692" s="32" t="s">
        <v>9573</v>
      </c>
    </row>
    <row r="2693" spans="1:4" x14ac:dyDescent="0.2">
      <c r="A2693" s="32">
        <v>2688</v>
      </c>
      <c r="B2693" s="32">
        <v>2145</v>
      </c>
      <c r="C2693" s="32">
        <v>2</v>
      </c>
      <c r="D2693" s="32" t="s">
        <v>9574</v>
      </c>
    </row>
    <row r="2694" spans="1:4" x14ac:dyDescent="0.2">
      <c r="A2694" s="32">
        <v>2689</v>
      </c>
      <c r="B2694" s="32">
        <v>1898</v>
      </c>
      <c r="C2694" s="32">
        <v>3</v>
      </c>
      <c r="D2694" s="32" t="s">
        <v>9575</v>
      </c>
    </row>
    <row r="2695" spans="1:4" x14ac:dyDescent="0.2">
      <c r="A2695" s="32">
        <v>2690</v>
      </c>
      <c r="B2695" s="32">
        <v>3544</v>
      </c>
      <c r="C2695" s="32">
        <v>2</v>
      </c>
      <c r="D2695" s="32" t="s">
        <v>9576</v>
      </c>
    </row>
    <row r="2696" spans="1:4" x14ac:dyDescent="0.2">
      <c r="A2696" s="32">
        <v>2691</v>
      </c>
      <c r="B2696" s="32">
        <v>5</v>
      </c>
      <c r="C2696" s="32">
        <v>10</v>
      </c>
      <c r="D2696" s="32" t="s">
        <v>9577</v>
      </c>
    </row>
    <row r="2697" spans="1:4" x14ac:dyDescent="0.2">
      <c r="A2697" s="32">
        <v>2692</v>
      </c>
      <c r="B2697" s="32">
        <v>2330</v>
      </c>
      <c r="C2697" s="32">
        <v>1</v>
      </c>
      <c r="D2697" s="32" t="s">
        <v>9578</v>
      </c>
    </row>
    <row r="2698" spans="1:4" x14ac:dyDescent="0.2">
      <c r="A2698" s="32">
        <v>2693</v>
      </c>
      <c r="B2698" s="32">
        <v>3137</v>
      </c>
      <c r="C2698" s="32">
        <v>1</v>
      </c>
      <c r="D2698" s="32" t="s">
        <v>9579</v>
      </c>
    </row>
    <row r="2699" spans="1:4" x14ac:dyDescent="0.2">
      <c r="A2699" s="32">
        <v>2694</v>
      </c>
      <c r="B2699" s="32">
        <v>665</v>
      </c>
      <c r="C2699" s="32">
        <v>1</v>
      </c>
      <c r="D2699" s="32" t="s">
        <v>9580</v>
      </c>
    </row>
    <row r="2700" spans="1:4" x14ac:dyDescent="0.2">
      <c r="A2700" s="32">
        <v>2695</v>
      </c>
      <c r="B2700" s="32">
        <v>217</v>
      </c>
      <c r="C2700" s="32">
        <v>1</v>
      </c>
      <c r="D2700" s="32" t="s">
        <v>9581</v>
      </c>
    </row>
    <row r="2701" spans="1:4" x14ac:dyDescent="0.2">
      <c r="A2701" s="32">
        <v>2696</v>
      </c>
      <c r="B2701" s="32">
        <v>2303</v>
      </c>
      <c r="C2701" s="32">
        <v>2</v>
      </c>
      <c r="D2701" s="32" t="s">
        <v>9582</v>
      </c>
    </row>
    <row r="2702" spans="1:4" x14ac:dyDescent="0.2">
      <c r="A2702" s="32">
        <v>2697</v>
      </c>
      <c r="B2702" s="32">
        <v>2571</v>
      </c>
      <c r="C2702" s="32">
        <v>2</v>
      </c>
      <c r="D2702" s="32" t="s">
        <v>9583</v>
      </c>
    </row>
    <row r="2703" spans="1:4" x14ac:dyDescent="0.2">
      <c r="A2703" s="32">
        <v>2698</v>
      </c>
      <c r="B2703" s="32">
        <v>1785</v>
      </c>
      <c r="C2703" s="32">
        <v>1</v>
      </c>
      <c r="D2703" s="32" t="s">
        <v>9584</v>
      </c>
    </row>
    <row r="2704" spans="1:4" x14ac:dyDescent="0.2">
      <c r="A2704" s="32">
        <v>2699</v>
      </c>
      <c r="B2704" s="32">
        <v>1</v>
      </c>
      <c r="C2704" s="32">
        <v>4</v>
      </c>
      <c r="D2704" s="32" t="s">
        <v>9023</v>
      </c>
    </row>
    <row r="2705" spans="1:4" x14ac:dyDescent="0.2">
      <c r="A2705" s="32">
        <v>2700</v>
      </c>
      <c r="B2705" s="32">
        <v>697</v>
      </c>
      <c r="C2705" s="32">
        <v>2</v>
      </c>
      <c r="D2705" s="32" t="s">
        <v>9585</v>
      </c>
    </row>
    <row r="2706" spans="1:4" x14ac:dyDescent="0.2">
      <c r="A2706" s="32">
        <v>2701</v>
      </c>
      <c r="B2706" s="32">
        <v>91</v>
      </c>
      <c r="C2706" s="32">
        <v>9</v>
      </c>
      <c r="D2706" s="32" t="s">
        <v>9586</v>
      </c>
    </row>
    <row r="2707" spans="1:4" x14ac:dyDescent="0.2">
      <c r="A2707" s="32">
        <v>2702</v>
      </c>
      <c r="B2707" s="32">
        <v>175</v>
      </c>
      <c r="C2707" s="32">
        <v>8</v>
      </c>
      <c r="D2707" s="32" t="s">
        <v>9587</v>
      </c>
    </row>
    <row r="2708" spans="1:4" x14ac:dyDescent="0.2">
      <c r="A2708" s="32">
        <v>2703</v>
      </c>
      <c r="B2708" s="32">
        <v>2990</v>
      </c>
      <c r="C2708" s="32">
        <v>2</v>
      </c>
      <c r="D2708" s="32" t="s">
        <v>9588</v>
      </c>
    </row>
    <row r="2709" spans="1:4" x14ac:dyDescent="0.2">
      <c r="A2709" s="32">
        <v>2704</v>
      </c>
      <c r="B2709" s="32">
        <v>217</v>
      </c>
      <c r="C2709" s="32">
        <v>2</v>
      </c>
      <c r="D2709" s="32" t="s">
        <v>8514</v>
      </c>
    </row>
    <row r="2710" spans="1:4" x14ac:dyDescent="0.2">
      <c r="A2710" s="32">
        <v>2705</v>
      </c>
      <c r="B2710" s="32">
        <v>1663</v>
      </c>
      <c r="C2710" s="32">
        <v>1</v>
      </c>
      <c r="D2710" s="32" t="s">
        <v>9589</v>
      </c>
    </row>
    <row r="2711" spans="1:4" x14ac:dyDescent="0.2">
      <c r="A2711" s="32">
        <v>2706</v>
      </c>
      <c r="B2711" s="32">
        <v>2745</v>
      </c>
      <c r="C2711" s="32">
        <v>1</v>
      </c>
      <c r="D2711" s="32" t="s">
        <v>9590</v>
      </c>
    </row>
    <row r="2712" spans="1:4" x14ac:dyDescent="0.2">
      <c r="A2712" s="32">
        <v>2707</v>
      </c>
      <c r="B2712" s="32">
        <v>3224</v>
      </c>
      <c r="C2712" s="32">
        <v>1</v>
      </c>
      <c r="D2712" s="32" t="s">
        <v>9591</v>
      </c>
    </row>
    <row r="2713" spans="1:4" x14ac:dyDescent="0.2">
      <c r="A2713" s="32">
        <v>2708</v>
      </c>
      <c r="B2713" s="32">
        <v>1390</v>
      </c>
      <c r="C2713" s="32">
        <v>1</v>
      </c>
      <c r="D2713" s="32" t="s">
        <v>9592</v>
      </c>
    </row>
    <row r="2714" spans="1:4" x14ac:dyDescent="0.2">
      <c r="A2714" s="32">
        <v>2709</v>
      </c>
      <c r="B2714" s="32">
        <v>2421</v>
      </c>
      <c r="C2714" s="32">
        <v>2</v>
      </c>
      <c r="D2714" s="32" t="s">
        <v>9593</v>
      </c>
    </row>
    <row r="2715" spans="1:4" x14ac:dyDescent="0.2">
      <c r="A2715" s="32">
        <v>2710</v>
      </c>
      <c r="B2715" s="32">
        <v>2616</v>
      </c>
      <c r="C2715" s="32">
        <v>1</v>
      </c>
      <c r="D2715" s="32" t="s">
        <v>9594</v>
      </c>
    </row>
    <row r="2716" spans="1:4" x14ac:dyDescent="0.2">
      <c r="A2716" s="32">
        <v>2711</v>
      </c>
      <c r="B2716" s="32">
        <v>2733</v>
      </c>
      <c r="C2716" s="32">
        <v>1</v>
      </c>
      <c r="D2716" s="32" t="s">
        <v>9595</v>
      </c>
    </row>
    <row r="2717" spans="1:4" x14ac:dyDescent="0.2">
      <c r="A2717" s="32">
        <v>2712</v>
      </c>
      <c r="B2717" s="32">
        <v>1611</v>
      </c>
      <c r="C2717" s="32">
        <v>1</v>
      </c>
      <c r="D2717" s="32" t="s">
        <v>9596</v>
      </c>
    </row>
    <row r="2718" spans="1:4" x14ac:dyDescent="0.2">
      <c r="A2718" s="32">
        <v>2713</v>
      </c>
      <c r="B2718" s="32">
        <v>2086</v>
      </c>
      <c r="C2718" s="32">
        <v>1</v>
      </c>
      <c r="D2718" s="32" t="s">
        <v>9597</v>
      </c>
    </row>
    <row r="2719" spans="1:4" x14ac:dyDescent="0.2">
      <c r="A2719" s="32">
        <v>2714</v>
      </c>
      <c r="B2719" s="32">
        <v>1324</v>
      </c>
      <c r="C2719" s="32">
        <v>1</v>
      </c>
      <c r="D2719" s="32" t="s">
        <v>9598</v>
      </c>
    </row>
    <row r="2720" spans="1:4" x14ac:dyDescent="0.2">
      <c r="A2720" s="32">
        <v>2715</v>
      </c>
      <c r="B2720" s="32">
        <v>3471</v>
      </c>
      <c r="C2720" s="32">
        <v>1</v>
      </c>
      <c r="D2720" s="32" t="s">
        <v>9599</v>
      </c>
    </row>
    <row r="2721" spans="1:4" x14ac:dyDescent="0.2">
      <c r="A2721" s="32">
        <v>2716</v>
      </c>
      <c r="B2721" s="32">
        <v>2883</v>
      </c>
      <c r="C2721" s="32">
        <v>1</v>
      </c>
      <c r="D2721" s="32" t="s">
        <v>9600</v>
      </c>
    </row>
    <row r="2722" spans="1:4" x14ac:dyDescent="0.2">
      <c r="A2722" s="32">
        <v>2717</v>
      </c>
      <c r="B2722" s="32">
        <v>350</v>
      </c>
      <c r="C2722" s="32">
        <v>3</v>
      </c>
      <c r="D2722" s="32" t="s">
        <v>9601</v>
      </c>
    </row>
    <row r="2723" spans="1:4" x14ac:dyDescent="0.2">
      <c r="A2723" s="32">
        <v>2718</v>
      </c>
      <c r="B2723" s="32">
        <v>2889</v>
      </c>
      <c r="C2723" s="32">
        <v>2</v>
      </c>
      <c r="D2723" s="32" t="s">
        <v>9602</v>
      </c>
    </row>
    <row r="2724" spans="1:4" x14ac:dyDescent="0.2">
      <c r="A2724" s="32">
        <v>2719</v>
      </c>
      <c r="B2724" s="32">
        <v>788</v>
      </c>
      <c r="C2724" s="32">
        <v>4</v>
      </c>
      <c r="D2724" s="32" t="s">
        <v>9603</v>
      </c>
    </row>
    <row r="2725" spans="1:4" x14ac:dyDescent="0.2">
      <c r="A2725" s="32">
        <v>2720</v>
      </c>
      <c r="B2725" s="32">
        <v>81</v>
      </c>
      <c r="C2725" s="32">
        <v>11</v>
      </c>
      <c r="D2725" s="32" t="s">
        <v>9604</v>
      </c>
    </row>
    <row r="2726" spans="1:4" x14ac:dyDescent="0.2">
      <c r="A2726" s="32">
        <v>2721</v>
      </c>
      <c r="B2726" s="32">
        <v>100</v>
      </c>
      <c r="C2726" s="32">
        <v>2</v>
      </c>
      <c r="D2726" s="32" t="s">
        <v>9605</v>
      </c>
    </row>
    <row r="2727" spans="1:4" x14ac:dyDescent="0.2">
      <c r="A2727" s="32">
        <v>2722</v>
      </c>
      <c r="B2727" s="32">
        <v>1750</v>
      </c>
      <c r="C2727" s="32">
        <v>3</v>
      </c>
      <c r="D2727" s="32" t="s">
        <v>9606</v>
      </c>
    </row>
    <row r="2728" spans="1:4" x14ac:dyDescent="0.2">
      <c r="A2728" s="32">
        <v>2723</v>
      </c>
      <c r="B2728" s="32">
        <v>3518</v>
      </c>
      <c r="C2728" s="32">
        <v>1</v>
      </c>
      <c r="D2728" s="32" t="s">
        <v>9607</v>
      </c>
    </row>
    <row r="2729" spans="1:4" x14ac:dyDescent="0.2">
      <c r="A2729" s="32">
        <v>2724</v>
      </c>
      <c r="B2729" s="32">
        <v>2507</v>
      </c>
      <c r="C2729" s="32">
        <v>1</v>
      </c>
      <c r="D2729" s="32" t="s">
        <v>7931</v>
      </c>
    </row>
    <row r="2730" spans="1:4" x14ac:dyDescent="0.2">
      <c r="A2730" s="32">
        <v>2725</v>
      </c>
      <c r="B2730" s="32">
        <v>3321</v>
      </c>
      <c r="C2730" s="32">
        <v>1</v>
      </c>
      <c r="D2730" s="32" t="s">
        <v>9608</v>
      </c>
    </row>
    <row r="2731" spans="1:4" x14ac:dyDescent="0.2">
      <c r="A2731" s="32">
        <v>2726</v>
      </c>
      <c r="B2731" s="32">
        <v>43</v>
      </c>
      <c r="C2731" s="32">
        <v>20</v>
      </c>
      <c r="D2731" s="32" t="s">
        <v>9609</v>
      </c>
    </row>
    <row r="2732" spans="1:4" x14ac:dyDescent="0.2">
      <c r="A2732" s="32">
        <v>2727</v>
      </c>
      <c r="B2732" s="32">
        <v>2973</v>
      </c>
      <c r="C2732" s="32">
        <v>1</v>
      </c>
      <c r="D2732" s="32" t="s">
        <v>9610</v>
      </c>
    </row>
    <row r="2733" spans="1:4" x14ac:dyDescent="0.2">
      <c r="A2733" s="32">
        <v>2728</v>
      </c>
      <c r="B2733" s="32">
        <v>409</v>
      </c>
      <c r="C2733" s="32">
        <v>3</v>
      </c>
      <c r="D2733" s="32" t="s">
        <v>9611</v>
      </c>
    </row>
    <row r="2734" spans="1:4" x14ac:dyDescent="0.2">
      <c r="A2734" s="32">
        <v>2729</v>
      </c>
      <c r="B2734" s="32">
        <v>728</v>
      </c>
      <c r="C2734" s="32">
        <v>3</v>
      </c>
      <c r="D2734" s="32" t="s">
        <v>9612</v>
      </c>
    </row>
    <row r="2735" spans="1:4" x14ac:dyDescent="0.2">
      <c r="A2735" s="32">
        <v>2730</v>
      </c>
      <c r="B2735" s="32">
        <v>3463</v>
      </c>
      <c r="C2735" s="32">
        <v>2</v>
      </c>
      <c r="D2735" s="32" t="s">
        <v>9613</v>
      </c>
    </row>
    <row r="2736" spans="1:4" x14ac:dyDescent="0.2">
      <c r="A2736" s="32">
        <v>2731</v>
      </c>
      <c r="B2736" s="32">
        <v>831</v>
      </c>
      <c r="C2736" s="32">
        <v>2</v>
      </c>
      <c r="D2736" s="32" t="s">
        <v>9614</v>
      </c>
    </row>
    <row r="2737" spans="1:4" x14ac:dyDescent="0.2">
      <c r="A2737" s="32">
        <v>2732</v>
      </c>
      <c r="B2737" s="32">
        <v>1743</v>
      </c>
      <c r="C2737" s="32">
        <v>2</v>
      </c>
      <c r="D2737" s="32" t="s">
        <v>9615</v>
      </c>
    </row>
    <row r="2738" spans="1:4" x14ac:dyDescent="0.2">
      <c r="A2738" s="32">
        <v>2733</v>
      </c>
      <c r="B2738" s="32">
        <v>136</v>
      </c>
      <c r="C2738" s="32">
        <v>10</v>
      </c>
      <c r="D2738" s="32" t="s">
        <v>9616</v>
      </c>
    </row>
    <row r="2739" spans="1:4" x14ac:dyDescent="0.2">
      <c r="A2739" s="32">
        <v>2734</v>
      </c>
      <c r="B2739" s="32">
        <v>1106</v>
      </c>
      <c r="C2739" s="32">
        <v>4</v>
      </c>
      <c r="D2739" s="32" t="s">
        <v>9617</v>
      </c>
    </row>
    <row r="2740" spans="1:4" x14ac:dyDescent="0.2">
      <c r="A2740" s="32">
        <v>2735</v>
      </c>
      <c r="B2740" s="32">
        <v>1880</v>
      </c>
      <c r="C2740" s="32">
        <v>1</v>
      </c>
      <c r="D2740" s="32" t="s">
        <v>9618</v>
      </c>
    </row>
    <row r="2741" spans="1:4" x14ac:dyDescent="0.2">
      <c r="A2741" s="32">
        <v>2736</v>
      </c>
      <c r="B2741" s="32">
        <v>1397</v>
      </c>
      <c r="C2741" s="32">
        <v>1</v>
      </c>
      <c r="D2741" s="32" t="s">
        <v>9619</v>
      </c>
    </row>
    <row r="2742" spans="1:4" x14ac:dyDescent="0.2">
      <c r="A2742" s="32">
        <v>2737</v>
      </c>
      <c r="B2742" s="32">
        <v>461</v>
      </c>
      <c r="C2742" s="32">
        <v>13</v>
      </c>
      <c r="D2742" s="32" t="s">
        <v>9620</v>
      </c>
    </row>
    <row r="2743" spans="1:4" x14ac:dyDescent="0.2">
      <c r="A2743" s="32">
        <v>2738</v>
      </c>
      <c r="B2743" s="32">
        <v>106</v>
      </c>
      <c r="C2743" s="32">
        <v>6</v>
      </c>
      <c r="D2743" s="32" t="s">
        <v>9621</v>
      </c>
    </row>
    <row r="2744" spans="1:4" x14ac:dyDescent="0.2">
      <c r="A2744" s="32">
        <v>2739</v>
      </c>
      <c r="B2744" s="32">
        <v>3249</v>
      </c>
      <c r="C2744" s="32">
        <v>1</v>
      </c>
      <c r="D2744" s="32" t="s">
        <v>9622</v>
      </c>
    </row>
    <row r="2745" spans="1:4" x14ac:dyDescent="0.2">
      <c r="A2745" s="32">
        <v>2740</v>
      </c>
      <c r="B2745" s="32">
        <v>1512</v>
      </c>
      <c r="C2745" s="32">
        <v>4</v>
      </c>
      <c r="D2745" s="32" t="s">
        <v>9623</v>
      </c>
    </row>
    <row r="2746" spans="1:4" x14ac:dyDescent="0.2">
      <c r="A2746" s="32">
        <v>2741</v>
      </c>
      <c r="B2746" s="32">
        <v>1463</v>
      </c>
      <c r="C2746" s="32">
        <v>5</v>
      </c>
      <c r="D2746" s="32" t="s">
        <v>9624</v>
      </c>
    </row>
    <row r="2747" spans="1:4" x14ac:dyDescent="0.2">
      <c r="A2747" s="32">
        <v>2742</v>
      </c>
      <c r="B2747" s="32">
        <v>362</v>
      </c>
      <c r="C2747" s="32">
        <v>6</v>
      </c>
      <c r="D2747" s="32" t="s">
        <v>9625</v>
      </c>
    </row>
    <row r="2748" spans="1:4" x14ac:dyDescent="0.2">
      <c r="A2748" s="32">
        <v>2743</v>
      </c>
      <c r="B2748" s="32">
        <v>395</v>
      </c>
      <c r="C2748" s="32">
        <v>4</v>
      </c>
      <c r="D2748" s="32" t="s">
        <v>9626</v>
      </c>
    </row>
    <row r="2749" spans="1:4" x14ac:dyDescent="0.2">
      <c r="A2749" s="32">
        <v>2744</v>
      </c>
      <c r="B2749" s="32">
        <v>1461</v>
      </c>
      <c r="C2749" s="32">
        <v>2</v>
      </c>
      <c r="D2749" s="32" t="s">
        <v>9627</v>
      </c>
    </row>
    <row r="2750" spans="1:4" x14ac:dyDescent="0.2">
      <c r="A2750" s="32">
        <v>2745</v>
      </c>
      <c r="B2750" s="32">
        <v>2295</v>
      </c>
      <c r="C2750" s="32">
        <v>1</v>
      </c>
      <c r="D2750" s="32" t="s">
        <v>9628</v>
      </c>
    </row>
    <row r="2751" spans="1:4" x14ac:dyDescent="0.2">
      <c r="A2751" s="32">
        <v>2746</v>
      </c>
      <c r="B2751" s="32">
        <v>521</v>
      </c>
      <c r="C2751" s="32">
        <v>3</v>
      </c>
      <c r="D2751" s="32" t="s">
        <v>9629</v>
      </c>
    </row>
    <row r="2752" spans="1:4" x14ac:dyDescent="0.2">
      <c r="A2752" s="32">
        <v>2747</v>
      </c>
      <c r="B2752" s="32">
        <v>2395</v>
      </c>
      <c r="C2752" s="32">
        <v>1</v>
      </c>
      <c r="D2752" s="32" t="s">
        <v>9630</v>
      </c>
    </row>
    <row r="2753" spans="1:4" x14ac:dyDescent="0.2">
      <c r="A2753" s="32">
        <v>2748</v>
      </c>
      <c r="B2753" s="32">
        <v>45</v>
      </c>
      <c r="C2753" s="32">
        <v>14</v>
      </c>
      <c r="D2753" s="32" t="s">
        <v>9631</v>
      </c>
    </row>
    <row r="2754" spans="1:4" x14ac:dyDescent="0.2">
      <c r="A2754" s="32">
        <v>2749</v>
      </c>
      <c r="B2754" s="32">
        <v>738</v>
      </c>
      <c r="C2754" s="32">
        <v>3</v>
      </c>
      <c r="D2754" s="32" t="s">
        <v>9632</v>
      </c>
    </row>
    <row r="2755" spans="1:4" x14ac:dyDescent="0.2">
      <c r="A2755" s="32">
        <v>2750</v>
      </c>
      <c r="B2755" s="32">
        <v>1830</v>
      </c>
      <c r="C2755" s="32">
        <v>1</v>
      </c>
      <c r="D2755" s="32" t="s">
        <v>9633</v>
      </c>
    </row>
    <row r="2756" spans="1:4" x14ac:dyDescent="0.2">
      <c r="A2756" s="32">
        <v>2751</v>
      </c>
      <c r="B2756" s="32">
        <v>1014</v>
      </c>
      <c r="C2756" s="32">
        <v>3</v>
      </c>
      <c r="D2756" s="32" t="s">
        <v>9634</v>
      </c>
    </row>
    <row r="2757" spans="1:4" x14ac:dyDescent="0.2">
      <c r="A2757" s="32">
        <v>2752</v>
      </c>
      <c r="B2757" s="32">
        <v>2828</v>
      </c>
      <c r="C2757" s="32">
        <v>1</v>
      </c>
      <c r="D2757" s="32" t="s">
        <v>9635</v>
      </c>
    </row>
    <row r="2758" spans="1:4" x14ac:dyDescent="0.2">
      <c r="A2758" s="32">
        <v>2753</v>
      </c>
      <c r="B2758" s="32">
        <v>629</v>
      </c>
      <c r="C2758" s="32">
        <v>1</v>
      </c>
      <c r="D2758" s="32" t="s">
        <v>9636</v>
      </c>
    </row>
    <row r="2759" spans="1:4" x14ac:dyDescent="0.2">
      <c r="A2759" s="32">
        <v>2754</v>
      </c>
      <c r="B2759" s="32">
        <v>2683</v>
      </c>
      <c r="C2759" s="32">
        <v>2</v>
      </c>
      <c r="D2759" s="32" t="s">
        <v>9637</v>
      </c>
    </row>
    <row r="2760" spans="1:4" x14ac:dyDescent="0.2">
      <c r="A2760" s="32">
        <v>2755</v>
      </c>
      <c r="B2760" s="32">
        <v>1944</v>
      </c>
      <c r="C2760" s="32">
        <v>2</v>
      </c>
      <c r="D2760" s="32" t="s">
        <v>9638</v>
      </c>
    </row>
    <row r="2761" spans="1:4" x14ac:dyDescent="0.2">
      <c r="A2761" s="32">
        <v>2756</v>
      </c>
      <c r="B2761" s="32">
        <v>846</v>
      </c>
      <c r="C2761" s="32">
        <v>2</v>
      </c>
      <c r="D2761" s="32" t="s">
        <v>9639</v>
      </c>
    </row>
    <row r="2762" spans="1:4" x14ac:dyDescent="0.2">
      <c r="A2762" s="32">
        <v>2757</v>
      </c>
      <c r="B2762" s="32">
        <v>787</v>
      </c>
      <c r="C2762" s="32">
        <v>2</v>
      </c>
      <c r="D2762" s="32" t="s">
        <v>9640</v>
      </c>
    </row>
    <row r="2763" spans="1:4" x14ac:dyDescent="0.2">
      <c r="A2763" s="32">
        <v>2758</v>
      </c>
      <c r="B2763" s="32">
        <v>1642</v>
      </c>
      <c r="C2763" s="32">
        <v>1</v>
      </c>
      <c r="D2763" s="32" t="s">
        <v>9641</v>
      </c>
    </row>
    <row r="2764" spans="1:4" x14ac:dyDescent="0.2">
      <c r="A2764" s="32">
        <v>2759</v>
      </c>
      <c r="B2764" s="32">
        <v>2994</v>
      </c>
      <c r="C2764" s="32">
        <v>1</v>
      </c>
      <c r="D2764" s="32" t="s">
        <v>9642</v>
      </c>
    </row>
    <row r="2765" spans="1:4" x14ac:dyDescent="0.2">
      <c r="A2765" s="32">
        <v>2760</v>
      </c>
      <c r="B2765" s="32">
        <v>1673</v>
      </c>
      <c r="C2765" s="32">
        <v>1</v>
      </c>
      <c r="D2765" s="32" t="s">
        <v>9643</v>
      </c>
    </row>
    <row r="2766" spans="1:4" x14ac:dyDescent="0.2">
      <c r="A2766" s="32">
        <v>2761</v>
      </c>
      <c r="B2766" s="32">
        <v>652</v>
      </c>
      <c r="C2766" s="32">
        <v>1</v>
      </c>
      <c r="D2766" s="32" t="s">
        <v>9644</v>
      </c>
    </row>
    <row r="2767" spans="1:4" x14ac:dyDescent="0.2">
      <c r="A2767" s="32">
        <v>2762</v>
      </c>
      <c r="B2767" s="32">
        <v>39</v>
      </c>
      <c r="C2767" s="32">
        <v>2</v>
      </c>
      <c r="D2767" s="32" t="s">
        <v>9645</v>
      </c>
    </row>
    <row r="2768" spans="1:4" x14ac:dyDescent="0.2">
      <c r="A2768" s="32">
        <v>2763</v>
      </c>
      <c r="B2768" s="32">
        <v>1433</v>
      </c>
      <c r="C2768" s="32">
        <v>2</v>
      </c>
      <c r="D2768" s="32" t="s">
        <v>9646</v>
      </c>
    </row>
    <row r="2769" spans="1:4" x14ac:dyDescent="0.2">
      <c r="A2769" s="32">
        <v>2764</v>
      </c>
      <c r="B2769" s="32">
        <v>2346</v>
      </c>
      <c r="C2769" s="32">
        <v>1</v>
      </c>
      <c r="D2769" s="32" t="s">
        <v>9647</v>
      </c>
    </row>
    <row r="2770" spans="1:4" x14ac:dyDescent="0.2">
      <c r="A2770" s="32">
        <v>2765</v>
      </c>
      <c r="B2770" s="32">
        <v>1666</v>
      </c>
      <c r="C2770" s="32">
        <v>3</v>
      </c>
      <c r="D2770" s="32" t="s">
        <v>9648</v>
      </c>
    </row>
    <row r="2771" spans="1:4" x14ac:dyDescent="0.2">
      <c r="A2771" s="32">
        <v>2766</v>
      </c>
      <c r="B2771" s="32">
        <v>1857</v>
      </c>
      <c r="C2771" s="32">
        <v>3</v>
      </c>
      <c r="D2771" s="32" t="s">
        <v>9649</v>
      </c>
    </row>
    <row r="2772" spans="1:4" x14ac:dyDescent="0.2">
      <c r="A2772" s="32">
        <v>2767</v>
      </c>
      <c r="B2772" s="32">
        <v>176</v>
      </c>
      <c r="C2772" s="32">
        <v>8</v>
      </c>
      <c r="D2772" s="32" t="s">
        <v>9650</v>
      </c>
    </row>
    <row r="2773" spans="1:4" x14ac:dyDescent="0.2">
      <c r="A2773" s="32">
        <v>2768</v>
      </c>
      <c r="B2773" s="32">
        <v>100</v>
      </c>
      <c r="C2773" s="32">
        <v>12</v>
      </c>
      <c r="D2773" s="32" t="s">
        <v>9651</v>
      </c>
    </row>
    <row r="2774" spans="1:4" x14ac:dyDescent="0.2">
      <c r="A2774" s="32">
        <v>2769</v>
      </c>
      <c r="B2774" s="32">
        <v>1815</v>
      </c>
      <c r="C2774" s="32">
        <v>1</v>
      </c>
      <c r="D2774" s="32" t="s">
        <v>9652</v>
      </c>
    </row>
    <row r="2775" spans="1:4" x14ac:dyDescent="0.2">
      <c r="A2775" s="32">
        <v>2770</v>
      </c>
      <c r="B2775" s="32">
        <v>2093</v>
      </c>
      <c r="C2775" s="32">
        <v>1</v>
      </c>
      <c r="D2775" s="32" t="s">
        <v>9653</v>
      </c>
    </row>
    <row r="2776" spans="1:4" x14ac:dyDescent="0.2">
      <c r="A2776" s="32">
        <v>2771</v>
      </c>
      <c r="B2776" s="32">
        <v>209</v>
      </c>
      <c r="C2776" s="32">
        <v>4</v>
      </c>
      <c r="D2776" s="32" t="s">
        <v>9654</v>
      </c>
    </row>
    <row r="2777" spans="1:4" x14ac:dyDescent="0.2">
      <c r="A2777" s="32">
        <v>2772</v>
      </c>
      <c r="B2777" s="32">
        <v>461</v>
      </c>
      <c r="C2777" s="32">
        <v>15</v>
      </c>
      <c r="D2777" s="32" t="s">
        <v>9655</v>
      </c>
    </row>
    <row r="2778" spans="1:4" x14ac:dyDescent="0.2">
      <c r="A2778" s="32">
        <v>2773</v>
      </c>
      <c r="B2778" s="32">
        <v>3120</v>
      </c>
      <c r="C2778" s="32">
        <v>1</v>
      </c>
      <c r="D2778" s="32" t="s">
        <v>9656</v>
      </c>
    </row>
    <row r="2779" spans="1:4" x14ac:dyDescent="0.2">
      <c r="A2779" s="32">
        <v>2774</v>
      </c>
      <c r="B2779" s="32">
        <v>1184</v>
      </c>
      <c r="C2779" s="32">
        <v>2</v>
      </c>
      <c r="D2779" s="32" t="s">
        <v>9657</v>
      </c>
    </row>
    <row r="2780" spans="1:4" x14ac:dyDescent="0.2">
      <c r="A2780" s="32">
        <v>2775</v>
      </c>
      <c r="B2780" s="32">
        <v>141</v>
      </c>
      <c r="C2780" s="32">
        <v>14</v>
      </c>
      <c r="D2780" s="32" t="s">
        <v>9658</v>
      </c>
    </row>
    <row r="2781" spans="1:4" x14ac:dyDescent="0.2">
      <c r="A2781" s="32">
        <v>2776</v>
      </c>
      <c r="B2781" s="32">
        <v>1009</v>
      </c>
      <c r="C2781" s="32">
        <v>3</v>
      </c>
      <c r="D2781" s="32" t="s">
        <v>9659</v>
      </c>
    </row>
    <row r="2782" spans="1:4" x14ac:dyDescent="0.2">
      <c r="A2782" s="32">
        <v>2777</v>
      </c>
      <c r="B2782" s="32">
        <v>3233</v>
      </c>
      <c r="C2782" s="32">
        <v>1</v>
      </c>
      <c r="D2782" s="32" t="s">
        <v>9660</v>
      </c>
    </row>
    <row r="2783" spans="1:4" x14ac:dyDescent="0.2">
      <c r="A2783" s="32">
        <v>2778</v>
      </c>
      <c r="B2783" s="32">
        <v>2727</v>
      </c>
      <c r="C2783" s="32">
        <v>3</v>
      </c>
      <c r="D2783" s="32" t="s">
        <v>9661</v>
      </c>
    </row>
    <row r="2784" spans="1:4" x14ac:dyDescent="0.2">
      <c r="A2784" s="32">
        <v>2779</v>
      </c>
      <c r="B2784" s="32">
        <v>2522</v>
      </c>
      <c r="C2784" s="32">
        <v>1</v>
      </c>
      <c r="D2784" s="32" t="s">
        <v>9662</v>
      </c>
    </row>
    <row r="2785" spans="1:4" x14ac:dyDescent="0.2">
      <c r="A2785" s="32">
        <v>2780</v>
      </c>
      <c r="B2785" s="32">
        <v>713</v>
      </c>
      <c r="C2785" s="32">
        <v>2</v>
      </c>
      <c r="D2785" s="32" t="s">
        <v>9663</v>
      </c>
    </row>
    <row r="2786" spans="1:4" x14ac:dyDescent="0.2">
      <c r="A2786" s="32">
        <v>2781</v>
      </c>
      <c r="B2786" s="32">
        <v>3</v>
      </c>
      <c r="C2786" s="32">
        <v>8</v>
      </c>
      <c r="D2786" s="32" t="s">
        <v>9664</v>
      </c>
    </row>
    <row r="2787" spans="1:4" x14ac:dyDescent="0.2">
      <c r="A2787" s="32">
        <v>2782</v>
      </c>
      <c r="B2787" s="32">
        <v>3469</v>
      </c>
      <c r="C2787" s="32">
        <v>1</v>
      </c>
      <c r="D2787" s="32" t="s">
        <v>9665</v>
      </c>
    </row>
    <row r="2788" spans="1:4" x14ac:dyDescent="0.2">
      <c r="A2788" s="32">
        <v>2783</v>
      </c>
      <c r="B2788" s="32">
        <v>1240</v>
      </c>
      <c r="C2788" s="32">
        <v>2</v>
      </c>
      <c r="D2788" s="32" t="s">
        <v>9666</v>
      </c>
    </row>
    <row r="2789" spans="1:4" x14ac:dyDescent="0.2">
      <c r="A2789" s="32">
        <v>2784</v>
      </c>
      <c r="B2789" s="32">
        <v>2634</v>
      </c>
      <c r="C2789" s="32">
        <v>1</v>
      </c>
      <c r="D2789" s="32" t="s">
        <v>9667</v>
      </c>
    </row>
    <row r="2790" spans="1:4" x14ac:dyDescent="0.2">
      <c r="A2790" s="32">
        <v>2785</v>
      </c>
      <c r="B2790" s="32">
        <v>832</v>
      </c>
      <c r="C2790" s="32">
        <v>3</v>
      </c>
      <c r="D2790" s="32" t="s">
        <v>8877</v>
      </c>
    </row>
    <row r="2791" spans="1:4" x14ac:dyDescent="0.2">
      <c r="A2791" s="32">
        <v>2786</v>
      </c>
      <c r="B2791" s="32">
        <v>527</v>
      </c>
      <c r="C2791" s="32">
        <v>9</v>
      </c>
      <c r="D2791" s="32" t="s">
        <v>9668</v>
      </c>
    </row>
    <row r="2792" spans="1:4" x14ac:dyDescent="0.2">
      <c r="A2792" s="32">
        <v>2787</v>
      </c>
      <c r="B2792" s="32">
        <v>3005</v>
      </c>
      <c r="C2792" s="32">
        <v>1</v>
      </c>
      <c r="D2792" s="32" t="s">
        <v>9669</v>
      </c>
    </row>
    <row r="2793" spans="1:4" x14ac:dyDescent="0.2">
      <c r="A2793" s="32">
        <v>2788</v>
      </c>
      <c r="B2793" s="32">
        <v>1366</v>
      </c>
      <c r="C2793" s="32">
        <v>1</v>
      </c>
      <c r="D2793" s="32" t="s">
        <v>9670</v>
      </c>
    </row>
    <row r="2794" spans="1:4" x14ac:dyDescent="0.2">
      <c r="A2794" s="32">
        <v>2789</v>
      </c>
      <c r="B2794" s="32">
        <v>2570</v>
      </c>
      <c r="C2794" s="32">
        <v>1</v>
      </c>
      <c r="D2794" s="32" t="s">
        <v>9671</v>
      </c>
    </row>
    <row r="2795" spans="1:4" x14ac:dyDescent="0.2">
      <c r="A2795" s="32">
        <v>2790</v>
      </c>
      <c r="B2795" s="32">
        <v>3090</v>
      </c>
      <c r="C2795" s="32">
        <v>1</v>
      </c>
      <c r="D2795" s="32" t="s">
        <v>9672</v>
      </c>
    </row>
    <row r="2796" spans="1:4" x14ac:dyDescent="0.2">
      <c r="A2796" s="32">
        <v>2791</v>
      </c>
      <c r="B2796" s="32">
        <v>1859</v>
      </c>
      <c r="C2796" s="32">
        <v>2</v>
      </c>
      <c r="D2796" s="32" t="s">
        <v>9673</v>
      </c>
    </row>
    <row r="2797" spans="1:4" x14ac:dyDescent="0.2">
      <c r="A2797" s="32">
        <v>2792</v>
      </c>
      <c r="B2797" s="32">
        <v>1918</v>
      </c>
      <c r="C2797" s="32">
        <v>1</v>
      </c>
      <c r="D2797" s="32" t="s">
        <v>9674</v>
      </c>
    </row>
    <row r="2798" spans="1:4" x14ac:dyDescent="0.2">
      <c r="A2798" s="32">
        <v>2793</v>
      </c>
      <c r="B2798" s="32">
        <v>2270</v>
      </c>
      <c r="C2798" s="32">
        <v>1</v>
      </c>
      <c r="D2798" s="32" t="s">
        <v>9675</v>
      </c>
    </row>
    <row r="2799" spans="1:4" x14ac:dyDescent="0.2">
      <c r="A2799" s="32">
        <v>2794</v>
      </c>
      <c r="B2799" s="32">
        <v>2602</v>
      </c>
      <c r="C2799" s="32">
        <v>2</v>
      </c>
      <c r="D2799" s="32" t="s">
        <v>9676</v>
      </c>
    </row>
    <row r="2800" spans="1:4" x14ac:dyDescent="0.2">
      <c r="A2800" s="32">
        <v>2795</v>
      </c>
      <c r="B2800" s="32">
        <v>2883</v>
      </c>
      <c r="C2800" s="32">
        <v>2</v>
      </c>
      <c r="D2800" s="32" t="s">
        <v>9677</v>
      </c>
    </row>
    <row r="2801" spans="1:4" x14ac:dyDescent="0.2">
      <c r="A2801" s="32">
        <v>2796</v>
      </c>
      <c r="B2801" s="32">
        <v>2350</v>
      </c>
      <c r="C2801" s="32">
        <v>1</v>
      </c>
      <c r="D2801" s="32" t="s">
        <v>9678</v>
      </c>
    </row>
    <row r="2802" spans="1:4" x14ac:dyDescent="0.2">
      <c r="A2802" s="32">
        <v>2797</v>
      </c>
      <c r="B2802" s="32">
        <v>1571</v>
      </c>
      <c r="C2802" s="32">
        <v>2</v>
      </c>
      <c r="D2802" s="32" t="s">
        <v>9679</v>
      </c>
    </row>
    <row r="2803" spans="1:4" x14ac:dyDescent="0.2">
      <c r="A2803" s="32">
        <v>2798</v>
      </c>
      <c r="B2803" s="32">
        <v>136</v>
      </c>
      <c r="C2803" s="32">
        <v>6</v>
      </c>
      <c r="D2803" s="32" t="s">
        <v>7926</v>
      </c>
    </row>
    <row r="2804" spans="1:4" x14ac:dyDescent="0.2">
      <c r="A2804" s="32">
        <v>2799</v>
      </c>
      <c r="B2804" s="32">
        <v>1605</v>
      </c>
      <c r="C2804" s="32">
        <v>1</v>
      </c>
      <c r="D2804" s="32" t="s">
        <v>9680</v>
      </c>
    </row>
    <row r="2805" spans="1:4" x14ac:dyDescent="0.2">
      <c r="A2805" s="32">
        <v>2800</v>
      </c>
      <c r="B2805" s="32">
        <v>320</v>
      </c>
      <c r="C2805" s="32">
        <v>1</v>
      </c>
      <c r="D2805" s="32" t="s">
        <v>9217</v>
      </c>
    </row>
    <row r="2806" spans="1:4" x14ac:dyDescent="0.2">
      <c r="A2806" s="32">
        <v>2801</v>
      </c>
      <c r="B2806" s="32">
        <v>2822</v>
      </c>
      <c r="C2806" s="32">
        <v>1</v>
      </c>
      <c r="D2806" s="32" t="s">
        <v>9681</v>
      </c>
    </row>
    <row r="2807" spans="1:4" x14ac:dyDescent="0.2">
      <c r="A2807" s="32">
        <v>2802</v>
      </c>
      <c r="B2807" s="32">
        <v>2601</v>
      </c>
      <c r="C2807" s="32">
        <v>1</v>
      </c>
      <c r="D2807" s="32" t="s">
        <v>9682</v>
      </c>
    </row>
    <row r="2808" spans="1:4" x14ac:dyDescent="0.2">
      <c r="A2808" s="32">
        <v>2803</v>
      </c>
      <c r="B2808" s="32">
        <v>1885</v>
      </c>
      <c r="C2808" s="32">
        <v>1</v>
      </c>
      <c r="D2808" s="32" t="s">
        <v>9683</v>
      </c>
    </row>
    <row r="2809" spans="1:4" x14ac:dyDescent="0.2">
      <c r="A2809" s="32">
        <v>2804</v>
      </c>
      <c r="B2809" s="32">
        <v>470</v>
      </c>
      <c r="C2809" s="32">
        <v>2</v>
      </c>
      <c r="D2809" s="32" t="s">
        <v>9684</v>
      </c>
    </row>
    <row r="2810" spans="1:4" x14ac:dyDescent="0.2">
      <c r="A2810" s="32">
        <v>2805</v>
      </c>
      <c r="B2810" s="32">
        <v>1101</v>
      </c>
      <c r="C2810" s="32">
        <v>1</v>
      </c>
      <c r="D2810" s="32" t="s">
        <v>9685</v>
      </c>
    </row>
    <row r="2811" spans="1:4" x14ac:dyDescent="0.2">
      <c r="A2811" s="32">
        <v>2806</v>
      </c>
      <c r="B2811" s="32">
        <v>2794</v>
      </c>
      <c r="C2811" s="32">
        <v>1</v>
      </c>
      <c r="D2811" s="32" t="s">
        <v>9686</v>
      </c>
    </row>
    <row r="2812" spans="1:4" x14ac:dyDescent="0.2">
      <c r="A2812" s="32">
        <v>2807</v>
      </c>
      <c r="B2812" s="32">
        <v>1202</v>
      </c>
      <c r="C2812" s="32">
        <v>3</v>
      </c>
      <c r="D2812" s="32" t="s">
        <v>9687</v>
      </c>
    </row>
    <row r="2813" spans="1:4" x14ac:dyDescent="0.2">
      <c r="A2813" s="32">
        <v>2808</v>
      </c>
      <c r="B2813" s="32">
        <v>1058</v>
      </c>
      <c r="C2813" s="32">
        <v>1</v>
      </c>
      <c r="D2813" s="32" t="s">
        <v>9688</v>
      </c>
    </row>
    <row r="2814" spans="1:4" x14ac:dyDescent="0.2">
      <c r="A2814" s="32">
        <v>2809</v>
      </c>
      <c r="B2814" s="32">
        <v>2193</v>
      </c>
      <c r="C2814" s="32">
        <v>1</v>
      </c>
      <c r="D2814" s="32" t="s">
        <v>9689</v>
      </c>
    </row>
    <row r="2815" spans="1:4" x14ac:dyDescent="0.2">
      <c r="A2815" s="32">
        <v>2810</v>
      </c>
      <c r="B2815" s="32">
        <v>1416</v>
      </c>
      <c r="C2815" s="32">
        <v>4</v>
      </c>
      <c r="D2815" s="32" t="s">
        <v>9690</v>
      </c>
    </row>
    <row r="2816" spans="1:4" x14ac:dyDescent="0.2">
      <c r="A2816" s="32">
        <v>2811</v>
      </c>
      <c r="B2816" s="32">
        <v>508</v>
      </c>
      <c r="C2816" s="32">
        <v>7</v>
      </c>
      <c r="D2816" s="32" t="s">
        <v>9691</v>
      </c>
    </row>
    <row r="2817" spans="1:4" x14ac:dyDescent="0.2">
      <c r="A2817" s="32">
        <v>2812</v>
      </c>
      <c r="B2817" s="32">
        <v>1272</v>
      </c>
      <c r="C2817" s="32">
        <v>4</v>
      </c>
      <c r="D2817" s="32" t="s">
        <v>9692</v>
      </c>
    </row>
    <row r="2818" spans="1:4" x14ac:dyDescent="0.2">
      <c r="A2818" s="32">
        <v>2813</v>
      </c>
      <c r="B2818" s="32">
        <v>873</v>
      </c>
      <c r="C2818" s="32">
        <v>3</v>
      </c>
      <c r="D2818" s="32" t="s">
        <v>9693</v>
      </c>
    </row>
    <row r="2819" spans="1:4" x14ac:dyDescent="0.2">
      <c r="A2819" s="32">
        <v>2814</v>
      </c>
      <c r="B2819" s="32">
        <v>971</v>
      </c>
      <c r="C2819" s="32">
        <v>1</v>
      </c>
      <c r="D2819" s="32" t="s">
        <v>9694</v>
      </c>
    </row>
    <row r="2820" spans="1:4" x14ac:dyDescent="0.2">
      <c r="A2820" s="32">
        <v>2815</v>
      </c>
      <c r="B2820" s="32">
        <v>1220</v>
      </c>
      <c r="C2820" s="32">
        <v>1</v>
      </c>
      <c r="D2820" s="32" t="s">
        <v>9695</v>
      </c>
    </row>
    <row r="2821" spans="1:4" x14ac:dyDescent="0.2">
      <c r="A2821" s="32">
        <v>2816</v>
      </c>
      <c r="B2821" s="32">
        <v>2937</v>
      </c>
      <c r="C2821" s="32">
        <v>1</v>
      </c>
      <c r="D2821" s="32" t="s">
        <v>9696</v>
      </c>
    </row>
    <row r="2822" spans="1:4" x14ac:dyDescent="0.2">
      <c r="A2822" s="32">
        <v>2817</v>
      </c>
      <c r="B2822" s="32">
        <v>1783</v>
      </c>
      <c r="C2822" s="32">
        <v>1</v>
      </c>
      <c r="D2822" s="32" t="s">
        <v>9697</v>
      </c>
    </row>
    <row r="2823" spans="1:4" x14ac:dyDescent="0.2">
      <c r="A2823" s="32">
        <v>2818</v>
      </c>
      <c r="B2823" s="32">
        <v>1496</v>
      </c>
      <c r="C2823" s="32">
        <v>2</v>
      </c>
      <c r="D2823" s="32" t="s">
        <v>9698</v>
      </c>
    </row>
    <row r="2824" spans="1:4" x14ac:dyDescent="0.2">
      <c r="A2824" s="32">
        <v>2819</v>
      </c>
      <c r="B2824" s="32">
        <v>3386</v>
      </c>
      <c r="C2824" s="32">
        <v>1</v>
      </c>
      <c r="D2824" s="32" t="s">
        <v>9699</v>
      </c>
    </row>
    <row r="2825" spans="1:4" x14ac:dyDescent="0.2">
      <c r="A2825" s="32">
        <v>2820</v>
      </c>
      <c r="B2825" s="32">
        <v>2166</v>
      </c>
      <c r="C2825" s="32">
        <v>1</v>
      </c>
      <c r="D2825" s="32" t="s">
        <v>9700</v>
      </c>
    </row>
    <row r="2826" spans="1:4" x14ac:dyDescent="0.2">
      <c r="A2826" s="32">
        <v>2821</v>
      </c>
      <c r="B2826" s="32">
        <v>1043</v>
      </c>
      <c r="C2826" s="32">
        <v>1</v>
      </c>
      <c r="D2826" s="32" t="s">
        <v>9701</v>
      </c>
    </row>
    <row r="2827" spans="1:4" x14ac:dyDescent="0.2">
      <c r="A2827" s="32">
        <v>2822</v>
      </c>
      <c r="B2827" s="32">
        <v>2173</v>
      </c>
      <c r="C2827" s="32">
        <v>1</v>
      </c>
      <c r="D2827" s="32" t="s">
        <v>9702</v>
      </c>
    </row>
    <row r="2828" spans="1:4" x14ac:dyDescent="0.2">
      <c r="A2828" s="32">
        <v>2823</v>
      </c>
      <c r="B2828" s="32">
        <v>3162</v>
      </c>
      <c r="C2828" s="32">
        <v>2</v>
      </c>
      <c r="D2828" s="32" t="s">
        <v>9703</v>
      </c>
    </row>
    <row r="2829" spans="1:4" x14ac:dyDescent="0.2">
      <c r="A2829" s="32">
        <v>2824</v>
      </c>
      <c r="B2829" s="32">
        <v>2692</v>
      </c>
      <c r="C2829" s="32">
        <v>1</v>
      </c>
      <c r="D2829" s="32" t="s">
        <v>9704</v>
      </c>
    </row>
    <row r="2830" spans="1:4" x14ac:dyDescent="0.2">
      <c r="A2830" s="32">
        <v>2825</v>
      </c>
      <c r="B2830" s="32">
        <v>2474</v>
      </c>
      <c r="C2830" s="32">
        <v>1</v>
      </c>
      <c r="D2830" s="32" t="s">
        <v>9705</v>
      </c>
    </row>
    <row r="2831" spans="1:4" x14ac:dyDescent="0.2">
      <c r="A2831" s="32">
        <v>2826</v>
      </c>
      <c r="B2831" s="32">
        <v>1485</v>
      </c>
      <c r="C2831" s="32">
        <v>1</v>
      </c>
      <c r="D2831" s="32" t="s">
        <v>9706</v>
      </c>
    </row>
    <row r="2832" spans="1:4" x14ac:dyDescent="0.2">
      <c r="A2832" s="32">
        <v>2827</v>
      </c>
      <c r="B2832" s="32">
        <v>1715</v>
      </c>
      <c r="C2832" s="32">
        <v>1</v>
      </c>
      <c r="D2832" s="32" t="s">
        <v>9707</v>
      </c>
    </row>
    <row r="2833" spans="1:4" x14ac:dyDescent="0.2">
      <c r="A2833" s="32">
        <v>2828</v>
      </c>
      <c r="B2833" s="32">
        <v>1268</v>
      </c>
      <c r="C2833" s="32">
        <v>2</v>
      </c>
      <c r="D2833" s="32" t="s">
        <v>9708</v>
      </c>
    </row>
    <row r="2834" spans="1:4" x14ac:dyDescent="0.2">
      <c r="A2834" s="32">
        <v>2829</v>
      </c>
      <c r="B2834" s="32">
        <v>2465</v>
      </c>
      <c r="C2834" s="32">
        <v>1</v>
      </c>
      <c r="D2834" s="32" t="s">
        <v>9709</v>
      </c>
    </row>
    <row r="2835" spans="1:4" x14ac:dyDescent="0.2">
      <c r="A2835" s="32">
        <v>2830</v>
      </c>
      <c r="B2835" s="32">
        <v>1889</v>
      </c>
      <c r="C2835" s="32">
        <v>1</v>
      </c>
      <c r="D2835" s="32" t="s">
        <v>9710</v>
      </c>
    </row>
    <row r="2836" spans="1:4" x14ac:dyDescent="0.2">
      <c r="A2836" s="32">
        <v>2831</v>
      </c>
      <c r="B2836" s="32">
        <v>2207</v>
      </c>
      <c r="C2836" s="32">
        <v>2</v>
      </c>
      <c r="D2836" s="32" t="s">
        <v>9711</v>
      </c>
    </row>
    <row r="2837" spans="1:4" x14ac:dyDescent="0.2">
      <c r="A2837" s="32">
        <v>2832</v>
      </c>
      <c r="B2837" s="32">
        <v>1786</v>
      </c>
      <c r="C2837" s="32">
        <v>1</v>
      </c>
      <c r="D2837" s="32" t="s">
        <v>9712</v>
      </c>
    </row>
    <row r="2838" spans="1:4" x14ac:dyDescent="0.2">
      <c r="A2838" s="32">
        <v>2833</v>
      </c>
      <c r="B2838" s="32">
        <v>2952</v>
      </c>
      <c r="C2838" s="32">
        <v>1</v>
      </c>
      <c r="D2838" s="32" t="s">
        <v>9713</v>
      </c>
    </row>
    <row r="2839" spans="1:4" x14ac:dyDescent="0.2">
      <c r="A2839" s="32">
        <v>2834</v>
      </c>
      <c r="B2839" s="32">
        <v>2722</v>
      </c>
      <c r="C2839" s="32">
        <v>2</v>
      </c>
      <c r="D2839" s="32" t="s">
        <v>9714</v>
      </c>
    </row>
    <row r="2840" spans="1:4" x14ac:dyDescent="0.2">
      <c r="A2840" s="32">
        <v>2835</v>
      </c>
      <c r="B2840" s="32">
        <v>2183</v>
      </c>
      <c r="C2840" s="32">
        <v>2</v>
      </c>
      <c r="D2840" s="32" t="s">
        <v>9715</v>
      </c>
    </row>
    <row r="2841" spans="1:4" x14ac:dyDescent="0.2">
      <c r="A2841" s="32">
        <v>2836</v>
      </c>
      <c r="B2841" s="32">
        <v>113</v>
      </c>
      <c r="C2841" s="32">
        <v>14</v>
      </c>
      <c r="D2841" s="32" t="s">
        <v>9716</v>
      </c>
    </row>
    <row r="2842" spans="1:4" x14ac:dyDescent="0.2">
      <c r="A2842" s="32">
        <v>2837</v>
      </c>
      <c r="B2842" s="32">
        <v>452</v>
      </c>
      <c r="C2842" s="32">
        <v>3</v>
      </c>
      <c r="D2842" s="32" t="s">
        <v>9717</v>
      </c>
    </row>
    <row r="2843" spans="1:4" x14ac:dyDescent="0.2">
      <c r="A2843" s="32">
        <v>2838</v>
      </c>
      <c r="B2843" s="32">
        <v>594</v>
      </c>
      <c r="C2843" s="32">
        <v>1</v>
      </c>
      <c r="D2843" s="32" t="s">
        <v>9718</v>
      </c>
    </row>
    <row r="2844" spans="1:4" x14ac:dyDescent="0.2">
      <c r="A2844" s="32">
        <v>2839</v>
      </c>
      <c r="B2844" s="32">
        <v>3244</v>
      </c>
      <c r="C2844" s="32">
        <v>1</v>
      </c>
      <c r="D2844" s="32" t="s">
        <v>9719</v>
      </c>
    </row>
    <row r="2845" spans="1:4" x14ac:dyDescent="0.2">
      <c r="A2845" s="32">
        <v>2840</v>
      </c>
      <c r="B2845" s="32">
        <v>167</v>
      </c>
      <c r="C2845" s="32">
        <v>2</v>
      </c>
      <c r="D2845" s="32" t="s">
        <v>9720</v>
      </c>
    </row>
    <row r="2846" spans="1:4" x14ac:dyDescent="0.2">
      <c r="A2846" s="32">
        <v>2841</v>
      </c>
      <c r="B2846" s="32">
        <v>1708</v>
      </c>
      <c r="C2846" s="32">
        <v>1</v>
      </c>
      <c r="D2846" s="32" t="s">
        <v>9721</v>
      </c>
    </row>
    <row r="2847" spans="1:4" x14ac:dyDescent="0.2">
      <c r="A2847" s="32">
        <v>2842</v>
      </c>
      <c r="B2847" s="32">
        <v>2505</v>
      </c>
      <c r="C2847" s="32">
        <v>1</v>
      </c>
      <c r="D2847" s="32" t="s">
        <v>9722</v>
      </c>
    </row>
    <row r="2848" spans="1:4" x14ac:dyDescent="0.2">
      <c r="A2848" s="32">
        <v>2843</v>
      </c>
      <c r="B2848" s="32">
        <v>5</v>
      </c>
      <c r="C2848" s="32">
        <v>12</v>
      </c>
      <c r="D2848" s="32" t="s">
        <v>9723</v>
      </c>
    </row>
    <row r="2849" spans="1:4" x14ac:dyDescent="0.2">
      <c r="A2849" s="32">
        <v>2844</v>
      </c>
      <c r="B2849" s="32">
        <v>931</v>
      </c>
      <c r="C2849" s="32">
        <v>4</v>
      </c>
      <c r="D2849" s="32" t="s">
        <v>7644</v>
      </c>
    </row>
    <row r="2850" spans="1:4" x14ac:dyDescent="0.2">
      <c r="A2850" s="32">
        <v>2845</v>
      </c>
      <c r="B2850" s="32">
        <v>1035</v>
      </c>
      <c r="C2850" s="32">
        <v>2</v>
      </c>
      <c r="D2850" s="32" t="s">
        <v>9724</v>
      </c>
    </row>
    <row r="2851" spans="1:4" x14ac:dyDescent="0.2">
      <c r="A2851" s="32">
        <v>2846</v>
      </c>
      <c r="B2851" s="32">
        <v>3012</v>
      </c>
      <c r="C2851" s="32">
        <v>2</v>
      </c>
      <c r="D2851" s="32" t="s">
        <v>9725</v>
      </c>
    </row>
    <row r="2852" spans="1:4" x14ac:dyDescent="0.2">
      <c r="A2852" s="32">
        <v>2847</v>
      </c>
      <c r="B2852" s="32">
        <v>978</v>
      </c>
      <c r="C2852" s="32">
        <v>2</v>
      </c>
      <c r="D2852" s="32" t="s">
        <v>7839</v>
      </c>
    </row>
    <row r="2853" spans="1:4" x14ac:dyDescent="0.2">
      <c r="A2853" s="32">
        <v>2848</v>
      </c>
      <c r="B2853" s="32">
        <v>1476</v>
      </c>
      <c r="C2853" s="32">
        <v>2</v>
      </c>
      <c r="D2853" s="32" t="s">
        <v>9726</v>
      </c>
    </row>
    <row r="2854" spans="1:4" x14ac:dyDescent="0.2">
      <c r="A2854" s="32">
        <v>2849</v>
      </c>
      <c r="B2854" s="32">
        <v>2288</v>
      </c>
      <c r="C2854" s="32">
        <v>2</v>
      </c>
      <c r="D2854" s="32" t="s">
        <v>9727</v>
      </c>
    </row>
    <row r="2855" spans="1:4" x14ac:dyDescent="0.2">
      <c r="A2855" s="32">
        <v>2850</v>
      </c>
      <c r="B2855" s="32">
        <v>2107</v>
      </c>
      <c r="C2855" s="32">
        <v>5</v>
      </c>
      <c r="D2855" s="32" t="s">
        <v>9728</v>
      </c>
    </row>
    <row r="2856" spans="1:4" x14ac:dyDescent="0.2">
      <c r="A2856" s="32">
        <v>2851</v>
      </c>
      <c r="B2856" s="32">
        <v>3488</v>
      </c>
      <c r="C2856" s="32">
        <v>1</v>
      </c>
      <c r="D2856" s="32" t="s">
        <v>9729</v>
      </c>
    </row>
    <row r="2857" spans="1:4" x14ac:dyDescent="0.2">
      <c r="A2857" s="32">
        <v>2852</v>
      </c>
      <c r="B2857" s="32">
        <v>2429</v>
      </c>
      <c r="C2857" s="32">
        <v>1</v>
      </c>
      <c r="D2857" s="32" t="s">
        <v>9730</v>
      </c>
    </row>
    <row r="2858" spans="1:4" x14ac:dyDescent="0.2">
      <c r="A2858" s="32">
        <v>2853</v>
      </c>
      <c r="B2858" s="32">
        <v>1245</v>
      </c>
      <c r="C2858" s="32">
        <v>1</v>
      </c>
      <c r="D2858" s="32" t="s">
        <v>9731</v>
      </c>
    </row>
    <row r="2859" spans="1:4" x14ac:dyDescent="0.2">
      <c r="A2859" s="32">
        <v>2854</v>
      </c>
      <c r="B2859" s="32">
        <v>1100</v>
      </c>
      <c r="C2859" s="32">
        <v>1</v>
      </c>
      <c r="D2859" s="32" t="s">
        <v>9732</v>
      </c>
    </row>
    <row r="2860" spans="1:4" x14ac:dyDescent="0.2">
      <c r="A2860" s="32">
        <v>2855</v>
      </c>
      <c r="B2860" s="32">
        <v>2248</v>
      </c>
      <c r="C2860" s="32">
        <v>1</v>
      </c>
      <c r="D2860" s="32" t="s">
        <v>9733</v>
      </c>
    </row>
    <row r="2861" spans="1:4" x14ac:dyDescent="0.2">
      <c r="A2861" s="32">
        <v>2856</v>
      </c>
      <c r="B2861" s="32">
        <v>2009</v>
      </c>
      <c r="C2861" s="32">
        <v>1</v>
      </c>
      <c r="D2861" s="32" t="s">
        <v>9734</v>
      </c>
    </row>
    <row r="2862" spans="1:4" x14ac:dyDescent="0.2">
      <c r="A2862" s="32">
        <v>2857</v>
      </c>
      <c r="B2862" s="32">
        <v>1246</v>
      </c>
      <c r="C2862" s="32">
        <v>1</v>
      </c>
      <c r="D2862" s="32" t="s">
        <v>9735</v>
      </c>
    </row>
    <row r="2863" spans="1:4" x14ac:dyDescent="0.2">
      <c r="A2863" s="32">
        <v>2858</v>
      </c>
      <c r="B2863" s="32">
        <v>878</v>
      </c>
      <c r="C2863" s="32">
        <v>3</v>
      </c>
      <c r="D2863" s="32" t="s">
        <v>9736</v>
      </c>
    </row>
    <row r="2864" spans="1:4" x14ac:dyDescent="0.2">
      <c r="A2864" s="32">
        <v>2859</v>
      </c>
      <c r="B2864" s="32">
        <v>2285</v>
      </c>
      <c r="C2864" s="32">
        <v>2</v>
      </c>
      <c r="D2864" s="32" t="s">
        <v>9737</v>
      </c>
    </row>
    <row r="2865" spans="1:4" x14ac:dyDescent="0.2">
      <c r="A2865" s="32">
        <v>2860</v>
      </c>
      <c r="B2865" s="32">
        <v>3374</v>
      </c>
      <c r="C2865" s="32">
        <v>3</v>
      </c>
      <c r="D2865" s="32" t="s">
        <v>9738</v>
      </c>
    </row>
    <row r="2866" spans="1:4" x14ac:dyDescent="0.2">
      <c r="A2866" s="32">
        <v>2861</v>
      </c>
      <c r="B2866" s="32">
        <v>1127</v>
      </c>
      <c r="C2866" s="32">
        <v>4</v>
      </c>
      <c r="D2866" s="32" t="s">
        <v>9739</v>
      </c>
    </row>
    <row r="2867" spans="1:4" x14ac:dyDescent="0.2">
      <c r="A2867" s="32">
        <v>2862</v>
      </c>
      <c r="B2867" s="32">
        <v>106</v>
      </c>
      <c r="C2867" s="32">
        <v>10</v>
      </c>
      <c r="D2867" s="32" t="s">
        <v>9740</v>
      </c>
    </row>
    <row r="2868" spans="1:4" x14ac:dyDescent="0.2">
      <c r="A2868" s="32">
        <v>2863</v>
      </c>
      <c r="B2868" s="32">
        <v>1544</v>
      </c>
      <c r="C2868" s="32">
        <v>1</v>
      </c>
      <c r="D2868" s="32" t="s">
        <v>9741</v>
      </c>
    </row>
    <row r="2869" spans="1:4" x14ac:dyDescent="0.2">
      <c r="A2869" s="32">
        <v>2864</v>
      </c>
      <c r="B2869" s="32">
        <v>2090</v>
      </c>
      <c r="C2869" s="32">
        <v>1</v>
      </c>
      <c r="D2869" s="32" t="s">
        <v>9742</v>
      </c>
    </row>
    <row r="2870" spans="1:4" x14ac:dyDescent="0.2">
      <c r="A2870" s="32">
        <v>2865</v>
      </c>
      <c r="B2870" s="32">
        <v>178</v>
      </c>
      <c r="C2870" s="32">
        <v>4</v>
      </c>
      <c r="D2870" s="32" t="s">
        <v>9743</v>
      </c>
    </row>
    <row r="2871" spans="1:4" x14ac:dyDescent="0.2">
      <c r="A2871" s="32">
        <v>2866</v>
      </c>
      <c r="B2871" s="32">
        <v>2393</v>
      </c>
      <c r="C2871" s="32">
        <v>1</v>
      </c>
      <c r="D2871" s="32" t="s">
        <v>9744</v>
      </c>
    </row>
    <row r="2872" spans="1:4" x14ac:dyDescent="0.2">
      <c r="A2872" s="32">
        <v>2867</v>
      </c>
      <c r="B2872" s="32">
        <v>2715</v>
      </c>
      <c r="C2872" s="32">
        <v>1</v>
      </c>
      <c r="D2872" s="32" t="s">
        <v>9745</v>
      </c>
    </row>
    <row r="2873" spans="1:4" x14ac:dyDescent="0.2">
      <c r="A2873" s="32">
        <v>2868</v>
      </c>
      <c r="B2873" s="32">
        <v>1317</v>
      </c>
      <c r="C2873" s="32">
        <v>3</v>
      </c>
      <c r="D2873" s="32" t="s">
        <v>9746</v>
      </c>
    </row>
    <row r="2874" spans="1:4" x14ac:dyDescent="0.2">
      <c r="A2874" s="32">
        <v>2869</v>
      </c>
      <c r="B2874" s="32">
        <v>70</v>
      </c>
      <c r="C2874" s="32">
        <v>1</v>
      </c>
      <c r="D2874" s="32" t="s">
        <v>9747</v>
      </c>
    </row>
    <row r="2875" spans="1:4" x14ac:dyDescent="0.2">
      <c r="A2875" s="32">
        <v>2870</v>
      </c>
      <c r="B2875" s="32">
        <v>777</v>
      </c>
      <c r="C2875" s="32">
        <v>1</v>
      </c>
      <c r="D2875" s="32" t="s">
        <v>9748</v>
      </c>
    </row>
    <row r="2876" spans="1:4" x14ac:dyDescent="0.2">
      <c r="A2876" s="32">
        <v>2871</v>
      </c>
      <c r="B2876" s="32">
        <v>3055</v>
      </c>
      <c r="C2876" s="32">
        <v>1</v>
      </c>
      <c r="D2876" s="32" t="s">
        <v>9749</v>
      </c>
    </row>
    <row r="2877" spans="1:4" x14ac:dyDescent="0.2">
      <c r="A2877" s="32">
        <v>2872</v>
      </c>
      <c r="B2877" s="32">
        <v>3421</v>
      </c>
      <c r="C2877" s="32">
        <v>1</v>
      </c>
      <c r="D2877" s="32" t="s">
        <v>9750</v>
      </c>
    </row>
    <row r="2878" spans="1:4" x14ac:dyDescent="0.2">
      <c r="A2878" s="32">
        <v>2873</v>
      </c>
      <c r="B2878" s="32">
        <v>1251</v>
      </c>
      <c r="C2878" s="32">
        <v>4</v>
      </c>
      <c r="D2878" s="32" t="s">
        <v>9751</v>
      </c>
    </row>
    <row r="2879" spans="1:4" x14ac:dyDescent="0.2">
      <c r="A2879" s="32">
        <v>2874</v>
      </c>
      <c r="B2879" s="32">
        <v>2767</v>
      </c>
      <c r="C2879" s="32">
        <v>1</v>
      </c>
      <c r="D2879" s="32" t="s">
        <v>9752</v>
      </c>
    </row>
    <row r="2880" spans="1:4" x14ac:dyDescent="0.2">
      <c r="A2880" s="32">
        <v>2875</v>
      </c>
      <c r="B2880" s="32">
        <v>2290</v>
      </c>
      <c r="C2880" s="32">
        <v>2</v>
      </c>
      <c r="D2880" s="32" t="s">
        <v>9753</v>
      </c>
    </row>
    <row r="2881" spans="1:4" x14ac:dyDescent="0.2">
      <c r="A2881" s="32">
        <v>2876</v>
      </c>
      <c r="B2881" s="32">
        <v>2039</v>
      </c>
      <c r="C2881" s="32">
        <v>1</v>
      </c>
      <c r="D2881" s="32" t="s">
        <v>9754</v>
      </c>
    </row>
    <row r="2882" spans="1:4" x14ac:dyDescent="0.2">
      <c r="A2882" s="32">
        <v>2877</v>
      </c>
      <c r="B2882" s="32">
        <v>1942</v>
      </c>
      <c r="C2882" s="32">
        <v>1</v>
      </c>
      <c r="D2882" s="32" t="s">
        <v>9755</v>
      </c>
    </row>
    <row r="2883" spans="1:4" x14ac:dyDescent="0.2">
      <c r="A2883" s="32">
        <v>2878</v>
      </c>
      <c r="B2883" s="32">
        <v>926</v>
      </c>
      <c r="C2883" s="32">
        <v>6</v>
      </c>
      <c r="D2883" s="32" t="s">
        <v>9756</v>
      </c>
    </row>
    <row r="2884" spans="1:4" x14ac:dyDescent="0.2">
      <c r="A2884" s="32">
        <v>2879</v>
      </c>
      <c r="B2884" s="32">
        <v>1931</v>
      </c>
      <c r="C2884" s="32">
        <v>1</v>
      </c>
      <c r="D2884" s="32" t="s">
        <v>9757</v>
      </c>
    </row>
    <row r="2885" spans="1:4" x14ac:dyDescent="0.2">
      <c r="A2885" s="32">
        <v>2880</v>
      </c>
      <c r="B2885" s="32">
        <v>1040</v>
      </c>
      <c r="C2885" s="32">
        <v>1</v>
      </c>
      <c r="D2885" s="32" t="s">
        <v>9758</v>
      </c>
    </row>
    <row r="2886" spans="1:4" x14ac:dyDescent="0.2">
      <c r="A2886" s="32">
        <v>2881</v>
      </c>
      <c r="B2886" s="32">
        <v>292</v>
      </c>
      <c r="C2886" s="32">
        <v>7</v>
      </c>
      <c r="D2886" s="32" t="s">
        <v>9759</v>
      </c>
    </row>
    <row r="2887" spans="1:4" x14ac:dyDescent="0.2">
      <c r="A2887" s="32">
        <v>2882</v>
      </c>
      <c r="B2887" s="32">
        <v>696</v>
      </c>
      <c r="C2887" s="32">
        <v>3</v>
      </c>
      <c r="D2887" s="32" t="s">
        <v>9760</v>
      </c>
    </row>
    <row r="2888" spans="1:4" x14ac:dyDescent="0.2">
      <c r="A2888" s="32">
        <v>2883</v>
      </c>
      <c r="B2888" s="32">
        <v>945</v>
      </c>
      <c r="C2888" s="32">
        <v>2</v>
      </c>
      <c r="D2888" s="32" t="s">
        <v>9761</v>
      </c>
    </row>
    <row r="2889" spans="1:4" x14ac:dyDescent="0.2">
      <c r="A2889" s="32">
        <v>2884</v>
      </c>
      <c r="B2889" s="32">
        <v>2703</v>
      </c>
      <c r="C2889" s="32">
        <v>1</v>
      </c>
      <c r="D2889" s="32" t="s">
        <v>9762</v>
      </c>
    </row>
    <row r="2890" spans="1:4" x14ac:dyDescent="0.2">
      <c r="A2890" s="32">
        <v>2885</v>
      </c>
      <c r="B2890" s="32">
        <v>1345</v>
      </c>
      <c r="C2890" s="32">
        <v>3</v>
      </c>
      <c r="D2890" s="32" t="s">
        <v>9763</v>
      </c>
    </row>
    <row r="2891" spans="1:4" x14ac:dyDescent="0.2">
      <c r="A2891" s="32">
        <v>2886</v>
      </c>
      <c r="B2891" s="32">
        <v>3067</v>
      </c>
      <c r="C2891" s="32">
        <v>1</v>
      </c>
      <c r="D2891" s="32" t="s">
        <v>9764</v>
      </c>
    </row>
    <row r="2892" spans="1:4" x14ac:dyDescent="0.2">
      <c r="A2892" s="32">
        <v>2887</v>
      </c>
      <c r="B2892" s="32">
        <v>539</v>
      </c>
      <c r="C2892" s="32">
        <v>5</v>
      </c>
      <c r="D2892" s="32" t="s">
        <v>9765</v>
      </c>
    </row>
    <row r="2893" spans="1:4" x14ac:dyDescent="0.2">
      <c r="A2893" s="32">
        <v>2888</v>
      </c>
      <c r="B2893" s="32">
        <v>2312</v>
      </c>
      <c r="C2893" s="32">
        <v>2</v>
      </c>
      <c r="D2893" s="32" t="s">
        <v>9766</v>
      </c>
    </row>
    <row r="2894" spans="1:4" x14ac:dyDescent="0.2">
      <c r="A2894" s="32">
        <v>2889</v>
      </c>
      <c r="B2894" s="32">
        <v>2359</v>
      </c>
      <c r="C2894" s="32">
        <v>1</v>
      </c>
      <c r="D2894" s="32" t="s">
        <v>9767</v>
      </c>
    </row>
    <row r="2895" spans="1:4" x14ac:dyDescent="0.2">
      <c r="A2895" s="32">
        <v>2890</v>
      </c>
      <c r="B2895" s="32">
        <v>1973</v>
      </c>
      <c r="C2895" s="32">
        <v>1</v>
      </c>
      <c r="D2895" s="32" t="s">
        <v>9768</v>
      </c>
    </row>
    <row r="2896" spans="1:4" x14ac:dyDescent="0.2">
      <c r="A2896" s="32">
        <v>2891</v>
      </c>
      <c r="B2896" s="32">
        <v>100</v>
      </c>
      <c r="C2896" s="32">
        <v>13</v>
      </c>
      <c r="D2896" s="32" t="s">
        <v>9769</v>
      </c>
    </row>
    <row r="2897" spans="1:4" x14ac:dyDescent="0.2">
      <c r="A2897" s="32">
        <v>2892</v>
      </c>
      <c r="B2897" s="32">
        <v>2351</v>
      </c>
      <c r="C2897" s="32">
        <v>2</v>
      </c>
      <c r="D2897" s="32" t="s">
        <v>9770</v>
      </c>
    </row>
    <row r="2898" spans="1:4" x14ac:dyDescent="0.2">
      <c r="A2898" s="32">
        <v>2893</v>
      </c>
      <c r="B2898" s="32">
        <v>1272</v>
      </c>
      <c r="C2898" s="32">
        <v>3</v>
      </c>
      <c r="D2898" s="32" t="s">
        <v>9771</v>
      </c>
    </row>
    <row r="2899" spans="1:4" x14ac:dyDescent="0.2">
      <c r="A2899" s="32">
        <v>2894</v>
      </c>
      <c r="B2899" s="32">
        <v>291</v>
      </c>
      <c r="C2899" s="32">
        <v>11</v>
      </c>
      <c r="D2899" s="32" t="s">
        <v>9772</v>
      </c>
    </row>
    <row r="2900" spans="1:4" x14ac:dyDescent="0.2">
      <c r="A2900" s="32">
        <v>2895</v>
      </c>
      <c r="B2900" s="32">
        <v>2074</v>
      </c>
      <c r="C2900" s="32">
        <v>1</v>
      </c>
      <c r="D2900" s="32" t="s">
        <v>9773</v>
      </c>
    </row>
    <row r="2901" spans="1:4" x14ac:dyDescent="0.2">
      <c r="A2901" s="32">
        <v>2896</v>
      </c>
      <c r="B2901" s="32">
        <v>47</v>
      </c>
      <c r="C2901" s="32">
        <v>2</v>
      </c>
      <c r="D2901" s="32" t="s">
        <v>8795</v>
      </c>
    </row>
    <row r="2902" spans="1:4" x14ac:dyDescent="0.2">
      <c r="A2902" s="32">
        <v>2897</v>
      </c>
      <c r="B2902" s="32">
        <v>723</v>
      </c>
      <c r="C2902" s="32">
        <v>1</v>
      </c>
      <c r="D2902" s="32" t="s">
        <v>7034</v>
      </c>
    </row>
    <row r="2903" spans="1:4" x14ac:dyDescent="0.2">
      <c r="A2903" s="32">
        <v>2898</v>
      </c>
      <c r="B2903" s="32">
        <v>2068</v>
      </c>
      <c r="C2903" s="32">
        <v>1</v>
      </c>
      <c r="D2903" s="32" t="s">
        <v>9774</v>
      </c>
    </row>
    <row r="2904" spans="1:4" x14ac:dyDescent="0.2">
      <c r="A2904" s="32">
        <v>2899</v>
      </c>
      <c r="B2904" s="32">
        <v>1402</v>
      </c>
      <c r="C2904" s="32">
        <v>3</v>
      </c>
      <c r="D2904" s="32" t="s">
        <v>9775</v>
      </c>
    </row>
    <row r="2905" spans="1:4" x14ac:dyDescent="0.2">
      <c r="A2905" s="32">
        <v>2900</v>
      </c>
      <c r="B2905" s="32">
        <v>3192</v>
      </c>
      <c r="C2905" s="32">
        <v>2</v>
      </c>
      <c r="D2905" s="32" t="s">
        <v>9776</v>
      </c>
    </row>
    <row r="2906" spans="1:4" x14ac:dyDescent="0.2">
      <c r="A2906" s="32">
        <v>2901</v>
      </c>
      <c r="B2906" s="32">
        <v>2799</v>
      </c>
      <c r="C2906" s="32">
        <v>2</v>
      </c>
      <c r="D2906" s="32" t="s">
        <v>9777</v>
      </c>
    </row>
    <row r="2907" spans="1:4" x14ac:dyDescent="0.2">
      <c r="A2907" s="32">
        <v>2902</v>
      </c>
      <c r="B2907" s="32">
        <v>2502</v>
      </c>
      <c r="C2907" s="32">
        <v>1</v>
      </c>
      <c r="D2907" s="32" t="s">
        <v>9778</v>
      </c>
    </row>
    <row r="2908" spans="1:4" x14ac:dyDescent="0.2">
      <c r="A2908" s="32">
        <v>2903</v>
      </c>
      <c r="B2908" s="32">
        <v>3157</v>
      </c>
      <c r="C2908" s="32">
        <v>1</v>
      </c>
      <c r="D2908" s="32" t="s">
        <v>9779</v>
      </c>
    </row>
    <row r="2909" spans="1:4" x14ac:dyDescent="0.2">
      <c r="A2909" s="32">
        <v>2904</v>
      </c>
      <c r="B2909" s="32">
        <v>7</v>
      </c>
      <c r="C2909" s="32">
        <v>5</v>
      </c>
      <c r="D2909" s="32" t="s">
        <v>9780</v>
      </c>
    </row>
    <row r="2910" spans="1:4" x14ac:dyDescent="0.2">
      <c r="A2910" s="32">
        <v>2905</v>
      </c>
      <c r="B2910" s="32">
        <v>1014</v>
      </c>
      <c r="C2910" s="32">
        <v>3</v>
      </c>
      <c r="D2910" s="32" t="s">
        <v>9634</v>
      </c>
    </row>
    <row r="2911" spans="1:4" x14ac:dyDescent="0.2">
      <c r="A2911" s="32">
        <v>2906</v>
      </c>
      <c r="B2911" s="32">
        <v>3082</v>
      </c>
      <c r="C2911" s="32">
        <v>2</v>
      </c>
      <c r="D2911" s="32" t="s">
        <v>9781</v>
      </c>
    </row>
    <row r="2912" spans="1:4" x14ac:dyDescent="0.2">
      <c r="A2912" s="32">
        <v>2907</v>
      </c>
      <c r="B2912" s="32">
        <v>1257</v>
      </c>
      <c r="C2912" s="32">
        <v>1</v>
      </c>
      <c r="D2912" s="32" t="s">
        <v>9782</v>
      </c>
    </row>
    <row r="2913" spans="1:4" x14ac:dyDescent="0.2">
      <c r="A2913" s="32">
        <v>2908</v>
      </c>
      <c r="B2913" s="32">
        <v>2200</v>
      </c>
      <c r="C2913" s="32">
        <v>1</v>
      </c>
      <c r="D2913" s="32" t="s">
        <v>9783</v>
      </c>
    </row>
    <row r="2914" spans="1:4" x14ac:dyDescent="0.2">
      <c r="A2914" s="32">
        <v>2909</v>
      </c>
      <c r="B2914" s="32">
        <v>1226</v>
      </c>
      <c r="C2914" s="32">
        <v>1</v>
      </c>
      <c r="D2914" s="32" t="s">
        <v>9784</v>
      </c>
    </row>
    <row r="2915" spans="1:4" x14ac:dyDescent="0.2">
      <c r="A2915" s="32">
        <v>2910</v>
      </c>
      <c r="B2915" s="32">
        <v>15</v>
      </c>
      <c r="C2915" s="32">
        <v>11</v>
      </c>
      <c r="D2915" s="32" t="s">
        <v>9785</v>
      </c>
    </row>
    <row r="2916" spans="1:4" x14ac:dyDescent="0.2">
      <c r="A2916" s="32">
        <v>2911</v>
      </c>
      <c r="B2916" s="32">
        <v>697</v>
      </c>
      <c r="C2916" s="32">
        <v>2</v>
      </c>
      <c r="D2916" s="32" t="s">
        <v>9585</v>
      </c>
    </row>
    <row r="2917" spans="1:4" x14ac:dyDescent="0.2">
      <c r="A2917" s="32">
        <v>2912</v>
      </c>
      <c r="B2917" s="32">
        <v>1343</v>
      </c>
      <c r="C2917" s="32">
        <v>1</v>
      </c>
      <c r="D2917" s="32" t="s">
        <v>9786</v>
      </c>
    </row>
    <row r="2918" spans="1:4" x14ac:dyDescent="0.2">
      <c r="A2918" s="32">
        <v>2913</v>
      </c>
      <c r="B2918" s="32">
        <v>277</v>
      </c>
      <c r="C2918" s="32">
        <v>1</v>
      </c>
      <c r="D2918" s="32" t="s">
        <v>9787</v>
      </c>
    </row>
    <row r="2919" spans="1:4" x14ac:dyDescent="0.2">
      <c r="A2919" s="32">
        <v>2914</v>
      </c>
      <c r="B2919" s="32">
        <v>2752</v>
      </c>
      <c r="C2919" s="32">
        <v>2</v>
      </c>
      <c r="D2919" s="32" t="s">
        <v>9788</v>
      </c>
    </row>
    <row r="2920" spans="1:4" x14ac:dyDescent="0.2">
      <c r="A2920" s="32">
        <v>2915</v>
      </c>
      <c r="B2920" s="32">
        <v>1187</v>
      </c>
      <c r="C2920" s="32">
        <v>2</v>
      </c>
      <c r="D2920" s="32" t="s">
        <v>9789</v>
      </c>
    </row>
    <row r="2921" spans="1:4" x14ac:dyDescent="0.2">
      <c r="A2921" s="32">
        <v>2916</v>
      </c>
      <c r="B2921" s="32">
        <v>1294</v>
      </c>
      <c r="C2921" s="32">
        <v>3</v>
      </c>
      <c r="D2921" s="32" t="s">
        <v>9790</v>
      </c>
    </row>
    <row r="2922" spans="1:4" x14ac:dyDescent="0.2">
      <c r="A2922" s="32">
        <v>2917</v>
      </c>
      <c r="B2922" s="32">
        <v>878</v>
      </c>
      <c r="C2922" s="32">
        <v>5</v>
      </c>
      <c r="D2922" s="32" t="s">
        <v>9507</v>
      </c>
    </row>
    <row r="2923" spans="1:4" x14ac:dyDescent="0.2">
      <c r="A2923" s="32">
        <v>2918</v>
      </c>
      <c r="B2923" s="32">
        <v>2931</v>
      </c>
      <c r="C2923" s="32">
        <v>1</v>
      </c>
      <c r="D2923" s="32" t="s">
        <v>9791</v>
      </c>
    </row>
    <row r="2924" spans="1:4" x14ac:dyDescent="0.2">
      <c r="A2924" s="32">
        <v>2919</v>
      </c>
      <c r="B2924" s="32">
        <v>3088</v>
      </c>
      <c r="C2924" s="32">
        <v>1</v>
      </c>
      <c r="D2924" s="32" t="s">
        <v>9792</v>
      </c>
    </row>
    <row r="2925" spans="1:4" x14ac:dyDescent="0.2">
      <c r="A2925" s="32">
        <v>2920</v>
      </c>
      <c r="B2925" s="32">
        <v>668</v>
      </c>
      <c r="C2925" s="32">
        <v>2</v>
      </c>
      <c r="D2925" s="32" t="s">
        <v>9793</v>
      </c>
    </row>
    <row r="2926" spans="1:4" x14ac:dyDescent="0.2">
      <c r="A2926" s="32">
        <v>2921</v>
      </c>
      <c r="B2926" s="32">
        <v>2199</v>
      </c>
      <c r="C2926" s="32">
        <v>1</v>
      </c>
      <c r="D2926" s="32" t="s">
        <v>9794</v>
      </c>
    </row>
    <row r="2927" spans="1:4" x14ac:dyDescent="0.2">
      <c r="A2927" s="32">
        <v>2922</v>
      </c>
      <c r="B2927" s="32">
        <v>1871</v>
      </c>
      <c r="C2927" s="32">
        <v>2</v>
      </c>
      <c r="D2927" s="32" t="s">
        <v>9795</v>
      </c>
    </row>
    <row r="2928" spans="1:4" x14ac:dyDescent="0.2">
      <c r="A2928" s="32">
        <v>2923</v>
      </c>
      <c r="B2928" s="32">
        <v>3570</v>
      </c>
      <c r="C2928" s="32">
        <v>1</v>
      </c>
      <c r="D2928" s="32" t="s">
        <v>9796</v>
      </c>
    </row>
    <row r="2929" spans="1:4" x14ac:dyDescent="0.2">
      <c r="A2929" s="32">
        <v>2924</v>
      </c>
      <c r="B2929" s="32">
        <v>704</v>
      </c>
      <c r="C2929" s="32">
        <v>2</v>
      </c>
      <c r="D2929" s="32" t="s">
        <v>9797</v>
      </c>
    </row>
    <row r="2930" spans="1:4" x14ac:dyDescent="0.2">
      <c r="A2930" s="32">
        <v>2925</v>
      </c>
      <c r="B2930" s="32">
        <v>1672</v>
      </c>
      <c r="C2930" s="32">
        <v>1</v>
      </c>
      <c r="D2930" s="32" t="s">
        <v>9798</v>
      </c>
    </row>
    <row r="2931" spans="1:4" x14ac:dyDescent="0.2">
      <c r="A2931" s="32">
        <v>2926</v>
      </c>
      <c r="B2931" s="32">
        <v>895</v>
      </c>
      <c r="C2931" s="32">
        <v>2</v>
      </c>
      <c r="D2931" s="32" t="s">
        <v>9799</v>
      </c>
    </row>
    <row r="2932" spans="1:4" x14ac:dyDescent="0.2">
      <c r="A2932" s="32">
        <v>2927</v>
      </c>
      <c r="B2932" s="32">
        <v>1414</v>
      </c>
      <c r="C2932" s="32">
        <v>1</v>
      </c>
      <c r="D2932" s="32" t="s">
        <v>9800</v>
      </c>
    </row>
    <row r="2933" spans="1:4" x14ac:dyDescent="0.2">
      <c r="A2933" s="32">
        <v>2928</v>
      </c>
      <c r="B2933" s="32">
        <v>2676</v>
      </c>
      <c r="C2933" s="32">
        <v>1</v>
      </c>
      <c r="D2933" s="32" t="s">
        <v>9801</v>
      </c>
    </row>
    <row r="2934" spans="1:4" x14ac:dyDescent="0.2">
      <c r="A2934" s="32">
        <v>2929</v>
      </c>
      <c r="B2934" s="32">
        <v>1057</v>
      </c>
      <c r="C2934" s="32">
        <v>2</v>
      </c>
      <c r="D2934" s="32" t="s">
        <v>9802</v>
      </c>
    </row>
    <row r="2935" spans="1:4" x14ac:dyDescent="0.2">
      <c r="A2935" s="32">
        <v>2930</v>
      </c>
      <c r="B2935" s="32">
        <v>3006</v>
      </c>
      <c r="C2935" s="32">
        <v>1</v>
      </c>
      <c r="D2935" s="32" t="s">
        <v>9803</v>
      </c>
    </row>
    <row r="2936" spans="1:4" x14ac:dyDescent="0.2">
      <c r="A2936" s="32">
        <v>2931</v>
      </c>
      <c r="B2936" s="32">
        <v>2299</v>
      </c>
      <c r="C2936" s="32">
        <v>1</v>
      </c>
      <c r="D2936" s="32" t="s">
        <v>9804</v>
      </c>
    </row>
    <row r="2937" spans="1:4" x14ac:dyDescent="0.2">
      <c r="A2937" s="32">
        <v>2932</v>
      </c>
      <c r="B2937" s="32">
        <v>2930</v>
      </c>
      <c r="C2937" s="32">
        <v>1</v>
      </c>
      <c r="D2937" s="32" t="s">
        <v>7075</v>
      </c>
    </row>
    <row r="2938" spans="1:4" x14ac:dyDescent="0.2">
      <c r="A2938" s="32">
        <v>2933</v>
      </c>
      <c r="B2938" s="32">
        <v>3260</v>
      </c>
      <c r="C2938" s="32">
        <v>2</v>
      </c>
      <c r="D2938" s="32" t="s">
        <v>9805</v>
      </c>
    </row>
    <row r="2939" spans="1:4" x14ac:dyDescent="0.2">
      <c r="A2939" s="32">
        <v>2934</v>
      </c>
      <c r="B2939" s="32">
        <v>3166</v>
      </c>
      <c r="C2939" s="32">
        <v>1</v>
      </c>
      <c r="D2939" s="32" t="s">
        <v>9806</v>
      </c>
    </row>
    <row r="2940" spans="1:4" x14ac:dyDescent="0.2">
      <c r="A2940" s="32">
        <v>2935</v>
      </c>
      <c r="B2940" s="32">
        <v>1014</v>
      </c>
      <c r="C2940" s="32">
        <v>4</v>
      </c>
      <c r="D2940" s="32" t="s">
        <v>9807</v>
      </c>
    </row>
    <row r="2941" spans="1:4" x14ac:dyDescent="0.2">
      <c r="A2941" s="32">
        <v>2936</v>
      </c>
      <c r="B2941" s="32">
        <v>2528</v>
      </c>
      <c r="C2941" s="32">
        <v>1</v>
      </c>
      <c r="D2941" s="32" t="s">
        <v>9808</v>
      </c>
    </row>
    <row r="2942" spans="1:4" x14ac:dyDescent="0.2">
      <c r="A2942" s="32">
        <v>2937</v>
      </c>
      <c r="B2942" s="32">
        <v>390</v>
      </c>
      <c r="C2942" s="32">
        <v>4</v>
      </c>
      <c r="D2942" s="32" t="s">
        <v>9809</v>
      </c>
    </row>
    <row r="2943" spans="1:4" x14ac:dyDescent="0.2">
      <c r="A2943" s="32">
        <v>2938</v>
      </c>
      <c r="B2943" s="32">
        <v>1583</v>
      </c>
      <c r="C2943" s="32">
        <v>1</v>
      </c>
      <c r="D2943" s="32" t="s">
        <v>9810</v>
      </c>
    </row>
    <row r="2944" spans="1:4" x14ac:dyDescent="0.2">
      <c r="A2944" s="32">
        <v>2939</v>
      </c>
      <c r="B2944" s="32">
        <v>2565</v>
      </c>
      <c r="C2944" s="32">
        <v>2</v>
      </c>
      <c r="D2944" s="32" t="s">
        <v>9811</v>
      </c>
    </row>
    <row r="2945" spans="1:4" x14ac:dyDescent="0.2">
      <c r="A2945" s="32">
        <v>2940</v>
      </c>
      <c r="B2945" s="32">
        <v>1835</v>
      </c>
      <c r="C2945" s="32">
        <v>1</v>
      </c>
      <c r="D2945" s="32" t="s">
        <v>9812</v>
      </c>
    </row>
    <row r="2946" spans="1:4" x14ac:dyDescent="0.2">
      <c r="A2946" s="32">
        <v>2941</v>
      </c>
      <c r="B2946" s="32">
        <v>3139</v>
      </c>
      <c r="C2946" s="32">
        <v>1</v>
      </c>
      <c r="D2946" s="32" t="s">
        <v>9813</v>
      </c>
    </row>
    <row r="2947" spans="1:4" x14ac:dyDescent="0.2">
      <c r="A2947" s="32">
        <v>2942</v>
      </c>
      <c r="B2947" s="32">
        <v>3228</v>
      </c>
      <c r="C2947" s="32">
        <v>3</v>
      </c>
      <c r="D2947" s="32" t="s">
        <v>9814</v>
      </c>
    </row>
    <row r="2948" spans="1:4" x14ac:dyDescent="0.2">
      <c r="A2948" s="32">
        <v>2943</v>
      </c>
      <c r="B2948" s="32">
        <v>2241</v>
      </c>
      <c r="C2948" s="32">
        <v>1</v>
      </c>
      <c r="D2948" s="32" t="s">
        <v>9815</v>
      </c>
    </row>
    <row r="2949" spans="1:4" x14ac:dyDescent="0.2">
      <c r="A2949" s="32">
        <v>2944</v>
      </c>
      <c r="B2949" s="32">
        <v>2297</v>
      </c>
      <c r="C2949" s="32">
        <v>1</v>
      </c>
      <c r="D2949" s="32" t="s">
        <v>9816</v>
      </c>
    </row>
    <row r="2950" spans="1:4" x14ac:dyDescent="0.2">
      <c r="A2950" s="32">
        <v>2945</v>
      </c>
      <c r="B2950" s="32">
        <v>136</v>
      </c>
      <c r="C2950" s="32">
        <v>12</v>
      </c>
      <c r="D2950" s="32" t="s">
        <v>7835</v>
      </c>
    </row>
    <row r="2951" spans="1:4" x14ac:dyDescent="0.2">
      <c r="A2951" s="32">
        <v>2946</v>
      </c>
      <c r="B2951" s="32">
        <v>3141</v>
      </c>
      <c r="C2951" s="32">
        <v>1</v>
      </c>
      <c r="D2951" s="32" t="s">
        <v>9817</v>
      </c>
    </row>
    <row r="2952" spans="1:4" x14ac:dyDescent="0.2">
      <c r="A2952" s="32">
        <v>2947</v>
      </c>
      <c r="B2952" s="32">
        <v>2898</v>
      </c>
      <c r="C2952" s="32">
        <v>1</v>
      </c>
      <c r="D2952" s="32" t="s">
        <v>9818</v>
      </c>
    </row>
    <row r="2953" spans="1:4" x14ac:dyDescent="0.2">
      <c r="A2953" s="32">
        <v>2948</v>
      </c>
      <c r="B2953" s="32">
        <v>1883</v>
      </c>
      <c r="C2953" s="32">
        <v>1</v>
      </c>
      <c r="D2953" s="32" t="s">
        <v>9819</v>
      </c>
    </row>
    <row r="2954" spans="1:4" x14ac:dyDescent="0.2">
      <c r="A2954" s="32">
        <v>2949</v>
      </c>
      <c r="B2954" s="32">
        <v>1051</v>
      </c>
      <c r="C2954" s="32">
        <v>2</v>
      </c>
      <c r="D2954" s="32" t="s">
        <v>7121</v>
      </c>
    </row>
    <row r="2955" spans="1:4" x14ac:dyDescent="0.2">
      <c r="A2955" s="32">
        <v>2950</v>
      </c>
      <c r="B2955" s="32">
        <v>2038</v>
      </c>
      <c r="C2955" s="32">
        <v>1</v>
      </c>
      <c r="D2955" s="32" t="s">
        <v>9820</v>
      </c>
    </row>
    <row r="2956" spans="1:4" x14ac:dyDescent="0.2">
      <c r="A2956" s="32">
        <v>2951</v>
      </c>
      <c r="B2956" s="32">
        <v>411</v>
      </c>
      <c r="C2956" s="32">
        <v>2</v>
      </c>
      <c r="D2956" s="32" t="s">
        <v>9821</v>
      </c>
    </row>
    <row r="2957" spans="1:4" x14ac:dyDescent="0.2">
      <c r="A2957" s="32">
        <v>2952</v>
      </c>
      <c r="B2957" s="32">
        <v>2754</v>
      </c>
      <c r="C2957" s="32">
        <v>2</v>
      </c>
      <c r="D2957" s="32" t="s">
        <v>9822</v>
      </c>
    </row>
    <row r="2958" spans="1:4" x14ac:dyDescent="0.2">
      <c r="A2958" s="32">
        <v>2953</v>
      </c>
      <c r="B2958" s="32">
        <v>3297</v>
      </c>
      <c r="C2958" s="32">
        <v>1</v>
      </c>
      <c r="D2958" s="32" t="s">
        <v>9823</v>
      </c>
    </row>
    <row r="2959" spans="1:4" x14ac:dyDescent="0.2">
      <c r="A2959" s="32">
        <v>2954</v>
      </c>
      <c r="B2959" s="32">
        <v>2336</v>
      </c>
      <c r="C2959" s="32">
        <v>1</v>
      </c>
      <c r="D2959" s="32" t="s">
        <v>9824</v>
      </c>
    </row>
    <row r="2960" spans="1:4" x14ac:dyDescent="0.2">
      <c r="A2960" s="32">
        <v>2955</v>
      </c>
      <c r="B2960" s="32">
        <v>1017</v>
      </c>
      <c r="C2960" s="32">
        <v>4</v>
      </c>
      <c r="D2960" s="32" t="s">
        <v>9825</v>
      </c>
    </row>
    <row r="2961" spans="1:4" x14ac:dyDescent="0.2">
      <c r="A2961" s="32">
        <v>2956</v>
      </c>
      <c r="B2961" s="32">
        <v>3503</v>
      </c>
      <c r="C2961" s="32">
        <v>1</v>
      </c>
      <c r="D2961" s="32" t="s">
        <v>9826</v>
      </c>
    </row>
    <row r="2962" spans="1:4" x14ac:dyDescent="0.2">
      <c r="A2962" s="32">
        <v>2957</v>
      </c>
      <c r="B2962" s="32">
        <v>680</v>
      </c>
      <c r="C2962" s="32">
        <v>7</v>
      </c>
      <c r="D2962" s="32" t="s">
        <v>9827</v>
      </c>
    </row>
    <row r="2963" spans="1:4" x14ac:dyDescent="0.2">
      <c r="A2963" s="32">
        <v>2958</v>
      </c>
      <c r="B2963" s="32">
        <v>2651</v>
      </c>
      <c r="C2963" s="32">
        <v>1</v>
      </c>
      <c r="D2963" s="32" t="s">
        <v>9828</v>
      </c>
    </row>
    <row r="2964" spans="1:4" x14ac:dyDescent="0.2">
      <c r="A2964" s="32">
        <v>2959</v>
      </c>
      <c r="B2964" s="32">
        <v>1440</v>
      </c>
      <c r="C2964" s="32">
        <v>1</v>
      </c>
      <c r="D2964" s="32" t="s">
        <v>9829</v>
      </c>
    </row>
    <row r="2965" spans="1:4" x14ac:dyDescent="0.2">
      <c r="A2965" s="32">
        <v>2960</v>
      </c>
      <c r="B2965" s="32">
        <v>2992</v>
      </c>
      <c r="C2965" s="32">
        <v>1</v>
      </c>
      <c r="D2965" s="32" t="s">
        <v>9830</v>
      </c>
    </row>
    <row r="2966" spans="1:4" x14ac:dyDescent="0.2">
      <c r="A2966" s="32">
        <v>2961</v>
      </c>
      <c r="B2966" s="32">
        <v>1971</v>
      </c>
      <c r="C2966" s="32">
        <v>1</v>
      </c>
      <c r="D2966" s="32" t="s">
        <v>9831</v>
      </c>
    </row>
    <row r="2967" spans="1:4" x14ac:dyDescent="0.2">
      <c r="A2967" s="32">
        <v>2962</v>
      </c>
      <c r="B2967" s="32">
        <v>1281</v>
      </c>
      <c r="C2967" s="32">
        <v>2</v>
      </c>
      <c r="D2967" s="32" t="s">
        <v>9832</v>
      </c>
    </row>
    <row r="2968" spans="1:4" x14ac:dyDescent="0.2">
      <c r="A2968" s="32">
        <v>2963</v>
      </c>
      <c r="B2968" s="32">
        <v>755</v>
      </c>
      <c r="C2968" s="32">
        <v>4</v>
      </c>
      <c r="D2968" s="32" t="s">
        <v>9833</v>
      </c>
    </row>
    <row r="2969" spans="1:4" x14ac:dyDescent="0.2">
      <c r="A2969" s="32">
        <v>2964</v>
      </c>
      <c r="B2969" s="32">
        <v>1817</v>
      </c>
      <c r="C2969" s="32">
        <v>2</v>
      </c>
      <c r="D2969" s="32" t="s">
        <v>9834</v>
      </c>
    </row>
    <row r="2970" spans="1:4" x14ac:dyDescent="0.2">
      <c r="A2970" s="32">
        <v>2965</v>
      </c>
      <c r="B2970" s="32">
        <v>1813</v>
      </c>
      <c r="C2970" s="32">
        <v>2</v>
      </c>
      <c r="D2970" s="32" t="s">
        <v>9835</v>
      </c>
    </row>
    <row r="2971" spans="1:4" x14ac:dyDescent="0.2">
      <c r="A2971" s="32">
        <v>2966</v>
      </c>
      <c r="B2971" s="32">
        <v>2331</v>
      </c>
      <c r="C2971" s="32">
        <v>1</v>
      </c>
      <c r="D2971" s="32" t="s">
        <v>9836</v>
      </c>
    </row>
    <row r="2972" spans="1:4" x14ac:dyDescent="0.2">
      <c r="A2972" s="32">
        <v>2967</v>
      </c>
      <c r="B2972" s="32">
        <v>1339</v>
      </c>
      <c r="C2972" s="32">
        <v>3</v>
      </c>
      <c r="D2972" s="32" t="s">
        <v>9837</v>
      </c>
    </row>
    <row r="2973" spans="1:4" x14ac:dyDescent="0.2">
      <c r="A2973" s="32">
        <v>2968</v>
      </c>
      <c r="B2973" s="32">
        <v>752</v>
      </c>
      <c r="C2973" s="32">
        <v>1</v>
      </c>
      <c r="D2973" s="32" t="s">
        <v>9838</v>
      </c>
    </row>
    <row r="2974" spans="1:4" x14ac:dyDescent="0.2">
      <c r="A2974" s="32">
        <v>2969</v>
      </c>
      <c r="B2974" s="32">
        <v>709</v>
      </c>
      <c r="C2974" s="32">
        <v>3</v>
      </c>
      <c r="D2974" s="32" t="s">
        <v>9839</v>
      </c>
    </row>
    <row r="2975" spans="1:4" x14ac:dyDescent="0.2">
      <c r="A2975" s="32">
        <v>2970</v>
      </c>
      <c r="B2975" s="32">
        <v>2168</v>
      </c>
      <c r="C2975" s="32">
        <v>1</v>
      </c>
      <c r="D2975" s="32" t="s">
        <v>9840</v>
      </c>
    </row>
    <row r="2976" spans="1:4" x14ac:dyDescent="0.2">
      <c r="A2976" s="32">
        <v>2971</v>
      </c>
      <c r="B2976" s="32">
        <v>510</v>
      </c>
      <c r="C2976" s="32">
        <v>6</v>
      </c>
      <c r="D2976" s="32" t="s">
        <v>9841</v>
      </c>
    </row>
    <row r="2977" spans="1:4" x14ac:dyDescent="0.2">
      <c r="A2977" s="32">
        <v>2972</v>
      </c>
      <c r="B2977" s="32">
        <v>2902</v>
      </c>
      <c r="C2977" s="32">
        <v>2</v>
      </c>
      <c r="D2977" s="32" t="s">
        <v>9842</v>
      </c>
    </row>
    <row r="2978" spans="1:4" x14ac:dyDescent="0.2">
      <c r="A2978" s="32">
        <v>2973</v>
      </c>
      <c r="B2978" s="32">
        <v>3210</v>
      </c>
      <c r="C2978" s="32">
        <v>1</v>
      </c>
      <c r="D2978" s="32" t="s">
        <v>9843</v>
      </c>
    </row>
    <row r="2979" spans="1:4" x14ac:dyDescent="0.2">
      <c r="A2979" s="32">
        <v>2974</v>
      </c>
      <c r="B2979" s="32">
        <v>2081</v>
      </c>
      <c r="C2979" s="32">
        <v>1</v>
      </c>
      <c r="D2979" s="32" t="s">
        <v>7417</v>
      </c>
    </row>
    <row r="2980" spans="1:4" x14ac:dyDescent="0.2">
      <c r="A2980" s="32">
        <v>2975</v>
      </c>
      <c r="B2980" s="32">
        <v>2311</v>
      </c>
      <c r="C2980" s="32">
        <v>1</v>
      </c>
      <c r="D2980" s="32" t="s">
        <v>7688</v>
      </c>
    </row>
    <row r="2981" spans="1:4" x14ac:dyDescent="0.2">
      <c r="A2981" s="32">
        <v>2976</v>
      </c>
      <c r="B2981" s="32">
        <v>2382</v>
      </c>
      <c r="C2981" s="32">
        <v>1</v>
      </c>
      <c r="D2981" s="32" t="s">
        <v>9844</v>
      </c>
    </row>
    <row r="2982" spans="1:4" x14ac:dyDescent="0.2">
      <c r="A2982" s="32">
        <v>2977</v>
      </c>
      <c r="B2982" s="32">
        <v>2897</v>
      </c>
      <c r="C2982" s="32">
        <v>1</v>
      </c>
      <c r="D2982" s="32" t="s">
        <v>9845</v>
      </c>
    </row>
    <row r="2983" spans="1:4" x14ac:dyDescent="0.2">
      <c r="A2983" s="32">
        <v>2978</v>
      </c>
      <c r="B2983" s="32">
        <v>2884</v>
      </c>
      <c r="C2983" s="32">
        <v>1</v>
      </c>
      <c r="D2983" s="32" t="s">
        <v>9846</v>
      </c>
    </row>
    <row r="2984" spans="1:4" x14ac:dyDescent="0.2">
      <c r="A2984" s="32">
        <v>2979</v>
      </c>
      <c r="B2984" s="32">
        <v>96</v>
      </c>
      <c r="C2984" s="32">
        <v>5</v>
      </c>
      <c r="D2984" s="32" t="s">
        <v>9847</v>
      </c>
    </row>
    <row r="2985" spans="1:4" x14ac:dyDescent="0.2">
      <c r="A2985" s="32">
        <v>2980</v>
      </c>
      <c r="B2985" s="32">
        <v>129</v>
      </c>
      <c r="C2985" s="32">
        <v>1</v>
      </c>
      <c r="D2985" s="32" t="s">
        <v>9848</v>
      </c>
    </row>
    <row r="2986" spans="1:4" x14ac:dyDescent="0.2">
      <c r="A2986" s="32">
        <v>2981</v>
      </c>
      <c r="B2986" s="32">
        <v>37</v>
      </c>
      <c r="C2986" s="32">
        <v>12</v>
      </c>
      <c r="D2986" s="32" t="s">
        <v>9849</v>
      </c>
    </row>
    <row r="2987" spans="1:4" x14ac:dyDescent="0.2">
      <c r="A2987" s="32">
        <v>2982</v>
      </c>
      <c r="B2987" s="32">
        <v>719</v>
      </c>
      <c r="C2987" s="32">
        <v>3</v>
      </c>
      <c r="D2987" s="32" t="s">
        <v>9850</v>
      </c>
    </row>
    <row r="2988" spans="1:4" x14ac:dyDescent="0.2">
      <c r="A2988" s="32">
        <v>2983</v>
      </c>
      <c r="B2988" s="32">
        <v>2705</v>
      </c>
      <c r="C2988" s="32">
        <v>1</v>
      </c>
      <c r="D2988" s="32" t="s">
        <v>9851</v>
      </c>
    </row>
    <row r="2989" spans="1:4" x14ac:dyDescent="0.2">
      <c r="A2989" s="32">
        <v>2984</v>
      </c>
      <c r="B2989" s="32">
        <v>2463</v>
      </c>
      <c r="C2989" s="32">
        <v>1</v>
      </c>
      <c r="D2989" s="32" t="s">
        <v>9852</v>
      </c>
    </row>
    <row r="2990" spans="1:4" x14ac:dyDescent="0.2">
      <c r="A2990" s="32">
        <v>2985</v>
      </c>
      <c r="B2990" s="32">
        <v>1094</v>
      </c>
      <c r="C2990" s="32">
        <v>1</v>
      </c>
      <c r="D2990" s="32" t="s">
        <v>9853</v>
      </c>
    </row>
    <row r="2991" spans="1:4" x14ac:dyDescent="0.2">
      <c r="A2991" s="32">
        <v>2986</v>
      </c>
      <c r="B2991" s="32">
        <v>746</v>
      </c>
      <c r="C2991" s="32">
        <v>3</v>
      </c>
      <c r="D2991" s="32" t="s">
        <v>9854</v>
      </c>
    </row>
    <row r="2992" spans="1:4" x14ac:dyDescent="0.2">
      <c r="A2992" s="32">
        <v>2987</v>
      </c>
      <c r="B2992" s="32">
        <v>1949</v>
      </c>
      <c r="C2992" s="32">
        <v>1</v>
      </c>
      <c r="D2992" s="32" t="s">
        <v>9855</v>
      </c>
    </row>
    <row r="2993" spans="1:4" x14ac:dyDescent="0.2">
      <c r="A2993" s="32">
        <v>2988</v>
      </c>
      <c r="B2993" s="32">
        <v>2332</v>
      </c>
      <c r="C2993" s="32">
        <v>2</v>
      </c>
      <c r="D2993" s="32" t="s">
        <v>9856</v>
      </c>
    </row>
    <row r="2994" spans="1:4" x14ac:dyDescent="0.2">
      <c r="A2994" s="32">
        <v>2989</v>
      </c>
      <c r="B2994" s="32">
        <v>747</v>
      </c>
      <c r="C2994" s="32">
        <v>1</v>
      </c>
      <c r="D2994" s="32" t="s">
        <v>9857</v>
      </c>
    </row>
    <row r="2995" spans="1:4" x14ac:dyDescent="0.2">
      <c r="A2995" s="32">
        <v>2990</v>
      </c>
      <c r="B2995" s="32">
        <v>3368</v>
      </c>
      <c r="C2995" s="32">
        <v>1</v>
      </c>
      <c r="D2995" s="32" t="s">
        <v>9858</v>
      </c>
    </row>
    <row r="2996" spans="1:4" x14ac:dyDescent="0.2">
      <c r="A2996" s="32">
        <v>2991</v>
      </c>
      <c r="B2996" s="32">
        <v>1832</v>
      </c>
      <c r="C2996" s="32">
        <v>1</v>
      </c>
      <c r="D2996" s="32" t="s">
        <v>9859</v>
      </c>
    </row>
    <row r="2997" spans="1:4" x14ac:dyDescent="0.2">
      <c r="A2997" s="32">
        <v>2992</v>
      </c>
      <c r="B2997" s="32">
        <v>1926</v>
      </c>
      <c r="C2997" s="32">
        <v>1</v>
      </c>
      <c r="D2997" s="32" t="s">
        <v>9860</v>
      </c>
    </row>
    <row r="2998" spans="1:4" x14ac:dyDescent="0.2">
      <c r="A2998" s="32">
        <v>2993</v>
      </c>
      <c r="B2998" s="32">
        <v>253</v>
      </c>
      <c r="C2998" s="32">
        <v>6</v>
      </c>
      <c r="D2998" s="32" t="s">
        <v>9861</v>
      </c>
    </row>
    <row r="2999" spans="1:4" x14ac:dyDescent="0.2">
      <c r="A2999" s="32">
        <v>2994</v>
      </c>
      <c r="B2999" s="32">
        <v>3015</v>
      </c>
      <c r="C2999" s="32">
        <v>2</v>
      </c>
      <c r="D2999" s="32" t="s">
        <v>9862</v>
      </c>
    </row>
    <row r="3000" spans="1:4" x14ac:dyDescent="0.2">
      <c r="A3000" s="32">
        <v>2995</v>
      </c>
      <c r="B3000" s="32">
        <v>561</v>
      </c>
      <c r="C3000" s="32">
        <v>1</v>
      </c>
      <c r="D3000" s="32" t="s">
        <v>9863</v>
      </c>
    </row>
    <row r="3001" spans="1:4" x14ac:dyDescent="0.2">
      <c r="A3001" s="32">
        <v>2996</v>
      </c>
      <c r="B3001" s="32">
        <v>837</v>
      </c>
      <c r="C3001" s="32">
        <v>1</v>
      </c>
      <c r="D3001" s="32" t="s">
        <v>9864</v>
      </c>
    </row>
    <row r="3002" spans="1:4" x14ac:dyDescent="0.2">
      <c r="A3002" s="32">
        <v>2997</v>
      </c>
      <c r="B3002" s="32">
        <v>1612</v>
      </c>
      <c r="C3002" s="32">
        <v>1</v>
      </c>
      <c r="D3002" s="32" t="s">
        <v>9865</v>
      </c>
    </row>
    <row r="3003" spans="1:4" x14ac:dyDescent="0.2">
      <c r="A3003" s="32">
        <v>2998</v>
      </c>
      <c r="B3003" s="32">
        <v>752</v>
      </c>
      <c r="C3003" s="32">
        <v>2</v>
      </c>
      <c r="D3003" s="32" t="s">
        <v>9866</v>
      </c>
    </row>
    <row r="3004" spans="1:4" x14ac:dyDescent="0.2">
      <c r="A3004" s="32">
        <v>2999</v>
      </c>
      <c r="B3004" s="32">
        <v>1158</v>
      </c>
      <c r="C3004" s="32">
        <v>6</v>
      </c>
      <c r="D3004" s="32" t="s">
        <v>9867</v>
      </c>
    </row>
    <row r="3005" spans="1:4" x14ac:dyDescent="0.2">
      <c r="A3005" s="32">
        <v>3000</v>
      </c>
      <c r="B3005" s="32">
        <v>1055</v>
      </c>
      <c r="C3005" s="32">
        <v>2</v>
      </c>
      <c r="D3005" s="32" t="s">
        <v>9868</v>
      </c>
    </row>
    <row r="3006" spans="1:4" x14ac:dyDescent="0.2">
      <c r="A3006" s="32">
        <v>3001</v>
      </c>
      <c r="B3006" s="32">
        <v>2388</v>
      </c>
      <c r="C3006" s="32">
        <v>1</v>
      </c>
      <c r="D3006" s="32" t="s">
        <v>9869</v>
      </c>
    </row>
    <row r="3007" spans="1:4" x14ac:dyDescent="0.2">
      <c r="A3007" s="32">
        <v>3002</v>
      </c>
      <c r="B3007" s="32">
        <v>529</v>
      </c>
      <c r="C3007" s="32">
        <v>2</v>
      </c>
      <c r="D3007" s="32" t="s">
        <v>9870</v>
      </c>
    </row>
    <row r="3008" spans="1:4" x14ac:dyDescent="0.2">
      <c r="A3008" s="32">
        <v>3003</v>
      </c>
      <c r="B3008" s="32">
        <v>2403</v>
      </c>
      <c r="C3008" s="32">
        <v>1</v>
      </c>
      <c r="D3008" s="32" t="s">
        <v>9871</v>
      </c>
    </row>
    <row r="3009" spans="1:4" x14ac:dyDescent="0.2">
      <c r="A3009" s="32">
        <v>3004</v>
      </c>
      <c r="B3009" s="32">
        <v>1409</v>
      </c>
      <c r="C3009" s="32">
        <v>1</v>
      </c>
      <c r="D3009" s="32" t="s">
        <v>9872</v>
      </c>
    </row>
    <row r="3010" spans="1:4" x14ac:dyDescent="0.2">
      <c r="A3010" s="32">
        <v>3005</v>
      </c>
      <c r="B3010" s="32">
        <v>550</v>
      </c>
      <c r="C3010" s="32">
        <v>7</v>
      </c>
      <c r="D3010" s="32" t="s">
        <v>9873</v>
      </c>
    </row>
    <row r="3011" spans="1:4" x14ac:dyDescent="0.2">
      <c r="A3011" s="32">
        <v>3006</v>
      </c>
      <c r="B3011" s="32">
        <v>1706</v>
      </c>
      <c r="C3011" s="32">
        <v>3</v>
      </c>
      <c r="D3011" s="32" t="s">
        <v>9874</v>
      </c>
    </row>
    <row r="3012" spans="1:4" x14ac:dyDescent="0.2">
      <c r="A3012" s="32">
        <v>3007</v>
      </c>
      <c r="B3012" s="32">
        <v>389</v>
      </c>
      <c r="C3012" s="32">
        <v>12</v>
      </c>
      <c r="D3012" s="32" t="s">
        <v>9875</v>
      </c>
    </row>
    <row r="3013" spans="1:4" x14ac:dyDescent="0.2">
      <c r="A3013" s="32">
        <v>3008</v>
      </c>
      <c r="B3013" s="32">
        <v>3495</v>
      </c>
      <c r="C3013" s="32">
        <v>2</v>
      </c>
      <c r="D3013" s="32" t="s">
        <v>9876</v>
      </c>
    </row>
    <row r="3014" spans="1:4" x14ac:dyDescent="0.2">
      <c r="A3014" s="32">
        <v>3009</v>
      </c>
      <c r="B3014" s="32">
        <v>1129</v>
      </c>
      <c r="C3014" s="32">
        <v>1</v>
      </c>
      <c r="D3014" s="32" t="s">
        <v>9877</v>
      </c>
    </row>
    <row r="3015" spans="1:4" x14ac:dyDescent="0.2">
      <c r="A3015" s="32">
        <v>3010</v>
      </c>
      <c r="B3015" s="32">
        <v>3257</v>
      </c>
      <c r="C3015" s="32">
        <v>2</v>
      </c>
      <c r="D3015" s="32" t="s">
        <v>9878</v>
      </c>
    </row>
    <row r="3016" spans="1:4" x14ac:dyDescent="0.2">
      <c r="A3016" s="32">
        <v>3011</v>
      </c>
      <c r="B3016" s="32">
        <v>50</v>
      </c>
      <c r="C3016" s="32">
        <v>11</v>
      </c>
      <c r="D3016" s="32" t="s">
        <v>9879</v>
      </c>
    </row>
    <row r="3017" spans="1:4" x14ac:dyDescent="0.2">
      <c r="A3017" s="32">
        <v>3012</v>
      </c>
      <c r="B3017" s="32">
        <v>3003</v>
      </c>
      <c r="C3017" s="32">
        <v>1</v>
      </c>
      <c r="D3017" s="32" t="s">
        <v>9880</v>
      </c>
    </row>
    <row r="3018" spans="1:4" x14ac:dyDescent="0.2">
      <c r="A3018" s="32">
        <v>3013</v>
      </c>
      <c r="B3018" s="32">
        <v>1232</v>
      </c>
      <c r="C3018" s="32">
        <v>4</v>
      </c>
      <c r="D3018" s="32" t="s">
        <v>9881</v>
      </c>
    </row>
    <row r="3019" spans="1:4" x14ac:dyDescent="0.2">
      <c r="A3019" s="32">
        <v>3014</v>
      </c>
      <c r="B3019" s="32">
        <v>664</v>
      </c>
      <c r="C3019" s="32">
        <v>2</v>
      </c>
      <c r="D3019" s="32" t="s">
        <v>8374</v>
      </c>
    </row>
    <row r="3020" spans="1:4" x14ac:dyDescent="0.2">
      <c r="A3020" s="32">
        <v>3015</v>
      </c>
      <c r="B3020" s="32">
        <v>395</v>
      </c>
      <c r="C3020" s="32">
        <v>5</v>
      </c>
      <c r="D3020" s="32" t="s">
        <v>9882</v>
      </c>
    </row>
    <row r="3021" spans="1:4" x14ac:dyDescent="0.2">
      <c r="A3021" s="32">
        <v>3016</v>
      </c>
      <c r="B3021" s="32">
        <v>763</v>
      </c>
      <c r="C3021" s="32">
        <v>1</v>
      </c>
      <c r="D3021" s="32" t="s">
        <v>9883</v>
      </c>
    </row>
    <row r="3022" spans="1:4" x14ac:dyDescent="0.2">
      <c r="A3022" s="32">
        <v>3017</v>
      </c>
      <c r="B3022" s="32">
        <v>3407</v>
      </c>
      <c r="C3022" s="32">
        <v>1</v>
      </c>
      <c r="D3022" s="32" t="s">
        <v>9884</v>
      </c>
    </row>
    <row r="3023" spans="1:4" x14ac:dyDescent="0.2">
      <c r="A3023" s="32">
        <v>3018</v>
      </c>
      <c r="B3023" s="32">
        <v>1370</v>
      </c>
      <c r="C3023" s="32">
        <v>1</v>
      </c>
      <c r="D3023" s="32" t="s">
        <v>9885</v>
      </c>
    </row>
    <row r="3024" spans="1:4" x14ac:dyDescent="0.2">
      <c r="A3024" s="32">
        <v>3019</v>
      </c>
      <c r="B3024" s="32">
        <v>1339</v>
      </c>
      <c r="C3024" s="32">
        <v>2</v>
      </c>
      <c r="D3024" s="32" t="s">
        <v>9886</v>
      </c>
    </row>
    <row r="3025" spans="1:4" x14ac:dyDescent="0.2">
      <c r="A3025" s="32">
        <v>3020</v>
      </c>
      <c r="B3025" s="32">
        <v>2509</v>
      </c>
      <c r="C3025" s="32">
        <v>3</v>
      </c>
      <c r="D3025" s="32" t="s">
        <v>9887</v>
      </c>
    </row>
    <row r="3026" spans="1:4" x14ac:dyDescent="0.2">
      <c r="A3026" s="32">
        <v>3021</v>
      </c>
      <c r="B3026" s="32">
        <v>2583</v>
      </c>
      <c r="C3026" s="32">
        <v>1</v>
      </c>
      <c r="D3026" s="32" t="s">
        <v>9888</v>
      </c>
    </row>
    <row r="3027" spans="1:4" x14ac:dyDescent="0.2">
      <c r="A3027" s="32">
        <v>3022</v>
      </c>
      <c r="B3027" s="32">
        <v>856</v>
      </c>
      <c r="C3027" s="32">
        <v>2</v>
      </c>
      <c r="D3027" s="32" t="s">
        <v>9889</v>
      </c>
    </row>
    <row r="3028" spans="1:4" x14ac:dyDescent="0.2">
      <c r="A3028" s="32">
        <v>3023</v>
      </c>
      <c r="B3028" s="32">
        <v>2827</v>
      </c>
      <c r="C3028" s="32">
        <v>1</v>
      </c>
      <c r="D3028" s="32" t="s">
        <v>9890</v>
      </c>
    </row>
    <row r="3029" spans="1:4" x14ac:dyDescent="0.2">
      <c r="A3029" s="32">
        <v>3024</v>
      </c>
      <c r="B3029" s="32">
        <v>3595</v>
      </c>
      <c r="C3029" s="32">
        <v>1</v>
      </c>
      <c r="D3029" s="32" t="s">
        <v>9891</v>
      </c>
    </row>
    <row r="3030" spans="1:4" x14ac:dyDescent="0.2">
      <c r="A3030" s="32">
        <v>3025</v>
      </c>
      <c r="B3030" s="32">
        <v>2464</v>
      </c>
      <c r="C3030" s="32">
        <v>1</v>
      </c>
      <c r="D3030" s="32" t="s">
        <v>9892</v>
      </c>
    </row>
    <row r="3031" spans="1:4" x14ac:dyDescent="0.2">
      <c r="A3031" s="32">
        <v>3026</v>
      </c>
      <c r="B3031" s="32">
        <v>2247</v>
      </c>
      <c r="C3031" s="32">
        <v>2</v>
      </c>
      <c r="D3031" s="32" t="s">
        <v>9893</v>
      </c>
    </row>
    <row r="3032" spans="1:4" x14ac:dyDescent="0.2">
      <c r="A3032" s="32">
        <v>3027</v>
      </c>
      <c r="B3032" s="32">
        <v>566</v>
      </c>
      <c r="C3032" s="32">
        <v>1</v>
      </c>
      <c r="D3032" s="32" t="s">
        <v>9894</v>
      </c>
    </row>
    <row r="3033" spans="1:4" x14ac:dyDescent="0.2">
      <c r="A3033" s="32">
        <v>3028</v>
      </c>
      <c r="B3033" s="32">
        <v>494</v>
      </c>
      <c r="C3033" s="32">
        <v>5</v>
      </c>
      <c r="D3033" s="32" t="s">
        <v>9895</v>
      </c>
    </row>
    <row r="3034" spans="1:4" x14ac:dyDescent="0.2">
      <c r="A3034" s="32">
        <v>3029</v>
      </c>
      <c r="B3034" s="32">
        <v>655</v>
      </c>
      <c r="C3034" s="32">
        <v>2</v>
      </c>
      <c r="D3034" s="32" t="s">
        <v>9896</v>
      </c>
    </row>
    <row r="3035" spans="1:4" x14ac:dyDescent="0.2">
      <c r="A3035" s="32">
        <v>3030</v>
      </c>
      <c r="B3035" s="32">
        <v>779</v>
      </c>
      <c r="C3035" s="32">
        <v>1</v>
      </c>
      <c r="D3035" s="32" t="s">
        <v>9897</v>
      </c>
    </row>
    <row r="3036" spans="1:4" x14ac:dyDescent="0.2">
      <c r="A3036" s="32">
        <v>3031</v>
      </c>
      <c r="B3036" s="32">
        <v>3011</v>
      </c>
      <c r="C3036" s="32">
        <v>1</v>
      </c>
      <c r="D3036" s="32" t="s">
        <v>9898</v>
      </c>
    </row>
    <row r="3037" spans="1:4" x14ac:dyDescent="0.2">
      <c r="A3037" s="32">
        <v>3032</v>
      </c>
      <c r="B3037" s="32">
        <v>2407</v>
      </c>
      <c r="C3037" s="32">
        <v>2</v>
      </c>
      <c r="D3037" s="32" t="s">
        <v>9899</v>
      </c>
    </row>
    <row r="3038" spans="1:4" x14ac:dyDescent="0.2">
      <c r="A3038" s="32">
        <v>3033</v>
      </c>
      <c r="B3038" s="32">
        <v>1724</v>
      </c>
      <c r="C3038" s="32">
        <v>3</v>
      </c>
      <c r="D3038" s="32" t="s">
        <v>9900</v>
      </c>
    </row>
    <row r="3039" spans="1:4" x14ac:dyDescent="0.2">
      <c r="A3039" s="32">
        <v>3034</v>
      </c>
      <c r="B3039" s="32">
        <v>619</v>
      </c>
      <c r="C3039" s="32">
        <v>5</v>
      </c>
      <c r="D3039" s="32" t="s">
        <v>9901</v>
      </c>
    </row>
    <row r="3040" spans="1:4" x14ac:dyDescent="0.2">
      <c r="A3040" s="32">
        <v>3035</v>
      </c>
      <c r="B3040" s="32">
        <v>2850</v>
      </c>
      <c r="C3040" s="32">
        <v>1</v>
      </c>
      <c r="D3040" s="32" t="s">
        <v>9902</v>
      </c>
    </row>
    <row r="3041" spans="1:4" x14ac:dyDescent="0.2">
      <c r="A3041" s="32">
        <v>3036</v>
      </c>
      <c r="B3041" s="32">
        <v>2416</v>
      </c>
      <c r="C3041" s="32">
        <v>2</v>
      </c>
      <c r="D3041" s="32" t="s">
        <v>9903</v>
      </c>
    </row>
    <row r="3042" spans="1:4" x14ac:dyDescent="0.2">
      <c r="A3042" s="32">
        <v>3037</v>
      </c>
      <c r="B3042" s="32">
        <v>2006</v>
      </c>
      <c r="C3042" s="32">
        <v>1</v>
      </c>
      <c r="D3042" s="32" t="s">
        <v>9904</v>
      </c>
    </row>
    <row r="3043" spans="1:4" x14ac:dyDescent="0.2">
      <c r="A3043" s="32">
        <v>3038</v>
      </c>
      <c r="B3043" s="32">
        <v>65</v>
      </c>
      <c r="C3043" s="32">
        <v>8</v>
      </c>
      <c r="D3043" s="32" t="s">
        <v>9905</v>
      </c>
    </row>
    <row r="3044" spans="1:4" x14ac:dyDescent="0.2">
      <c r="A3044" s="32">
        <v>3039</v>
      </c>
      <c r="B3044" s="32">
        <v>492</v>
      </c>
      <c r="C3044" s="32">
        <v>4</v>
      </c>
      <c r="D3044" s="32" t="s">
        <v>9906</v>
      </c>
    </row>
    <row r="3045" spans="1:4" x14ac:dyDescent="0.2">
      <c r="A3045" s="32">
        <v>3040</v>
      </c>
      <c r="B3045" s="32">
        <v>2732</v>
      </c>
      <c r="C3045" s="32">
        <v>1</v>
      </c>
      <c r="D3045" s="32" t="s">
        <v>9907</v>
      </c>
    </row>
    <row r="3046" spans="1:4" x14ac:dyDescent="0.2">
      <c r="A3046" s="32">
        <v>3041</v>
      </c>
      <c r="B3046" s="32">
        <v>1432</v>
      </c>
      <c r="C3046" s="32">
        <v>1</v>
      </c>
      <c r="D3046" s="32" t="s">
        <v>9908</v>
      </c>
    </row>
    <row r="3047" spans="1:4" x14ac:dyDescent="0.2">
      <c r="A3047" s="32">
        <v>3042</v>
      </c>
      <c r="B3047" s="32">
        <v>2655</v>
      </c>
      <c r="C3047" s="32">
        <v>1</v>
      </c>
      <c r="D3047" s="32" t="s">
        <v>9909</v>
      </c>
    </row>
    <row r="3048" spans="1:4" x14ac:dyDescent="0.2">
      <c r="A3048" s="32">
        <v>3043</v>
      </c>
      <c r="B3048" s="32">
        <v>1226</v>
      </c>
      <c r="C3048" s="32">
        <v>3</v>
      </c>
      <c r="D3048" s="32" t="s">
        <v>9910</v>
      </c>
    </row>
    <row r="3049" spans="1:4" x14ac:dyDescent="0.2">
      <c r="A3049" s="32">
        <v>3044</v>
      </c>
      <c r="B3049" s="32">
        <v>2005</v>
      </c>
      <c r="C3049" s="32">
        <v>1</v>
      </c>
      <c r="D3049" s="32" t="s">
        <v>9911</v>
      </c>
    </row>
    <row r="3050" spans="1:4" x14ac:dyDescent="0.2">
      <c r="A3050" s="32">
        <v>3045</v>
      </c>
      <c r="B3050" s="32">
        <v>3024</v>
      </c>
      <c r="C3050" s="32">
        <v>2</v>
      </c>
      <c r="D3050" s="32" t="s">
        <v>9912</v>
      </c>
    </row>
    <row r="3051" spans="1:4" x14ac:dyDescent="0.2">
      <c r="A3051" s="32">
        <v>3046</v>
      </c>
      <c r="B3051" s="32">
        <v>1553</v>
      </c>
      <c r="C3051" s="32">
        <v>2</v>
      </c>
      <c r="D3051" s="32" t="s">
        <v>9913</v>
      </c>
    </row>
    <row r="3052" spans="1:4" x14ac:dyDescent="0.2">
      <c r="A3052" s="32">
        <v>3047</v>
      </c>
      <c r="B3052" s="32">
        <v>2725</v>
      </c>
      <c r="C3052" s="32">
        <v>1</v>
      </c>
      <c r="D3052" s="32" t="s">
        <v>9914</v>
      </c>
    </row>
    <row r="3053" spans="1:4" x14ac:dyDescent="0.2">
      <c r="A3053" s="32">
        <v>3048</v>
      </c>
      <c r="B3053" s="32">
        <v>878</v>
      </c>
      <c r="C3053" s="32">
        <v>4</v>
      </c>
      <c r="D3053" s="32" t="s">
        <v>9915</v>
      </c>
    </row>
    <row r="3054" spans="1:4" x14ac:dyDescent="0.2">
      <c r="A3054" s="32">
        <v>3049</v>
      </c>
      <c r="B3054" s="32">
        <v>2442</v>
      </c>
      <c r="C3054" s="32">
        <v>1</v>
      </c>
      <c r="D3054" s="32" t="s">
        <v>9916</v>
      </c>
    </row>
    <row r="3055" spans="1:4" x14ac:dyDescent="0.2">
      <c r="A3055" s="32">
        <v>3050</v>
      </c>
      <c r="B3055" s="32">
        <v>767</v>
      </c>
      <c r="C3055" s="32">
        <v>5</v>
      </c>
      <c r="D3055" s="32" t="s">
        <v>9917</v>
      </c>
    </row>
    <row r="3056" spans="1:4" x14ac:dyDescent="0.2">
      <c r="A3056" s="32">
        <v>3051</v>
      </c>
      <c r="B3056" s="32">
        <v>2494</v>
      </c>
      <c r="C3056" s="32">
        <v>1</v>
      </c>
      <c r="D3056" s="32" t="s">
        <v>9918</v>
      </c>
    </row>
    <row r="3057" spans="1:4" x14ac:dyDescent="0.2">
      <c r="A3057" s="32">
        <v>3052</v>
      </c>
      <c r="B3057" s="32">
        <v>1911</v>
      </c>
      <c r="C3057" s="32">
        <v>1</v>
      </c>
      <c r="D3057" s="32" t="s">
        <v>9919</v>
      </c>
    </row>
    <row r="3058" spans="1:4" x14ac:dyDescent="0.2">
      <c r="A3058" s="32">
        <v>3053</v>
      </c>
      <c r="B3058" s="32">
        <v>515</v>
      </c>
      <c r="C3058" s="32">
        <v>2</v>
      </c>
      <c r="D3058" s="32" t="s">
        <v>9920</v>
      </c>
    </row>
    <row r="3059" spans="1:4" x14ac:dyDescent="0.2">
      <c r="A3059" s="32">
        <v>3054</v>
      </c>
      <c r="B3059" s="32">
        <v>136</v>
      </c>
      <c r="C3059" s="32">
        <v>4</v>
      </c>
      <c r="D3059" s="32" t="s">
        <v>9921</v>
      </c>
    </row>
    <row r="3060" spans="1:4" x14ac:dyDescent="0.2">
      <c r="A3060" s="32">
        <v>3055</v>
      </c>
      <c r="B3060" s="32">
        <v>959</v>
      </c>
      <c r="C3060" s="32">
        <v>2</v>
      </c>
      <c r="D3060" s="32" t="s">
        <v>9922</v>
      </c>
    </row>
    <row r="3061" spans="1:4" x14ac:dyDescent="0.2">
      <c r="A3061" s="32">
        <v>3056</v>
      </c>
      <c r="B3061" s="32">
        <v>812</v>
      </c>
      <c r="C3061" s="32">
        <v>3</v>
      </c>
      <c r="D3061" s="32" t="s">
        <v>9923</v>
      </c>
    </row>
    <row r="3062" spans="1:4" x14ac:dyDescent="0.2">
      <c r="A3062" s="32">
        <v>3057</v>
      </c>
      <c r="B3062" s="32">
        <v>1145</v>
      </c>
      <c r="C3062" s="32">
        <v>1</v>
      </c>
      <c r="D3062" s="32" t="s">
        <v>9444</v>
      </c>
    </row>
    <row r="3063" spans="1:4" x14ac:dyDescent="0.2">
      <c r="A3063" s="32">
        <v>3058</v>
      </c>
      <c r="B3063" s="32">
        <v>1460</v>
      </c>
      <c r="C3063" s="32">
        <v>2</v>
      </c>
      <c r="D3063" s="32" t="s">
        <v>9924</v>
      </c>
    </row>
    <row r="3064" spans="1:4" x14ac:dyDescent="0.2">
      <c r="A3064" s="32">
        <v>3059</v>
      </c>
      <c r="B3064" s="32">
        <v>308</v>
      </c>
      <c r="C3064" s="32">
        <v>4</v>
      </c>
      <c r="D3064" s="32" t="s">
        <v>9925</v>
      </c>
    </row>
    <row r="3065" spans="1:4" x14ac:dyDescent="0.2">
      <c r="A3065" s="32">
        <v>3060</v>
      </c>
      <c r="B3065" s="32">
        <v>2048</v>
      </c>
      <c r="C3065" s="32">
        <v>1</v>
      </c>
      <c r="D3065" s="32" t="s">
        <v>9926</v>
      </c>
    </row>
    <row r="3066" spans="1:4" x14ac:dyDescent="0.2">
      <c r="A3066" s="32">
        <v>3061</v>
      </c>
      <c r="B3066" s="32">
        <v>2197</v>
      </c>
      <c r="C3066" s="32">
        <v>1</v>
      </c>
      <c r="D3066" s="32" t="s">
        <v>9927</v>
      </c>
    </row>
    <row r="3067" spans="1:4" x14ac:dyDescent="0.2">
      <c r="A3067" s="32">
        <v>3062</v>
      </c>
      <c r="B3067" s="32">
        <v>3213</v>
      </c>
      <c r="C3067" s="32">
        <v>1</v>
      </c>
      <c r="D3067" s="32" t="s">
        <v>9928</v>
      </c>
    </row>
    <row r="3068" spans="1:4" x14ac:dyDescent="0.2">
      <c r="A3068" s="32">
        <v>3063</v>
      </c>
      <c r="B3068" s="32">
        <v>1968</v>
      </c>
      <c r="C3068" s="32">
        <v>1</v>
      </c>
      <c r="D3068" s="32" t="s">
        <v>9929</v>
      </c>
    </row>
    <row r="3069" spans="1:4" x14ac:dyDescent="0.2">
      <c r="A3069" s="32">
        <v>3064</v>
      </c>
      <c r="B3069" s="32">
        <v>92</v>
      </c>
      <c r="C3069" s="32">
        <v>13</v>
      </c>
      <c r="D3069" s="32" t="s">
        <v>9930</v>
      </c>
    </row>
    <row r="3070" spans="1:4" x14ac:dyDescent="0.2">
      <c r="A3070" s="32">
        <v>3065</v>
      </c>
      <c r="B3070" s="32">
        <v>1270</v>
      </c>
      <c r="C3070" s="32">
        <v>1</v>
      </c>
      <c r="D3070" s="32" t="s">
        <v>7769</v>
      </c>
    </row>
    <row r="3071" spans="1:4" x14ac:dyDescent="0.2">
      <c r="A3071" s="32">
        <v>3066</v>
      </c>
      <c r="B3071" s="32">
        <v>886</v>
      </c>
      <c r="C3071" s="32">
        <v>2</v>
      </c>
      <c r="D3071" s="32" t="s">
        <v>9931</v>
      </c>
    </row>
    <row r="3072" spans="1:4" x14ac:dyDescent="0.2">
      <c r="A3072" s="32">
        <v>3067</v>
      </c>
      <c r="B3072" s="32">
        <v>440</v>
      </c>
      <c r="C3072" s="32">
        <v>1</v>
      </c>
      <c r="D3072" s="32" t="s">
        <v>9932</v>
      </c>
    </row>
    <row r="3073" spans="1:4" x14ac:dyDescent="0.2">
      <c r="A3073" s="32">
        <v>3068</v>
      </c>
      <c r="B3073" s="32">
        <v>738</v>
      </c>
      <c r="C3073" s="32">
        <v>4</v>
      </c>
      <c r="D3073" s="32" t="s">
        <v>9933</v>
      </c>
    </row>
    <row r="3074" spans="1:4" x14ac:dyDescent="0.2">
      <c r="A3074" s="32">
        <v>3069</v>
      </c>
      <c r="B3074" s="32">
        <v>2133</v>
      </c>
      <c r="C3074" s="32">
        <v>1</v>
      </c>
      <c r="D3074" s="32" t="s">
        <v>9934</v>
      </c>
    </row>
    <row r="3075" spans="1:4" x14ac:dyDescent="0.2">
      <c r="A3075" s="32">
        <v>3070</v>
      </c>
      <c r="B3075" s="32">
        <v>770</v>
      </c>
      <c r="C3075" s="32">
        <v>2</v>
      </c>
      <c r="D3075" s="32" t="s">
        <v>9935</v>
      </c>
    </row>
    <row r="3076" spans="1:4" x14ac:dyDescent="0.2">
      <c r="A3076" s="32">
        <v>3071</v>
      </c>
      <c r="B3076" s="32">
        <v>2387</v>
      </c>
      <c r="C3076" s="32">
        <v>1</v>
      </c>
      <c r="D3076" s="32" t="s">
        <v>9936</v>
      </c>
    </row>
    <row r="3077" spans="1:4" x14ac:dyDescent="0.2">
      <c r="A3077" s="32">
        <v>3072</v>
      </c>
      <c r="B3077" s="32">
        <v>2146</v>
      </c>
      <c r="C3077" s="32">
        <v>1</v>
      </c>
      <c r="D3077" s="32" t="s">
        <v>9937</v>
      </c>
    </row>
    <row r="3078" spans="1:4" x14ac:dyDescent="0.2">
      <c r="A3078" s="32">
        <v>3073</v>
      </c>
      <c r="B3078" s="32">
        <v>3461</v>
      </c>
      <c r="C3078" s="32">
        <v>2</v>
      </c>
      <c r="D3078" s="32" t="s">
        <v>9938</v>
      </c>
    </row>
    <row r="3079" spans="1:4" x14ac:dyDescent="0.2">
      <c r="A3079" s="32">
        <v>3074</v>
      </c>
      <c r="B3079" s="32">
        <v>203</v>
      </c>
      <c r="C3079" s="32">
        <v>1</v>
      </c>
      <c r="D3079" s="32" t="s">
        <v>9939</v>
      </c>
    </row>
    <row r="3080" spans="1:4" x14ac:dyDescent="0.2">
      <c r="A3080" s="32">
        <v>3075</v>
      </c>
      <c r="B3080" s="32">
        <v>1761</v>
      </c>
      <c r="C3080" s="32">
        <v>1</v>
      </c>
      <c r="D3080" s="32" t="s">
        <v>9940</v>
      </c>
    </row>
    <row r="3081" spans="1:4" x14ac:dyDescent="0.2">
      <c r="A3081" s="32">
        <v>3076</v>
      </c>
      <c r="B3081" s="32">
        <v>2967</v>
      </c>
      <c r="C3081" s="32">
        <v>3</v>
      </c>
      <c r="D3081" s="32" t="s">
        <v>9941</v>
      </c>
    </row>
    <row r="3082" spans="1:4" x14ac:dyDescent="0.2">
      <c r="A3082" s="32">
        <v>3077</v>
      </c>
      <c r="B3082" s="32">
        <v>6</v>
      </c>
      <c r="C3082" s="32">
        <v>15</v>
      </c>
      <c r="D3082" s="32" t="s">
        <v>9942</v>
      </c>
    </row>
    <row r="3083" spans="1:4" x14ac:dyDescent="0.2">
      <c r="A3083" s="32">
        <v>3078</v>
      </c>
      <c r="B3083" s="32">
        <v>156</v>
      </c>
      <c r="C3083" s="32">
        <v>14</v>
      </c>
      <c r="D3083" s="32" t="s">
        <v>7360</v>
      </c>
    </row>
    <row r="3084" spans="1:4" x14ac:dyDescent="0.2">
      <c r="A3084" s="32">
        <v>3079</v>
      </c>
      <c r="B3084" s="32">
        <v>350</v>
      </c>
      <c r="C3084" s="32">
        <v>4</v>
      </c>
      <c r="D3084" s="32" t="s">
        <v>9943</v>
      </c>
    </row>
    <row r="3085" spans="1:4" x14ac:dyDescent="0.2">
      <c r="A3085" s="32">
        <v>3080</v>
      </c>
      <c r="B3085" s="32">
        <v>1913</v>
      </c>
      <c r="C3085" s="32">
        <v>1</v>
      </c>
      <c r="D3085" s="32" t="s">
        <v>9944</v>
      </c>
    </row>
    <row r="3086" spans="1:4" x14ac:dyDescent="0.2">
      <c r="A3086" s="32">
        <v>3081</v>
      </c>
      <c r="B3086" s="32">
        <v>1804</v>
      </c>
      <c r="C3086" s="32">
        <v>2</v>
      </c>
      <c r="D3086" s="32" t="s">
        <v>9945</v>
      </c>
    </row>
    <row r="3087" spans="1:4" x14ac:dyDescent="0.2">
      <c r="A3087" s="32">
        <v>3082</v>
      </c>
      <c r="B3087" s="32">
        <v>3351</v>
      </c>
      <c r="C3087" s="32">
        <v>2</v>
      </c>
      <c r="D3087" s="32" t="s">
        <v>9946</v>
      </c>
    </row>
    <row r="3088" spans="1:4" x14ac:dyDescent="0.2">
      <c r="A3088" s="32">
        <v>3083</v>
      </c>
      <c r="B3088" s="32">
        <v>2254</v>
      </c>
      <c r="C3088" s="32">
        <v>1</v>
      </c>
      <c r="D3088" s="32" t="s">
        <v>9947</v>
      </c>
    </row>
    <row r="3089" spans="1:4" x14ac:dyDescent="0.2">
      <c r="A3089" s="32">
        <v>3084</v>
      </c>
      <c r="B3089" s="32">
        <v>897</v>
      </c>
      <c r="C3089" s="32">
        <v>2</v>
      </c>
      <c r="D3089" s="32" t="s">
        <v>9948</v>
      </c>
    </row>
    <row r="3090" spans="1:4" x14ac:dyDescent="0.2">
      <c r="A3090" s="32">
        <v>3085</v>
      </c>
      <c r="B3090" s="32">
        <v>735</v>
      </c>
      <c r="C3090" s="32">
        <v>5</v>
      </c>
      <c r="D3090" s="32" t="s">
        <v>9949</v>
      </c>
    </row>
    <row r="3091" spans="1:4" x14ac:dyDescent="0.2">
      <c r="A3091" s="32">
        <v>3086</v>
      </c>
      <c r="B3091" s="32">
        <v>1999</v>
      </c>
      <c r="C3091" s="32">
        <v>1</v>
      </c>
      <c r="D3091" s="32" t="s">
        <v>9950</v>
      </c>
    </row>
    <row r="3092" spans="1:4" x14ac:dyDescent="0.2">
      <c r="A3092" s="32">
        <v>3087</v>
      </c>
      <c r="B3092" s="32">
        <v>1290</v>
      </c>
      <c r="C3092" s="32">
        <v>3</v>
      </c>
      <c r="D3092" s="32" t="s">
        <v>9951</v>
      </c>
    </row>
    <row r="3093" spans="1:4" x14ac:dyDescent="0.2">
      <c r="A3093" s="32">
        <v>3088</v>
      </c>
      <c r="B3093" s="32">
        <v>2704</v>
      </c>
      <c r="C3093" s="32">
        <v>1</v>
      </c>
      <c r="D3093" s="32" t="s">
        <v>9952</v>
      </c>
    </row>
    <row r="3094" spans="1:4" x14ac:dyDescent="0.2">
      <c r="A3094" s="32">
        <v>3089</v>
      </c>
      <c r="B3094" s="32">
        <v>507</v>
      </c>
      <c r="C3094" s="32">
        <v>1</v>
      </c>
      <c r="D3094" s="32" t="s">
        <v>9953</v>
      </c>
    </row>
    <row r="3095" spans="1:4" x14ac:dyDescent="0.2">
      <c r="A3095" s="32">
        <v>3090</v>
      </c>
      <c r="B3095" s="32">
        <v>67</v>
      </c>
      <c r="C3095" s="32">
        <v>11</v>
      </c>
      <c r="D3095" s="32" t="s">
        <v>9954</v>
      </c>
    </row>
    <row r="3096" spans="1:4" x14ac:dyDescent="0.2">
      <c r="A3096" s="32">
        <v>3091</v>
      </c>
      <c r="B3096" s="32">
        <v>1993</v>
      </c>
      <c r="C3096" s="32">
        <v>1</v>
      </c>
      <c r="D3096" s="32" t="s">
        <v>9955</v>
      </c>
    </row>
    <row r="3097" spans="1:4" x14ac:dyDescent="0.2">
      <c r="A3097" s="32">
        <v>3092</v>
      </c>
      <c r="B3097" s="32">
        <v>11</v>
      </c>
      <c r="C3097" s="32">
        <v>1</v>
      </c>
      <c r="D3097" s="32" t="s">
        <v>9956</v>
      </c>
    </row>
    <row r="3098" spans="1:4" x14ac:dyDescent="0.2">
      <c r="A3098" s="32">
        <v>3093</v>
      </c>
      <c r="B3098" s="32">
        <v>2250</v>
      </c>
      <c r="C3098" s="32">
        <v>2</v>
      </c>
      <c r="D3098" s="32" t="s">
        <v>9957</v>
      </c>
    </row>
    <row r="3099" spans="1:4" x14ac:dyDescent="0.2">
      <c r="A3099" s="32">
        <v>3094</v>
      </c>
      <c r="B3099" s="32">
        <v>1327</v>
      </c>
      <c r="C3099" s="32">
        <v>2</v>
      </c>
      <c r="D3099" s="32" t="s">
        <v>9958</v>
      </c>
    </row>
    <row r="3100" spans="1:4" x14ac:dyDescent="0.2">
      <c r="A3100" s="32">
        <v>3095</v>
      </c>
      <c r="B3100" s="32">
        <v>628</v>
      </c>
      <c r="C3100" s="32">
        <v>1</v>
      </c>
      <c r="D3100" s="32" t="s">
        <v>9959</v>
      </c>
    </row>
    <row r="3101" spans="1:4" x14ac:dyDescent="0.2">
      <c r="A3101" s="32">
        <v>3096</v>
      </c>
      <c r="B3101" s="32">
        <v>2018</v>
      </c>
      <c r="C3101" s="32">
        <v>1</v>
      </c>
      <c r="D3101" s="32" t="s">
        <v>9960</v>
      </c>
    </row>
    <row r="3102" spans="1:4" x14ac:dyDescent="0.2">
      <c r="A3102" s="32">
        <v>3097</v>
      </c>
      <c r="B3102" s="32">
        <v>3369</v>
      </c>
      <c r="C3102" s="32">
        <v>1</v>
      </c>
      <c r="D3102" s="32" t="s">
        <v>9961</v>
      </c>
    </row>
    <row r="3103" spans="1:4" x14ac:dyDescent="0.2">
      <c r="A3103" s="32">
        <v>3098</v>
      </c>
      <c r="B3103" s="32">
        <v>1291</v>
      </c>
      <c r="C3103" s="32">
        <v>4</v>
      </c>
      <c r="D3103" s="32" t="s">
        <v>9962</v>
      </c>
    </row>
    <row r="3104" spans="1:4" x14ac:dyDescent="0.2">
      <c r="A3104" s="32">
        <v>3099</v>
      </c>
      <c r="B3104" s="32">
        <v>259</v>
      </c>
      <c r="C3104" s="32">
        <v>11</v>
      </c>
      <c r="D3104" s="32" t="s">
        <v>9963</v>
      </c>
    </row>
    <row r="3105" spans="1:4" x14ac:dyDescent="0.2">
      <c r="A3105" s="32">
        <v>3100</v>
      </c>
      <c r="B3105" s="32">
        <v>754</v>
      </c>
      <c r="C3105" s="32">
        <v>1</v>
      </c>
      <c r="D3105" s="32" t="s">
        <v>9964</v>
      </c>
    </row>
    <row r="3106" spans="1:4" x14ac:dyDescent="0.2">
      <c r="A3106" s="32">
        <v>3101</v>
      </c>
      <c r="B3106" s="32">
        <v>997</v>
      </c>
      <c r="C3106" s="32">
        <v>1</v>
      </c>
      <c r="D3106" s="32" t="s">
        <v>8067</v>
      </c>
    </row>
    <row r="3107" spans="1:4" x14ac:dyDescent="0.2">
      <c r="A3107" s="32">
        <v>3102</v>
      </c>
      <c r="B3107" s="32">
        <v>3605</v>
      </c>
      <c r="C3107" s="32">
        <v>1</v>
      </c>
      <c r="D3107" s="32" t="s">
        <v>9965</v>
      </c>
    </row>
    <row r="3108" spans="1:4" x14ac:dyDescent="0.2">
      <c r="A3108" s="32">
        <v>3103</v>
      </c>
      <c r="B3108" s="32">
        <v>1276</v>
      </c>
      <c r="C3108" s="32">
        <v>1</v>
      </c>
      <c r="D3108" s="32" t="s">
        <v>9966</v>
      </c>
    </row>
    <row r="3109" spans="1:4" x14ac:dyDescent="0.2">
      <c r="A3109" s="32">
        <v>3104</v>
      </c>
      <c r="B3109" s="32">
        <v>862</v>
      </c>
      <c r="C3109" s="32">
        <v>2</v>
      </c>
      <c r="D3109" s="32" t="s">
        <v>9967</v>
      </c>
    </row>
    <row r="3110" spans="1:4" x14ac:dyDescent="0.2">
      <c r="A3110" s="32">
        <v>3105</v>
      </c>
      <c r="B3110" s="32">
        <v>2532</v>
      </c>
      <c r="C3110" s="32">
        <v>1</v>
      </c>
      <c r="D3110" s="32" t="s">
        <v>9968</v>
      </c>
    </row>
    <row r="3111" spans="1:4" x14ac:dyDescent="0.2">
      <c r="A3111" s="32">
        <v>3106</v>
      </c>
      <c r="B3111" s="32">
        <v>2518</v>
      </c>
      <c r="C3111" s="32">
        <v>1</v>
      </c>
      <c r="D3111" s="32" t="s">
        <v>9969</v>
      </c>
    </row>
    <row r="3112" spans="1:4" x14ac:dyDescent="0.2">
      <c r="A3112" s="32">
        <v>3107</v>
      </c>
      <c r="B3112" s="32">
        <v>2286</v>
      </c>
      <c r="C3112" s="32">
        <v>2</v>
      </c>
      <c r="D3112" s="32" t="s">
        <v>9970</v>
      </c>
    </row>
    <row r="3113" spans="1:4" x14ac:dyDescent="0.2">
      <c r="A3113" s="32">
        <v>3108</v>
      </c>
      <c r="B3113" s="32">
        <v>1695</v>
      </c>
      <c r="C3113" s="32">
        <v>1</v>
      </c>
      <c r="D3113" s="32" t="s">
        <v>9971</v>
      </c>
    </row>
    <row r="3114" spans="1:4" x14ac:dyDescent="0.2">
      <c r="A3114" s="32">
        <v>3109</v>
      </c>
      <c r="B3114" s="32">
        <v>451</v>
      </c>
      <c r="C3114" s="32">
        <v>4</v>
      </c>
      <c r="D3114" s="32" t="s">
        <v>9972</v>
      </c>
    </row>
    <row r="3115" spans="1:4" x14ac:dyDescent="0.2">
      <c r="A3115" s="32">
        <v>3110</v>
      </c>
      <c r="B3115" s="32">
        <v>144</v>
      </c>
      <c r="C3115" s="32">
        <v>4</v>
      </c>
      <c r="D3115" s="32" t="s">
        <v>9973</v>
      </c>
    </row>
    <row r="3116" spans="1:4" x14ac:dyDescent="0.2">
      <c r="A3116" s="32">
        <v>3111</v>
      </c>
      <c r="B3116" s="32">
        <v>2892</v>
      </c>
      <c r="C3116" s="32">
        <v>2</v>
      </c>
      <c r="D3116" s="32" t="s">
        <v>9974</v>
      </c>
    </row>
    <row r="3117" spans="1:4" x14ac:dyDescent="0.2">
      <c r="A3117" s="32">
        <v>3112</v>
      </c>
      <c r="B3117" s="32">
        <v>3206</v>
      </c>
      <c r="C3117" s="32">
        <v>1</v>
      </c>
      <c r="D3117" s="32" t="s">
        <v>9975</v>
      </c>
    </row>
    <row r="3118" spans="1:4" x14ac:dyDescent="0.2">
      <c r="A3118" s="32">
        <v>3113</v>
      </c>
      <c r="B3118" s="32">
        <v>3341</v>
      </c>
      <c r="C3118" s="32">
        <v>1</v>
      </c>
      <c r="D3118" s="32" t="s">
        <v>9976</v>
      </c>
    </row>
    <row r="3119" spans="1:4" x14ac:dyDescent="0.2">
      <c r="A3119" s="32">
        <v>3114</v>
      </c>
      <c r="B3119" s="32">
        <v>855</v>
      </c>
      <c r="C3119" s="32">
        <v>1</v>
      </c>
      <c r="D3119" s="32" t="s">
        <v>9977</v>
      </c>
    </row>
    <row r="3120" spans="1:4" x14ac:dyDescent="0.2">
      <c r="A3120" s="32">
        <v>3115</v>
      </c>
      <c r="B3120" s="32">
        <v>422</v>
      </c>
      <c r="C3120" s="32">
        <v>3</v>
      </c>
      <c r="D3120" s="32" t="s">
        <v>9978</v>
      </c>
    </row>
    <row r="3121" spans="1:4" x14ac:dyDescent="0.2">
      <c r="A3121" s="32">
        <v>3116</v>
      </c>
      <c r="B3121" s="32">
        <v>2175</v>
      </c>
      <c r="C3121" s="32">
        <v>1</v>
      </c>
      <c r="D3121" s="32" t="s">
        <v>7116</v>
      </c>
    </row>
    <row r="3122" spans="1:4" x14ac:dyDescent="0.2">
      <c r="A3122" s="32">
        <v>3117</v>
      </c>
      <c r="B3122" s="32">
        <v>882</v>
      </c>
      <c r="C3122" s="32">
        <v>2</v>
      </c>
      <c r="D3122" s="32" t="s">
        <v>9979</v>
      </c>
    </row>
    <row r="3123" spans="1:4" x14ac:dyDescent="0.2">
      <c r="A3123" s="32">
        <v>3118</v>
      </c>
      <c r="B3123" s="32">
        <v>438</v>
      </c>
      <c r="C3123" s="32">
        <v>1</v>
      </c>
      <c r="D3123" s="32" t="s">
        <v>9980</v>
      </c>
    </row>
    <row r="3124" spans="1:4" x14ac:dyDescent="0.2">
      <c r="A3124" s="32">
        <v>3119</v>
      </c>
      <c r="B3124" s="32">
        <v>843</v>
      </c>
      <c r="C3124" s="32">
        <v>9</v>
      </c>
      <c r="D3124" s="32" t="s">
        <v>9981</v>
      </c>
    </row>
    <row r="3125" spans="1:4" x14ac:dyDescent="0.2">
      <c r="A3125" s="32">
        <v>3120</v>
      </c>
      <c r="B3125" s="32">
        <v>2122</v>
      </c>
      <c r="C3125" s="32">
        <v>1</v>
      </c>
      <c r="D3125" s="32" t="s">
        <v>9438</v>
      </c>
    </row>
    <row r="3126" spans="1:4" x14ac:dyDescent="0.2">
      <c r="A3126" s="32">
        <v>3121</v>
      </c>
      <c r="B3126" s="32">
        <v>2466</v>
      </c>
      <c r="C3126" s="32">
        <v>1</v>
      </c>
      <c r="D3126" s="32" t="s">
        <v>9982</v>
      </c>
    </row>
    <row r="3127" spans="1:4" x14ac:dyDescent="0.2">
      <c r="A3127" s="32">
        <v>3122</v>
      </c>
      <c r="B3127" s="32">
        <v>2449</v>
      </c>
      <c r="C3127" s="32">
        <v>1</v>
      </c>
      <c r="D3127" s="32" t="s">
        <v>9983</v>
      </c>
    </row>
    <row r="3128" spans="1:4" x14ac:dyDescent="0.2">
      <c r="A3128" s="32">
        <v>3123</v>
      </c>
      <c r="B3128" s="32">
        <v>1887</v>
      </c>
      <c r="C3128" s="32">
        <v>1</v>
      </c>
      <c r="D3128" s="32" t="s">
        <v>9984</v>
      </c>
    </row>
    <row r="3129" spans="1:4" x14ac:dyDescent="0.2">
      <c r="A3129" s="32">
        <v>3124</v>
      </c>
      <c r="B3129" s="32">
        <v>3211</v>
      </c>
      <c r="C3129" s="32">
        <v>1</v>
      </c>
      <c r="D3129" s="32" t="s">
        <v>9985</v>
      </c>
    </row>
    <row r="3130" spans="1:4" x14ac:dyDescent="0.2">
      <c r="A3130" s="32">
        <v>3125</v>
      </c>
      <c r="B3130" s="32">
        <v>1154</v>
      </c>
      <c r="C3130" s="32">
        <v>2</v>
      </c>
      <c r="D3130" s="32" t="s">
        <v>9986</v>
      </c>
    </row>
    <row r="3131" spans="1:4" x14ac:dyDescent="0.2">
      <c r="A3131" s="32">
        <v>3126</v>
      </c>
      <c r="B3131" s="32">
        <v>164</v>
      </c>
      <c r="C3131" s="32">
        <v>1</v>
      </c>
      <c r="D3131" s="32" t="s">
        <v>9987</v>
      </c>
    </row>
    <row r="3132" spans="1:4" x14ac:dyDescent="0.2">
      <c r="A3132" s="32">
        <v>3127</v>
      </c>
      <c r="B3132" s="32">
        <v>2778</v>
      </c>
      <c r="C3132" s="32">
        <v>2</v>
      </c>
      <c r="D3132" s="32" t="s">
        <v>9988</v>
      </c>
    </row>
    <row r="3133" spans="1:4" x14ac:dyDescent="0.2">
      <c r="A3133" s="32">
        <v>3128</v>
      </c>
      <c r="B3133" s="32">
        <v>1319</v>
      </c>
      <c r="C3133" s="32">
        <v>1</v>
      </c>
      <c r="D3133" s="32" t="s">
        <v>9989</v>
      </c>
    </row>
    <row r="3134" spans="1:4" x14ac:dyDescent="0.2">
      <c r="A3134" s="32">
        <v>3129</v>
      </c>
      <c r="B3134" s="32">
        <v>1244</v>
      </c>
      <c r="C3134" s="32">
        <v>3</v>
      </c>
      <c r="D3134" s="32" t="s">
        <v>9990</v>
      </c>
    </row>
    <row r="3135" spans="1:4" x14ac:dyDescent="0.2">
      <c r="A3135" s="32">
        <v>3130</v>
      </c>
      <c r="B3135" s="32">
        <v>3239</v>
      </c>
      <c r="C3135" s="32">
        <v>1</v>
      </c>
      <c r="D3135" s="32" t="s">
        <v>9991</v>
      </c>
    </row>
    <row r="3136" spans="1:4" x14ac:dyDescent="0.2">
      <c r="A3136" s="32">
        <v>3131</v>
      </c>
      <c r="B3136" s="32">
        <v>3559</v>
      </c>
      <c r="C3136" s="32">
        <v>1</v>
      </c>
      <c r="D3136" s="32" t="s">
        <v>9992</v>
      </c>
    </row>
    <row r="3137" spans="1:4" x14ac:dyDescent="0.2">
      <c r="A3137" s="32">
        <v>3132</v>
      </c>
      <c r="B3137" s="32">
        <v>1234</v>
      </c>
      <c r="C3137" s="32">
        <v>1</v>
      </c>
      <c r="D3137" s="32" t="s">
        <v>9993</v>
      </c>
    </row>
    <row r="3138" spans="1:4" x14ac:dyDescent="0.2">
      <c r="A3138" s="32">
        <v>3133</v>
      </c>
      <c r="B3138" s="32">
        <v>1223</v>
      </c>
      <c r="C3138" s="32">
        <v>3</v>
      </c>
      <c r="D3138" s="32" t="s">
        <v>9994</v>
      </c>
    </row>
    <row r="3139" spans="1:4" x14ac:dyDescent="0.2">
      <c r="A3139" s="32">
        <v>3134</v>
      </c>
      <c r="B3139" s="32">
        <v>1495</v>
      </c>
      <c r="C3139" s="32">
        <v>1</v>
      </c>
      <c r="D3139" s="32" t="s">
        <v>9995</v>
      </c>
    </row>
    <row r="3140" spans="1:4" x14ac:dyDescent="0.2">
      <c r="A3140" s="32">
        <v>3135</v>
      </c>
      <c r="B3140" s="32">
        <v>1932</v>
      </c>
      <c r="C3140" s="32">
        <v>1</v>
      </c>
      <c r="D3140" s="32" t="s">
        <v>9996</v>
      </c>
    </row>
    <row r="3141" spans="1:4" x14ac:dyDescent="0.2">
      <c r="A3141" s="32">
        <v>3136</v>
      </c>
      <c r="B3141" s="32">
        <v>2653</v>
      </c>
      <c r="C3141" s="32">
        <v>1</v>
      </c>
      <c r="D3141" s="32" t="s">
        <v>9997</v>
      </c>
    </row>
    <row r="3142" spans="1:4" x14ac:dyDescent="0.2">
      <c r="A3142" s="32">
        <v>3137</v>
      </c>
      <c r="B3142" s="32">
        <v>3401</v>
      </c>
      <c r="C3142" s="32">
        <v>1</v>
      </c>
      <c r="D3142" s="32" t="s">
        <v>9998</v>
      </c>
    </row>
    <row r="3143" spans="1:4" x14ac:dyDescent="0.2">
      <c r="A3143" s="32">
        <v>3138</v>
      </c>
      <c r="B3143" s="32">
        <v>984</v>
      </c>
      <c r="C3143" s="32">
        <v>1</v>
      </c>
      <c r="D3143" s="32" t="s">
        <v>9999</v>
      </c>
    </row>
    <row r="3144" spans="1:4" x14ac:dyDescent="0.2">
      <c r="A3144" s="32">
        <v>3139</v>
      </c>
      <c r="B3144" s="32">
        <v>1779</v>
      </c>
      <c r="C3144" s="32">
        <v>1</v>
      </c>
      <c r="D3144" s="32" t="s">
        <v>10000</v>
      </c>
    </row>
    <row r="3145" spans="1:4" x14ac:dyDescent="0.2">
      <c r="A3145" s="32">
        <v>3140</v>
      </c>
      <c r="B3145" s="32">
        <v>2991</v>
      </c>
      <c r="C3145" s="32">
        <v>1</v>
      </c>
      <c r="D3145" s="32" t="s">
        <v>10001</v>
      </c>
    </row>
    <row r="3146" spans="1:4" x14ac:dyDescent="0.2">
      <c r="A3146" s="32">
        <v>3141</v>
      </c>
      <c r="B3146" s="32">
        <v>764</v>
      </c>
      <c r="C3146" s="32">
        <v>4</v>
      </c>
      <c r="D3146" s="32" t="s">
        <v>10002</v>
      </c>
    </row>
    <row r="3147" spans="1:4" x14ac:dyDescent="0.2">
      <c r="A3147" s="32">
        <v>3142</v>
      </c>
      <c r="B3147" s="32">
        <v>976</v>
      </c>
      <c r="C3147" s="32">
        <v>7</v>
      </c>
      <c r="D3147" s="32" t="s">
        <v>10003</v>
      </c>
    </row>
    <row r="3148" spans="1:4" x14ac:dyDescent="0.2">
      <c r="A3148" s="32">
        <v>3143</v>
      </c>
      <c r="B3148" s="32">
        <v>89</v>
      </c>
      <c r="C3148" s="32">
        <v>15</v>
      </c>
      <c r="D3148" s="32" t="s">
        <v>10004</v>
      </c>
    </row>
    <row r="3149" spans="1:4" x14ac:dyDescent="0.2">
      <c r="A3149" s="32">
        <v>3144</v>
      </c>
      <c r="B3149" s="32">
        <v>2422</v>
      </c>
      <c r="C3149" s="32">
        <v>1</v>
      </c>
      <c r="D3149" s="32" t="s">
        <v>10005</v>
      </c>
    </row>
    <row r="3150" spans="1:4" x14ac:dyDescent="0.2">
      <c r="A3150" s="32">
        <v>3145</v>
      </c>
      <c r="B3150" s="32">
        <v>218</v>
      </c>
      <c r="C3150" s="32">
        <v>1</v>
      </c>
      <c r="D3150" s="32" t="s">
        <v>10006</v>
      </c>
    </row>
    <row r="3151" spans="1:4" x14ac:dyDescent="0.2">
      <c r="A3151" s="32">
        <v>3146</v>
      </c>
      <c r="B3151" s="32">
        <v>366</v>
      </c>
      <c r="C3151" s="32">
        <v>8</v>
      </c>
      <c r="D3151" s="32" t="s">
        <v>10007</v>
      </c>
    </row>
    <row r="3152" spans="1:4" x14ac:dyDescent="0.2">
      <c r="A3152" s="32">
        <v>3147</v>
      </c>
      <c r="B3152" s="32">
        <v>3041</v>
      </c>
      <c r="C3152" s="32">
        <v>2</v>
      </c>
      <c r="D3152" s="32" t="s">
        <v>10008</v>
      </c>
    </row>
    <row r="3153" spans="1:4" x14ac:dyDescent="0.2">
      <c r="A3153" s="32">
        <v>3148</v>
      </c>
      <c r="B3153" s="32">
        <v>267</v>
      </c>
      <c r="C3153" s="32">
        <v>2</v>
      </c>
      <c r="D3153" s="32" t="s">
        <v>10009</v>
      </c>
    </row>
    <row r="3154" spans="1:4" x14ac:dyDescent="0.2">
      <c r="A3154" s="32">
        <v>3149</v>
      </c>
      <c r="B3154" s="32">
        <v>2829</v>
      </c>
      <c r="C3154" s="32">
        <v>2</v>
      </c>
      <c r="D3154" s="32" t="s">
        <v>10010</v>
      </c>
    </row>
    <row r="3155" spans="1:4" x14ac:dyDescent="0.2">
      <c r="A3155" s="32">
        <v>3150</v>
      </c>
      <c r="B3155" s="32">
        <v>331</v>
      </c>
      <c r="C3155" s="32">
        <v>3</v>
      </c>
      <c r="D3155" s="32" t="s">
        <v>10011</v>
      </c>
    </row>
    <row r="3156" spans="1:4" x14ac:dyDescent="0.2">
      <c r="A3156" s="32">
        <v>3151</v>
      </c>
      <c r="B3156" s="32">
        <v>433</v>
      </c>
      <c r="C3156" s="32">
        <v>4</v>
      </c>
      <c r="D3156" s="32" t="s">
        <v>10012</v>
      </c>
    </row>
    <row r="3157" spans="1:4" x14ac:dyDescent="0.2">
      <c r="A3157" s="32">
        <v>3152</v>
      </c>
      <c r="B3157" s="32">
        <v>2239</v>
      </c>
      <c r="C3157" s="32">
        <v>2</v>
      </c>
      <c r="D3157" s="32" t="s">
        <v>10013</v>
      </c>
    </row>
    <row r="3158" spans="1:4" x14ac:dyDescent="0.2">
      <c r="A3158" s="32">
        <v>3153</v>
      </c>
      <c r="B3158" s="32">
        <v>694</v>
      </c>
      <c r="C3158" s="32">
        <v>2</v>
      </c>
      <c r="D3158" s="32" t="s">
        <v>10014</v>
      </c>
    </row>
    <row r="3159" spans="1:4" x14ac:dyDescent="0.2">
      <c r="A3159" s="32">
        <v>3154</v>
      </c>
      <c r="B3159" s="32">
        <v>9</v>
      </c>
      <c r="C3159" s="32">
        <v>18</v>
      </c>
      <c r="D3159" s="32" t="s">
        <v>10015</v>
      </c>
    </row>
    <row r="3160" spans="1:4" x14ac:dyDescent="0.2">
      <c r="A3160" s="32">
        <v>3155</v>
      </c>
      <c r="B3160" s="32">
        <v>596</v>
      </c>
      <c r="C3160" s="32">
        <v>3</v>
      </c>
      <c r="D3160" s="32" t="s">
        <v>10016</v>
      </c>
    </row>
    <row r="3161" spans="1:4" x14ac:dyDescent="0.2">
      <c r="A3161" s="32">
        <v>3156</v>
      </c>
      <c r="B3161" s="32">
        <v>2056</v>
      </c>
      <c r="C3161" s="32">
        <v>1</v>
      </c>
      <c r="D3161" s="32" t="s">
        <v>10017</v>
      </c>
    </row>
    <row r="3162" spans="1:4" x14ac:dyDescent="0.2">
      <c r="A3162" s="32">
        <v>3157</v>
      </c>
      <c r="B3162" s="32">
        <v>2293</v>
      </c>
      <c r="C3162" s="32">
        <v>1</v>
      </c>
      <c r="D3162" s="32" t="s">
        <v>10018</v>
      </c>
    </row>
    <row r="3163" spans="1:4" x14ac:dyDescent="0.2">
      <c r="A3163" s="32">
        <v>3158</v>
      </c>
      <c r="B3163" s="32">
        <v>1263</v>
      </c>
      <c r="C3163" s="32">
        <v>1</v>
      </c>
      <c r="D3163" s="32" t="s">
        <v>10019</v>
      </c>
    </row>
    <row r="3164" spans="1:4" x14ac:dyDescent="0.2">
      <c r="A3164" s="32">
        <v>3159</v>
      </c>
      <c r="B3164" s="32">
        <v>2752</v>
      </c>
      <c r="C3164" s="32">
        <v>1</v>
      </c>
      <c r="D3164" s="32" t="s">
        <v>10020</v>
      </c>
    </row>
    <row r="3165" spans="1:4" x14ac:dyDescent="0.2">
      <c r="A3165" s="32">
        <v>3160</v>
      </c>
      <c r="B3165" s="32">
        <v>3220</v>
      </c>
      <c r="C3165" s="32">
        <v>1</v>
      </c>
      <c r="D3165" s="32" t="s">
        <v>10021</v>
      </c>
    </row>
    <row r="3166" spans="1:4" x14ac:dyDescent="0.2">
      <c r="A3166" s="32">
        <v>3161</v>
      </c>
      <c r="B3166" s="32">
        <v>378</v>
      </c>
      <c r="C3166" s="32">
        <v>8</v>
      </c>
      <c r="D3166" s="32" t="s">
        <v>10022</v>
      </c>
    </row>
    <row r="3167" spans="1:4" x14ac:dyDescent="0.2">
      <c r="A3167" s="32">
        <v>3162</v>
      </c>
      <c r="B3167" s="32">
        <v>113</v>
      </c>
      <c r="C3167" s="32">
        <v>16</v>
      </c>
      <c r="D3167" s="32" t="s">
        <v>10023</v>
      </c>
    </row>
    <row r="3168" spans="1:4" x14ac:dyDescent="0.2">
      <c r="A3168" s="32">
        <v>3163</v>
      </c>
      <c r="B3168" s="32">
        <v>2130</v>
      </c>
      <c r="C3168" s="32">
        <v>1</v>
      </c>
      <c r="D3168" s="32" t="s">
        <v>10024</v>
      </c>
    </row>
    <row r="3169" spans="1:4" x14ac:dyDescent="0.2">
      <c r="A3169" s="32">
        <v>3164</v>
      </c>
      <c r="B3169" s="32">
        <v>604</v>
      </c>
      <c r="C3169" s="32">
        <v>1</v>
      </c>
      <c r="D3169" s="32" t="s">
        <v>10025</v>
      </c>
    </row>
    <row r="3170" spans="1:4" x14ac:dyDescent="0.2">
      <c r="A3170" s="32">
        <v>3165</v>
      </c>
      <c r="B3170" s="32">
        <v>1394</v>
      </c>
      <c r="C3170" s="32">
        <v>2</v>
      </c>
      <c r="D3170" s="32" t="s">
        <v>10026</v>
      </c>
    </row>
    <row r="3171" spans="1:4" x14ac:dyDescent="0.2">
      <c r="A3171" s="32">
        <v>3166</v>
      </c>
      <c r="B3171" s="32">
        <v>1026</v>
      </c>
      <c r="C3171" s="32">
        <v>1</v>
      </c>
      <c r="D3171" s="32" t="s">
        <v>10027</v>
      </c>
    </row>
    <row r="3172" spans="1:4" x14ac:dyDescent="0.2">
      <c r="A3172" s="32">
        <v>3167</v>
      </c>
      <c r="B3172" s="32">
        <v>1522</v>
      </c>
      <c r="C3172" s="32">
        <v>1</v>
      </c>
      <c r="D3172" s="32" t="s">
        <v>10028</v>
      </c>
    </row>
    <row r="3173" spans="1:4" x14ac:dyDescent="0.2">
      <c r="A3173" s="32">
        <v>3168</v>
      </c>
      <c r="B3173" s="32">
        <v>514</v>
      </c>
      <c r="C3173" s="32">
        <v>4</v>
      </c>
      <c r="D3173" s="32" t="s">
        <v>10029</v>
      </c>
    </row>
    <row r="3174" spans="1:4" x14ac:dyDescent="0.2">
      <c r="A3174" s="32">
        <v>3169</v>
      </c>
      <c r="B3174" s="32">
        <v>2599</v>
      </c>
      <c r="C3174" s="32">
        <v>2</v>
      </c>
      <c r="D3174" s="32" t="s">
        <v>10030</v>
      </c>
    </row>
    <row r="3175" spans="1:4" x14ac:dyDescent="0.2">
      <c r="A3175" s="32">
        <v>3170</v>
      </c>
      <c r="B3175" s="32">
        <v>424</v>
      </c>
      <c r="C3175" s="32">
        <v>4</v>
      </c>
      <c r="D3175" s="32" t="s">
        <v>10031</v>
      </c>
    </row>
    <row r="3176" spans="1:4" x14ac:dyDescent="0.2">
      <c r="A3176" s="32">
        <v>3171</v>
      </c>
      <c r="B3176" s="32">
        <v>941</v>
      </c>
      <c r="C3176" s="32">
        <v>2</v>
      </c>
      <c r="D3176" s="32" t="s">
        <v>10032</v>
      </c>
    </row>
    <row r="3177" spans="1:4" x14ac:dyDescent="0.2">
      <c r="A3177" s="32">
        <v>3172</v>
      </c>
      <c r="B3177" s="32">
        <v>1466</v>
      </c>
      <c r="C3177" s="32">
        <v>2</v>
      </c>
      <c r="D3177" s="32" t="s">
        <v>10033</v>
      </c>
    </row>
    <row r="3178" spans="1:4" x14ac:dyDescent="0.2">
      <c r="A3178" s="32">
        <v>3173</v>
      </c>
      <c r="B3178" s="32">
        <v>371</v>
      </c>
      <c r="C3178" s="32">
        <v>5</v>
      </c>
      <c r="D3178" s="32" t="s">
        <v>10034</v>
      </c>
    </row>
    <row r="3179" spans="1:4" x14ac:dyDescent="0.2">
      <c r="A3179" s="32">
        <v>3174</v>
      </c>
      <c r="B3179" s="32">
        <v>2355</v>
      </c>
      <c r="C3179" s="32">
        <v>2</v>
      </c>
      <c r="D3179" s="32" t="s">
        <v>10035</v>
      </c>
    </row>
    <row r="3180" spans="1:4" x14ac:dyDescent="0.2">
      <c r="A3180" s="32">
        <v>3175</v>
      </c>
      <c r="B3180" s="32">
        <v>1497</v>
      </c>
      <c r="C3180" s="32">
        <v>1</v>
      </c>
      <c r="D3180" s="32" t="s">
        <v>10036</v>
      </c>
    </row>
    <row r="3181" spans="1:4" x14ac:dyDescent="0.2">
      <c r="A3181" s="32">
        <v>3176</v>
      </c>
      <c r="B3181" s="32">
        <v>102</v>
      </c>
      <c r="C3181" s="32">
        <v>14</v>
      </c>
      <c r="D3181" s="32" t="s">
        <v>10037</v>
      </c>
    </row>
    <row r="3182" spans="1:4" x14ac:dyDescent="0.2">
      <c r="A3182" s="32">
        <v>3177</v>
      </c>
      <c r="B3182" s="32">
        <v>1698</v>
      </c>
      <c r="C3182" s="32">
        <v>1</v>
      </c>
      <c r="D3182" s="32" t="s">
        <v>10038</v>
      </c>
    </row>
    <row r="3183" spans="1:4" x14ac:dyDescent="0.2">
      <c r="A3183" s="32">
        <v>3178</v>
      </c>
      <c r="B3183" s="32">
        <v>15</v>
      </c>
      <c r="C3183" s="32">
        <v>5</v>
      </c>
      <c r="D3183" s="32" t="s">
        <v>8623</v>
      </c>
    </row>
    <row r="3184" spans="1:4" x14ac:dyDescent="0.2">
      <c r="A3184" s="32">
        <v>3179</v>
      </c>
      <c r="B3184" s="32">
        <v>92</v>
      </c>
      <c r="C3184" s="32">
        <v>2</v>
      </c>
      <c r="D3184" s="32" t="s">
        <v>10039</v>
      </c>
    </row>
    <row r="3185" spans="1:4" x14ac:dyDescent="0.2">
      <c r="A3185" s="32">
        <v>3180</v>
      </c>
      <c r="B3185" s="32">
        <v>1572</v>
      </c>
      <c r="C3185" s="32">
        <v>3</v>
      </c>
      <c r="D3185" s="32" t="s">
        <v>10040</v>
      </c>
    </row>
    <row r="3186" spans="1:4" x14ac:dyDescent="0.2">
      <c r="A3186" s="32">
        <v>3181</v>
      </c>
      <c r="B3186" s="32">
        <v>987</v>
      </c>
      <c r="C3186" s="32">
        <v>2</v>
      </c>
      <c r="D3186" s="32" t="s">
        <v>10041</v>
      </c>
    </row>
    <row r="3187" spans="1:4" x14ac:dyDescent="0.2">
      <c r="A3187" s="32">
        <v>3182</v>
      </c>
      <c r="B3187" s="32">
        <v>1395</v>
      </c>
      <c r="C3187" s="32">
        <v>1</v>
      </c>
      <c r="D3187" s="32" t="s">
        <v>10042</v>
      </c>
    </row>
    <row r="3188" spans="1:4" x14ac:dyDescent="0.2">
      <c r="A3188" s="32">
        <v>3183</v>
      </c>
      <c r="B3188" s="32">
        <v>2891</v>
      </c>
      <c r="C3188" s="32">
        <v>1</v>
      </c>
      <c r="D3188" s="32" t="s">
        <v>10043</v>
      </c>
    </row>
    <row r="3189" spans="1:4" x14ac:dyDescent="0.2">
      <c r="A3189" s="32">
        <v>3184</v>
      </c>
      <c r="B3189" s="32">
        <v>2329</v>
      </c>
      <c r="C3189" s="32">
        <v>1</v>
      </c>
      <c r="D3189" s="32" t="s">
        <v>10044</v>
      </c>
    </row>
    <row r="3190" spans="1:4" x14ac:dyDescent="0.2">
      <c r="A3190" s="32">
        <v>3185</v>
      </c>
      <c r="B3190" s="32">
        <v>1274</v>
      </c>
      <c r="C3190" s="32">
        <v>1</v>
      </c>
      <c r="D3190" s="32" t="s">
        <v>10045</v>
      </c>
    </row>
    <row r="3191" spans="1:4" x14ac:dyDescent="0.2">
      <c r="A3191" s="32">
        <v>3186</v>
      </c>
      <c r="B3191" s="32">
        <v>1957</v>
      </c>
      <c r="C3191" s="32">
        <v>1</v>
      </c>
      <c r="D3191" s="32" t="s">
        <v>10046</v>
      </c>
    </row>
    <row r="3192" spans="1:4" x14ac:dyDescent="0.2">
      <c r="A3192" s="32">
        <v>3187</v>
      </c>
      <c r="B3192" s="32">
        <v>1527</v>
      </c>
      <c r="C3192" s="32">
        <v>4</v>
      </c>
      <c r="D3192" s="32" t="s">
        <v>10047</v>
      </c>
    </row>
    <row r="3193" spans="1:4" x14ac:dyDescent="0.2">
      <c r="A3193" s="32">
        <v>3188</v>
      </c>
      <c r="B3193" s="32">
        <v>1823</v>
      </c>
      <c r="C3193" s="32">
        <v>3</v>
      </c>
      <c r="D3193" s="32" t="s">
        <v>10048</v>
      </c>
    </row>
    <row r="3194" spans="1:4" x14ac:dyDescent="0.2">
      <c r="A3194" s="32">
        <v>3189</v>
      </c>
      <c r="B3194" s="32">
        <v>1261</v>
      </c>
      <c r="C3194" s="32">
        <v>2</v>
      </c>
      <c r="D3194" s="32" t="s">
        <v>10049</v>
      </c>
    </row>
    <row r="3195" spans="1:4" x14ac:dyDescent="0.2">
      <c r="A3195" s="32">
        <v>3190</v>
      </c>
      <c r="B3195" s="32">
        <v>1164</v>
      </c>
      <c r="C3195" s="32">
        <v>1</v>
      </c>
      <c r="D3195" s="32" t="s">
        <v>10050</v>
      </c>
    </row>
    <row r="3196" spans="1:4" x14ac:dyDescent="0.2">
      <c r="A3196" s="32">
        <v>3191</v>
      </c>
      <c r="B3196" s="32">
        <v>1015</v>
      </c>
      <c r="C3196" s="32">
        <v>1</v>
      </c>
      <c r="D3196" s="32" t="s">
        <v>10051</v>
      </c>
    </row>
    <row r="3197" spans="1:4" x14ac:dyDescent="0.2">
      <c r="A3197" s="32">
        <v>3192</v>
      </c>
      <c r="B3197" s="32">
        <v>1845</v>
      </c>
      <c r="C3197" s="32">
        <v>2</v>
      </c>
      <c r="D3197" s="32" t="s">
        <v>10052</v>
      </c>
    </row>
    <row r="3198" spans="1:4" x14ac:dyDescent="0.2">
      <c r="A3198" s="32">
        <v>3193</v>
      </c>
      <c r="B3198" s="32">
        <v>45</v>
      </c>
      <c r="C3198" s="32">
        <v>17</v>
      </c>
      <c r="D3198" s="32" t="s">
        <v>10053</v>
      </c>
    </row>
    <row r="3199" spans="1:4" x14ac:dyDescent="0.2">
      <c r="A3199" s="32">
        <v>3194</v>
      </c>
      <c r="B3199" s="32">
        <v>3156</v>
      </c>
      <c r="C3199" s="32">
        <v>2</v>
      </c>
      <c r="D3199" s="32" t="s">
        <v>10054</v>
      </c>
    </row>
    <row r="3200" spans="1:4" x14ac:dyDescent="0.2">
      <c r="A3200" s="32">
        <v>3195</v>
      </c>
      <c r="B3200" s="32">
        <v>2548</v>
      </c>
      <c r="C3200" s="32">
        <v>1</v>
      </c>
      <c r="D3200" s="32" t="s">
        <v>10055</v>
      </c>
    </row>
    <row r="3201" spans="1:4" x14ac:dyDescent="0.2">
      <c r="A3201" s="32">
        <v>3196</v>
      </c>
      <c r="B3201" s="32">
        <v>2584</v>
      </c>
      <c r="C3201" s="32">
        <v>1</v>
      </c>
      <c r="D3201" s="32" t="s">
        <v>10056</v>
      </c>
    </row>
    <row r="3202" spans="1:4" x14ac:dyDescent="0.2">
      <c r="A3202" s="32">
        <v>3197</v>
      </c>
      <c r="B3202" s="32">
        <v>622</v>
      </c>
      <c r="C3202" s="32">
        <v>1</v>
      </c>
      <c r="D3202" s="32" t="s">
        <v>10057</v>
      </c>
    </row>
    <row r="3203" spans="1:4" x14ac:dyDescent="0.2">
      <c r="A3203" s="32">
        <v>3198</v>
      </c>
      <c r="B3203" s="32">
        <v>2098</v>
      </c>
      <c r="C3203" s="32">
        <v>2</v>
      </c>
      <c r="D3203" s="32" t="s">
        <v>10058</v>
      </c>
    </row>
    <row r="3204" spans="1:4" x14ac:dyDescent="0.2">
      <c r="A3204" s="32">
        <v>3199</v>
      </c>
      <c r="B3204" s="32">
        <v>1074</v>
      </c>
      <c r="C3204" s="32">
        <v>1</v>
      </c>
      <c r="D3204" s="32" t="s">
        <v>10059</v>
      </c>
    </row>
    <row r="3205" spans="1:4" x14ac:dyDescent="0.2">
      <c r="A3205" s="32">
        <v>3200</v>
      </c>
      <c r="B3205" s="32">
        <v>1262</v>
      </c>
      <c r="C3205" s="32">
        <v>1</v>
      </c>
      <c r="D3205" s="32" t="s">
        <v>10060</v>
      </c>
    </row>
    <row r="3206" spans="1:4" x14ac:dyDescent="0.2">
      <c r="A3206" s="32">
        <v>3201</v>
      </c>
      <c r="B3206" s="32">
        <v>1386</v>
      </c>
      <c r="C3206" s="32">
        <v>1</v>
      </c>
      <c r="D3206" s="32" t="s">
        <v>10061</v>
      </c>
    </row>
    <row r="3207" spans="1:4" x14ac:dyDescent="0.2">
      <c r="A3207" s="32">
        <v>3202</v>
      </c>
      <c r="B3207" s="32">
        <v>500</v>
      </c>
      <c r="C3207" s="32">
        <v>1</v>
      </c>
      <c r="D3207" s="32" t="s">
        <v>10062</v>
      </c>
    </row>
    <row r="3208" spans="1:4" x14ac:dyDescent="0.2">
      <c r="A3208" s="32">
        <v>3203</v>
      </c>
      <c r="B3208" s="32">
        <v>743</v>
      </c>
      <c r="C3208" s="32">
        <v>3</v>
      </c>
      <c r="D3208" s="32" t="s">
        <v>10063</v>
      </c>
    </row>
    <row r="3209" spans="1:4" x14ac:dyDescent="0.2">
      <c r="A3209" s="32">
        <v>3204</v>
      </c>
      <c r="B3209" s="32">
        <v>1078</v>
      </c>
      <c r="C3209" s="32">
        <v>2</v>
      </c>
      <c r="D3209" s="32" t="s">
        <v>10064</v>
      </c>
    </row>
    <row r="3210" spans="1:4" x14ac:dyDescent="0.2">
      <c r="A3210" s="32">
        <v>3205</v>
      </c>
      <c r="B3210" s="32">
        <v>3050</v>
      </c>
      <c r="C3210" s="32">
        <v>2</v>
      </c>
      <c r="D3210" s="32" t="s">
        <v>10065</v>
      </c>
    </row>
    <row r="3211" spans="1:4" x14ac:dyDescent="0.2">
      <c r="A3211" s="32">
        <v>3206</v>
      </c>
      <c r="B3211" s="32">
        <v>986</v>
      </c>
      <c r="C3211" s="32">
        <v>3</v>
      </c>
      <c r="D3211" s="32" t="s">
        <v>10066</v>
      </c>
    </row>
    <row r="3212" spans="1:4" x14ac:dyDescent="0.2">
      <c r="A3212" s="32">
        <v>3207</v>
      </c>
      <c r="B3212" s="32">
        <v>939</v>
      </c>
      <c r="C3212" s="32">
        <v>4</v>
      </c>
      <c r="D3212" s="32" t="s">
        <v>10067</v>
      </c>
    </row>
    <row r="3213" spans="1:4" x14ac:dyDescent="0.2">
      <c r="A3213" s="32">
        <v>3208</v>
      </c>
      <c r="B3213" s="32">
        <v>1681</v>
      </c>
      <c r="C3213" s="32">
        <v>1</v>
      </c>
      <c r="D3213" s="32" t="s">
        <v>10068</v>
      </c>
    </row>
    <row r="3214" spans="1:4" x14ac:dyDescent="0.2">
      <c r="A3214" s="32">
        <v>3209</v>
      </c>
      <c r="B3214" s="32">
        <v>2776</v>
      </c>
      <c r="C3214" s="32">
        <v>2</v>
      </c>
      <c r="D3214" s="32" t="s">
        <v>10069</v>
      </c>
    </row>
    <row r="3215" spans="1:4" x14ac:dyDescent="0.2">
      <c r="A3215" s="32">
        <v>3210</v>
      </c>
      <c r="B3215" s="32">
        <v>1305</v>
      </c>
      <c r="C3215" s="32">
        <v>3</v>
      </c>
      <c r="D3215" s="32" t="s">
        <v>10070</v>
      </c>
    </row>
    <row r="3216" spans="1:4" x14ac:dyDescent="0.2">
      <c r="A3216" s="32">
        <v>3211</v>
      </c>
      <c r="B3216" s="32">
        <v>2887</v>
      </c>
      <c r="C3216" s="32">
        <v>2</v>
      </c>
      <c r="D3216" s="32" t="s">
        <v>10071</v>
      </c>
    </row>
    <row r="3217" spans="1:4" x14ac:dyDescent="0.2">
      <c r="A3217" s="32">
        <v>3212</v>
      </c>
      <c r="B3217" s="32">
        <v>1564</v>
      </c>
      <c r="C3217" s="32">
        <v>2</v>
      </c>
      <c r="D3217" s="32" t="s">
        <v>10072</v>
      </c>
    </row>
    <row r="3218" spans="1:4" x14ac:dyDescent="0.2">
      <c r="A3218" s="32">
        <v>3213</v>
      </c>
      <c r="B3218" s="32">
        <v>100</v>
      </c>
      <c r="C3218" s="32">
        <v>9</v>
      </c>
      <c r="D3218" s="32" t="s">
        <v>10073</v>
      </c>
    </row>
    <row r="3219" spans="1:4" x14ac:dyDescent="0.2">
      <c r="A3219" s="32">
        <v>3214</v>
      </c>
      <c r="B3219" s="32">
        <v>1200</v>
      </c>
      <c r="C3219" s="32">
        <v>4</v>
      </c>
      <c r="D3219" s="32" t="s">
        <v>10074</v>
      </c>
    </row>
    <row r="3220" spans="1:4" x14ac:dyDescent="0.2">
      <c r="A3220" s="32">
        <v>3215</v>
      </c>
      <c r="B3220" s="32">
        <v>3302</v>
      </c>
      <c r="C3220" s="32">
        <v>1</v>
      </c>
      <c r="D3220" s="32" t="s">
        <v>10075</v>
      </c>
    </row>
    <row r="3221" spans="1:4" x14ac:dyDescent="0.2">
      <c r="A3221" s="32">
        <v>3216</v>
      </c>
      <c r="B3221" s="32">
        <v>2440</v>
      </c>
      <c r="C3221" s="32">
        <v>1</v>
      </c>
      <c r="D3221" s="32" t="s">
        <v>10076</v>
      </c>
    </row>
    <row r="3222" spans="1:4" x14ac:dyDescent="0.2">
      <c r="A3222" s="32">
        <v>3217</v>
      </c>
      <c r="B3222" s="32">
        <v>518</v>
      </c>
      <c r="C3222" s="32">
        <v>1</v>
      </c>
      <c r="D3222" s="32" t="s">
        <v>9455</v>
      </c>
    </row>
    <row r="3223" spans="1:4" x14ac:dyDescent="0.2">
      <c r="A3223" s="32">
        <v>3218</v>
      </c>
      <c r="B3223" s="32">
        <v>27</v>
      </c>
      <c r="C3223" s="32">
        <v>2</v>
      </c>
      <c r="D3223" s="32" t="s">
        <v>10077</v>
      </c>
    </row>
    <row r="3224" spans="1:4" x14ac:dyDescent="0.2">
      <c r="A3224" s="32">
        <v>3219</v>
      </c>
      <c r="B3224" s="32">
        <v>540</v>
      </c>
      <c r="C3224" s="32">
        <v>7</v>
      </c>
      <c r="D3224" s="32" t="s">
        <v>10078</v>
      </c>
    </row>
    <row r="3225" spans="1:4" x14ac:dyDescent="0.2">
      <c r="A3225" s="32">
        <v>3220</v>
      </c>
      <c r="B3225" s="32">
        <v>2495</v>
      </c>
      <c r="C3225" s="32">
        <v>1</v>
      </c>
      <c r="D3225" s="32" t="s">
        <v>10079</v>
      </c>
    </row>
    <row r="3226" spans="1:4" x14ac:dyDescent="0.2">
      <c r="A3226" s="32">
        <v>3221</v>
      </c>
      <c r="B3226" s="32">
        <v>3043</v>
      </c>
      <c r="C3226" s="32">
        <v>1</v>
      </c>
      <c r="D3226" s="32" t="s">
        <v>10080</v>
      </c>
    </row>
    <row r="3227" spans="1:4" x14ac:dyDescent="0.2">
      <c r="A3227" s="32">
        <v>3222</v>
      </c>
      <c r="B3227" s="32">
        <v>941</v>
      </c>
      <c r="C3227" s="32">
        <v>2</v>
      </c>
      <c r="D3227" s="32" t="s">
        <v>10032</v>
      </c>
    </row>
    <row r="3228" spans="1:4" x14ac:dyDescent="0.2">
      <c r="A3228" s="32">
        <v>3223</v>
      </c>
      <c r="B3228" s="32">
        <v>2255</v>
      </c>
      <c r="C3228" s="32">
        <v>1</v>
      </c>
      <c r="D3228" s="32" t="s">
        <v>10081</v>
      </c>
    </row>
    <row r="3229" spans="1:4" x14ac:dyDescent="0.2">
      <c r="A3229" s="32">
        <v>3224</v>
      </c>
      <c r="B3229" s="32">
        <v>1599</v>
      </c>
      <c r="C3229" s="32">
        <v>3</v>
      </c>
      <c r="D3229" s="32" t="s">
        <v>10082</v>
      </c>
    </row>
    <row r="3230" spans="1:4" x14ac:dyDescent="0.2">
      <c r="A3230" s="32">
        <v>3225</v>
      </c>
      <c r="B3230" s="32">
        <v>220</v>
      </c>
      <c r="C3230" s="32">
        <v>5</v>
      </c>
      <c r="D3230" s="32" t="s">
        <v>10083</v>
      </c>
    </row>
    <row r="3231" spans="1:4" x14ac:dyDescent="0.2">
      <c r="A3231" s="32">
        <v>3226</v>
      </c>
      <c r="B3231" s="32">
        <v>511</v>
      </c>
      <c r="C3231" s="32">
        <v>1</v>
      </c>
      <c r="D3231" s="32" t="s">
        <v>10084</v>
      </c>
    </row>
    <row r="3232" spans="1:4" x14ac:dyDescent="0.2">
      <c r="A3232" s="32">
        <v>3227</v>
      </c>
      <c r="B3232" s="32">
        <v>1365</v>
      </c>
      <c r="C3232" s="32">
        <v>1</v>
      </c>
      <c r="D3232" s="32" t="s">
        <v>10085</v>
      </c>
    </row>
    <row r="3233" spans="1:4" x14ac:dyDescent="0.2">
      <c r="A3233" s="32">
        <v>3228</v>
      </c>
      <c r="B3233" s="32">
        <v>3299</v>
      </c>
      <c r="C3233" s="32">
        <v>1</v>
      </c>
      <c r="D3233" s="32" t="s">
        <v>10086</v>
      </c>
    </row>
    <row r="3234" spans="1:4" x14ac:dyDescent="0.2">
      <c r="A3234" s="32">
        <v>3229</v>
      </c>
      <c r="B3234" s="32">
        <v>1744</v>
      </c>
      <c r="C3234" s="32">
        <v>1</v>
      </c>
      <c r="D3234" s="32" t="s">
        <v>10087</v>
      </c>
    </row>
    <row r="3235" spans="1:4" x14ac:dyDescent="0.2">
      <c r="A3235" s="32">
        <v>3230</v>
      </c>
      <c r="B3235" s="32">
        <v>619</v>
      </c>
      <c r="C3235" s="32">
        <v>4</v>
      </c>
      <c r="D3235" s="32" t="s">
        <v>10088</v>
      </c>
    </row>
    <row r="3236" spans="1:4" x14ac:dyDescent="0.2">
      <c r="A3236" s="32">
        <v>3231</v>
      </c>
      <c r="B3236" s="32">
        <v>1501</v>
      </c>
      <c r="C3236" s="32">
        <v>1</v>
      </c>
      <c r="D3236" s="32" t="s">
        <v>10089</v>
      </c>
    </row>
    <row r="3237" spans="1:4" x14ac:dyDescent="0.2">
      <c r="A3237" s="32">
        <v>3232</v>
      </c>
      <c r="B3237" s="32">
        <v>384</v>
      </c>
      <c r="C3237" s="32">
        <v>4</v>
      </c>
      <c r="D3237" s="32" t="s">
        <v>10090</v>
      </c>
    </row>
    <row r="3238" spans="1:4" x14ac:dyDescent="0.2">
      <c r="A3238" s="32">
        <v>3233</v>
      </c>
      <c r="B3238" s="32">
        <v>1406</v>
      </c>
      <c r="C3238" s="32">
        <v>1</v>
      </c>
      <c r="D3238" s="32" t="s">
        <v>8661</v>
      </c>
    </row>
    <row r="3239" spans="1:4" x14ac:dyDescent="0.2">
      <c r="A3239" s="32">
        <v>3234</v>
      </c>
      <c r="B3239" s="32">
        <v>424</v>
      </c>
      <c r="C3239" s="32">
        <v>9</v>
      </c>
      <c r="D3239" s="32" t="s">
        <v>10091</v>
      </c>
    </row>
    <row r="3240" spans="1:4" x14ac:dyDescent="0.2">
      <c r="A3240" s="32">
        <v>3235</v>
      </c>
      <c r="B3240" s="32">
        <v>2333</v>
      </c>
      <c r="C3240" s="32">
        <v>1</v>
      </c>
      <c r="D3240" s="32" t="s">
        <v>10092</v>
      </c>
    </row>
    <row r="3241" spans="1:4" x14ac:dyDescent="0.2">
      <c r="A3241" s="32">
        <v>3236</v>
      </c>
      <c r="B3241" s="32">
        <v>895</v>
      </c>
      <c r="C3241" s="32">
        <v>3</v>
      </c>
      <c r="D3241" s="32" t="s">
        <v>10093</v>
      </c>
    </row>
    <row r="3242" spans="1:4" x14ac:dyDescent="0.2">
      <c r="A3242" s="32">
        <v>3237</v>
      </c>
      <c r="B3242" s="32">
        <v>43</v>
      </c>
      <c r="C3242" s="32">
        <v>16</v>
      </c>
      <c r="D3242" s="32" t="s">
        <v>10094</v>
      </c>
    </row>
    <row r="3243" spans="1:4" x14ac:dyDescent="0.2">
      <c r="A3243" s="32">
        <v>3238</v>
      </c>
      <c r="B3243" s="32">
        <v>2600</v>
      </c>
      <c r="C3243" s="32">
        <v>1</v>
      </c>
      <c r="D3243" s="32" t="s">
        <v>10095</v>
      </c>
    </row>
    <row r="3244" spans="1:4" x14ac:dyDescent="0.2">
      <c r="A3244" s="32">
        <v>3239</v>
      </c>
      <c r="B3244" s="32">
        <v>2190</v>
      </c>
      <c r="C3244" s="32">
        <v>1</v>
      </c>
      <c r="D3244" s="32" t="s">
        <v>10096</v>
      </c>
    </row>
    <row r="3245" spans="1:4" x14ac:dyDescent="0.2">
      <c r="A3245" s="32">
        <v>3240</v>
      </c>
      <c r="B3245" s="32">
        <v>2294</v>
      </c>
      <c r="C3245" s="32">
        <v>1</v>
      </c>
      <c r="D3245" s="32" t="s">
        <v>10097</v>
      </c>
    </row>
    <row r="3246" spans="1:4" x14ac:dyDescent="0.2">
      <c r="A3246" s="32">
        <v>3241</v>
      </c>
      <c r="B3246" s="32">
        <v>1620</v>
      </c>
      <c r="C3246" s="32">
        <v>1</v>
      </c>
      <c r="D3246" s="32" t="s">
        <v>10098</v>
      </c>
    </row>
    <row r="3247" spans="1:4" x14ac:dyDescent="0.2">
      <c r="A3247" s="32">
        <v>3242</v>
      </c>
      <c r="B3247" s="32">
        <v>1753</v>
      </c>
      <c r="C3247" s="32">
        <v>2</v>
      </c>
      <c r="D3247" s="32" t="s">
        <v>10099</v>
      </c>
    </row>
    <row r="3248" spans="1:4" x14ac:dyDescent="0.2">
      <c r="A3248" s="32">
        <v>3243</v>
      </c>
      <c r="B3248" s="32">
        <v>652</v>
      </c>
      <c r="C3248" s="32">
        <v>4</v>
      </c>
      <c r="D3248" s="32" t="s">
        <v>10100</v>
      </c>
    </row>
    <row r="3249" spans="1:4" x14ac:dyDescent="0.2">
      <c r="A3249" s="32">
        <v>3244</v>
      </c>
      <c r="B3249" s="32">
        <v>797</v>
      </c>
      <c r="C3249" s="32">
        <v>6</v>
      </c>
      <c r="D3249" s="32" t="s">
        <v>10101</v>
      </c>
    </row>
    <row r="3250" spans="1:4" x14ac:dyDescent="0.2">
      <c r="A3250" s="32">
        <v>3245</v>
      </c>
      <c r="B3250" s="32">
        <v>209</v>
      </c>
      <c r="C3250" s="32">
        <v>8</v>
      </c>
      <c r="D3250" s="32" t="s">
        <v>10102</v>
      </c>
    </row>
    <row r="3251" spans="1:4" x14ac:dyDescent="0.2">
      <c r="A3251" s="32">
        <v>3246</v>
      </c>
      <c r="B3251" s="32">
        <v>1200</v>
      </c>
      <c r="C3251" s="32">
        <v>1</v>
      </c>
      <c r="D3251" s="32" t="s">
        <v>10103</v>
      </c>
    </row>
    <row r="3252" spans="1:4" x14ac:dyDescent="0.2">
      <c r="A3252" s="32">
        <v>3247</v>
      </c>
      <c r="B3252" s="32">
        <v>752</v>
      </c>
      <c r="C3252" s="32">
        <v>3</v>
      </c>
      <c r="D3252" s="32" t="s">
        <v>10104</v>
      </c>
    </row>
    <row r="3253" spans="1:4" x14ac:dyDescent="0.2">
      <c r="A3253" s="32">
        <v>3248</v>
      </c>
      <c r="B3253" s="32">
        <v>2366</v>
      </c>
      <c r="C3253" s="32">
        <v>1</v>
      </c>
      <c r="D3253" s="32" t="s">
        <v>10105</v>
      </c>
    </row>
    <row r="3254" spans="1:4" x14ac:dyDescent="0.2">
      <c r="A3254" s="32">
        <v>3249</v>
      </c>
      <c r="B3254" s="32">
        <v>558</v>
      </c>
      <c r="C3254" s="32">
        <v>5</v>
      </c>
      <c r="D3254" s="32" t="s">
        <v>10106</v>
      </c>
    </row>
    <row r="3255" spans="1:4" x14ac:dyDescent="0.2">
      <c r="A3255" s="32">
        <v>3250</v>
      </c>
      <c r="B3255" s="32">
        <v>202</v>
      </c>
      <c r="C3255" s="32">
        <v>8</v>
      </c>
      <c r="D3255" s="32" t="s">
        <v>8855</v>
      </c>
    </row>
    <row r="3256" spans="1:4" x14ac:dyDescent="0.2">
      <c r="A3256" s="32">
        <v>3251</v>
      </c>
      <c r="B3256" s="32">
        <v>1565</v>
      </c>
      <c r="C3256" s="32">
        <v>1</v>
      </c>
      <c r="D3256" s="32" t="s">
        <v>10107</v>
      </c>
    </row>
    <row r="3257" spans="1:4" x14ac:dyDescent="0.2">
      <c r="A3257" s="32">
        <v>3252</v>
      </c>
      <c r="B3257" s="32">
        <v>1137</v>
      </c>
      <c r="C3257" s="32">
        <v>2</v>
      </c>
      <c r="D3257" s="32" t="s">
        <v>10108</v>
      </c>
    </row>
    <row r="3258" spans="1:4" x14ac:dyDescent="0.2">
      <c r="A3258" s="32">
        <v>3253</v>
      </c>
      <c r="B3258" s="32">
        <v>1684</v>
      </c>
      <c r="C3258" s="32">
        <v>1</v>
      </c>
      <c r="D3258" s="32" t="s">
        <v>10109</v>
      </c>
    </row>
    <row r="3259" spans="1:4" x14ac:dyDescent="0.2">
      <c r="A3259" s="32">
        <v>3254</v>
      </c>
      <c r="B3259" s="32">
        <v>9</v>
      </c>
      <c r="C3259" s="32">
        <v>3</v>
      </c>
      <c r="D3259" s="32" t="s">
        <v>10110</v>
      </c>
    </row>
    <row r="3260" spans="1:4" x14ac:dyDescent="0.2">
      <c r="A3260" s="32">
        <v>3255</v>
      </c>
      <c r="B3260" s="32">
        <v>2819</v>
      </c>
      <c r="C3260" s="32">
        <v>2</v>
      </c>
      <c r="D3260" s="32" t="s">
        <v>10111</v>
      </c>
    </row>
    <row r="3261" spans="1:4" x14ac:dyDescent="0.2">
      <c r="A3261" s="32">
        <v>3256</v>
      </c>
      <c r="B3261" s="32">
        <v>3531</v>
      </c>
      <c r="C3261" s="32">
        <v>1</v>
      </c>
      <c r="D3261" s="32" t="s">
        <v>10112</v>
      </c>
    </row>
    <row r="3262" spans="1:4" x14ac:dyDescent="0.2">
      <c r="A3262" s="32">
        <v>3257</v>
      </c>
      <c r="B3262" s="32">
        <v>981</v>
      </c>
      <c r="C3262" s="32">
        <v>2</v>
      </c>
      <c r="D3262" s="32" t="s">
        <v>10113</v>
      </c>
    </row>
    <row r="3263" spans="1:4" x14ac:dyDescent="0.2">
      <c r="A3263" s="32">
        <v>3258</v>
      </c>
      <c r="B3263" s="32">
        <v>72</v>
      </c>
      <c r="C3263" s="32">
        <v>10</v>
      </c>
      <c r="D3263" s="32" t="s">
        <v>10114</v>
      </c>
    </row>
    <row r="3264" spans="1:4" x14ac:dyDescent="0.2">
      <c r="A3264" s="32">
        <v>3259</v>
      </c>
      <c r="B3264" s="32">
        <v>1333</v>
      </c>
      <c r="C3264" s="32">
        <v>1</v>
      </c>
      <c r="D3264" s="32" t="s">
        <v>10115</v>
      </c>
    </row>
    <row r="3265" spans="1:4" x14ac:dyDescent="0.2">
      <c r="A3265" s="32">
        <v>3260</v>
      </c>
      <c r="B3265" s="32">
        <v>1203</v>
      </c>
      <c r="C3265" s="32">
        <v>3</v>
      </c>
      <c r="D3265" s="32" t="s">
        <v>10116</v>
      </c>
    </row>
    <row r="3266" spans="1:4" x14ac:dyDescent="0.2">
      <c r="A3266" s="32">
        <v>3261</v>
      </c>
      <c r="B3266" s="32">
        <v>1861</v>
      </c>
      <c r="C3266" s="32">
        <v>1</v>
      </c>
      <c r="D3266" s="32" t="s">
        <v>10117</v>
      </c>
    </row>
    <row r="3267" spans="1:4" x14ac:dyDescent="0.2">
      <c r="A3267" s="32">
        <v>3262</v>
      </c>
      <c r="B3267" s="32">
        <v>683</v>
      </c>
      <c r="C3267" s="32">
        <v>4</v>
      </c>
      <c r="D3267" s="32" t="s">
        <v>7180</v>
      </c>
    </row>
    <row r="3268" spans="1:4" x14ac:dyDescent="0.2">
      <c r="A3268" s="32">
        <v>3263</v>
      </c>
      <c r="B3268" s="32">
        <v>513</v>
      </c>
      <c r="C3268" s="32">
        <v>1</v>
      </c>
      <c r="D3268" s="32" t="s">
        <v>7110</v>
      </c>
    </row>
    <row r="3269" spans="1:4" x14ac:dyDescent="0.2">
      <c r="A3269" s="32">
        <v>3264</v>
      </c>
      <c r="B3269" s="32">
        <v>408</v>
      </c>
      <c r="C3269" s="32">
        <v>5</v>
      </c>
      <c r="D3269" s="32" t="s">
        <v>10118</v>
      </c>
    </row>
    <row r="3270" spans="1:4" x14ac:dyDescent="0.2">
      <c r="A3270" s="32">
        <v>3265</v>
      </c>
      <c r="B3270" s="32">
        <v>2003</v>
      </c>
      <c r="C3270" s="32">
        <v>3</v>
      </c>
      <c r="D3270" s="32" t="s">
        <v>10119</v>
      </c>
    </row>
    <row r="3271" spans="1:4" x14ac:dyDescent="0.2">
      <c r="A3271" s="32">
        <v>3266</v>
      </c>
      <c r="B3271" s="32">
        <v>3022</v>
      </c>
      <c r="C3271" s="32">
        <v>2</v>
      </c>
      <c r="D3271" s="32" t="s">
        <v>10120</v>
      </c>
    </row>
    <row r="3272" spans="1:4" x14ac:dyDescent="0.2">
      <c r="A3272" s="32">
        <v>3267</v>
      </c>
      <c r="B3272" s="32">
        <v>1763</v>
      </c>
      <c r="C3272" s="32">
        <v>2</v>
      </c>
      <c r="D3272" s="32" t="s">
        <v>10121</v>
      </c>
    </row>
    <row r="3273" spans="1:4" x14ac:dyDescent="0.2">
      <c r="A3273" s="32">
        <v>3268</v>
      </c>
      <c r="B3273" s="32">
        <v>1211</v>
      </c>
      <c r="C3273" s="32">
        <v>2</v>
      </c>
      <c r="D3273" s="32" t="s">
        <v>10122</v>
      </c>
    </row>
    <row r="3274" spans="1:4" x14ac:dyDescent="0.2">
      <c r="A3274" s="32">
        <v>3269</v>
      </c>
      <c r="B3274" s="32">
        <v>1361</v>
      </c>
      <c r="C3274" s="32">
        <v>1</v>
      </c>
      <c r="D3274" s="32" t="s">
        <v>10123</v>
      </c>
    </row>
    <row r="3275" spans="1:4" x14ac:dyDescent="0.2">
      <c r="A3275" s="32">
        <v>3270</v>
      </c>
      <c r="B3275" s="32">
        <v>823</v>
      </c>
      <c r="C3275" s="32">
        <v>1</v>
      </c>
      <c r="D3275" s="32" t="s">
        <v>10124</v>
      </c>
    </row>
    <row r="3276" spans="1:4" x14ac:dyDescent="0.2">
      <c r="A3276" s="32">
        <v>3271</v>
      </c>
      <c r="B3276" s="32">
        <v>1396</v>
      </c>
      <c r="C3276" s="32">
        <v>1</v>
      </c>
      <c r="D3276" s="32" t="s">
        <v>10125</v>
      </c>
    </row>
    <row r="3277" spans="1:4" x14ac:dyDescent="0.2">
      <c r="A3277" s="32">
        <v>3272</v>
      </c>
      <c r="B3277" s="32">
        <v>124</v>
      </c>
      <c r="C3277" s="32">
        <v>3</v>
      </c>
      <c r="D3277" s="32" t="s">
        <v>10126</v>
      </c>
    </row>
    <row r="3278" spans="1:4" x14ac:dyDescent="0.2">
      <c r="A3278" s="32">
        <v>3273</v>
      </c>
      <c r="B3278" s="32">
        <v>2436</v>
      </c>
      <c r="C3278" s="32">
        <v>1</v>
      </c>
      <c r="D3278" s="32" t="s">
        <v>10127</v>
      </c>
    </row>
    <row r="3279" spans="1:4" x14ac:dyDescent="0.2">
      <c r="A3279" s="32">
        <v>3274</v>
      </c>
      <c r="B3279" s="32">
        <v>63</v>
      </c>
      <c r="C3279" s="32">
        <v>2</v>
      </c>
      <c r="D3279" s="32" t="s">
        <v>7690</v>
      </c>
    </row>
    <row r="3280" spans="1:4" x14ac:dyDescent="0.2">
      <c r="A3280" s="32">
        <v>3275</v>
      </c>
      <c r="B3280" s="32">
        <v>590</v>
      </c>
      <c r="C3280" s="32">
        <v>1</v>
      </c>
      <c r="D3280" s="32" t="s">
        <v>10128</v>
      </c>
    </row>
    <row r="3281" spans="1:4" x14ac:dyDescent="0.2">
      <c r="A3281" s="32">
        <v>3276</v>
      </c>
      <c r="B3281" s="32">
        <v>1064</v>
      </c>
      <c r="C3281" s="32">
        <v>1</v>
      </c>
      <c r="D3281" s="32" t="s">
        <v>10129</v>
      </c>
    </row>
    <row r="3282" spans="1:4" x14ac:dyDescent="0.2">
      <c r="A3282" s="32">
        <v>3277</v>
      </c>
      <c r="B3282" s="32">
        <v>1219</v>
      </c>
      <c r="C3282" s="32">
        <v>1</v>
      </c>
      <c r="D3282" s="32" t="s">
        <v>10130</v>
      </c>
    </row>
    <row r="3283" spans="1:4" x14ac:dyDescent="0.2">
      <c r="A3283" s="32">
        <v>3278</v>
      </c>
      <c r="B3283" s="32">
        <v>2554</v>
      </c>
      <c r="C3283" s="32">
        <v>1</v>
      </c>
      <c r="D3283" s="32" t="s">
        <v>10131</v>
      </c>
    </row>
    <row r="3284" spans="1:4" x14ac:dyDescent="0.2">
      <c r="A3284" s="32">
        <v>3279</v>
      </c>
      <c r="B3284" s="32">
        <v>2674</v>
      </c>
      <c r="C3284" s="32">
        <v>1</v>
      </c>
      <c r="D3284" s="32" t="s">
        <v>10132</v>
      </c>
    </row>
    <row r="3285" spans="1:4" x14ac:dyDescent="0.2">
      <c r="A3285" s="32">
        <v>3280</v>
      </c>
      <c r="B3285" s="32">
        <v>832</v>
      </c>
      <c r="C3285" s="32">
        <v>2</v>
      </c>
      <c r="D3285" s="32" t="s">
        <v>10133</v>
      </c>
    </row>
    <row r="3286" spans="1:4" x14ac:dyDescent="0.2">
      <c r="A3286" s="32">
        <v>3281</v>
      </c>
      <c r="B3286" s="32">
        <v>1373</v>
      </c>
      <c r="C3286" s="32">
        <v>1</v>
      </c>
      <c r="D3286" s="32" t="s">
        <v>10134</v>
      </c>
    </row>
    <row r="3287" spans="1:4" x14ac:dyDescent="0.2">
      <c r="A3287" s="32">
        <v>3282</v>
      </c>
      <c r="B3287" s="32">
        <v>3092</v>
      </c>
      <c r="C3287" s="32">
        <v>1</v>
      </c>
      <c r="D3287" s="32" t="s">
        <v>10135</v>
      </c>
    </row>
    <row r="3288" spans="1:4" x14ac:dyDescent="0.2">
      <c r="A3288" s="32">
        <v>3283</v>
      </c>
      <c r="B3288" s="32">
        <v>1218</v>
      </c>
      <c r="C3288" s="32">
        <v>1</v>
      </c>
      <c r="D3288" s="32" t="s">
        <v>10136</v>
      </c>
    </row>
    <row r="3289" spans="1:4" x14ac:dyDescent="0.2">
      <c r="A3289" s="32">
        <v>3284</v>
      </c>
      <c r="B3289" s="32">
        <v>1587</v>
      </c>
      <c r="C3289" s="32">
        <v>1</v>
      </c>
      <c r="D3289" s="32" t="s">
        <v>10137</v>
      </c>
    </row>
    <row r="3290" spans="1:4" x14ac:dyDescent="0.2">
      <c r="A3290" s="32">
        <v>3285</v>
      </c>
      <c r="B3290" s="32">
        <v>1670</v>
      </c>
      <c r="C3290" s="32">
        <v>2</v>
      </c>
      <c r="D3290" s="32" t="s">
        <v>10138</v>
      </c>
    </row>
    <row r="3291" spans="1:4" x14ac:dyDescent="0.2">
      <c r="A3291" s="32">
        <v>3286</v>
      </c>
      <c r="B3291" s="32">
        <v>2477</v>
      </c>
      <c r="C3291" s="32">
        <v>1</v>
      </c>
      <c r="D3291" s="32" t="s">
        <v>10139</v>
      </c>
    </row>
    <row r="3292" spans="1:4" x14ac:dyDescent="0.2">
      <c r="A3292" s="32">
        <v>3287</v>
      </c>
      <c r="B3292" s="32">
        <v>1739</v>
      </c>
      <c r="C3292" s="32">
        <v>4</v>
      </c>
      <c r="D3292" s="32" t="s">
        <v>10140</v>
      </c>
    </row>
    <row r="3293" spans="1:4" x14ac:dyDescent="0.2">
      <c r="A3293" s="32">
        <v>3288</v>
      </c>
      <c r="B3293" s="32">
        <v>1453</v>
      </c>
      <c r="C3293" s="32">
        <v>1</v>
      </c>
      <c r="D3293" s="32" t="s">
        <v>10141</v>
      </c>
    </row>
    <row r="3294" spans="1:4" x14ac:dyDescent="0.2">
      <c r="A3294" s="32">
        <v>3289</v>
      </c>
      <c r="B3294" s="32">
        <v>1804</v>
      </c>
      <c r="C3294" s="32">
        <v>1</v>
      </c>
      <c r="D3294" s="32" t="s">
        <v>10142</v>
      </c>
    </row>
    <row r="3295" spans="1:4" x14ac:dyDescent="0.2">
      <c r="A3295" s="32">
        <v>3290</v>
      </c>
      <c r="B3295" s="32">
        <v>2410</v>
      </c>
      <c r="C3295" s="32">
        <v>1</v>
      </c>
      <c r="D3295" s="32" t="s">
        <v>10143</v>
      </c>
    </row>
    <row r="3296" spans="1:4" x14ac:dyDescent="0.2">
      <c r="A3296" s="32">
        <v>3291</v>
      </c>
      <c r="B3296" s="32">
        <v>66</v>
      </c>
      <c r="C3296" s="32">
        <v>1</v>
      </c>
      <c r="D3296" s="32" t="s">
        <v>10144</v>
      </c>
    </row>
    <row r="3297" spans="1:4" x14ac:dyDescent="0.2">
      <c r="A3297" s="32">
        <v>3292</v>
      </c>
      <c r="B3297" s="32">
        <v>1328</v>
      </c>
      <c r="C3297" s="32">
        <v>2</v>
      </c>
      <c r="D3297" s="32" t="s">
        <v>10145</v>
      </c>
    </row>
    <row r="3298" spans="1:4" x14ac:dyDescent="0.2">
      <c r="A3298" s="32">
        <v>3293</v>
      </c>
      <c r="B3298" s="32">
        <v>1671</v>
      </c>
      <c r="C3298" s="32">
        <v>1</v>
      </c>
      <c r="D3298" s="32" t="s">
        <v>10146</v>
      </c>
    </row>
    <row r="3299" spans="1:4" x14ac:dyDescent="0.2">
      <c r="A3299" s="32">
        <v>3294</v>
      </c>
      <c r="B3299" s="32">
        <v>3528</v>
      </c>
      <c r="C3299" s="32">
        <v>1</v>
      </c>
      <c r="D3299" s="32" t="s">
        <v>10147</v>
      </c>
    </row>
    <row r="3300" spans="1:4" x14ac:dyDescent="0.2">
      <c r="A3300" s="32">
        <v>3295</v>
      </c>
      <c r="B3300" s="32">
        <v>782</v>
      </c>
      <c r="C3300" s="32">
        <v>1</v>
      </c>
      <c r="D3300" s="32" t="s">
        <v>9511</v>
      </c>
    </row>
    <row r="3301" spans="1:4" x14ac:dyDescent="0.2">
      <c r="A3301" s="32">
        <v>3296</v>
      </c>
      <c r="B3301" s="32">
        <v>366</v>
      </c>
      <c r="C3301" s="32">
        <v>12</v>
      </c>
      <c r="D3301" s="32" t="s">
        <v>10148</v>
      </c>
    </row>
    <row r="3302" spans="1:4" x14ac:dyDescent="0.2">
      <c r="A3302" s="32">
        <v>3297</v>
      </c>
      <c r="B3302" s="32">
        <v>1307</v>
      </c>
      <c r="C3302" s="32">
        <v>2</v>
      </c>
      <c r="D3302" s="32" t="s">
        <v>10149</v>
      </c>
    </row>
    <row r="3303" spans="1:4" x14ac:dyDescent="0.2">
      <c r="A3303" s="32">
        <v>3298</v>
      </c>
      <c r="B3303" s="32">
        <v>2912</v>
      </c>
      <c r="C3303" s="32">
        <v>1</v>
      </c>
      <c r="D3303" s="32" t="s">
        <v>10150</v>
      </c>
    </row>
    <row r="3304" spans="1:4" x14ac:dyDescent="0.2">
      <c r="A3304" s="32">
        <v>3299</v>
      </c>
      <c r="B3304" s="32">
        <v>1694</v>
      </c>
      <c r="C3304" s="32">
        <v>2</v>
      </c>
      <c r="D3304" s="32" t="s">
        <v>10151</v>
      </c>
    </row>
    <row r="3305" spans="1:4" x14ac:dyDescent="0.2">
      <c r="A3305" s="32">
        <v>3300</v>
      </c>
      <c r="B3305" s="32">
        <v>821</v>
      </c>
      <c r="C3305" s="32">
        <v>1</v>
      </c>
      <c r="D3305" s="32" t="s">
        <v>10152</v>
      </c>
    </row>
    <row r="3306" spans="1:4" x14ac:dyDescent="0.2">
      <c r="A3306" s="32">
        <v>3301</v>
      </c>
      <c r="B3306" s="32">
        <v>30</v>
      </c>
      <c r="C3306" s="32">
        <v>1</v>
      </c>
      <c r="D3306" s="32" t="s">
        <v>10153</v>
      </c>
    </row>
    <row r="3307" spans="1:4" x14ac:dyDescent="0.2">
      <c r="A3307" s="32">
        <v>3302</v>
      </c>
      <c r="B3307" s="32">
        <v>2859</v>
      </c>
      <c r="C3307" s="32">
        <v>1</v>
      </c>
      <c r="D3307" s="32" t="s">
        <v>10154</v>
      </c>
    </row>
    <row r="3308" spans="1:4" x14ac:dyDescent="0.2">
      <c r="A3308" s="32">
        <v>3303</v>
      </c>
      <c r="B3308" s="32">
        <v>782</v>
      </c>
      <c r="C3308" s="32">
        <v>3</v>
      </c>
      <c r="D3308" s="32" t="s">
        <v>10155</v>
      </c>
    </row>
    <row r="3309" spans="1:4" x14ac:dyDescent="0.2">
      <c r="A3309" s="32">
        <v>3304</v>
      </c>
      <c r="B3309" s="32">
        <v>1242</v>
      </c>
      <c r="C3309" s="32">
        <v>1</v>
      </c>
      <c r="D3309" s="32" t="s">
        <v>10156</v>
      </c>
    </row>
    <row r="3310" spans="1:4" x14ac:dyDescent="0.2">
      <c r="A3310" s="32">
        <v>3305</v>
      </c>
      <c r="B3310" s="32">
        <v>1392</v>
      </c>
      <c r="C3310" s="32">
        <v>3</v>
      </c>
      <c r="D3310" s="32" t="s">
        <v>10157</v>
      </c>
    </row>
    <row r="3311" spans="1:4" x14ac:dyDescent="0.2">
      <c r="A3311" s="32">
        <v>3306</v>
      </c>
      <c r="B3311" s="32">
        <v>2492</v>
      </c>
      <c r="C3311" s="32">
        <v>2</v>
      </c>
      <c r="D3311" s="32" t="s">
        <v>10158</v>
      </c>
    </row>
    <row r="3312" spans="1:4" x14ac:dyDescent="0.2">
      <c r="A3312" s="32">
        <v>3307</v>
      </c>
      <c r="B3312" s="32">
        <v>1249</v>
      </c>
      <c r="C3312" s="32">
        <v>1</v>
      </c>
      <c r="D3312" s="32" t="s">
        <v>10159</v>
      </c>
    </row>
    <row r="3313" spans="1:4" x14ac:dyDescent="0.2">
      <c r="A3313" s="32">
        <v>3308</v>
      </c>
      <c r="B3313" s="32">
        <v>814</v>
      </c>
      <c r="C3313" s="32">
        <v>3</v>
      </c>
      <c r="D3313" s="32" t="s">
        <v>8072</v>
      </c>
    </row>
    <row r="3314" spans="1:4" x14ac:dyDescent="0.2">
      <c r="A3314" s="32">
        <v>3309</v>
      </c>
      <c r="B3314" s="32">
        <v>1584</v>
      </c>
      <c r="C3314" s="32">
        <v>2</v>
      </c>
      <c r="D3314" s="32" t="s">
        <v>10160</v>
      </c>
    </row>
    <row r="3315" spans="1:4" x14ac:dyDescent="0.2">
      <c r="A3315" s="32">
        <v>3310</v>
      </c>
      <c r="B3315" s="32">
        <v>1771</v>
      </c>
      <c r="C3315" s="32">
        <v>1</v>
      </c>
      <c r="D3315" s="32" t="s">
        <v>10161</v>
      </c>
    </row>
    <row r="3316" spans="1:4" x14ac:dyDescent="0.2">
      <c r="A3316" s="32">
        <v>3311</v>
      </c>
      <c r="B3316" s="32">
        <v>1005</v>
      </c>
      <c r="C3316" s="32">
        <v>1</v>
      </c>
      <c r="D3316" s="32" t="s">
        <v>10162</v>
      </c>
    </row>
    <row r="3317" spans="1:4" x14ac:dyDescent="0.2">
      <c r="A3317" s="32">
        <v>3312</v>
      </c>
      <c r="B3317" s="32">
        <v>1232</v>
      </c>
      <c r="C3317" s="32">
        <v>3</v>
      </c>
      <c r="D3317" s="32" t="s">
        <v>10163</v>
      </c>
    </row>
    <row r="3318" spans="1:4" x14ac:dyDescent="0.2">
      <c r="A3318" s="32">
        <v>3313</v>
      </c>
      <c r="B3318" s="32">
        <v>2215</v>
      </c>
      <c r="C3318" s="32">
        <v>1</v>
      </c>
      <c r="D3318" s="32" t="s">
        <v>10164</v>
      </c>
    </row>
    <row r="3319" spans="1:4" x14ac:dyDescent="0.2">
      <c r="A3319" s="32">
        <v>3314</v>
      </c>
      <c r="B3319" s="32">
        <v>3370</v>
      </c>
      <c r="C3319" s="32">
        <v>1</v>
      </c>
      <c r="D3319" s="32" t="s">
        <v>10165</v>
      </c>
    </row>
    <row r="3320" spans="1:4" x14ac:dyDescent="0.2">
      <c r="A3320" s="32">
        <v>3315</v>
      </c>
      <c r="B3320" s="32">
        <v>1651</v>
      </c>
      <c r="C3320" s="32">
        <v>1</v>
      </c>
      <c r="D3320" s="32" t="s">
        <v>10166</v>
      </c>
    </row>
    <row r="3321" spans="1:4" x14ac:dyDescent="0.2">
      <c r="A3321" s="32">
        <v>3316</v>
      </c>
      <c r="B3321" s="32">
        <v>255</v>
      </c>
      <c r="C3321" s="32">
        <v>11</v>
      </c>
      <c r="D3321" s="32" t="s">
        <v>10167</v>
      </c>
    </row>
    <row r="3322" spans="1:4" x14ac:dyDescent="0.2">
      <c r="A3322" s="32">
        <v>3317</v>
      </c>
      <c r="B3322" s="32">
        <v>196</v>
      </c>
      <c r="C3322" s="32">
        <v>1</v>
      </c>
      <c r="D3322" s="32" t="s">
        <v>10168</v>
      </c>
    </row>
    <row r="3323" spans="1:4" x14ac:dyDescent="0.2">
      <c r="A3323" s="32">
        <v>3318</v>
      </c>
      <c r="B3323" s="32">
        <v>2346</v>
      </c>
      <c r="C3323" s="32">
        <v>2</v>
      </c>
      <c r="D3323" s="32" t="s">
        <v>10169</v>
      </c>
    </row>
    <row r="3324" spans="1:4" x14ac:dyDescent="0.2">
      <c r="A3324" s="32">
        <v>3319</v>
      </c>
      <c r="B3324" s="32">
        <v>507</v>
      </c>
      <c r="C3324" s="32">
        <v>4</v>
      </c>
      <c r="D3324" s="32" t="s">
        <v>8091</v>
      </c>
    </row>
    <row r="3325" spans="1:4" x14ac:dyDescent="0.2">
      <c r="A3325" s="32">
        <v>3320</v>
      </c>
      <c r="B3325" s="32">
        <v>1149</v>
      </c>
      <c r="C3325" s="32">
        <v>1</v>
      </c>
      <c r="D3325" s="32" t="s">
        <v>10170</v>
      </c>
    </row>
    <row r="3326" spans="1:4" x14ac:dyDescent="0.2">
      <c r="A3326" s="32">
        <v>3321</v>
      </c>
      <c r="B3326" s="32">
        <v>1272</v>
      </c>
      <c r="C3326" s="32">
        <v>1</v>
      </c>
      <c r="D3326" s="32" t="s">
        <v>10171</v>
      </c>
    </row>
    <row r="3327" spans="1:4" x14ac:dyDescent="0.2">
      <c r="A3327" s="32">
        <v>3322</v>
      </c>
      <c r="B3327" s="32">
        <v>810</v>
      </c>
      <c r="C3327" s="32">
        <v>3</v>
      </c>
      <c r="D3327" s="32" t="s">
        <v>10172</v>
      </c>
    </row>
    <row r="3328" spans="1:4" x14ac:dyDescent="0.2">
      <c r="A3328" s="32">
        <v>3323</v>
      </c>
      <c r="B3328" s="32">
        <v>118</v>
      </c>
      <c r="C3328" s="32">
        <v>12</v>
      </c>
      <c r="D3328" s="32" t="s">
        <v>10173</v>
      </c>
    </row>
    <row r="3329" spans="1:4" x14ac:dyDescent="0.2">
      <c r="A3329" s="32">
        <v>3324</v>
      </c>
      <c r="B3329" s="32">
        <v>3487</v>
      </c>
      <c r="C3329" s="32">
        <v>1</v>
      </c>
      <c r="D3329" s="32" t="s">
        <v>10174</v>
      </c>
    </row>
    <row r="3330" spans="1:4" x14ac:dyDescent="0.2">
      <c r="A3330" s="32">
        <v>3325</v>
      </c>
      <c r="B3330" s="32">
        <v>3030</v>
      </c>
      <c r="C3330" s="32">
        <v>1</v>
      </c>
      <c r="D3330" s="32" t="s">
        <v>10175</v>
      </c>
    </row>
    <row r="3331" spans="1:4" x14ac:dyDescent="0.2">
      <c r="A3331" s="32">
        <v>3326</v>
      </c>
      <c r="B3331" s="32">
        <v>1441</v>
      </c>
      <c r="C3331" s="32">
        <v>1</v>
      </c>
      <c r="D3331" s="32" t="s">
        <v>10176</v>
      </c>
    </row>
    <row r="3332" spans="1:4" x14ac:dyDescent="0.2">
      <c r="A3332" s="32">
        <v>3327</v>
      </c>
      <c r="B3332" s="32">
        <v>946</v>
      </c>
      <c r="C3332" s="32">
        <v>3</v>
      </c>
      <c r="D3332" s="32" t="s">
        <v>9120</v>
      </c>
    </row>
    <row r="3333" spans="1:4" x14ac:dyDescent="0.2">
      <c r="A3333" s="32">
        <v>3328</v>
      </c>
      <c r="B3333" s="32">
        <v>496</v>
      </c>
      <c r="C3333" s="32">
        <v>3</v>
      </c>
      <c r="D3333" s="32" t="s">
        <v>10177</v>
      </c>
    </row>
    <row r="3334" spans="1:4" x14ac:dyDescent="0.2">
      <c r="A3334" s="32">
        <v>3329</v>
      </c>
      <c r="B3334" s="32">
        <v>331</v>
      </c>
      <c r="C3334" s="32">
        <v>5</v>
      </c>
      <c r="D3334" s="32" t="s">
        <v>10178</v>
      </c>
    </row>
    <row r="3335" spans="1:4" x14ac:dyDescent="0.2">
      <c r="A3335" s="32">
        <v>3330</v>
      </c>
      <c r="B3335" s="32">
        <v>73</v>
      </c>
      <c r="C3335" s="32">
        <v>2</v>
      </c>
      <c r="D3335" s="32" t="s">
        <v>10179</v>
      </c>
    </row>
    <row r="3336" spans="1:4" x14ac:dyDescent="0.2">
      <c r="A3336" s="32">
        <v>3331</v>
      </c>
      <c r="B3336" s="32">
        <v>1031</v>
      </c>
      <c r="C3336" s="32">
        <v>6</v>
      </c>
      <c r="D3336" s="32" t="s">
        <v>10180</v>
      </c>
    </row>
    <row r="3337" spans="1:4" x14ac:dyDescent="0.2">
      <c r="A3337" s="32">
        <v>3332</v>
      </c>
      <c r="B3337" s="32">
        <v>2560</v>
      </c>
      <c r="C3337" s="32">
        <v>2</v>
      </c>
      <c r="D3337" s="32" t="s">
        <v>10181</v>
      </c>
    </row>
    <row r="3338" spans="1:4" x14ac:dyDescent="0.2">
      <c r="A3338" s="32">
        <v>3333</v>
      </c>
      <c r="B3338" s="32">
        <v>3380</v>
      </c>
      <c r="C3338" s="32">
        <v>1</v>
      </c>
      <c r="D3338" s="32" t="s">
        <v>10182</v>
      </c>
    </row>
    <row r="3339" spans="1:4" x14ac:dyDescent="0.2">
      <c r="A3339" s="32">
        <v>3334</v>
      </c>
      <c r="B3339" s="32">
        <v>3452</v>
      </c>
      <c r="C3339" s="32">
        <v>1</v>
      </c>
      <c r="D3339" s="32" t="s">
        <v>10183</v>
      </c>
    </row>
    <row r="3340" spans="1:4" x14ac:dyDescent="0.2">
      <c r="A3340" s="32">
        <v>3335</v>
      </c>
      <c r="B3340" s="32">
        <v>2084</v>
      </c>
      <c r="C3340" s="32">
        <v>2</v>
      </c>
      <c r="D3340" s="32" t="s">
        <v>10184</v>
      </c>
    </row>
    <row r="3341" spans="1:4" x14ac:dyDescent="0.2">
      <c r="A3341" s="32">
        <v>3336</v>
      </c>
      <c r="B3341" s="32">
        <v>1142</v>
      </c>
      <c r="C3341" s="32">
        <v>5</v>
      </c>
      <c r="D3341" s="32" t="s">
        <v>10185</v>
      </c>
    </row>
    <row r="3342" spans="1:4" x14ac:dyDescent="0.2">
      <c r="A3342" s="32">
        <v>3337</v>
      </c>
      <c r="B3342" s="32">
        <v>828</v>
      </c>
      <c r="C3342" s="32">
        <v>1</v>
      </c>
      <c r="D3342" s="32" t="s">
        <v>10186</v>
      </c>
    </row>
    <row r="3343" spans="1:4" x14ac:dyDescent="0.2">
      <c r="A3343" s="32">
        <v>3338</v>
      </c>
      <c r="B3343" s="32">
        <v>2368</v>
      </c>
      <c r="C3343" s="32">
        <v>2</v>
      </c>
      <c r="D3343" s="32" t="s">
        <v>10187</v>
      </c>
    </row>
    <row r="3344" spans="1:4" x14ac:dyDescent="0.2">
      <c r="A3344" s="32">
        <v>3339</v>
      </c>
      <c r="B3344" s="32">
        <v>1148</v>
      </c>
      <c r="C3344" s="32">
        <v>2</v>
      </c>
      <c r="D3344" s="32" t="s">
        <v>10188</v>
      </c>
    </row>
    <row r="3345" spans="1:4" x14ac:dyDescent="0.2">
      <c r="A3345" s="32">
        <v>3340</v>
      </c>
      <c r="B3345" s="32">
        <v>820</v>
      </c>
      <c r="C3345" s="32">
        <v>5</v>
      </c>
      <c r="D3345" s="32" t="s">
        <v>10189</v>
      </c>
    </row>
    <row r="3346" spans="1:4" x14ac:dyDescent="0.2">
      <c r="A3346" s="32">
        <v>3341</v>
      </c>
      <c r="B3346" s="32">
        <v>2307</v>
      </c>
      <c r="C3346" s="32">
        <v>1</v>
      </c>
      <c r="D3346" s="32" t="s">
        <v>10190</v>
      </c>
    </row>
    <row r="3347" spans="1:4" x14ac:dyDescent="0.2">
      <c r="A3347" s="32">
        <v>3342</v>
      </c>
      <c r="B3347" s="32">
        <v>2356</v>
      </c>
      <c r="C3347" s="32">
        <v>1</v>
      </c>
      <c r="D3347" s="32" t="s">
        <v>10191</v>
      </c>
    </row>
    <row r="3348" spans="1:4" x14ac:dyDescent="0.2">
      <c r="A3348" s="32">
        <v>3343</v>
      </c>
      <c r="B3348" s="32">
        <v>446</v>
      </c>
      <c r="C3348" s="32">
        <v>4</v>
      </c>
      <c r="D3348" s="32" t="s">
        <v>10192</v>
      </c>
    </row>
    <row r="3349" spans="1:4" x14ac:dyDescent="0.2">
      <c r="A3349" s="32">
        <v>3344</v>
      </c>
      <c r="B3349" s="32">
        <v>3287</v>
      </c>
      <c r="C3349" s="32">
        <v>2</v>
      </c>
      <c r="D3349" s="32" t="s">
        <v>10193</v>
      </c>
    </row>
    <row r="3350" spans="1:4" x14ac:dyDescent="0.2">
      <c r="A3350" s="32">
        <v>3345</v>
      </c>
      <c r="B3350" s="32">
        <v>2234</v>
      </c>
      <c r="C3350" s="32">
        <v>2</v>
      </c>
      <c r="D3350" s="32" t="s">
        <v>10194</v>
      </c>
    </row>
    <row r="3351" spans="1:4" x14ac:dyDescent="0.2">
      <c r="A3351" s="32">
        <v>3346</v>
      </c>
      <c r="B3351" s="32">
        <v>72</v>
      </c>
      <c r="C3351" s="32">
        <v>8</v>
      </c>
      <c r="D3351" s="32" t="s">
        <v>10195</v>
      </c>
    </row>
    <row r="3352" spans="1:4" x14ac:dyDescent="0.2">
      <c r="A3352" s="32">
        <v>3347</v>
      </c>
      <c r="B3352" s="32">
        <v>2847</v>
      </c>
      <c r="C3352" s="32">
        <v>1</v>
      </c>
      <c r="D3352" s="32" t="s">
        <v>10196</v>
      </c>
    </row>
    <row r="3353" spans="1:4" x14ac:dyDescent="0.2">
      <c r="A3353" s="32">
        <v>3348</v>
      </c>
      <c r="B3353" s="32">
        <v>3516</v>
      </c>
      <c r="C3353" s="32">
        <v>1</v>
      </c>
      <c r="D3353" s="32" t="s">
        <v>10197</v>
      </c>
    </row>
    <row r="3354" spans="1:4" x14ac:dyDescent="0.2">
      <c r="A3354" s="32">
        <v>3349</v>
      </c>
      <c r="B3354" s="32">
        <v>43</v>
      </c>
      <c r="C3354" s="32">
        <v>11</v>
      </c>
      <c r="D3354" s="32" t="s">
        <v>10198</v>
      </c>
    </row>
    <row r="3355" spans="1:4" x14ac:dyDescent="0.2">
      <c r="A3355" s="32">
        <v>3350</v>
      </c>
      <c r="B3355" s="32">
        <v>2293</v>
      </c>
      <c r="C3355" s="32">
        <v>2</v>
      </c>
      <c r="D3355" s="32" t="s">
        <v>10199</v>
      </c>
    </row>
    <row r="3356" spans="1:4" x14ac:dyDescent="0.2">
      <c r="A3356" s="32">
        <v>3351</v>
      </c>
      <c r="B3356" s="32">
        <v>2933</v>
      </c>
      <c r="C3356" s="32">
        <v>1</v>
      </c>
      <c r="D3356" s="32" t="s">
        <v>10200</v>
      </c>
    </row>
    <row r="3357" spans="1:4" x14ac:dyDescent="0.2">
      <c r="A3357" s="32">
        <v>3352</v>
      </c>
      <c r="B3357" s="32">
        <v>1606</v>
      </c>
      <c r="C3357" s="32">
        <v>1</v>
      </c>
      <c r="D3357" s="32" t="s">
        <v>10201</v>
      </c>
    </row>
    <row r="3358" spans="1:4" x14ac:dyDescent="0.2">
      <c r="A3358" s="32">
        <v>3353</v>
      </c>
      <c r="B3358" s="32">
        <v>11</v>
      </c>
      <c r="C3358" s="32">
        <v>2</v>
      </c>
      <c r="D3358" s="32" t="s">
        <v>10202</v>
      </c>
    </row>
    <row r="3359" spans="1:4" x14ac:dyDescent="0.2">
      <c r="A3359" s="32">
        <v>3354</v>
      </c>
      <c r="B3359" s="32">
        <v>28</v>
      </c>
      <c r="C3359" s="32">
        <v>15</v>
      </c>
      <c r="D3359" s="32" t="s">
        <v>10203</v>
      </c>
    </row>
    <row r="3360" spans="1:4" x14ac:dyDescent="0.2">
      <c r="A3360" s="32">
        <v>3355</v>
      </c>
      <c r="B3360" s="32">
        <v>2082</v>
      </c>
      <c r="C3360" s="32">
        <v>2</v>
      </c>
      <c r="D3360" s="32" t="s">
        <v>10204</v>
      </c>
    </row>
    <row r="3361" spans="1:4" x14ac:dyDescent="0.2">
      <c r="A3361" s="32">
        <v>3356</v>
      </c>
      <c r="B3361" s="32">
        <v>1171</v>
      </c>
      <c r="C3361" s="32">
        <v>1</v>
      </c>
      <c r="D3361" s="32" t="s">
        <v>10205</v>
      </c>
    </row>
    <row r="3362" spans="1:4" x14ac:dyDescent="0.2">
      <c r="A3362" s="32">
        <v>3357</v>
      </c>
      <c r="B3362" s="32">
        <v>2406</v>
      </c>
      <c r="C3362" s="32">
        <v>1</v>
      </c>
      <c r="D3362" s="32" t="s">
        <v>10206</v>
      </c>
    </row>
    <row r="3363" spans="1:4" x14ac:dyDescent="0.2">
      <c r="A3363" s="32">
        <v>3358</v>
      </c>
      <c r="B3363" s="32">
        <v>1455</v>
      </c>
      <c r="C3363" s="32">
        <v>1</v>
      </c>
      <c r="D3363" s="32" t="s">
        <v>10207</v>
      </c>
    </row>
    <row r="3364" spans="1:4" x14ac:dyDescent="0.2">
      <c r="A3364" s="32">
        <v>3359</v>
      </c>
      <c r="B3364" s="32">
        <v>2408</v>
      </c>
      <c r="C3364" s="32">
        <v>1</v>
      </c>
      <c r="D3364" s="32" t="s">
        <v>10208</v>
      </c>
    </row>
    <row r="3365" spans="1:4" x14ac:dyDescent="0.2">
      <c r="A3365" s="32">
        <v>3360</v>
      </c>
      <c r="B3365" s="32">
        <v>711</v>
      </c>
      <c r="C3365" s="32">
        <v>3</v>
      </c>
      <c r="D3365" s="32" t="s">
        <v>10209</v>
      </c>
    </row>
    <row r="3366" spans="1:4" x14ac:dyDescent="0.2">
      <c r="A3366" s="32">
        <v>3361</v>
      </c>
      <c r="B3366" s="32">
        <v>1656</v>
      </c>
      <c r="C3366" s="32">
        <v>2</v>
      </c>
      <c r="D3366" s="32" t="s">
        <v>10210</v>
      </c>
    </row>
    <row r="3367" spans="1:4" x14ac:dyDescent="0.2">
      <c r="A3367" s="32">
        <v>3362</v>
      </c>
      <c r="B3367" s="32">
        <v>2940</v>
      </c>
      <c r="C3367" s="32">
        <v>2</v>
      </c>
      <c r="D3367" s="32" t="s">
        <v>10211</v>
      </c>
    </row>
    <row r="3368" spans="1:4" x14ac:dyDescent="0.2">
      <c r="A3368" s="32">
        <v>3363</v>
      </c>
      <c r="B3368" s="32">
        <v>2186</v>
      </c>
      <c r="C3368" s="32">
        <v>1</v>
      </c>
      <c r="D3368" s="32" t="s">
        <v>10212</v>
      </c>
    </row>
    <row r="3369" spans="1:4" x14ac:dyDescent="0.2">
      <c r="A3369" s="32">
        <v>3364</v>
      </c>
      <c r="B3369" s="32">
        <v>1966</v>
      </c>
      <c r="C3369" s="32">
        <v>1</v>
      </c>
      <c r="D3369" s="32" t="s">
        <v>10213</v>
      </c>
    </row>
    <row r="3370" spans="1:4" x14ac:dyDescent="0.2">
      <c r="A3370" s="32">
        <v>3365</v>
      </c>
      <c r="B3370" s="32">
        <v>1492</v>
      </c>
      <c r="C3370" s="32">
        <v>2</v>
      </c>
      <c r="D3370" s="32" t="s">
        <v>10214</v>
      </c>
    </row>
    <row r="3371" spans="1:4" x14ac:dyDescent="0.2">
      <c r="A3371" s="32">
        <v>3366</v>
      </c>
      <c r="B3371" s="32">
        <v>1099</v>
      </c>
      <c r="C3371" s="32">
        <v>3</v>
      </c>
      <c r="D3371" s="32" t="s">
        <v>10215</v>
      </c>
    </row>
    <row r="3372" spans="1:4" x14ac:dyDescent="0.2">
      <c r="A3372" s="32">
        <v>3367</v>
      </c>
      <c r="B3372" s="32">
        <v>2253</v>
      </c>
      <c r="C3372" s="32">
        <v>1</v>
      </c>
      <c r="D3372" s="32" t="s">
        <v>10216</v>
      </c>
    </row>
    <row r="3373" spans="1:4" x14ac:dyDescent="0.2">
      <c r="A3373" s="32">
        <v>3368</v>
      </c>
      <c r="B3373" s="32">
        <v>1723</v>
      </c>
      <c r="C3373" s="32">
        <v>3</v>
      </c>
      <c r="D3373" s="32" t="s">
        <v>10217</v>
      </c>
    </row>
    <row r="3374" spans="1:4" x14ac:dyDescent="0.2">
      <c r="A3374" s="32">
        <v>3369</v>
      </c>
      <c r="B3374" s="32">
        <v>1795</v>
      </c>
      <c r="C3374" s="32">
        <v>2</v>
      </c>
      <c r="D3374" s="32" t="s">
        <v>10218</v>
      </c>
    </row>
    <row r="3375" spans="1:4" x14ac:dyDescent="0.2">
      <c r="A3375" s="32">
        <v>3370</v>
      </c>
      <c r="B3375" s="32">
        <v>3181</v>
      </c>
      <c r="C3375" s="32">
        <v>1</v>
      </c>
      <c r="D3375" s="32" t="s">
        <v>10219</v>
      </c>
    </row>
    <row r="3376" spans="1:4" x14ac:dyDescent="0.2">
      <c r="A3376" s="32">
        <v>3371</v>
      </c>
      <c r="B3376" s="32">
        <v>2229</v>
      </c>
      <c r="C3376" s="32">
        <v>3</v>
      </c>
      <c r="D3376" s="32" t="s">
        <v>10220</v>
      </c>
    </row>
    <row r="3377" spans="1:4" x14ac:dyDescent="0.2">
      <c r="A3377" s="32">
        <v>3372</v>
      </c>
      <c r="B3377" s="32">
        <v>2196</v>
      </c>
      <c r="C3377" s="32">
        <v>1</v>
      </c>
      <c r="D3377" s="32" t="s">
        <v>10221</v>
      </c>
    </row>
    <row r="3378" spans="1:4" x14ac:dyDescent="0.2">
      <c r="A3378" s="32">
        <v>3373</v>
      </c>
      <c r="B3378" s="32">
        <v>1891</v>
      </c>
      <c r="C3378" s="32">
        <v>2</v>
      </c>
      <c r="D3378" s="32" t="s">
        <v>10222</v>
      </c>
    </row>
    <row r="3379" spans="1:4" x14ac:dyDescent="0.2">
      <c r="A3379" s="32">
        <v>3374</v>
      </c>
      <c r="B3379" s="32">
        <v>2908</v>
      </c>
      <c r="C3379" s="32">
        <v>2</v>
      </c>
      <c r="D3379" s="32" t="s">
        <v>10223</v>
      </c>
    </row>
    <row r="3380" spans="1:4" x14ac:dyDescent="0.2">
      <c r="A3380" s="32">
        <v>3375</v>
      </c>
      <c r="B3380" s="32">
        <v>1118</v>
      </c>
      <c r="C3380" s="32">
        <v>5</v>
      </c>
      <c r="D3380" s="32" t="s">
        <v>10224</v>
      </c>
    </row>
    <row r="3381" spans="1:4" x14ac:dyDescent="0.2">
      <c r="A3381" s="32">
        <v>3376</v>
      </c>
      <c r="B3381" s="32">
        <v>1682</v>
      </c>
      <c r="C3381" s="32">
        <v>1</v>
      </c>
      <c r="D3381" s="32" t="s">
        <v>10225</v>
      </c>
    </row>
    <row r="3382" spans="1:4" x14ac:dyDescent="0.2">
      <c r="A3382" s="32">
        <v>3377</v>
      </c>
      <c r="B3382" s="32">
        <v>1457</v>
      </c>
      <c r="C3382" s="32">
        <v>1</v>
      </c>
      <c r="D3382" s="32" t="s">
        <v>10226</v>
      </c>
    </row>
    <row r="3383" spans="1:4" x14ac:dyDescent="0.2">
      <c r="A3383" s="32">
        <v>3378</v>
      </c>
      <c r="B3383" s="32">
        <v>3138</v>
      </c>
      <c r="C3383" s="32">
        <v>2</v>
      </c>
      <c r="D3383" s="32" t="s">
        <v>10227</v>
      </c>
    </row>
    <row r="3384" spans="1:4" x14ac:dyDescent="0.2">
      <c r="A3384" s="32">
        <v>3379</v>
      </c>
      <c r="B3384" s="32">
        <v>3525</v>
      </c>
      <c r="C3384" s="32">
        <v>1</v>
      </c>
      <c r="D3384" s="32" t="s">
        <v>10228</v>
      </c>
    </row>
    <row r="3385" spans="1:4" x14ac:dyDescent="0.2">
      <c r="A3385" s="32">
        <v>3380</v>
      </c>
      <c r="B3385" s="32">
        <v>2605</v>
      </c>
      <c r="C3385" s="32">
        <v>1</v>
      </c>
      <c r="D3385" s="32" t="s">
        <v>10229</v>
      </c>
    </row>
    <row r="3386" spans="1:4" x14ac:dyDescent="0.2">
      <c r="A3386" s="32">
        <v>3381</v>
      </c>
      <c r="B3386" s="32">
        <v>543</v>
      </c>
      <c r="C3386" s="32">
        <v>3</v>
      </c>
      <c r="D3386" s="32" t="s">
        <v>10230</v>
      </c>
    </row>
    <row r="3387" spans="1:4" x14ac:dyDescent="0.2">
      <c r="A3387" s="32">
        <v>3382</v>
      </c>
      <c r="B3387" s="32">
        <v>2398</v>
      </c>
      <c r="C3387" s="32">
        <v>1</v>
      </c>
      <c r="D3387" s="32" t="s">
        <v>10231</v>
      </c>
    </row>
    <row r="3388" spans="1:4" x14ac:dyDescent="0.2">
      <c r="A3388" s="32">
        <v>3383</v>
      </c>
      <c r="B3388" s="32">
        <v>2379</v>
      </c>
      <c r="C3388" s="32">
        <v>1</v>
      </c>
      <c r="D3388" s="32" t="s">
        <v>10232</v>
      </c>
    </row>
    <row r="3389" spans="1:4" x14ac:dyDescent="0.2">
      <c r="A3389" s="32">
        <v>3384</v>
      </c>
      <c r="B3389" s="32">
        <v>838</v>
      </c>
      <c r="C3389" s="32">
        <v>3</v>
      </c>
      <c r="D3389" s="32" t="s">
        <v>10233</v>
      </c>
    </row>
    <row r="3390" spans="1:4" x14ac:dyDescent="0.2">
      <c r="A3390" s="32">
        <v>3385</v>
      </c>
      <c r="B3390" s="32">
        <v>343</v>
      </c>
      <c r="C3390" s="32">
        <v>1</v>
      </c>
      <c r="D3390" s="32" t="s">
        <v>10234</v>
      </c>
    </row>
    <row r="3391" spans="1:4" x14ac:dyDescent="0.2">
      <c r="A3391" s="32">
        <v>3386</v>
      </c>
      <c r="B3391" s="32">
        <v>3053</v>
      </c>
      <c r="C3391" s="32">
        <v>1</v>
      </c>
      <c r="D3391" s="32" t="s">
        <v>10235</v>
      </c>
    </row>
    <row r="3392" spans="1:4" x14ac:dyDescent="0.2">
      <c r="A3392" s="32">
        <v>3387</v>
      </c>
      <c r="B3392" s="32">
        <v>2412</v>
      </c>
      <c r="C3392" s="32">
        <v>1</v>
      </c>
      <c r="D3392" s="32" t="s">
        <v>10236</v>
      </c>
    </row>
    <row r="3393" spans="1:4" x14ac:dyDescent="0.2">
      <c r="A3393" s="32">
        <v>3388</v>
      </c>
      <c r="B3393" s="32">
        <v>178</v>
      </c>
      <c r="C3393" s="32">
        <v>1</v>
      </c>
      <c r="D3393" s="32" t="s">
        <v>10237</v>
      </c>
    </row>
    <row r="3394" spans="1:4" x14ac:dyDescent="0.2">
      <c r="A3394" s="32">
        <v>3389</v>
      </c>
      <c r="B3394" s="32">
        <v>3173</v>
      </c>
      <c r="C3394" s="32">
        <v>2</v>
      </c>
      <c r="D3394" s="32" t="s">
        <v>10238</v>
      </c>
    </row>
    <row r="3395" spans="1:4" x14ac:dyDescent="0.2">
      <c r="A3395" s="32">
        <v>3390</v>
      </c>
      <c r="B3395" s="32">
        <v>315</v>
      </c>
      <c r="C3395" s="32">
        <v>7</v>
      </c>
      <c r="D3395" s="32" t="s">
        <v>10239</v>
      </c>
    </row>
    <row r="3396" spans="1:4" x14ac:dyDescent="0.2">
      <c r="A3396" s="32">
        <v>3391</v>
      </c>
      <c r="B3396" s="32">
        <v>1579</v>
      </c>
      <c r="C3396" s="32">
        <v>4</v>
      </c>
      <c r="D3396" s="32" t="s">
        <v>10240</v>
      </c>
    </row>
    <row r="3397" spans="1:4" x14ac:dyDescent="0.2">
      <c r="A3397" s="32">
        <v>3392</v>
      </c>
      <c r="B3397" s="32">
        <v>1326</v>
      </c>
      <c r="C3397" s="32">
        <v>1</v>
      </c>
      <c r="D3397" s="32" t="s">
        <v>10241</v>
      </c>
    </row>
    <row r="3398" spans="1:4" x14ac:dyDescent="0.2">
      <c r="A3398" s="32">
        <v>3393</v>
      </c>
      <c r="B3398" s="32">
        <v>2368</v>
      </c>
      <c r="C3398" s="32">
        <v>1</v>
      </c>
      <c r="D3398" s="32" t="s">
        <v>10242</v>
      </c>
    </row>
    <row r="3399" spans="1:4" x14ac:dyDescent="0.2">
      <c r="A3399" s="32">
        <v>3394</v>
      </c>
      <c r="B3399" s="32">
        <v>2124</v>
      </c>
      <c r="C3399" s="32">
        <v>2</v>
      </c>
      <c r="D3399" s="32" t="s">
        <v>10243</v>
      </c>
    </row>
    <row r="3400" spans="1:4" x14ac:dyDescent="0.2">
      <c r="A3400" s="32">
        <v>3395</v>
      </c>
      <c r="B3400" s="32">
        <v>805</v>
      </c>
      <c r="C3400" s="32">
        <v>2</v>
      </c>
      <c r="D3400" s="32" t="s">
        <v>10244</v>
      </c>
    </row>
    <row r="3401" spans="1:4" x14ac:dyDescent="0.2">
      <c r="A3401" s="32">
        <v>3396</v>
      </c>
      <c r="B3401" s="32">
        <v>3352</v>
      </c>
      <c r="C3401" s="32">
        <v>1</v>
      </c>
      <c r="D3401" s="32" t="s">
        <v>10245</v>
      </c>
    </row>
    <row r="3402" spans="1:4" x14ac:dyDescent="0.2">
      <c r="A3402" s="32">
        <v>3397</v>
      </c>
      <c r="B3402" s="32">
        <v>2107</v>
      </c>
      <c r="C3402" s="32">
        <v>2</v>
      </c>
      <c r="D3402" s="32" t="s">
        <v>10246</v>
      </c>
    </row>
    <row r="3403" spans="1:4" x14ac:dyDescent="0.2">
      <c r="A3403" s="32">
        <v>3398</v>
      </c>
      <c r="B3403" s="32">
        <v>439</v>
      </c>
      <c r="C3403" s="32">
        <v>1</v>
      </c>
      <c r="D3403" s="32" t="s">
        <v>10247</v>
      </c>
    </row>
    <row r="3404" spans="1:4" x14ac:dyDescent="0.2">
      <c r="A3404" s="32">
        <v>3399</v>
      </c>
      <c r="B3404" s="32">
        <v>2718</v>
      </c>
      <c r="C3404" s="32">
        <v>1</v>
      </c>
      <c r="D3404" s="32" t="s">
        <v>10248</v>
      </c>
    </row>
    <row r="3405" spans="1:4" x14ac:dyDescent="0.2">
      <c r="A3405" s="32">
        <v>3400</v>
      </c>
      <c r="B3405" s="32">
        <v>737</v>
      </c>
      <c r="C3405" s="32">
        <v>2</v>
      </c>
      <c r="D3405" s="32" t="s">
        <v>10249</v>
      </c>
    </row>
    <row r="3406" spans="1:4" x14ac:dyDescent="0.2">
      <c r="A3406" s="32">
        <v>3401</v>
      </c>
      <c r="B3406" s="32">
        <v>2195</v>
      </c>
      <c r="C3406" s="32">
        <v>2</v>
      </c>
      <c r="D3406" s="32" t="s">
        <v>10250</v>
      </c>
    </row>
    <row r="3407" spans="1:4" x14ac:dyDescent="0.2">
      <c r="A3407" s="32">
        <v>3402</v>
      </c>
      <c r="B3407" s="32">
        <v>942</v>
      </c>
      <c r="C3407" s="32">
        <v>2</v>
      </c>
      <c r="D3407" s="32" t="s">
        <v>10251</v>
      </c>
    </row>
    <row r="3408" spans="1:4" x14ac:dyDescent="0.2">
      <c r="A3408" s="32">
        <v>3403</v>
      </c>
      <c r="B3408" s="32">
        <v>212</v>
      </c>
      <c r="C3408" s="32">
        <v>3</v>
      </c>
      <c r="D3408" s="32" t="s">
        <v>10252</v>
      </c>
    </row>
    <row r="3409" spans="1:4" x14ac:dyDescent="0.2">
      <c r="A3409" s="32">
        <v>3404</v>
      </c>
      <c r="B3409" s="32">
        <v>1093</v>
      </c>
      <c r="C3409" s="32">
        <v>1</v>
      </c>
      <c r="D3409" s="32" t="s">
        <v>10253</v>
      </c>
    </row>
    <row r="3410" spans="1:4" x14ac:dyDescent="0.2">
      <c r="A3410" s="32">
        <v>3405</v>
      </c>
      <c r="B3410" s="32">
        <v>3182</v>
      </c>
      <c r="C3410" s="32">
        <v>1</v>
      </c>
      <c r="D3410" s="32" t="s">
        <v>10254</v>
      </c>
    </row>
    <row r="3411" spans="1:4" x14ac:dyDescent="0.2">
      <c r="A3411" s="32">
        <v>3406</v>
      </c>
      <c r="B3411" s="32">
        <v>699</v>
      </c>
      <c r="C3411" s="32">
        <v>3</v>
      </c>
      <c r="D3411" s="32" t="s">
        <v>10255</v>
      </c>
    </row>
    <row r="3412" spans="1:4" x14ac:dyDescent="0.2">
      <c r="A3412" s="32">
        <v>3407</v>
      </c>
      <c r="B3412" s="32">
        <v>1217</v>
      </c>
      <c r="C3412" s="32">
        <v>3</v>
      </c>
      <c r="D3412" s="32" t="s">
        <v>10256</v>
      </c>
    </row>
    <row r="3413" spans="1:4" x14ac:dyDescent="0.2">
      <c r="A3413" s="32">
        <v>3408</v>
      </c>
      <c r="B3413" s="32">
        <v>44</v>
      </c>
      <c r="C3413" s="32">
        <v>9</v>
      </c>
      <c r="D3413" s="32" t="s">
        <v>10257</v>
      </c>
    </row>
    <row r="3414" spans="1:4" x14ac:dyDescent="0.2">
      <c r="A3414" s="32">
        <v>3409</v>
      </c>
      <c r="B3414" s="32">
        <v>1579</v>
      </c>
      <c r="C3414" s="32">
        <v>5</v>
      </c>
      <c r="D3414" s="32" t="s">
        <v>10258</v>
      </c>
    </row>
    <row r="3415" spans="1:4" x14ac:dyDescent="0.2">
      <c r="A3415" s="32">
        <v>3410</v>
      </c>
      <c r="B3415" s="32">
        <v>1407</v>
      </c>
      <c r="C3415" s="32">
        <v>2</v>
      </c>
      <c r="D3415" s="32" t="s">
        <v>10259</v>
      </c>
    </row>
    <row r="3416" spans="1:4" x14ac:dyDescent="0.2">
      <c r="A3416" s="32">
        <v>3411</v>
      </c>
      <c r="B3416" s="32">
        <v>202</v>
      </c>
      <c r="C3416" s="32">
        <v>8</v>
      </c>
      <c r="D3416" s="32" t="s">
        <v>8855</v>
      </c>
    </row>
    <row r="3417" spans="1:4" x14ac:dyDescent="0.2">
      <c r="A3417" s="32">
        <v>3412</v>
      </c>
      <c r="B3417" s="32">
        <v>1155</v>
      </c>
      <c r="C3417" s="32">
        <v>3</v>
      </c>
      <c r="D3417" s="32" t="s">
        <v>10260</v>
      </c>
    </row>
    <row r="3418" spans="1:4" x14ac:dyDescent="0.2">
      <c r="A3418" s="32">
        <v>3413</v>
      </c>
      <c r="B3418" s="32">
        <v>3534</v>
      </c>
      <c r="C3418" s="32">
        <v>1</v>
      </c>
      <c r="D3418" s="32" t="s">
        <v>8164</v>
      </c>
    </row>
    <row r="3419" spans="1:4" x14ac:dyDescent="0.2">
      <c r="A3419" s="32">
        <v>3414</v>
      </c>
      <c r="B3419" s="32">
        <v>3064</v>
      </c>
      <c r="C3419" s="32">
        <v>1</v>
      </c>
      <c r="D3419" s="32" t="s">
        <v>10261</v>
      </c>
    </row>
    <row r="3420" spans="1:4" x14ac:dyDescent="0.2">
      <c r="A3420" s="32">
        <v>3415</v>
      </c>
      <c r="B3420" s="32">
        <v>721</v>
      </c>
      <c r="C3420" s="32">
        <v>7</v>
      </c>
      <c r="D3420" s="32" t="s">
        <v>10262</v>
      </c>
    </row>
    <row r="3421" spans="1:4" x14ac:dyDescent="0.2">
      <c r="A3421" s="32">
        <v>3416</v>
      </c>
      <c r="B3421" s="32">
        <v>1140</v>
      </c>
      <c r="C3421" s="32">
        <v>2</v>
      </c>
      <c r="D3421" s="32" t="s">
        <v>10263</v>
      </c>
    </row>
    <row r="3422" spans="1:4" x14ac:dyDescent="0.2">
      <c r="A3422" s="32">
        <v>3417</v>
      </c>
      <c r="B3422" s="32">
        <v>2802</v>
      </c>
      <c r="C3422" s="32">
        <v>1</v>
      </c>
      <c r="D3422" s="32" t="s">
        <v>10264</v>
      </c>
    </row>
    <row r="3423" spans="1:4" x14ac:dyDescent="0.2">
      <c r="A3423" s="32">
        <v>3418</v>
      </c>
      <c r="B3423" s="32">
        <v>2594</v>
      </c>
      <c r="C3423" s="32">
        <v>2</v>
      </c>
      <c r="D3423" s="32" t="s">
        <v>10265</v>
      </c>
    </row>
    <row r="3424" spans="1:4" x14ac:dyDescent="0.2">
      <c r="A3424" s="32">
        <v>3419</v>
      </c>
      <c r="B3424" s="32">
        <v>2964</v>
      </c>
      <c r="C3424" s="32">
        <v>1</v>
      </c>
      <c r="D3424" s="32" t="s">
        <v>10266</v>
      </c>
    </row>
    <row r="3425" spans="1:4" x14ac:dyDescent="0.2">
      <c r="A3425" s="32">
        <v>3420</v>
      </c>
      <c r="B3425" s="32">
        <v>1098</v>
      </c>
      <c r="C3425" s="32">
        <v>1</v>
      </c>
      <c r="D3425" s="32" t="s">
        <v>10267</v>
      </c>
    </row>
    <row r="3426" spans="1:4" x14ac:dyDescent="0.2">
      <c r="A3426" s="32">
        <v>3421</v>
      </c>
      <c r="B3426" s="32">
        <v>315</v>
      </c>
      <c r="C3426" s="32">
        <v>1</v>
      </c>
      <c r="D3426" s="32" t="s">
        <v>7128</v>
      </c>
    </row>
    <row r="3427" spans="1:4" x14ac:dyDescent="0.2">
      <c r="A3427" s="32">
        <v>3422</v>
      </c>
      <c r="B3427" s="32">
        <v>2482</v>
      </c>
      <c r="C3427" s="32">
        <v>1</v>
      </c>
      <c r="D3427" s="32" t="s">
        <v>10268</v>
      </c>
    </row>
    <row r="3428" spans="1:4" x14ac:dyDescent="0.2">
      <c r="A3428" s="32">
        <v>3423</v>
      </c>
      <c r="B3428" s="32">
        <v>2097</v>
      </c>
      <c r="C3428" s="32">
        <v>1</v>
      </c>
      <c r="D3428" s="32" t="s">
        <v>10269</v>
      </c>
    </row>
    <row r="3429" spans="1:4" x14ac:dyDescent="0.2">
      <c r="A3429" s="32">
        <v>3424</v>
      </c>
      <c r="B3429" s="32">
        <v>1890</v>
      </c>
      <c r="C3429" s="32">
        <v>1</v>
      </c>
      <c r="D3429" s="32" t="s">
        <v>10270</v>
      </c>
    </row>
    <row r="3430" spans="1:4" x14ac:dyDescent="0.2">
      <c r="A3430" s="32">
        <v>3425</v>
      </c>
      <c r="B3430" s="32">
        <v>771</v>
      </c>
      <c r="C3430" s="32">
        <v>1</v>
      </c>
      <c r="D3430" s="32" t="s">
        <v>9427</v>
      </c>
    </row>
    <row r="3431" spans="1:4" x14ac:dyDescent="0.2">
      <c r="A3431" s="32">
        <v>3426</v>
      </c>
      <c r="B3431" s="32">
        <v>833</v>
      </c>
      <c r="C3431" s="32">
        <v>6</v>
      </c>
      <c r="D3431" s="32" t="s">
        <v>10271</v>
      </c>
    </row>
    <row r="3432" spans="1:4" x14ac:dyDescent="0.2">
      <c r="A3432" s="32">
        <v>3427</v>
      </c>
      <c r="B3432" s="32">
        <v>2668</v>
      </c>
      <c r="C3432" s="32">
        <v>1</v>
      </c>
      <c r="D3432" s="32" t="s">
        <v>10272</v>
      </c>
    </row>
    <row r="3433" spans="1:4" x14ac:dyDescent="0.2">
      <c r="A3433" s="32">
        <v>3428</v>
      </c>
      <c r="B3433" s="32">
        <v>1588</v>
      </c>
      <c r="C3433" s="32">
        <v>1</v>
      </c>
      <c r="D3433" s="32" t="s">
        <v>10273</v>
      </c>
    </row>
    <row r="3434" spans="1:4" x14ac:dyDescent="0.2">
      <c r="A3434" s="32">
        <v>3429</v>
      </c>
      <c r="B3434" s="32">
        <v>456</v>
      </c>
      <c r="C3434" s="32">
        <v>5</v>
      </c>
      <c r="D3434" s="32" t="s">
        <v>10274</v>
      </c>
    </row>
    <row r="3435" spans="1:4" x14ac:dyDescent="0.2">
      <c r="A3435" s="32">
        <v>3430</v>
      </c>
      <c r="B3435" s="32">
        <v>3439</v>
      </c>
      <c r="C3435" s="32">
        <v>1</v>
      </c>
      <c r="D3435" s="32" t="s">
        <v>10275</v>
      </c>
    </row>
    <row r="3436" spans="1:4" x14ac:dyDescent="0.2">
      <c r="A3436" s="32">
        <v>3431</v>
      </c>
      <c r="B3436" s="32">
        <v>160</v>
      </c>
      <c r="C3436" s="32">
        <v>8</v>
      </c>
      <c r="D3436" s="32" t="s">
        <v>10276</v>
      </c>
    </row>
    <row r="3437" spans="1:4" x14ac:dyDescent="0.2">
      <c r="A3437" s="32">
        <v>3432</v>
      </c>
      <c r="B3437" s="32">
        <v>3550</v>
      </c>
      <c r="C3437" s="32">
        <v>1</v>
      </c>
      <c r="D3437" s="32" t="s">
        <v>10277</v>
      </c>
    </row>
    <row r="3438" spans="1:4" x14ac:dyDescent="0.2">
      <c r="A3438" s="32">
        <v>3433</v>
      </c>
      <c r="B3438" s="32">
        <v>890</v>
      </c>
      <c r="C3438" s="32">
        <v>4</v>
      </c>
      <c r="D3438" s="32" t="s">
        <v>10278</v>
      </c>
    </row>
    <row r="3439" spans="1:4" x14ac:dyDescent="0.2">
      <c r="A3439" s="32">
        <v>3434</v>
      </c>
      <c r="B3439" s="32">
        <v>2169</v>
      </c>
      <c r="C3439" s="32">
        <v>1</v>
      </c>
      <c r="D3439" s="32" t="s">
        <v>10279</v>
      </c>
    </row>
    <row r="3440" spans="1:4" x14ac:dyDescent="0.2">
      <c r="A3440" s="32">
        <v>3435</v>
      </c>
      <c r="B3440" s="32">
        <v>1520</v>
      </c>
      <c r="C3440" s="32">
        <v>1</v>
      </c>
      <c r="D3440" s="32" t="s">
        <v>10280</v>
      </c>
    </row>
    <row r="3441" spans="1:4" x14ac:dyDescent="0.2">
      <c r="A3441" s="32">
        <v>3436</v>
      </c>
      <c r="B3441" s="32">
        <v>1446</v>
      </c>
      <c r="C3441" s="32">
        <v>1</v>
      </c>
      <c r="D3441" s="32" t="s">
        <v>10281</v>
      </c>
    </row>
    <row r="3442" spans="1:4" x14ac:dyDescent="0.2">
      <c r="A3442" s="32">
        <v>3437</v>
      </c>
      <c r="B3442" s="32">
        <v>15</v>
      </c>
      <c r="C3442" s="32">
        <v>18</v>
      </c>
      <c r="D3442" s="32" t="s">
        <v>10282</v>
      </c>
    </row>
    <row r="3443" spans="1:4" x14ac:dyDescent="0.2">
      <c r="A3443" s="32">
        <v>3438</v>
      </c>
      <c r="B3443" s="32">
        <v>1037</v>
      </c>
      <c r="C3443" s="32">
        <v>1</v>
      </c>
      <c r="D3443" s="32" t="s">
        <v>10283</v>
      </c>
    </row>
    <row r="3444" spans="1:4" x14ac:dyDescent="0.2">
      <c r="A3444" s="32">
        <v>3439</v>
      </c>
      <c r="B3444" s="32">
        <v>1566</v>
      </c>
      <c r="C3444" s="32">
        <v>1</v>
      </c>
      <c r="D3444" s="32" t="s">
        <v>10284</v>
      </c>
    </row>
    <row r="3445" spans="1:4" x14ac:dyDescent="0.2">
      <c r="A3445" s="32">
        <v>3440</v>
      </c>
      <c r="B3445" s="32">
        <v>1279</v>
      </c>
      <c r="C3445" s="32">
        <v>2</v>
      </c>
      <c r="D3445" s="32" t="s">
        <v>10285</v>
      </c>
    </row>
    <row r="3446" spans="1:4" x14ac:dyDescent="0.2">
      <c r="A3446" s="32">
        <v>3441</v>
      </c>
      <c r="B3446" s="32">
        <v>1017</v>
      </c>
      <c r="C3446" s="32">
        <v>3</v>
      </c>
      <c r="D3446" s="32" t="s">
        <v>10286</v>
      </c>
    </row>
    <row r="3447" spans="1:4" x14ac:dyDescent="0.2">
      <c r="A3447" s="32">
        <v>3442</v>
      </c>
      <c r="B3447" s="32">
        <v>392</v>
      </c>
      <c r="C3447" s="32">
        <v>8</v>
      </c>
      <c r="D3447" s="32" t="s">
        <v>10287</v>
      </c>
    </row>
    <row r="3448" spans="1:4" x14ac:dyDescent="0.2">
      <c r="A3448" s="32">
        <v>3443</v>
      </c>
      <c r="B3448" s="32">
        <v>262</v>
      </c>
      <c r="C3448" s="32">
        <v>7</v>
      </c>
      <c r="D3448" s="32" t="s">
        <v>10288</v>
      </c>
    </row>
    <row r="3449" spans="1:4" x14ac:dyDescent="0.2">
      <c r="A3449" s="32">
        <v>3444</v>
      </c>
      <c r="B3449" s="32">
        <v>740</v>
      </c>
      <c r="C3449" s="32">
        <v>3</v>
      </c>
      <c r="D3449" s="32" t="s">
        <v>10289</v>
      </c>
    </row>
    <row r="3450" spans="1:4" x14ac:dyDescent="0.2">
      <c r="A3450" s="32">
        <v>3445</v>
      </c>
      <c r="B3450" s="32">
        <v>315</v>
      </c>
      <c r="C3450" s="32">
        <v>11</v>
      </c>
      <c r="D3450" s="32" t="s">
        <v>10290</v>
      </c>
    </row>
    <row r="3451" spans="1:4" x14ac:dyDescent="0.2">
      <c r="A3451" s="32">
        <v>3446</v>
      </c>
      <c r="B3451" s="32">
        <v>1323</v>
      </c>
      <c r="C3451" s="32">
        <v>1</v>
      </c>
      <c r="D3451" s="32" t="s">
        <v>10291</v>
      </c>
    </row>
    <row r="3452" spans="1:4" x14ac:dyDescent="0.2">
      <c r="A3452" s="32">
        <v>3447</v>
      </c>
      <c r="B3452" s="32">
        <v>1377</v>
      </c>
      <c r="C3452" s="32">
        <v>1</v>
      </c>
      <c r="D3452" s="32" t="s">
        <v>10292</v>
      </c>
    </row>
    <row r="3453" spans="1:4" x14ac:dyDescent="0.2">
      <c r="A3453" s="32">
        <v>3448</v>
      </c>
      <c r="B3453" s="32">
        <v>3457</v>
      </c>
      <c r="C3453" s="32">
        <v>1</v>
      </c>
      <c r="D3453" s="32" t="s">
        <v>10293</v>
      </c>
    </row>
    <row r="3454" spans="1:4" x14ac:dyDescent="0.2">
      <c r="A3454" s="32">
        <v>3449</v>
      </c>
      <c r="B3454" s="32">
        <v>1341</v>
      </c>
      <c r="C3454" s="32">
        <v>2</v>
      </c>
      <c r="D3454" s="32" t="s">
        <v>10294</v>
      </c>
    </row>
    <row r="3455" spans="1:4" x14ac:dyDescent="0.2">
      <c r="A3455" s="32">
        <v>3450</v>
      </c>
      <c r="B3455" s="32">
        <v>935</v>
      </c>
      <c r="C3455" s="32">
        <v>2</v>
      </c>
      <c r="D3455" s="32" t="s">
        <v>10295</v>
      </c>
    </row>
    <row r="3456" spans="1:4" x14ac:dyDescent="0.2">
      <c r="A3456" s="32">
        <v>3451</v>
      </c>
      <c r="B3456" s="32">
        <v>1659</v>
      </c>
      <c r="C3456" s="32">
        <v>4</v>
      </c>
      <c r="D3456" s="32" t="s">
        <v>10296</v>
      </c>
    </row>
    <row r="3457" spans="1:4" x14ac:dyDescent="0.2">
      <c r="A3457" s="32">
        <v>3452</v>
      </c>
      <c r="B3457" s="32">
        <v>629</v>
      </c>
      <c r="C3457" s="32">
        <v>2</v>
      </c>
      <c r="D3457" s="32" t="s">
        <v>10297</v>
      </c>
    </row>
    <row r="3458" spans="1:4" x14ac:dyDescent="0.2">
      <c r="A3458" s="32">
        <v>3453</v>
      </c>
      <c r="B3458" s="32">
        <v>2272</v>
      </c>
      <c r="C3458" s="32">
        <v>1</v>
      </c>
      <c r="D3458" s="32" t="s">
        <v>10298</v>
      </c>
    </row>
    <row r="3459" spans="1:4" x14ac:dyDescent="0.2">
      <c r="A3459" s="32">
        <v>3454</v>
      </c>
      <c r="B3459" s="32">
        <v>1212</v>
      </c>
      <c r="C3459" s="32">
        <v>1</v>
      </c>
      <c r="D3459" s="32" t="s">
        <v>10299</v>
      </c>
    </row>
    <row r="3460" spans="1:4" x14ac:dyDescent="0.2">
      <c r="A3460" s="32">
        <v>3455</v>
      </c>
      <c r="B3460" s="32">
        <v>3076</v>
      </c>
      <c r="C3460" s="32">
        <v>1</v>
      </c>
      <c r="D3460" s="32" t="s">
        <v>10300</v>
      </c>
    </row>
    <row r="3461" spans="1:4" x14ac:dyDescent="0.2">
      <c r="A3461" s="32">
        <v>3456</v>
      </c>
      <c r="B3461" s="32">
        <v>1804</v>
      </c>
      <c r="C3461" s="32">
        <v>1</v>
      </c>
      <c r="D3461" s="32" t="s">
        <v>10142</v>
      </c>
    </row>
    <row r="3462" spans="1:4" x14ac:dyDescent="0.2">
      <c r="A3462" s="32">
        <v>3457</v>
      </c>
      <c r="B3462" s="32">
        <v>1288</v>
      </c>
      <c r="C3462" s="32">
        <v>1</v>
      </c>
      <c r="D3462" s="32" t="s">
        <v>10301</v>
      </c>
    </row>
    <row r="3463" spans="1:4" x14ac:dyDescent="0.2">
      <c r="A3463" s="32">
        <v>3458</v>
      </c>
      <c r="B3463" s="32">
        <v>453</v>
      </c>
      <c r="C3463" s="32">
        <v>11</v>
      </c>
      <c r="D3463" s="32" t="s">
        <v>10302</v>
      </c>
    </row>
    <row r="3464" spans="1:4" x14ac:dyDescent="0.2">
      <c r="A3464" s="32">
        <v>3459</v>
      </c>
      <c r="B3464" s="32">
        <v>64</v>
      </c>
      <c r="C3464" s="32">
        <v>2</v>
      </c>
      <c r="D3464" s="32" t="s">
        <v>10303</v>
      </c>
    </row>
    <row r="3465" spans="1:4" x14ac:dyDescent="0.2">
      <c r="A3465" s="32">
        <v>3460</v>
      </c>
      <c r="B3465" s="32">
        <v>2145</v>
      </c>
      <c r="C3465" s="32">
        <v>1</v>
      </c>
      <c r="D3465" s="32" t="s">
        <v>10304</v>
      </c>
    </row>
    <row r="3466" spans="1:4" x14ac:dyDescent="0.2">
      <c r="A3466" s="32">
        <v>3461</v>
      </c>
      <c r="B3466" s="32">
        <v>527</v>
      </c>
      <c r="C3466" s="32">
        <v>2</v>
      </c>
      <c r="D3466" s="32" t="s">
        <v>10305</v>
      </c>
    </row>
    <row r="3467" spans="1:4" x14ac:dyDescent="0.2">
      <c r="A3467" s="32">
        <v>3462</v>
      </c>
      <c r="B3467" s="32">
        <v>3286</v>
      </c>
      <c r="C3467" s="32">
        <v>1</v>
      </c>
      <c r="D3467" s="32" t="s">
        <v>10306</v>
      </c>
    </row>
    <row r="3468" spans="1:4" x14ac:dyDescent="0.2">
      <c r="A3468" s="32">
        <v>3463</v>
      </c>
      <c r="B3468" s="32">
        <v>410</v>
      </c>
      <c r="C3468" s="32">
        <v>2</v>
      </c>
      <c r="D3468" s="32" t="s">
        <v>10307</v>
      </c>
    </row>
    <row r="3469" spans="1:4" x14ac:dyDescent="0.2">
      <c r="A3469" s="32">
        <v>3464</v>
      </c>
      <c r="B3469" s="32">
        <v>1737</v>
      </c>
      <c r="C3469" s="32">
        <v>3</v>
      </c>
      <c r="D3469" s="32" t="s">
        <v>10308</v>
      </c>
    </row>
    <row r="3470" spans="1:4" x14ac:dyDescent="0.2">
      <c r="A3470" s="32">
        <v>3465</v>
      </c>
      <c r="B3470" s="32">
        <v>64</v>
      </c>
      <c r="C3470" s="32">
        <v>15</v>
      </c>
      <c r="D3470" s="32" t="s">
        <v>10309</v>
      </c>
    </row>
    <row r="3471" spans="1:4" x14ac:dyDescent="0.2">
      <c r="A3471" s="32">
        <v>3466</v>
      </c>
      <c r="B3471" s="32">
        <v>188</v>
      </c>
      <c r="C3471" s="32">
        <v>10</v>
      </c>
      <c r="D3471" s="32" t="s">
        <v>10310</v>
      </c>
    </row>
    <row r="3472" spans="1:4" x14ac:dyDescent="0.2">
      <c r="A3472" s="32">
        <v>3467</v>
      </c>
      <c r="B3472" s="32">
        <v>831</v>
      </c>
      <c r="C3472" s="32">
        <v>3</v>
      </c>
      <c r="D3472" s="32" t="s">
        <v>10311</v>
      </c>
    </row>
    <row r="3473" spans="1:4" x14ac:dyDescent="0.2">
      <c r="A3473" s="32">
        <v>3468</v>
      </c>
      <c r="B3473" s="32">
        <v>1429</v>
      </c>
      <c r="C3473" s="32">
        <v>1</v>
      </c>
      <c r="D3473" s="32" t="s">
        <v>10312</v>
      </c>
    </row>
    <row r="3474" spans="1:4" x14ac:dyDescent="0.2">
      <c r="A3474" s="32">
        <v>3469</v>
      </c>
      <c r="B3474" s="32">
        <v>3544</v>
      </c>
      <c r="C3474" s="32">
        <v>3</v>
      </c>
      <c r="D3474" s="32" t="s">
        <v>10313</v>
      </c>
    </row>
    <row r="3475" spans="1:4" x14ac:dyDescent="0.2">
      <c r="A3475" s="32">
        <v>3470</v>
      </c>
      <c r="B3475" s="32">
        <v>1240</v>
      </c>
      <c r="C3475" s="32">
        <v>1</v>
      </c>
      <c r="D3475" s="32" t="s">
        <v>10314</v>
      </c>
    </row>
    <row r="3476" spans="1:4" x14ac:dyDescent="0.2">
      <c r="A3476" s="32">
        <v>3471</v>
      </c>
      <c r="B3476" s="32">
        <v>429</v>
      </c>
      <c r="C3476" s="32">
        <v>2</v>
      </c>
      <c r="D3476" s="32" t="s">
        <v>10315</v>
      </c>
    </row>
    <row r="3477" spans="1:4" x14ac:dyDescent="0.2">
      <c r="A3477" s="32">
        <v>3472</v>
      </c>
      <c r="B3477" s="32">
        <v>2831</v>
      </c>
      <c r="C3477" s="32">
        <v>1</v>
      </c>
      <c r="D3477" s="32" t="s">
        <v>10316</v>
      </c>
    </row>
    <row r="3478" spans="1:4" x14ac:dyDescent="0.2">
      <c r="A3478" s="32">
        <v>3473</v>
      </c>
      <c r="B3478" s="32">
        <v>643</v>
      </c>
      <c r="C3478" s="32">
        <v>6</v>
      </c>
      <c r="D3478" s="32" t="s">
        <v>7434</v>
      </c>
    </row>
    <row r="3479" spans="1:4" x14ac:dyDescent="0.2">
      <c r="A3479" s="32">
        <v>3474</v>
      </c>
      <c r="B3479" s="32">
        <v>1397</v>
      </c>
      <c r="C3479" s="32">
        <v>2</v>
      </c>
      <c r="D3479" s="32" t="s">
        <v>8955</v>
      </c>
    </row>
    <row r="3480" spans="1:4" x14ac:dyDescent="0.2">
      <c r="A3480" s="32">
        <v>3475</v>
      </c>
      <c r="B3480" s="32">
        <v>2028</v>
      </c>
      <c r="C3480" s="32">
        <v>1</v>
      </c>
      <c r="D3480" s="32" t="s">
        <v>10317</v>
      </c>
    </row>
    <row r="3481" spans="1:4" x14ac:dyDescent="0.2">
      <c r="A3481" s="32">
        <v>3476</v>
      </c>
      <c r="B3481" s="32">
        <v>2049</v>
      </c>
      <c r="C3481" s="32">
        <v>1</v>
      </c>
      <c r="D3481" s="32" t="s">
        <v>10318</v>
      </c>
    </row>
    <row r="3482" spans="1:4" x14ac:dyDescent="0.2">
      <c r="A3482" s="32">
        <v>3477</v>
      </c>
      <c r="B3482" s="32">
        <v>2764</v>
      </c>
      <c r="C3482" s="32">
        <v>1</v>
      </c>
      <c r="D3482" s="32" t="s">
        <v>10319</v>
      </c>
    </row>
    <row r="3483" spans="1:4" x14ac:dyDescent="0.2">
      <c r="A3483" s="32">
        <v>3478</v>
      </c>
      <c r="B3483" s="32">
        <v>1688</v>
      </c>
      <c r="C3483" s="32">
        <v>2</v>
      </c>
      <c r="D3483" s="32" t="s">
        <v>10320</v>
      </c>
    </row>
    <row r="3484" spans="1:4" x14ac:dyDescent="0.2">
      <c r="A3484" s="32">
        <v>3479</v>
      </c>
      <c r="B3484" s="32">
        <v>2135</v>
      </c>
      <c r="C3484" s="32">
        <v>1</v>
      </c>
      <c r="D3484" s="32" t="s">
        <v>10321</v>
      </c>
    </row>
    <row r="3485" spans="1:4" x14ac:dyDescent="0.2">
      <c r="A3485" s="32">
        <v>3480</v>
      </c>
      <c r="B3485" s="32">
        <v>1405</v>
      </c>
      <c r="C3485" s="32">
        <v>1</v>
      </c>
      <c r="D3485" s="32" t="s">
        <v>10322</v>
      </c>
    </row>
    <row r="3486" spans="1:4" x14ac:dyDescent="0.2">
      <c r="A3486" s="32">
        <v>3481</v>
      </c>
      <c r="B3486" s="32">
        <v>1273</v>
      </c>
      <c r="C3486" s="32">
        <v>1</v>
      </c>
      <c r="D3486" s="32" t="s">
        <v>10323</v>
      </c>
    </row>
    <row r="3487" spans="1:4" x14ac:dyDescent="0.2">
      <c r="A3487" s="32">
        <v>3482</v>
      </c>
      <c r="B3487" s="32">
        <v>3208</v>
      </c>
      <c r="C3487" s="32">
        <v>1</v>
      </c>
      <c r="D3487" s="32" t="s">
        <v>10324</v>
      </c>
    </row>
    <row r="3488" spans="1:4" x14ac:dyDescent="0.2">
      <c r="A3488" s="32">
        <v>3483</v>
      </c>
      <c r="B3488" s="32">
        <v>2084</v>
      </c>
      <c r="C3488" s="32">
        <v>3</v>
      </c>
      <c r="D3488" s="32" t="s">
        <v>10325</v>
      </c>
    </row>
    <row r="3489" spans="1:4" x14ac:dyDescent="0.2">
      <c r="A3489" s="32">
        <v>3484</v>
      </c>
      <c r="B3489" s="32">
        <v>896</v>
      </c>
      <c r="C3489" s="32">
        <v>1</v>
      </c>
      <c r="D3489" s="32" t="s">
        <v>10326</v>
      </c>
    </row>
    <row r="3490" spans="1:4" x14ac:dyDescent="0.2">
      <c r="A3490" s="32">
        <v>3485</v>
      </c>
      <c r="B3490" s="32">
        <v>683</v>
      </c>
      <c r="C3490" s="32">
        <v>5</v>
      </c>
      <c r="D3490" s="32" t="s">
        <v>10327</v>
      </c>
    </row>
    <row r="3491" spans="1:4" x14ac:dyDescent="0.2">
      <c r="A3491" s="32">
        <v>3486</v>
      </c>
      <c r="B3491" s="32">
        <v>679</v>
      </c>
      <c r="C3491" s="32">
        <v>1</v>
      </c>
      <c r="D3491" s="32" t="s">
        <v>10328</v>
      </c>
    </row>
    <row r="3492" spans="1:4" x14ac:dyDescent="0.2">
      <c r="A3492" s="32">
        <v>3487</v>
      </c>
      <c r="B3492" s="32">
        <v>1372</v>
      </c>
      <c r="C3492" s="32">
        <v>2</v>
      </c>
      <c r="D3492" s="32" t="s">
        <v>10329</v>
      </c>
    </row>
    <row r="3493" spans="1:4" x14ac:dyDescent="0.2">
      <c r="A3493" s="32">
        <v>3488</v>
      </c>
      <c r="B3493" s="32">
        <v>3468</v>
      </c>
      <c r="C3493" s="32">
        <v>1</v>
      </c>
      <c r="D3493" s="32" t="s">
        <v>10330</v>
      </c>
    </row>
    <row r="3494" spans="1:4" x14ac:dyDescent="0.2">
      <c r="A3494" s="32">
        <v>3489</v>
      </c>
      <c r="B3494" s="32">
        <v>1828</v>
      </c>
      <c r="C3494" s="32">
        <v>2</v>
      </c>
      <c r="D3494" s="32" t="s">
        <v>10331</v>
      </c>
    </row>
    <row r="3495" spans="1:4" x14ac:dyDescent="0.2">
      <c r="A3495" s="32">
        <v>3490</v>
      </c>
      <c r="B3495" s="32">
        <v>818</v>
      </c>
      <c r="C3495" s="32">
        <v>1</v>
      </c>
      <c r="D3495" s="32" t="s">
        <v>8697</v>
      </c>
    </row>
    <row r="3496" spans="1:4" x14ac:dyDescent="0.2">
      <c r="A3496" s="32">
        <v>3491</v>
      </c>
      <c r="B3496" s="32">
        <v>797</v>
      </c>
      <c r="C3496" s="32">
        <v>4</v>
      </c>
      <c r="D3496" s="32" t="s">
        <v>10332</v>
      </c>
    </row>
    <row r="3497" spans="1:4" x14ac:dyDescent="0.2">
      <c r="A3497" s="32">
        <v>3492</v>
      </c>
      <c r="B3497" s="32">
        <v>1125</v>
      </c>
      <c r="C3497" s="32">
        <v>1</v>
      </c>
      <c r="D3497" s="32" t="s">
        <v>10333</v>
      </c>
    </row>
    <row r="3498" spans="1:4" x14ac:dyDescent="0.2">
      <c r="A3498" s="32">
        <v>3493</v>
      </c>
      <c r="B3498" s="32">
        <v>1016</v>
      </c>
      <c r="C3498" s="32">
        <v>2</v>
      </c>
      <c r="D3498" s="32" t="s">
        <v>10334</v>
      </c>
    </row>
    <row r="3499" spans="1:4" x14ac:dyDescent="0.2">
      <c r="A3499" s="32">
        <v>3494</v>
      </c>
      <c r="B3499" s="32">
        <v>2494</v>
      </c>
      <c r="C3499" s="32">
        <v>2</v>
      </c>
      <c r="D3499" s="32" t="s">
        <v>10335</v>
      </c>
    </row>
    <row r="3500" spans="1:4" x14ac:dyDescent="0.2">
      <c r="A3500" s="32">
        <v>3495</v>
      </c>
      <c r="B3500" s="32">
        <v>2681</v>
      </c>
      <c r="C3500" s="32">
        <v>1</v>
      </c>
      <c r="D3500" s="32" t="s">
        <v>10336</v>
      </c>
    </row>
    <row r="3501" spans="1:4" x14ac:dyDescent="0.2">
      <c r="A3501" s="32">
        <v>3496</v>
      </c>
      <c r="B3501" s="32">
        <v>1151</v>
      </c>
      <c r="C3501" s="32">
        <v>1</v>
      </c>
      <c r="D3501" s="32" t="s">
        <v>10337</v>
      </c>
    </row>
    <row r="3502" spans="1:4" x14ac:dyDescent="0.2">
      <c r="A3502" s="32">
        <v>3497</v>
      </c>
      <c r="B3502" s="32">
        <v>1780</v>
      </c>
      <c r="C3502" s="32">
        <v>2</v>
      </c>
      <c r="D3502" s="32" t="s">
        <v>10338</v>
      </c>
    </row>
    <row r="3503" spans="1:4" x14ac:dyDescent="0.2">
      <c r="A3503" s="32">
        <v>3498</v>
      </c>
      <c r="B3503" s="32">
        <v>3240</v>
      </c>
      <c r="C3503" s="32">
        <v>1</v>
      </c>
      <c r="D3503" s="32" t="s">
        <v>10339</v>
      </c>
    </row>
    <row r="3504" spans="1:4" x14ac:dyDescent="0.2">
      <c r="A3504" s="32">
        <v>3499</v>
      </c>
      <c r="B3504" s="32">
        <v>839</v>
      </c>
      <c r="C3504" s="32">
        <v>4</v>
      </c>
      <c r="D3504" s="32" t="s">
        <v>10340</v>
      </c>
    </row>
    <row r="3505" spans="1:4" x14ac:dyDescent="0.2">
      <c r="A3505" s="32">
        <v>3500</v>
      </c>
      <c r="B3505" s="32">
        <v>3350</v>
      </c>
      <c r="C3505" s="32">
        <v>1</v>
      </c>
      <c r="D3505" s="32" t="s">
        <v>10341</v>
      </c>
    </row>
    <row r="3506" spans="1:4" x14ac:dyDescent="0.2">
      <c r="A3506" s="32">
        <v>3501</v>
      </c>
      <c r="B3506" s="32">
        <v>1926</v>
      </c>
      <c r="C3506" s="32">
        <v>1</v>
      </c>
      <c r="D3506" s="32" t="s">
        <v>9860</v>
      </c>
    </row>
    <row r="3507" spans="1:4" x14ac:dyDescent="0.2">
      <c r="A3507" s="32">
        <v>3502</v>
      </c>
      <c r="B3507" s="32">
        <v>570</v>
      </c>
      <c r="C3507" s="32">
        <v>3</v>
      </c>
      <c r="D3507" s="32" t="s">
        <v>10342</v>
      </c>
    </row>
    <row r="3508" spans="1:4" x14ac:dyDescent="0.2">
      <c r="A3508" s="32">
        <v>3503</v>
      </c>
      <c r="B3508" s="32">
        <v>981</v>
      </c>
      <c r="C3508" s="32">
        <v>1</v>
      </c>
      <c r="D3508" s="32" t="s">
        <v>10343</v>
      </c>
    </row>
    <row r="3509" spans="1:4" x14ac:dyDescent="0.2">
      <c r="A3509" s="32">
        <v>3504</v>
      </c>
      <c r="B3509" s="32">
        <v>2034</v>
      </c>
      <c r="C3509" s="32">
        <v>1</v>
      </c>
      <c r="D3509" s="32" t="s">
        <v>10344</v>
      </c>
    </row>
    <row r="3510" spans="1:4" x14ac:dyDescent="0.2">
      <c r="A3510" s="32">
        <v>3505</v>
      </c>
      <c r="B3510" s="32">
        <v>2307</v>
      </c>
      <c r="C3510" s="32">
        <v>2</v>
      </c>
      <c r="D3510" s="32" t="s">
        <v>10345</v>
      </c>
    </row>
    <row r="3511" spans="1:4" x14ac:dyDescent="0.2">
      <c r="A3511" s="32">
        <v>3506</v>
      </c>
      <c r="B3511" s="32">
        <v>2909</v>
      </c>
      <c r="C3511" s="32">
        <v>1</v>
      </c>
      <c r="D3511" s="32" t="s">
        <v>10346</v>
      </c>
    </row>
    <row r="3512" spans="1:4" x14ac:dyDescent="0.2">
      <c r="A3512" s="32">
        <v>3507</v>
      </c>
      <c r="B3512" s="32">
        <v>1097</v>
      </c>
      <c r="C3512" s="32">
        <v>5</v>
      </c>
      <c r="D3512" s="32" t="s">
        <v>10347</v>
      </c>
    </row>
    <row r="3513" spans="1:4" x14ac:dyDescent="0.2">
      <c r="A3513" s="32">
        <v>3508</v>
      </c>
      <c r="B3513" s="32">
        <v>2784</v>
      </c>
      <c r="C3513" s="32">
        <v>1</v>
      </c>
      <c r="D3513" s="32" t="s">
        <v>10348</v>
      </c>
    </row>
    <row r="3514" spans="1:4" x14ac:dyDescent="0.2">
      <c r="A3514" s="32">
        <v>3509</v>
      </c>
      <c r="B3514" s="32">
        <v>1475</v>
      </c>
      <c r="C3514" s="32">
        <v>1</v>
      </c>
      <c r="D3514" s="32" t="s">
        <v>10349</v>
      </c>
    </row>
    <row r="3515" spans="1:4" x14ac:dyDescent="0.2">
      <c r="A3515" s="32">
        <v>3510</v>
      </c>
      <c r="B3515" s="32">
        <v>1065</v>
      </c>
      <c r="C3515" s="32">
        <v>2</v>
      </c>
      <c r="D3515" s="32" t="s">
        <v>7460</v>
      </c>
    </row>
    <row r="3516" spans="1:4" x14ac:dyDescent="0.2">
      <c r="A3516" s="32">
        <v>3511</v>
      </c>
      <c r="B3516" s="32">
        <v>2851</v>
      </c>
      <c r="C3516" s="32">
        <v>1</v>
      </c>
      <c r="D3516" s="32" t="s">
        <v>10350</v>
      </c>
    </row>
    <row r="3517" spans="1:4" x14ac:dyDescent="0.2">
      <c r="A3517" s="32">
        <v>3512</v>
      </c>
      <c r="B3517" s="32">
        <v>862</v>
      </c>
      <c r="C3517" s="32">
        <v>1</v>
      </c>
      <c r="D3517" s="32" t="s">
        <v>10351</v>
      </c>
    </row>
    <row r="3518" spans="1:4" x14ac:dyDescent="0.2">
      <c r="A3518" s="32">
        <v>3513</v>
      </c>
      <c r="B3518" s="32">
        <v>16</v>
      </c>
      <c r="C3518" s="32">
        <v>19</v>
      </c>
      <c r="D3518" s="32" t="s">
        <v>10352</v>
      </c>
    </row>
    <row r="3519" spans="1:4" x14ac:dyDescent="0.2">
      <c r="A3519" s="32">
        <v>3514</v>
      </c>
      <c r="B3519" s="32">
        <v>3319</v>
      </c>
      <c r="C3519" s="32">
        <v>2</v>
      </c>
      <c r="D3519" s="32" t="s">
        <v>10353</v>
      </c>
    </row>
    <row r="3520" spans="1:4" x14ac:dyDescent="0.2">
      <c r="A3520" s="32">
        <v>3515</v>
      </c>
      <c r="B3520" s="32">
        <v>2409</v>
      </c>
      <c r="C3520" s="32">
        <v>1</v>
      </c>
      <c r="D3520" s="32" t="s">
        <v>10354</v>
      </c>
    </row>
    <row r="3521" spans="1:4" x14ac:dyDescent="0.2">
      <c r="A3521" s="32">
        <v>3516</v>
      </c>
      <c r="B3521" s="32">
        <v>554</v>
      </c>
      <c r="C3521" s="32">
        <v>2</v>
      </c>
      <c r="D3521" s="32" t="s">
        <v>10355</v>
      </c>
    </row>
    <row r="3522" spans="1:4" x14ac:dyDescent="0.2">
      <c r="A3522" s="32">
        <v>3517</v>
      </c>
      <c r="B3522" s="32">
        <v>2517</v>
      </c>
      <c r="C3522" s="32">
        <v>1</v>
      </c>
      <c r="D3522" s="32" t="s">
        <v>10356</v>
      </c>
    </row>
    <row r="3523" spans="1:4" x14ac:dyDescent="0.2">
      <c r="A3523" s="32">
        <v>3518</v>
      </c>
      <c r="B3523" s="32">
        <v>832</v>
      </c>
      <c r="C3523" s="32">
        <v>1</v>
      </c>
      <c r="D3523" s="32" t="s">
        <v>10357</v>
      </c>
    </row>
    <row r="3524" spans="1:4" x14ac:dyDescent="0.2">
      <c r="A3524" s="32">
        <v>3519</v>
      </c>
      <c r="B3524" s="32">
        <v>1779</v>
      </c>
      <c r="C3524" s="32">
        <v>2</v>
      </c>
      <c r="D3524" s="32" t="s">
        <v>10358</v>
      </c>
    </row>
    <row r="3525" spans="1:4" x14ac:dyDescent="0.2">
      <c r="A3525" s="32">
        <v>3520</v>
      </c>
      <c r="B3525" s="32">
        <v>3365</v>
      </c>
      <c r="C3525" s="32">
        <v>1</v>
      </c>
      <c r="D3525" s="32" t="s">
        <v>10359</v>
      </c>
    </row>
    <row r="3526" spans="1:4" x14ac:dyDescent="0.2">
      <c r="A3526" s="32">
        <v>3521</v>
      </c>
      <c r="B3526" s="32">
        <v>2244</v>
      </c>
      <c r="C3526" s="32">
        <v>1</v>
      </c>
      <c r="D3526" s="32" t="s">
        <v>10360</v>
      </c>
    </row>
    <row r="3527" spans="1:4" x14ac:dyDescent="0.2">
      <c r="A3527" s="32">
        <v>3522</v>
      </c>
      <c r="B3527" s="32">
        <v>2737</v>
      </c>
      <c r="C3527" s="32">
        <v>1</v>
      </c>
      <c r="D3527" s="32" t="s">
        <v>10361</v>
      </c>
    </row>
    <row r="3528" spans="1:4" x14ac:dyDescent="0.2">
      <c r="A3528" s="32">
        <v>3523</v>
      </c>
      <c r="B3528" s="32">
        <v>2977</v>
      </c>
      <c r="C3528" s="32">
        <v>1</v>
      </c>
      <c r="D3528" s="32" t="s">
        <v>10362</v>
      </c>
    </row>
    <row r="3529" spans="1:4" x14ac:dyDescent="0.2">
      <c r="A3529" s="32">
        <v>3524</v>
      </c>
      <c r="B3529" s="32">
        <v>2769</v>
      </c>
      <c r="C3529" s="32">
        <v>1</v>
      </c>
      <c r="D3529" s="32" t="s">
        <v>10363</v>
      </c>
    </row>
    <row r="3530" spans="1:4" x14ac:dyDescent="0.2">
      <c r="A3530" s="32">
        <v>3525</v>
      </c>
      <c r="B3530" s="32">
        <v>2948</v>
      </c>
      <c r="C3530" s="32">
        <v>2</v>
      </c>
      <c r="D3530" s="32" t="s">
        <v>10364</v>
      </c>
    </row>
    <row r="3531" spans="1:4" x14ac:dyDescent="0.2">
      <c r="A3531" s="32">
        <v>3526</v>
      </c>
      <c r="B3531" s="32">
        <v>1690</v>
      </c>
      <c r="C3531" s="32">
        <v>1</v>
      </c>
      <c r="D3531" s="32" t="s">
        <v>10365</v>
      </c>
    </row>
    <row r="3532" spans="1:4" x14ac:dyDescent="0.2">
      <c r="A3532" s="32">
        <v>3527</v>
      </c>
      <c r="B3532" s="32">
        <v>1299</v>
      </c>
      <c r="C3532" s="32">
        <v>1</v>
      </c>
      <c r="D3532" s="32" t="s">
        <v>10366</v>
      </c>
    </row>
    <row r="3533" spans="1:4" x14ac:dyDescent="0.2">
      <c r="A3533" s="32">
        <v>3528</v>
      </c>
      <c r="B3533" s="32">
        <v>1978</v>
      </c>
      <c r="C3533" s="32">
        <v>1</v>
      </c>
      <c r="D3533" s="32" t="s">
        <v>10367</v>
      </c>
    </row>
    <row r="3534" spans="1:4" x14ac:dyDescent="0.2">
      <c r="A3534" s="32">
        <v>3529</v>
      </c>
      <c r="B3534" s="32">
        <v>514</v>
      </c>
      <c r="C3534" s="32">
        <v>5</v>
      </c>
      <c r="D3534" s="32" t="s">
        <v>10368</v>
      </c>
    </row>
    <row r="3535" spans="1:4" x14ac:dyDescent="0.2">
      <c r="A3535" s="32">
        <v>3530</v>
      </c>
      <c r="B3535" s="32">
        <v>1975</v>
      </c>
      <c r="C3535" s="32">
        <v>2</v>
      </c>
      <c r="D3535" s="32" t="s">
        <v>10369</v>
      </c>
    </row>
    <row r="3536" spans="1:4" x14ac:dyDescent="0.2">
      <c r="A3536" s="32">
        <v>3531</v>
      </c>
      <c r="B3536" s="32">
        <v>1217</v>
      </c>
      <c r="C3536" s="32">
        <v>2</v>
      </c>
      <c r="D3536" s="32" t="s">
        <v>10370</v>
      </c>
    </row>
    <row r="3537" spans="1:4" x14ac:dyDescent="0.2">
      <c r="A3537" s="32">
        <v>3532</v>
      </c>
      <c r="B3537" s="32">
        <v>2917</v>
      </c>
      <c r="C3537" s="32">
        <v>1</v>
      </c>
      <c r="D3537" s="32" t="s">
        <v>10371</v>
      </c>
    </row>
    <row r="3538" spans="1:4" x14ac:dyDescent="0.2">
      <c r="A3538" s="32">
        <v>3533</v>
      </c>
      <c r="B3538" s="32">
        <v>1792</v>
      </c>
      <c r="C3538" s="32">
        <v>1</v>
      </c>
      <c r="D3538" s="32" t="s">
        <v>10372</v>
      </c>
    </row>
    <row r="3539" spans="1:4" x14ac:dyDescent="0.2">
      <c r="A3539" s="32">
        <v>3534</v>
      </c>
      <c r="B3539" s="32">
        <v>2050</v>
      </c>
      <c r="C3539" s="32">
        <v>1</v>
      </c>
      <c r="D3539" s="32" t="s">
        <v>10373</v>
      </c>
    </row>
    <row r="3540" spans="1:4" x14ac:dyDescent="0.2">
      <c r="A3540" s="32">
        <v>3535</v>
      </c>
      <c r="B3540" s="32">
        <v>1429</v>
      </c>
      <c r="C3540" s="32">
        <v>2</v>
      </c>
      <c r="D3540" s="32" t="s">
        <v>10374</v>
      </c>
    </row>
    <row r="3541" spans="1:4" x14ac:dyDescent="0.2">
      <c r="A3541" s="32">
        <v>3536</v>
      </c>
      <c r="B3541" s="32">
        <v>807</v>
      </c>
      <c r="C3541" s="32">
        <v>2</v>
      </c>
      <c r="D3541" s="32" t="s">
        <v>10375</v>
      </c>
    </row>
    <row r="3542" spans="1:4" x14ac:dyDescent="0.2">
      <c r="A3542" s="32">
        <v>3537</v>
      </c>
      <c r="B3542" s="32">
        <v>3534</v>
      </c>
      <c r="C3542" s="32">
        <v>2</v>
      </c>
      <c r="D3542" s="32" t="s">
        <v>10376</v>
      </c>
    </row>
    <row r="3543" spans="1:4" x14ac:dyDescent="0.2">
      <c r="A3543" s="32">
        <v>3538</v>
      </c>
      <c r="B3543" s="32">
        <v>1077</v>
      </c>
      <c r="C3543" s="32">
        <v>2</v>
      </c>
      <c r="D3543" s="32" t="s">
        <v>10377</v>
      </c>
    </row>
    <row r="3544" spans="1:4" x14ac:dyDescent="0.2">
      <c r="A3544" s="32">
        <v>3539</v>
      </c>
      <c r="B3544" s="32">
        <v>1755</v>
      </c>
      <c r="C3544" s="32">
        <v>3</v>
      </c>
      <c r="D3544" s="32" t="s">
        <v>10378</v>
      </c>
    </row>
    <row r="3545" spans="1:4" x14ac:dyDescent="0.2">
      <c r="A3545" s="32">
        <v>3540</v>
      </c>
      <c r="B3545" s="32">
        <v>219</v>
      </c>
      <c r="C3545" s="32">
        <v>1</v>
      </c>
      <c r="D3545" s="32" t="s">
        <v>7449</v>
      </c>
    </row>
    <row r="3546" spans="1:4" x14ac:dyDescent="0.2">
      <c r="A3546" s="32">
        <v>3541</v>
      </c>
      <c r="B3546" s="32">
        <v>2205</v>
      </c>
      <c r="C3546" s="32">
        <v>1</v>
      </c>
      <c r="D3546" s="32" t="s">
        <v>10379</v>
      </c>
    </row>
    <row r="3547" spans="1:4" x14ac:dyDescent="0.2">
      <c r="A3547" s="32">
        <v>3542</v>
      </c>
      <c r="B3547" s="32">
        <v>1960</v>
      </c>
      <c r="C3547" s="32">
        <v>1</v>
      </c>
      <c r="D3547" s="32" t="s">
        <v>10380</v>
      </c>
    </row>
    <row r="3548" spans="1:4" x14ac:dyDescent="0.2">
      <c r="A3548" s="32">
        <v>3543</v>
      </c>
      <c r="B3548" s="32">
        <v>2737</v>
      </c>
      <c r="C3548" s="32">
        <v>2</v>
      </c>
      <c r="D3548" s="32" t="s">
        <v>10381</v>
      </c>
    </row>
    <row r="3549" spans="1:4" x14ac:dyDescent="0.2">
      <c r="A3549" s="32">
        <v>3544</v>
      </c>
      <c r="B3549" s="32">
        <v>3174</v>
      </c>
      <c r="C3549" s="32">
        <v>1</v>
      </c>
      <c r="D3549" s="32" t="s">
        <v>10382</v>
      </c>
    </row>
    <row r="3550" spans="1:4" x14ac:dyDescent="0.2">
      <c r="A3550" s="32">
        <v>3545</v>
      </c>
      <c r="B3550" s="32">
        <v>2127</v>
      </c>
      <c r="C3550" s="32">
        <v>1</v>
      </c>
      <c r="D3550" s="32" t="s">
        <v>10383</v>
      </c>
    </row>
    <row r="3551" spans="1:4" x14ac:dyDescent="0.2">
      <c r="A3551" s="32">
        <v>3546</v>
      </c>
      <c r="B3551" s="32">
        <v>1502</v>
      </c>
      <c r="C3551" s="32">
        <v>3</v>
      </c>
      <c r="D3551" s="32" t="s">
        <v>10384</v>
      </c>
    </row>
    <row r="3552" spans="1:4" x14ac:dyDescent="0.2">
      <c r="A3552" s="32">
        <v>3547</v>
      </c>
      <c r="B3552" s="32">
        <v>635</v>
      </c>
      <c r="C3552" s="32">
        <v>4</v>
      </c>
      <c r="D3552" s="32" t="s">
        <v>10385</v>
      </c>
    </row>
    <row r="3553" spans="1:4" x14ac:dyDescent="0.2">
      <c r="A3553" s="32">
        <v>3548</v>
      </c>
      <c r="B3553" s="32">
        <v>1945</v>
      </c>
      <c r="C3553" s="32">
        <v>1</v>
      </c>
      <c r="D3553" s="32" t="s">
        <v>10386</v>
      </c>
    </row>
    <row r="3554" spans="1:4" x14ac:dyDescent="0.2">
      <c r="A3554" s="32">
        <v>3549</v>
      </c>
      <c r="B3554" s="32">
        <v>176</v>
      </c>
      <c r="C3554" s="32">
        <v>1</v>
      </c>
      <c r="D3554" s="32" t="s">
        <v>10387</v>
      </c>
    </row>
    <row r="3555" spans="1:4" x14ac:dyDescent="0.2">
      <c r="A3555" s="32">
        <v>3550</v>
      </c>
      <c r="B3555" s="32">
        <v>2550</v>
      </c>
      <c r="C3555" s="32">
        <v>1</v>
      </c>
      <c r="D3555" s="32" t="s">
        <v>10388</v>
      </c>
    </row>
    <row r="3556" spans="1:4" x14ac:dyDescent="0.2">
      <c r="A3556" s="32">
        <v>3551</v>
      </c>
      <c r="B3556" s="32">
        <v>1610</v>
      </c>
      <c r="C3556" s="32">
        <v>1</v>
      </c>
      <c r="D3556" s="32" t="s">
        <v>10389</v>
      </c>
    </row>
    <row r="3557" spans="1:4" x14ac:dyDescent="0.2">
      <c r="A3557" s="32">
        <v>3552</v>
      </c>
      <c r="B3557" s="32">
        <v>943</v>
      </c>
      <c r="C3557" s="32">
        <v>1</v>
      </c>
      <c r="D3557" s="32" t="s">
        <v>10390</v>
      </c>
    </row>
    <row r="3558" spans="1:4" x14ac:dyDescent="0.2">
      <c r="A3558" s="32">
        <v>3553</v>
      </c>
      <c r="B3558" s="32">
        <v>8</v>
      </c>
      <c r="C3558" s="32">
        <v>15</v>
      </c>
      <c r="D3558" s="32" t="s">
        <v>10391</v>
      </c>
    </row>
    <row r="3559" spans="1:4" x14ac:dyDescent="0.2">
      <c r="A3559" s="32">
        <v>3554</v>
      </c>
      <c r="B3559" s="32">
        <v>172</v>
      </c>
      <c r="C3559" s="32">
        <v>11</v>
      </c>
      <c r="D3559" s="32" t="s">
        <v>10392</v>
      </c>
    </row>
    <row r="3560" spans="1:4" x14ac:dyDescent="0.2">
      <c r="A3560" s="32">
        <v>3555</v>
      </c>
      <c r="B3560" s="32">
        <v>2313</v>
      </c>
      <c r="C3560" s="32">
        <v>1</v>
      </c>
      <c r="D3560" s="32" t="s">
        <v>10393</v>
      </c>
    </row>
    <row r="3561" spans="1:4" x14ac:dyDescent="0.2">
      <c r="A3561" s="32">
        <v>3556</v>
      </c>
      <c r="B3561" s="32">
        <v>11</v>
      </c>
      <c r="C3561" s="32">
        <v>3</v>
      </c>
      <c r="D3561" s="32" t="s">
        <v>10394</v>
      </c>
    </row>
    <row r="3562" spans="1:4" x14ac:dyDescent="0.2">
      <c r="A3562" s="32">
        <v>3557</v>
      </c>
      <c r="B3562" s="32">
        <v>2860</v>
      </c>
      <c r="C3562" s="32">
        <v>2</v>
      </c>
      <c r="D3562" s="32" t="s">
        <v>10395</v>
      </c>
    </row>
    <row r="3563" spans="1:4" x14ac:dyDescent="0.2">
      <c r="A3563" s="32">
        <v>3558</v>
      </c>
      <c r="B3563" s="32">
        <v>1536</v>
      </c>
      <c r="C3563" s="32">
        <v>2</v>
      </c>
      <c r="D3563" s="32" t="s">
        <v>10396</v>
      </c>
    </row>
    <row r="3564" spans="1:4" x14ac:dyDescent="0.2">
      <c r="A3564" s="32">
        <v>3559</v>
      </c>
      <c r="B3564" s="32">
        <v>58</v>
      </c>
      <c r="C3564" s="32">
        <v>1</v>
      </c>
      <c r="D3564" s="32" t="s">
        <v>10397</v>
      </c>
    </row>
    <row r="3565" spans="1:4" x14ac:dyDescent="0.2">
      <c r="A3565" s="32">
        <v>3560</v>
      </c>
      <c r="B3565" s="32">
        <v>202</v>
      </c>
      <c r="C3565" s="32">
        <v>12</v>
      </c>
      <c r="D3565" s="32" t="s">
        <v>10398</v>
      </c>
    </row>
    <row r="3566" spans="1:4" x14ac:dyDescent="0.2">
      <c r="A3566" s="32">
        <v>3561</v>
      </c>
      <c r="B3566" s="32">
        <v>692</v>
      </c>
      <c r="C3566" s="32">
        <v>1</v>
      </c>
      <c r="D3566" s="32" t="s">
        <v>10399</v>
      </c>
    </row>
    <row r="3567" spans="1:4" x14ac:dyDescent="0.2">
      <c r="A3567" s="32">
        <v>3562</v>
      </c>
      <c r="B3567" s="32">
        <v>1604</v>
      </c>
      <c r="C3567" s="32">
        <v>1</v>
      </c>
      <c r="D3567" s="32" t="s">
        <v>10400</v>
      </c>
    </row>
    <row r="3568" spans="1:4" x14ac:dyDescent="0.2">
      <c r="A3568" s="32">
        <v>3563</v>
      </c>
      <c r="B3568" s="32">
        <v>240</v>
      </c>
      <c r="C3568" s="32">
        <v>2</v>
      </c>
      <c r="D3568" s="32" t="s">
        <v>10401</v>
      </c>
    </row>
    <row r="3569" spans="1:4" x14ac:dyDescent="0.2">
      <c r="A3569" s="32">
        <v>3564</v>
      </c>
      <c r="B3569" s="32">
        <v>748</v>
      </c>
      <c r="C3569" s="32">
        <v>6</v>
      </c>
      <c r="D3569" s="32" t="s">
        <v>10402</v>
      </c>
    </row>
    <row r="3570" spans="1:4" x14ac:dyDescent="0.2">
      <c r="A3570" s="32">
        <v>3565</v>
      </c>
      <c r="B3570" s="32">
        <v>2370</v>
      </c>
      <c r="C3570" s="32">
        <v>1</v>
      </c>
      <c r="D3570" s="32" t="s">
        <v>10403</v>
      </c>
    </row>
    <row r="3571" spans="1:4" x14ac:dyDescent="0.2">
      <c r="A3571" s="32">
        <v>3566</v>
      </c>
      <c r="B3571" s="32">
        <v>422</v>
      </c>
      <c r="C3571" s="32">
        <v>3</v>
      </c>
      <c r="D3571" s="32" t="s">
        <v>9978</v>
      </c>
    </row>
    <row r="3572" spans="1:4" x14ac:dyDescent="0.2">
      <c r="A3572" s="32">
        <v>3567</v>
      </c>
      <c r="B3572" s="32">
        <v>2125</v>
      </c>
      <c r="C3572" s="32">
        <v>1</v>
      </c>
      <c r="D3572" s="32" t="s">
        <v>10404</v>
      </c>
    </row>
    <row r="3573" spans="1:4" x14ac:dyDescent="0.2">
      <c r="A3573" s="32">
        <v>3568</v>
      </c>
      <c r="B3573" s="32">
        <v>13</v>
      </c>
      <c r="C3573" s="32">
        <v>13</v>
      </c>
      <c r="D3573" s="32" t="s">
        <v>7526</v>
      </c>
    </row>
    <row r="3574" spans="1:4" x14ac:dyDescent="0.2">
      <c r="A3574" s="32">
        <v>3569</v>
      </c>
      <c r="B3574" s="32">
        <v>2118</v>
      </c>
      <c r="C3574" s="32">
        <v>2</v>
      </c>
      <c r="D3574" s="32" t="s">
        <v>10405</v>
      </c>
    </row>
    <row r="3575" spans="1:4" x14ac:dyDescent="0.2">
      <c r="A3575" s="32">
        <v>3570</v>
      </c>
      <c r="B3575" s="32">
        <v>343</v>
      </c>
      <c r="C3575" s="32">
        <v>2</v>
      </c>
      <c r="D3575" s="32" t="s">
        <v>10406</v>
      </c>
    </row>
    <row r="3576" spans="1:4" x14ac:dyDescent="0.2">
      <c r="A3576" s="32">
        <v>3571</v>
      </c>
      <c r="B3576" s="32">
        <v>2423</v>
      </c>
      <c r="C3576" s="32">
        <v>1</v>
      </c>
      <c r="D3576" s="32" t="s">
        <v>10407</v>
      </c>
    </row>
    <row r="3577" spans="1:4" x14ac:dyDescent="0.2">
      <c r="A3577" s="32">
        <v>3572</v>
      </c>
      <c r="B3577" s="32">
        <v>601</v>
      </c>
      <c r="C3577" s="32">
        <v>3</v>
      </c>
      <c r="D3577" s="32" t="s">
        <v>10408</v>
      </c>
    </row>
    <row r="3578" spans="1:4" x14ac:dyDescent="0.2">
      <c r="A3578" s="32">
        <v>3573</v>
      </c>
      <c r="B3578" s="32">
        <v>3051</v>
      </c>
      <c r="C3578" s="32">
        <v>1</v>
      </c>
      <c r="D3578" s="32" t="s">
        <v>10409</v>
      </c>
    </row>
    <row r="3579" spans="1:4" x14ac:dyDescent="0.2">
      <c r="A3579" s="32">
        <v>3574</v>
      </c>
      <c r="B3579" s="32">
        <v>1710</v>
      </c>
      <c r="C3579" s="32">
        <v>1</v>
      </c>
      <c r="D3579" s="32" t="s">
        <v>10410</v>
      </c>
    </row>
    <row r="3580" spans="1:4" x14ac:dyDescent="0.2">
      <c r="A3580" s="32">
        <v>3575</v>
      </c>
      <c r="B3580" s="32">
        <v>100</v>
      </c>
      <c r="C3580" s="32">
        <v>2</v>
      </c>
      <c r="D3580" s="32" t="s">
        <v>9605</v>
      </c>
    </row>
    <row r="3581" spans="1:4" x14ac:dyDescent="0.2">
      <c r="A3581" s="32">
        <v>3576</v>
      </c>
      <c r="B3581" s="32">
        <v>1080</v>
      </c>
      <c r="C3581" s="32">
        <v>1</v>
      </c>
      <c r="D3581" s="32" t="s">
        <v>10411</v>
      </c>
    </row>
    <row r="3582" spans="1:4" x14ac:dyDescent="0.2">
      <c r="A3582" s="32">
        <v>3577</v>
      </c>
      <c r="B3582" s="32">
        <v>1877</v>
      </c>
      <c r="C3582" s="32">
        <v>2</v>
      </c>
      <c r="D3582" s="32" t="s">
        <v>10412</v>
      </c>
    </row>
    <row r="3583" spans="1:4" x14ac:dyDescent="0.2">
      <c r="A3583" s="32">
        <v>3578</v>
      </c>
      <c r="B3583" s="32">
        <v>2903</v>
      </c>
      <c r="C3583" s="32">
        <v>1</v>
      </c>
      <c r="D3583" s="32" t="s">
        <v>10413</v>
      </c>
    </row>
    <row r="3584" spans="1:4" x14ac:dyDescent="0.2">
      <c r="A3584" s="32">
        <v>3579</v>
      </c>
      <c r="B3584" s="32">
        <v>1248</v>
      </c>
      <c r="C3584" s="32">
        <v>1</v>
      </c>
      <c r="D3584" s="32" t="s">
        <v>10414</v>
      </c>
    </row>
    <row r="3585" spans="1:4" x14ac:dyDescent="0.2">
      <c r="A3585" s="32">
        <v>3580</v>
      </c>
      <c r="B3585" s="32">
        <v>1302</v>
      </c>
      <c r="C3585" s="32">
        <v>2</v>
      </c>
      <c r="D3585" s="32" t="s">
        <v>10415</v>
      </c>
    </row>
    <row r="3586" spans="1:4" x14ac:dyDescent="0.2">
      <c r="A3586" s="32">
        <v>3581</v>
      </c>
      <c r="B3586" s="32">
        <v>345</v>
      </c>
      <c r="C3586" s="32">
        <v>9</v>
      </c>
      <c r="D3586" s="32" t="s">
        <v>10416</v>
      </c>
    </row>
    <row r="3587" spans="1:4" x14ac:dyDescent="0.2">
      <c r="A3587" s="32">
        <v>3582</v>
      </c>
      <c r="B3587" s="32">
        <v>2338</v>
      </c>
      <c r="C3587" s="32">
        <v>2</v>
      </c>
      <c r="D3587" s="32" t="s">
        <v>10417</v>
      </c>
    </row>
    <row r="3588" spans="1:4" x14ac:dyDescent="0.2">
      <c r="A3588" s="32">
        <v>3583</v>
      </c>
      <c r="B3588" s="32">
        <v>463</v>
      </c>
      <c r="C3588" s="32">
        <v>3</v>
      </c>
      <c r="D3588" s="32" t="s">
        <v>10418</v>
      </c>
    </row>
    <row r="3589" spans="1:4" x14ac:dyDescent="0.2">
      <c r="A3589" s="32">
        <v>3584</v>
      </c>
      <c r="B3589" s="32">
        <v>2077</v>
      </c>
      <c r="C3589" s="32">
        <v>2</v>
      </c>
      <c r="D3589" s="32" t="s">
        <v>10419</v>
      </c>
    </row>
    <row r="3590" spans="1:4" x14ac:dyDescent="0.2">
      <c r="A3590" s="32">
        <v>3585</v>
      </c>
      <c r="B3590" s="32">
        <v>1928</v>
      </c>
      <c r="C3590" s="32">
        <v>1</v>
      </c>
      <c r="D3590" s="32" t="s">
        <v>10420</v>
      </c>
    </row>
    <row r="3591" spans="1:4" x14ac:dyDescent="0.2">
      <c r="A3591" s="32">
        <v>3586</v>
      </c>
      <c r="B3591" s="32">
        <v>403</v>
      </c>
      <c r="C3591" s="32">
        <v>2</v>
      </c>
      <c r="D3591" s="32" t="s">
        <v>10421</v>
      </c>
    </row>
    <row r="3592" spans="1:4" x14ac:dyDescent="0.2">
      <c r="A3592" s="32">
        <v>3587</v>
      </c>
      <c r="B3592" s="32">
        <v>2109</v>
      </c>
      <c r="C3592" s="32">
        <v>1</v>
      </c>
      <c r="D3592" s="32" t="s">
        <v>10422</v>
      </c>
    </row>
    <row r="3593" spans="1:4" x14ac:dyDescent="0.2">
      <c r="A3593" s="32">
        <v>3588</v>
      </c>
      <c r="B3593" s="32">
        <v>1905</v>
      </c>
      <c r="C3593" s="32">
        <v>1</v>
      </c>
      <c r="D3593" s="32" t="s">
        <v>10423</v>
      </c>
    </row>
    <row r="3594" spans="1:4" x14ac:dyDescent="0.2">
      <c r="A3594" s="32">
        <v>3589</v>
      </c>
      <c r="B3594" s="32">
        <v>1875</v>
      </c>
      <c r="C3594" s="32">
        <v>4</v>
      </c>
      <c r="D3594" s="32" t="s">
        <v>10424</v>
      </c>
    </row>
    <row r="3595" spans="1:4" x14ac:dyDescent="0.2">
      <c r="A3595" s="32">
        <v>3590</v>
      </c>
      <c r="B3595" s="32">
        <v>202</v>
      </c>
      <c r="C3595" s="32">
        <v>2</v>
      </c>
      <c r="D3595" s="32" t="s">
        <v>10425</v>
      </c>
    </row>
    <row r="3596" spans="1:4" x14ac:dyDescent="0.2">
      <c r="A3596" s="32">
        <v>3591</v>
      </c>
      <c r="B3596" s="32">
        <v>940</v>
      </c>
      <c r="C3596" s="32">
        <v>1</v>
      </c>
      <c r="D3596" s="32" t="s">
        <v>10426</v>
      </c>
    </row>
    <row r="3597" spans="1:4" x14ac:dyDescent="0.2">
      <c r="A3597" s="32">
        <v>3592</v>
      </c>
      <c r="B3597" s="32">
        <v>2572</v>
      </c>
      <c r="C3597" s="32">
        <v>1</v>
      </c>
      <c r="D3597" s="32" t="s">
        <v>10427</v>
      </c>
    </row>
    <row r="3598" spans="1:4" x14ac:dyDescent="0.2">
      <c r="A3598" s="32">
        <v>3593</v>
      </c>
      <c r="B3598" s="32">
        <v>2857</v>
      </c>
      <c r="C3598" s="32">
        <v>1</v>
      </c>
      <c r="D3598" s="32" t="s">
        <v>10428</v>
      </c>
    </row>
    <row r="3599" spans="1:4" x14ac:dyDescent="0.2">
      <c r="A3599" s="32">
        <v>3594</v>
      </c>
      <c r="B3599" s="32">
        <v>448</v>
      </c>
      <c r="C3599" s="32">
        <v>1</v>
      </c>
      <c r="D3599" s="32" t="s">
        <v>10429</v>
      </c>
    </row>
    <row r="3600" spans="1:4" x14ac:dyDescent="0.2">
      <c r="A3600" s="32">
        <v>3595</v>
      </c>
      <c r="B3600" s="32">
        <v>1738</v>
      </c>
      <c r="C3600" s="32">
        <v>2</v>
      </c>
      <c r="D3600" s="32" t="s">
        <v>10430</v>
      </c>
    </row>
    <row r="3601" spans="1:4" x14ac:dyDescent="0.2">
      <c r="A3601" s="32">
        <v>3596</v>
      </c>
      <c r="B3601" s="32">
        <v>1415</v>
      </c>
      <c r="C3601" s="32">
        <v>2</v>
      </c>
      <c r="D3601" s="32" t="s">
        <v>7012</v>
      </c>
    </row>
    <row r="3602" spans="1:4" x14ac:dyDescent="0.2">
      <c r="A3602" s="32">
        <v>3597</v>
      </c>
      <c r="B3602" s="32">
        <v>1382</v>
      </c>
      <c r="C3602" s="32">
        <v>3</v>
      </c>
      <c r="D3602" s="32" t="s">
        <v>10431</v>
      </c>
    </row>
    <row r="3603" spans="1:4" x14ac:dyDescent="0.2">
      <c r="A3603" s="32">
        <v>3598</v>
      </c>
      <c r="B3603" s="32">
        <v>788</v>
      </c>
      <c r="C3603" s="32">
        <v>5</v>
      </c>
      <c r="D3603" s="32" t="s">
        <v>10432</v>
      </c>
    </row>
    <row r="3604" spans="1:4" x14ac:dyDescent="0.2">
      <c r="A3604" s="32">
        <v>3599</v>
      </c>
      <c r="B3604" s="32">
        <v>2846</v>
      </c>
      <c r="C3604" s="32">
        <v>1</v>
      </c>
      <c r="D3604" s="32" t="s">
        <v>10433</v>
      </c>
    </row>
    <row r="3605" spans="1:4" x14ac:dyDescent="0.2">
      <c r="A3605" s="32">
        <v>3600</v>
      </c>
      <c r="B3605" s="32">
        <v>362</v>
      </c>
      <c r="C3605" s="32">
        <v>4</v>
      </c>
      <c r="D3605" s="32" t="s">
        <v>10434</v>
      </c>
    </row>
    <row r="3606" spans="1:4" x14ac:dyDescent="0.2">
      <c r="A3606" s="32">
        <v>3601</v>
      </c>
      <c r="B3606" s="32">
        <v>1965</v>
      </c>
      <c r="C3606" s="32">
        <v>1</v>
      </c>
      <c r="D3606" s="32" t="s">
        <v>10435</v>
      </c>
    </row>
    <row r="3607" spans="1:4" x14ac:dyDescent="0.2">
      <c r="A3607" s="32">
        <v>3602</v>
      </c>
      <c r="B3607" s="32">
        <v>3301</v>
      </c>
      <c r="C3607" s="32">
        <v>2</v>
      </c>
      <c r="D3607" s="32" t="s">
        <v>10436</v>
      </c>
    </row>
    <row r="3608" spans="1:4" x14ac:dyDescent="0.2">
      <c r="A3608" s="32">
        <v>3603</v>
      </c>
      <c r="B3608" s="32">
        <v>2666</v>
      </c>
      <c r="C3608" s="32">
        <v>1</v>
      </c>
      <c r="D3608" s="32" t="s">
        <v>10437</v>
      </c>
    </row>
    <row r="3609" spans="1:4" x14ac:dyDescent="0.2">
      <c r="A3609" s="32">
        <v>3604</v>
      </c>
      <c r="B3609" s="32">
        <v>2021</v>
      </c>
      <c r="C3609" s="32">
        <v>2</v>
      </c>
      <c r="D3609" s="32" t="s">
        <v>10438</v>
      </c>
    </row>
    <row r="3610" spans="1:4" x14ac:dyDescent="0.2">
      <c r="A3610" s="32">
        <v>3605</v>
      </c>
      <c r="B3610" s="32">
        <v>1060</v>
      </c>
      <c r="C3610" s="32">
        <v>1</v>
      </c>
      <c r="D3610" s="32" t="s">
        <v>10439</v>
      </c>
    </row>
    <row r="3611" spans="1:4" x14ac:dyDescent="0.2">
      <c r="A3611" s="32">
        <v>3606</v>
      </c>
      <c r="B3611" s="32">
        <v>60</v>
      </c>
      <c r="C3611" s="32">
        <v>2</v>
      </c>
      <c r="D3611" s="32" t="s">
        <v>10440</v>
      </c>
    </row>
    <row r="3612" spans="1:4" x14ac:dyDescent="0.2">
      <c r="A3612" s="32">
        <v>3607</v>
      </c>
      <c r="B3612" s="32">
        <v>1234</v>
      </c>
      <c r="C3612" s="32">
        <v>2</v>
      </c>
      <c r="D3612" s="32" t="s">
        <v>10441</v>
      </c>
    </row>
    <row r="3613" spans="1:4" x14ac:dyDescent="0.2">
      <c r="A3613" s="32">
        <v>3608</v>
      </c>
      <c r="B3613" s="32">
        <v>2919</v>
      </c>
      <c r="C3613" s="32">
        <v>1</v>
      </c>
      <c r="D3613" s="32" t="s">
        <v>10442</v>
      </c>
    </row>
    <row r="3614" spans="1:4" x14ac:dyDescent="0.2">
      <c r="A3614" s="32">
        <v>3609</v>
      </c>
      <c r="B3614" s="32">
        <v>2728</v>
      </c>
      <c r="C3614" s="32">
        <v>3</v>
      </c>
      <c r="D3614" s="32" t="s">
        <v>10443</v>
      </c>
    </row>
    <row r="3615" spans="1:4" x14ac:dyDescent="0.2">
      <c r="A3615" s="32">
        <v>3610</v>
      </c>
      <c r="B3615" s="32">
        <v>2610</v>
      </c>
      <c r="C3615" s="32">
        <v>1</v>
      </c>
      <c r="D3615" s="32" t="s">
        <v>10444</v>
      </c>
    </row>
    <row r="3616" spans="1:4" x14ac:dyDescent="0.2">
      <c r="A3616" s="32">
        <v>3611</v>
      </c>
      <c r="B3616" s="32">
        <v>2275</v>
      </c>
      <c r="C3616" s="32">
        <v>1</v>
      </c>
      <c r="D3616" s="32" t="s">
        <v>10445</v>
      </c>
    </row>
    <row r="3617" spans="1:4" x14ac:dyDescent="0.2">
      <c r="A3617" s="32">
        <v>3612</v>
      </c>
      <c r="B3617" s="32">
        <v>1230</v>
      </c>
      <c r="C3617" s="32">
        <v>1</v>
      </c>
      <c r="D3617" s="32" t="s">
        <v>10446</v>
      </c>
    </row>
    <row r="3618" spans="1:4" x14ac:dyDescent="0.2">
      <c r="A3618" s="32">
        <v>3613</v>
      </c>
      <c r="B3618" s="32">
        <v>2945</v>
      </c>
      <c r="C3618" s="32">
        <v>1</v>
      </c>
      <c r="D3618" s="32" t="s">
        <v>10447</v>
      </c>
    </row>
    <row r="3619" spans="1:4" x14ac:dyDescent="0.2">
      <c r="A3619" s="32">
        <v>3614</v>
      </c>
      <c r="B3619" s="32">
        <v>1791</v>
      </c>
      <c r="C3619" s="32">
        <v>1</v>
      </c>
      <c r="D3619" s="32" t="s">
        <v>10448</v>
      </c>
    </row>
    <row r="3620" spans="1:4" x14ac:dyDescent="0.2">
      <c r="A3620" s="32">
        <v>3615</v>
      </c>
      <c r="B3620" s="32">
        <v>1087</v>
      </c>
      <c r="C3620" s="32">
        <v>2</v>
      </c>
      <c r="D3620" s="32" t="s">
        <v>10449</v>
      </c>
    </row>
    <row r="3621" spans="1:4" x14ac:dyDescent="0.2">
      <c r="A3621" s="32">
        <v>3616</v>
      </c>
      <c r="B3621" s="32">
        <v>1019</v>
      </c>
      <c r="C3621" s="32">
        <v>1</v>
      </c>
      <c r="D3621" s="32" t="s">
        <v>10450</v>
      </c>
    </row>
    <row r="3622" spans="1:4" x14ac:dyDescent="0.2">
      <c r="A3622" s="32">
        <v>3617</v>
      </c>
      <c r="B3622" s="32">
        <v>2194</v>
      </c>
      <c r="C3622" s="32">
        <v>1</v>
      </c>
      <c r="D3622" s="32" t="s">
        <v>10451</v>
      </c>
    </row>
    <row r="3623" spans="1:4" x14ac:dyDescent="0.2">
      <c r="A3623" s="32">
        <v>3618</v>
      </c>
      <c r="B3623" s="32">
        <v>34</v>
      </c>
      <c r="C3623" s="32">
        <v>6</v>
      </c>
      <c r="D3623" s="32" t="s">
        <v>10452</v>
      </c>
    </row>
    <row r="3624" spans="1:4" x14ac:dyDescent="0.2">
      <c r="A3624" s="32">
        <v>3619</v>
      </c>
      <c r="B3624" s="32">
        <v>948</v>
      </c>
      <c r="C3624" s="32">
        <v>2</v>
      </c>
      <c r="D3624" s="32" t="s">
        <v>8406</v>
      </c>
    </row>
    <row r="3625" spans="1:4" x14ac:dyDescent="0.2">
      <c r="A3625" s="32">
        <v>3620</v>
      </c>
      <c r="B3625" s="32">
        <v>872</v>
      </c>
      <c r="C3625" s="32">
        <v>2</v>
      </c>
      <c r="D3625" s="32" t="s">
        <v>10453</v>
      </c>
    </row>
    <row r="3626" spans="1:4" x14ac:dyDescent="0.2">
      <c r="A3626" s="32">
        <v>3621</v>
      </c>
      <c r="B3626" s="32">
        <v>714</v>
      </c>
      <c r="C3626" s="32">
        <v>6</v>
      </c>
      <c r="D3626" s="32" t="s">
        <v>10454</v>
      </c>
    </row>
    <row r="3627" spans="1:4" x14ac:dyDescent="0.2">
      <c r="A3627" s="32">
        <v>3622</v>
      </c>
      <c r="B3627" s="32">
        <v>819</v>
      </c>
      <c r="C3627" s="32">
        <v>2</v>
      </c>
      <c r="D3627" s="32" t="s">
        <v>10455</v>
      </c>
    </row>
    <row r="3628" spans="1:4" x14ac:dyDescent="0.2">
      <c r="A3628" s="32">
        <v>3623</v>
      </c>
      <c r="B3628" s="32">
        <v>757</v>
      </c>
      <c r="C3628" s="32">
        <v>2</v>
      </c>
      <c r="D3628" s="32" t="s">
        <v>10456</v>
      </c>
    </row>
    <row r="3629" spans="1:4" x14ac:dyDescent="0.2">
      <c r="A3629" s="32">
        <v>3624</v>
      </c>
      <c r="B3629" s="32">
        <v>3147</v>
      </c>
      <c r="C3629" s="32">
        <v>1</v>
      </c>
      <c r="D3629" s="32" t="s">
        <v>10457</v>
      </c>
    </row>
    <row r="3630" spans="1:4" x14ac:dyDescent="0.2">
      <c r="A3630" s="32">
        <v>3625</v>
      </c>
      <c r="B3630" s="32">
        <v>1456</v>
      </c>
      <c r="C3630" s="32">
        <v>3</v>
      </c>
      <c r="D3630" s="32" t="s">
        <v>10458</v>
      </c>
    </row>
    <row r="3631" spans="1:4" x14ac:dyDescent="0.2">
      <c r="A3631" s="32">
        <v>3626</v>
      </c>
      <c r="B3631" s="32">
        <v>1524</v>
      </c>
      <c r="C3631" s="32">
        <v>1</v>
      </c>
      <c r="D3631" s="32" t="s">
        <v>10459</v>
      </c>
    </row>
    <row r="3632" spans="1:4" x14ac:dyDescent="0.2">
      <c r="A3632" s="32">
        <v>3627</v>
      </c>
      <c r="B3632" s="32">
        <v>123</v>
      </c>
      <c r="C3632" s="32">
        <v>8</v>
      </c>
      <c r="D3632" s="32" t="s">
        <v>10460</v>
      </c>
    </row>
    <row r="3633" spans="1:4" x14ac:dyDescent="0.2">
      <c r="A3633" s="32">
        <v>3628</v>
      </c>
      <c r="B3633" s="32">
        <v>2717</v>
      </c>
      <c r="C3633" s="32">
        <v>2</v>
      </c>
      <c r="D3633" s="32" t="s">
        <v>10461</v>
      </c>
    </row>
    <row r="3634" spans="1:4" x14ac:dyDescent="0.2">
      <c r="A3634" s="32">
        <v>3629</v>
      </c>
      <c r="B3634" s="32">
        <v>3048</v>
      </c>
      <c r="C3634" s="32">
        <v>1</v>
      </c>
      <c r="D3634" s="32" t="s">
        <v>10462</v>
      </c>
    </row>
    <row r="3635" spans="1:4" x14ac:dyDescent="0.2">
      <c r="A3635" s="32">
        <v>3630</v>
      </c>
      <c r="B3635" s="32">
        <v>440</v>
      </c>
      <c r="C3635" s="32">
        <v>3</v>
      </c>
      <c r="D3635" s="32" t="s">
        <v>10463</v>
      </c>
    </row>
    <row r="3636" spans="1:4" x14ac:dyDescent="0.2">
      <c r="A3636" s="32">
        <v>3631</v>
      </c>
      <c r="B3636" s="32">
        <v>255</v>
      </c>
      <c r="C3636" s="32">
        <v>1</v>
      </c>
      <c r="D3636" s="32" t="s">
        <v>10464</v>
      </c>
    </row>
    <row r="3637" spans="1:4" x14ac:dyDescent="0.2">
      <c r="A3637" s="32">
        <v>3632</v>
      </c>
      <c r="B3637" s="32">
        <v>2230</v>
      </c>
      <c r="C3637" s="32">
        <v>1</v>
      </c>
      <c r="D3637" s="32" t="s">
        <v>10465</v>
      </c>
    </row>
    <row r="3638" spans="1:4" x14ac:dyDescent="0.2">
      <c r="A3638" s="32">
        <v>3633</v>
      </c>
      <c r="B3638" s="32">
        <v>2326</v>
      </c>
      <c r="C3638" s="32">
        <v>1</v>
      </c>
      <c r="D3638" s="32" t="s">
        <v>10466</v>
      </c>
    </row>
    <row r="3639" spans="1:4" x14ac:dyDescent="0.2">
      <c r="A3639" s="32">
        <v>3634</v>
      </c>
      <c r="B3639" s="32">
        <v>1137</v>
      </c>
      <c r="C3639" s="32">
        <v>1</v>
      </c>
      <c r="D3639" s="32" t="s">
        <v>8797</v>
      </c>
    </row>
    <row r="3640" spans="1:4" x14ac:dyDescent="0.2">
      <c r="A3640" s="32">
        <v>3635</v>
      </c>
      <c r="B3640" s="32">
        <v>3444</v>
      </c>
      <c r="C3640" s="32">
        <v>2</v>
      </c>
      <c r="D3640" s="32" t="s">
        <v>10467</v>
      </c>
    </row>
    <row r="3641" spans="1:4" x14ac:dyDescent="0.2">
      <c r="A3641" s="32">
        <v>3636</v>
      </c>
      <c r="B3641" s="32">
        <v>2369</v>
      </c>
      <c r="C3641" s="32">
        <v>1</v>
      </c>
      <c r="D3641" s="32" t="s">
        <v>10468</v>
      </c>
    </row>
    <row r="3642" spans="1:4" x14ac:dyDescent="0.2">
      <c r="A3642" s="32">
        <v>3637</v>
      </c>
      <c r="B3642" s="32">
        <v>2721</v>
      </c>
      <c r="C3642" s="32">
        <v>3</v>
      </c>
      <c r="D3642" s="32" t="s">
        <v>10469</v>
      </c>
    </row>
    <row r="3643" spans="1:4" x14ac:dyDescent="0.2">
      <c r="A3643" s="32">
        <v>3638</v>
      </c>
      <c r="B3643" s="32">
        <v>2442</v>
      </c>
      <c r="C3643" s="32">
        <v>2</v>
      </c>
      <c r="D3643" s="32" t="s">
        <v>10470</v>
      </c>
    </row>
    <row r="3644" spans="1:4" x14ac:dyDescent="0.2">
      <c r="A3644" s="32">
        <v>3639</v>
      </c>
      <c r="B3644" s="32">
        <v>1484</v>
      </c>
      <c r="C3644" s="32">
        <v>1</v>
      </c>
      <c r="D3644" s="32" t="s">
        <v>10471</v>
      </c>
    </row>
    <row r="3645" spans="1:4" x14ac:dyDescent="0.2">
      <c r="A3645" s="32">
        <v>3640</v>
      </c>
      <c r="B3645" s="32">
        <v>47</v>
      </c>
      <c r="C3645" s="32">
        <v>12</v>
      </c>
      <c r="D3645" s="32" t="s">
        <v>10472</v>
      </c>
    </row>
    <row r="3646" spans="1:4" x14ac:dyDescent="0.2">
      <c r="A3646" s="32">
        <v>3641</v>
      </c>
      <c r="B3646" s="32">
        <v>990</v>
      </c>
      <c r="C3646" s="32">
        <v>2</v>
      </c>
      <c r="D3646" s="32" t="s">
        <v>10473</v>
      </c>
    </row>
    <row r="3647" spans="1:4" x14ac:dyDescent="0.2">
      <c r="A3647" s="32">
        <v>3642</v>
      </c>
      <c r="B3647" s="32">
        <v>17</v>
      </c>
      <c r="C3647" s="32">
        <v>1</v>
      </c>
      <c r="D3647" s="32" t="s">
        <v>10474</v>
      </c>
    </row>
    <row r="3648" spans="1:4" x14ac:dyDescent="0.2">
      <c r="A3648" s="32">
        <v>3643</v>
      </c>
      <c r="B3648" s="32">
        <v>1014</v>
      </c>
      <c r="C3648" s="32">
        <v>1</v>
      </c>
      <c r="D3648" s="32" t="s">
        <v>10475</v>
      </c>
    </row>
    <row r="3649" spans="1:4" x14ac:dyDescent="0.2">
      <c r="A3649" s="32">
        <v>3644</v>
      </c>
      <c r="B3649" s="32">
        <v>810</v>
      </c>
      <c r="C3649" s="32">
        <v>1</v>
      </c>
      <c r="D3649" s="32" t="s">
        <v>10476</v>
      </c>
    </row>
    <row r="3650" spans="1:4" x14ac:dyDescent="0.2">
      <c r="A3650" s="32">
        <v>3645</v>
      </c>
      <c r="B3650" s="32">
        <v>2221</v>
      </c>
      <c r="C3650" s="32">
        <v>2</v>
      </c>
      <c r="D3650" s="32" t="s">
        <v>10477</v>
      </c>
    </row>
    <row r="3651" spans="1:4" x14ac:dyDescent="0.2">
      <c r="A3651" s="32">
        <v>3646</v>
      </c>
      <c r="B3651" s="32">
        <v>1296</v>
      </c>
      <c r="C3651" s="32">
        <v>1</v>
      </c>
      <c r="D3651" s="32" t="s">
        <v>10478</v>
      </c>
    </row>
    <row r="3652" spans="1:4" x14ac:dyDescent="0.2">
      <c r="A3652" s="32">
        <v>3647</v>
      </c>
      <c r="B3652" s="32">
        <v>1772</v>
      </c>
      <c r="C3652" s="32">
        <v>1</v>
      </c>
      <c r="D3652" s="32" t="s">
        <v>10479</v>
      </c>
    </row>
    <row r="3653" spans="1:4" x14ac:dyDescent="0.2">
      <c r="A3653" s="32">
        <v>3648</v>
      </c>
      <c r="B3653" s="32">
        <v>619</v>
      </c>
      <c r="C3653" s="32">
        <v>1</v>
      </c>
      <c r="D3653" s="32" t="s">
        <v>10480</v>
      </c>
    </row>
    <row r="3654" spans="1:4" x14ac:dyDescent="0.2">
      <c r="A3654" s="32">
        <v>3649</v>
      </c>
      <c r="B3654" s="32">
        <v>17</v>
      </c>
      <c r="C3654" s="32">
        <v>15</v>
      </c>
      <c r="D3654" s="32" t="s">
        <v>8895</v>
      </c>
    </row>
    <row r="3655" spans="1:4" x14ac:dyDescent="0.2">
      <c r="A3655" s="32">
        <v>3650</v>
      </c>
      <c r="B3655" s="32">
        <v>2805</v>
      </c>
      <c r="C3655" s="32">
        <v>1</v>
      </c>
      <c r="D3655" s="32" t="s">
        <v>10481</v>
      </c>
    </row>
    <row r="3656" spans="1:4" x14ac:dyDescent="0.2">
      <c r="A3656" s="32">
        <v>3651</v>
      </c>
      <c r="B3656" s="32">
        <v>267</v>
      </c>
      <c r="C3656" s="32">
        <v>6</v>
      </c>
      <c r="D3656" s="32" t="s">
        <v>10482</v>
      </c>
    </row>
    <row r="3657" spans="1:4" x14ac:dyDescent="0.2">
      <c r="A3657" s="32">
        <v>3652</v>
      </c>
      <c r="B3657" s="32">
        <v>2147</v>
      </c>
      <c r="C3657" s="32">
        <v>1</v>
      </c>
      <c r="D3657" s="32" t="s">
        <v>10483</v>
      </c>
    </row>
    <row r="3658" spans="1:4" x14ac:dyDescent="0.2">
      <c r="A3658" s="32">
        <v>3653</v>
      </c>
      <c r="B3658" s="32">
        <v>2106</v>
      </c>
      <c r="C3658" s="32">
        <v>1</v>
      </c>
      <c r="D3658" s="32" t="s">
        <v>10484</v>
      </c>
    </row>
    <row r="3659" spans="1:4" x14ac:dyDescent="0.2">
      <c r="A3659" s="32">
        <v>3654</v>
      </c>
      <c r="B3659" s="32">
        <v>1541</v>
      </c>
      <c r="C3659" s="32">
        <v>1</v>
      </c>
      <c r="D3659" s="32" t="s">
        <v>10485</v>
      </c>
    </row>
    <row r="3660" spans="1:4" x14ac:dyDescent="0.2">
      <c r="A3660" s="32">
        <v>3655</v>
      </c>
      <c r="B3660" s="32">
        <v>2396</v>
      </c>
      <c r="C3660" s="32">
        <v>1</v>
      </c>
      <c r="D3660" s="32" t="s">
        <v>10486</v>
      </c>
    </row>
    <row r="3661" spans="1:4" x14ac:dyDescent="0.2">
      <c r="A3661" s="32">
        <v>3656</v>
      </c>
      <c r="B3661" s="32">
        <v>48</v>
      </c>
      <c r="C3661" s="32">
        <v>9</v>
      </c>
      <c r="D3661" s="32" t="s">
        <v>10487</v>
      </c>
    </row>
    <row r="3662" spans="1:4" x14ac:dyDescent="0.2">
      <c r="A3662" s="32">
        <v>3657</v>
      </c>
      <c r="B3662" s="32">
        <v>1463</v>
      </c>
      <c r="C3662" s="32">
        <v>2</v>
      </c>
      <c r="D3662" s="32" t="s">
        <v>10488</v>
      </c>
    </row>
    <row r="3663" spans="1:4" x14ac:dyDescent="0.2">
      <c r="A3663" s="32">
        <v>3658</v>
      </c>
      <c r="B3663" s="32">
        <v>1914</v>
      </c>
      <c r="C3663" s="32">
        <v>1</v>
      </c>
      <c r="D3663" s="32" t="s">
        <v>10489</v>
      </c>
    </row>
    <row r="3664" spans="1:4" x14ac:dyDescent="0.2">
      <c r="A3664" s="32">
        <v>3659</v>
      </c>
      <c r="B3664" s="32">
        <v>1601</v>
      </c>
      <c r="C3664" s="32">
        <v>2</v>
      </c>
      <c r="D3664" s="32" t="s">
        <v>8459</v>
      </c>
    </row>
    <row r="3665" spans="1:4" x14ac:dyDescent="0.2">
      <c r="A3665" s="32">
        <v>3660</v>
      </c>
      <c r="B3665" s="32">
        <v>789</v>
      </c>
      <c r="C3665" s="32">
        <v>3</v>
      </c>
      <c r="D3665" s="32" t="s">
        <v>10490</v>
      </c>
    </row>
    <row r="3666" spans="1:4" x14ac:dyDescent="0.2">
      <c r="A3666" s="32">
        <v>3661</v>
      </c>
      <c r="B3666" s="32">
        <v>2921</v>
      </c>
      <c r="C3666" s="32">
        <v>1</v>
      </c>
      <c r="D3666" s="32" t="s">
        <v>10491</v>
      </c>
    </row>
    <row r="3667" spans="1:4" x14ac:dyDescent="0.2">
      <c r="A3667" s="32">
        <v>3662</v>
      </c>
      <c r="B3667" s="32">
        <v>968</v>
      </c>
      <c r="C3667" s="32">
        <v>2</v>
      </c>
      <c r="D3667" s="32" t="s">
        <v>10492</v>
      </c>
    </row>
    <row r="3668" spans="1:4" x14ac:dyDescent="0.2">
      <c r="A3668" s="32">
        <v>3663</v>
      </c>
      <c r="B3668" s="32">
        <v>1172</v>
      </c>
      <c r="C3668" s="32">
        <v>1</v>
      </c>
      <c r="D3668" s="32" t="s">
        <v>10493</v>
      </c>
    </row>
    <row r="3669" spans="1:4" x14ac:dyDescent="0.2">
      <c r="A3669" s="32">
        <v>3664</v>
      </c>
      <c r="B3669" s="32">
        <v>461</v>
      </c>
      <c r="C3669" s="32">
        <v>16</v>
      </c>
      <c r="D3669" s="32" t="s">
        <v>10494</v>
      </c>
    </row>
    <row r="3670" spans="1:4" x14ac:dyDescent="0.2">
      <c r="A3670" s="32">
        <v>3665</v>
      </c>
      <c r="B3670" s="32">
        <v>2485</v>
      </c>
      <c r="C3670" s="32">
        <v>1</v>
      </c>
      <c r="D3670" s="32" t="s">
        <v>10495</v>
      </c>
    </row>
    <row r="3671" spans="1:4" x14ac:dyDescent="0.2">
      <c r="A3671" s="32">
        <v>3666</v>
      </c>
      <c r="B3671" s="32">
        <v>649</v>
      </c>
      <c r="C3671" s="32">
        <v>1</v>
      </c>
      <c r="D3671" s="32" t="s">
        <v>10496</v>
      </c>
    </row>
    <row r="3672" spans="1:4" x14ac:dyDescent="0.2">
      <c r="A3672" s="32">
        <v>3667</v>
      </c>
      <c r="B3672" s="32">
        <v>3234</v>
      </c>
      <c r="C3672" s="32">
        <v>1</v>
      </c>
      <c r="D3672" s="32" t="s">
        <v>10497</v>
      </c>
    </row>
    <row r="3673" spans="1:4" x14ac:dyDescent="0.2">
      <c r="A3673" s="32">
        <v>3668</v>
      </c>
      <c r="B3673" s="32">
        <v>456</v>
      </c>
      <c r="C3673" s="32">
        <v>4</v>
      </c>
      <c r="D3673" s="32" t="s">
        <v>10498</v>
      </c>
    </row>
    <row r="3674" spans="1:4" x14ac:dyDescent="0.2">
      <c r="A3674" s="32">
        <v>3669</v>
      </c>
      <c r="B3674" s="32">
        <v>2148</v>
      </c>
      <c r="C3674" s="32">
        <v>1</v>
      </c>
      <c r="D3674" s="32" t="s">
        <v>10499</v>
      </c>
    </row>
    <row r="3675" spans="1:4" x14ac:dyDescent="0.2">
      <c r="A3675" s="32">
        <v>3670</v>
      </c>
      <c r="B3675" s="32">
        <v>1924</v>
      </c>
      <c r="C3675" s="32">
        <v>1</v>
      </c>
      <c r="D3675" s="32" t="s">
        <v>10500</v>
      </c>
    </row>
    <row r="3676" spans="1:4" x14ac:dyDescent="0.2">
      <c r="A3676" s="32">
        <v>3671</v>
      </c>
      <c r="B3676" s="32">
        <v>686</v>
      </c>
      <c r="C3676" s="32">
        <v>1</v>
      </c>
      <c r="D3676" s="32" t="s">
        <v>10501</v>
      </c>
    </row>
    <row r="3677" spans="1:4" x14ac:dyDescent="0.2">
      <c r="A3677" s="32">
        <v>3672</v>
      </c>
      <c r="B3677" s="32">
        <v>1048</v>
      </c>
      <c r="C3677" s="32">
        <v>1</v>
      </c>
      <c r="D3677" s="32" t="s">
        <v>10502</v>
      </c>
    </row>
    <row r="3678" spans="1:4" x14ac:dyDescent="0.2">
      <c r="A3678" s="32">
        <v>3673</v>
      </c>
      <c r="B3678" s="32">
        <v>797</v>
      </c>
      <c r="C3678" s="32">
        <v>7</v>
      </c>
      <c r="D3678" s="32" t="s">
        <v>10503</v>
      </c>
    </row>
    <row r="3679" spans="1:4" x14ac:dyDescent="0.2">
      <c r="A3679" s="32">
        <v>3674</v>
      </c>
      <c r="B3679" s="32">
        <v>1369</v>
      </c>
      <c r="C3679" s="32">
        <v>1</v>
      </c>
      <c r="D3679" s="32" t="s">
        <v>10504</v>
      </c>
    </row>
    <row r="3680" spans="1:4" x14ac:dyDescent="0.2">
      <c r="A3680" s="32">
        <v>3675</v>
      </c>
      <c r="B3680" s="32">
        <v>1353</v>
      </c>
      <c r="C3680" s="32">
        <v>1</v>
      </c>
      <c r="D3680" s="32" t="s">
        <v>10505</v>
      </c>
    </row>
    <row r="3681" spans="1:4" x14ac:dyDescent="0.2">
      <c r="A3681" s="32">
        <v>3676</v>
      </c>
      <c r="B3681" s="32">
        <v>20</v>
      </c>
      <c r="C3681" s="32">
        <v>12</v>
      </c>
      <c r="D3681" s="32" t="s">
        <v>10506</v>
      </c>
    </row>
    <row r="3682" spans="1:4" x14ac:dyDescent="0.2">
      <c r="A3682" s="32">
        <v>3677</v>
      </c>
      <c r="B3682" s="32">
        <v>28</v>
      </c>
      <c r="C3682" s="32">
        <v>1</v>
      </c>
      <c r="D3682" s="32" t="s">
        <v>10507</v>
      </c>
    </row>
    <row r="3683" spans="1:4" x14ac:dyDescent="0.2">
      <c r="A3683" s="32">
        <v>3678</v>
      </c>
      <c r="B3683" s="32">
        <v>929</v>
      </c>
      <c r="C3683" s="32">
        <v>1</v>
      </c>
      <c r="D3683" s="32" t="s">
        <v>10508</v>
      </c>
    </row>
    <row r="3684" spans="1:4" x14ac:dyDescent="0.2">
      <c r="A3684" s="32">
        <v>3679</v>
      </c>
      <c r="B3684" s="32">
        <v>1004</v>
      </c>
      <c r="C3684" s="32">
        <v>2</v>
      </c>
      <c r="D3684" s="32" t="s">
        <v>10509</v>
      </c>
    </row>
    <row r="3685" spans="1:4" x14ac:dyDescent="0.2">
      <c r="A3685" s="32">
        <v>3680</v>
      </c>
      <c r="B3685" s="32">
        <v>3501</v>
      </c>
      <c r="C3685" s="32">
        <v>4</v>
      </c>
      <c r="D3685" s="32" t="s">
        <v>10510</v>
      </c>
    </row>
    <row r="3686" spans="1:4" x14ac:dyDescent="0.2">
      <c r="A3686" s="32">
        <v>3681</v>
      </c>
      <c r="B3686" s="32">
        <v>2873</v>
      </c>
      <c r="C3686" s="32">
        <v>1</v>
      </c>
      <c r="D3686" s="32" t="s">
        <v>10511</v>
      </c>
    </row>
    <row r="3687" spans="1:4" x14ac:dyDescent="0.2">
      <c r="A3687" s="32">
        <v>3682</v>
      </c>
      <c r="B3687" s="32">
        <v>1448</v>
      </c>
      <c r="C3687" s="32">
        <v>1</v>
      </c>
      <c r="D3687" s="32" t="s">
        <v>10512</v>
      </c>
    </row>
    <row r="3688" spans="1:4" x14ac:dyDescent="0.2">
      <c r="A3688" s="32">
        <v>3683</v>
      </c>
      <c r="B3688" s="32">
        <v>1447</v>
      </c>
      <c r="C3688" s="32">
        <v>1</v>
      </c>
      <c r="D3688" s="32" t="s">
        <v>10513</v>
      </c>
    </row>
    <row r="3689" spans="1:4" x14ac:dyDescent="0.2">
      <c r="A3689" s="32">
        <v>3684</v>
      </c>
      <c r="B3689" s="32">
        <v>1882</v>
      </c>
      <c r="C3689" s="32">
        <v>3</v>
      </c>
      <c r="D3689" s="32" t="s">
        <v>10514</v>
      </c>
    </row>
    <row r="3690" spans="1:4" x14ac:dyDescent="0.2">
      <c r="A3690" s="32">
        <v>3685</v>
      </c>
      <c r="B3690" s="32">
        <v>162</v>
      </c>
      <c r="C3690" s="32">
        <v>1</v>
      </c>
      <c r="D3690" s="32" t="s">
        <v>7437</v>
      </c>
    </row>
    <row r="3691" spans="1:4" x14ac:dyDescent="0.2">
      <c r="A3691" s="32">
        <v>3686</v>
      </c>
      <c r="B3691" s="32">
        <v>880</v>
      </c>
      <c r="C3691" s="32">
        <v>7</v>
      </c>
      <c r="D3691" s="32" t="s">
        <v>10515</v>
      </c>
    </row>
    <row r="3692" spans="1:4" x14ac:dyDescent="0.2">
      <c r="A3692" s="32">
        <v>3687</v>
      </c>
      <c r="B3692" s="32">
        <v>1235</v>
      </c>
      <c r="C3692" s="32">
        <v>1</v>
      </c>
      <c r="D3692" s="32" t="s">
        <v>10516</v>
      </c>
    </row>
    <row r="3693" spans="1:4" x14ac:dyDescent="0.2">
      <c r="A3693" s="32">
        <v>3688</v>
      </c>
      <c r="B3693" s="32">
        <v>771</v>
      </c>
      <c r="C3693" s="32">
        <v>5</v>
      </c>
      <c r="D3693" s="32" t="s">
        <v>10517</v>
      </c>
    </row>
    <row r="3694" spans="1:4" x14ac:dyDescent="0.2">
      <c r="A3694" s="32">
        <v>3689</v>
      </c>
      <c r="B3694" s="32">
        <v>1687</v>
      </c>
      <c r="C3694" s="32">
        <v>1</v>
      </c>
      <c r="D3694" s="32" t="s">
        <v>10518</v>
      </c>
    </row>
    <row r="3695" spans="1:4" x14ac:dyDescent="0.2">
      <c r="A3695" s="32">
        <v>3690</v>
      </c>
      <c r="B3695" s="32">
        <v>633</v>
      </c>
      <c r="C3695" s="32">
        <v>1</v>
      </c>
      <c r="D3695" s="32" t="s">
        <v>10519</v>
      </c>
    </row>
    <row r="3696" spans="1:4" x14ac:dyDescent="0.2">
      <c r="A3696" s="32">
        <v>3691</v>
      </c>
      <c r="B3696" s="32">
        <v>1532</v>
      </c>
      <c r="C3696" s="32">
        <v>1</v>
      </c>
      <c r="D3696" s="32" t="s">
        <v>10520</v>
      </c>
    </row>
    <row r="3697" spans="1:4" x14ac:dyDescent="0.2">
      <c r="A3697" s="32">
        <v>3692</v>
      </c>
      <c r="B3697" s="32">
        <v>667</v>
      </c>
      <c r="C3697" s="32">
        <v>2</v>
      </c>
      <c r="D3697" s="32" t="s">
        <v>10521</v>
      </c>
    </row>
    <row r="3698" spans="1:4" x14ac:dyDescent="0.2">
      <c r="A3698" s="32">
        <v>3693</v>
      </c>
      <c r="B3698" s="32">
        <v>717</v>
      </c>
      <c r="C3698" s="32">
        <v>2</v>
      </c>
      <c r="D3698" s="32" t="s">
        <v>10522</v>
      </c>
    </row>
    <row r="3699" spans="1:4" x14ac:dyDescent="0.2">
      <c r="A3699" s="32">
        <v>3694</v>
      </c>
      <c r="B3699" s="32">
        <v>2167</v>
      </c>
      <c r="C3699" s="32">
        <v>1</v>
      </c>
      <c r="D3699" s="32" t="s">
        <v>10523</v>
      </c>
    </row>
    <row r="3700" spans="1:4" x14ac:dyDescent="0.2">
      <c r="A3700" s="32">
        <v>3695</v>
      </c>
      <c r="B3700" s="32">
        <v>2142</v>
      </c>
      <c r="C3700" s="32">
        <v>2</v>
      </c>
      <c r="D3700" s="32" t="s">
        <v>10524</v>
      </c>
    </row>
    <row r="3701" spans="1:4" x14ac:dyDescent="0.2">
      <c r="A3701" s="32">
        <v>3696</v>
      </c>
      <c r="B3701" s="32">
        <v>2755</v>
      </c>
      <c r="C3701" s="32">
        <v>1</v>
      </c>
      <c r="D3701" s="32" t="s">
        <v>10525</v>
      </c>
    </row>
    <row r="3702" spans="1:4" x14ac:dyDescent="0.2">
      <c r="A3702" s="32">
        <v>3697</v>
      </c>
      <c r="B3702" s="32">
        <v>2854</v>
      </c>
      <c r="C3702" s="32">
        <v>1</v>
      </c>
      <c r="D3702" s="32" t="s">
        <v>10526</v>
      </c>
    </row>
    <row r="3703" spans="1:4" x14ac:dyDescent="0.2">
      <c r="A3703" s="32">
        <v>3698</v>
      </c>
      <c r="B3703" s="32">
        <v>1363</v>
      </c>
      <c r="C3703" s="32">
        <v>1</v>
      </c>
      <c r="D3703" s="32" t="s">
        <v>10527</v>
      </c>
    </row>
    <row r="3704" spans="1:4" x14ac:dyDescent="0.2">
      <c r="A3704" s="32">
        <v>3699</v>
      </c>
      <c r="B3704" s="32">
        <v>3069</v>
      </c>
      <c r="C3704" s="32">
        <v>2</v>
      </c>
      <c r="D3704" s="32" t="s">
        <v>10528</v>
      </c>
    </row>
    <row r="3705" spans="1:4" x14ac:dyDescent="0.2">
      <c r="A3705" s="32">
        <v>3701</v>
      </c>
      <c r="B3705" s="32">
        <v>2591</v>
      </c>
      <c r="C3705" s="32">
        <v>2</v>
      </c>
      <c r="D3705" s="32" t="s">
        <v>10529</v>
      </c>
    </row>
    <row r="3706" spans="1:4" x14ac:dyDescent="0.2">
      <c r="A3706" s="32">
        <v>3702</v>
      </c>
      <c r="B3706" s="32">
        <v>3143</v>
      </c>
      <c r="C3706" s="32">
        <v>1</v>
      </c>
      <c r="D3706" s="32" t="s">
        <v>10530</v>
      </c>
    </row>
    <row r="3707" spans="1:4" x14ac:dyDescent="0.2">
      <c r="A3707" s="32">
        <v>3703</v>
      </c>
      <c r="B3707" s="32">
        <v>1201</v>
      </c>
      <c r="C3707" s="32">
        <v>1</v>
      </c>
      <c r="D3707" s="32" t="s">
        <v>10531</v>
      </c>
    </row>
    <row r="3708" spans="1:4" x14ac:dyDescent="0.2">
      <c r="A3708" s="32">
        <v>3704</v>
      </c>
      <c r="B3708" s="32">
        <v>658</v>
      </c>
      <c r="C3708" s="32">
        <v>1</v>
      </c>
      <c r="D3708" s="32" t="s">
        <v>10532</v>
      </c>
    </row>
    <row r="3709" spans="1:4" x14ac:dyDescent="0.2">
      <c r="A3709" s="32">
        <v>3705</v>
      </c>
      <c r="B3709" s="32">
        <v>1156</v>
      </c>
      <c r="C3709" s="32">
        <v>1</v>
      </c>
      <c r="D3709" s="32" t="s">
        <v>10533</v>
      </c>
    </row>
    <row r="3710" spans="1:4" x14ac:dyDescent="0.2">
      <c r="A3710" s="32">
        <v>3706</v>
      </c>
      <c r="B3710" s="32">
        <v>602</v>
      </c>
      <c r="C3710" s="32">
        <v>1</v>
      </c>
      <c r="D3710" s="32" t="s">
        <v>10534</v>
      </c>
    </row>
    <row r="3711" spans="1:4" x14ac:dyDescent="0.2">
      <c r="A3711" s="32">
        <v>3707</v>
      </c>
      <c r="B3711" s="32">
        <v>2211</v>
      </c>
      <c r="C3711" s="32">
        <v>2</v>
      </c>
      <c r="D3711" s="32" t="s">
        <v>10535</v>
      </c>
    </row>
    <row r="3712" spans="1:4" x14ac:dyDescent="0.2">
      <c r="A3712" s="32">
        <v>3708</v>
      </c>
      <c r="B3712" s="32">
        <v>3122</v>
      </c>
      <c r="C3712" s="32">
        <v>1</v>
      </c>
      <c r="D3712" s="32" t="s">
        <v>10536</v>
      </c>
    </row>
    <row r="3713" spans="1:4" x14ac:dyDescent="0.2">
      <c r="A3713" s="32">
        <v>3709</v>
      </c>
      <c r="B3713" s="32">
        <v>2046</v>
      </c>
      <c r="C3713" s="32">
        <v>2</v>
      </c>
      <c r="D3713" s="32" t="s">
        <v>10537</v>
      </c>
    </row>
    <row r="3714" spans="1:4" x14ac:dyDescent="0.2">
      <c r="A3714" s="32">
        <v>3710</v>
      </c>
      <c r="B3714" s="32">
        <v>20</v>
      </c>
      <c r="C3714" s="32">
        <v>1</v>
      </c>
      <c r="D3714" s="32" t="s">
        <v>10538</v>
      </c>
    </row>
    <row r="3715" spans="1:4" x14ac:dyDescent="0.2">
      <c r="A3715" s="32">
        <v>3711</v>
      </c>
      <c r="B3715" s="32">
        <v>1899</v>
      </c>
      <c r="C3715" s="32">
        <v>3</v>
      </c>
      <c r="D3715" s="32" t="s">
        <v>10539</v>
      </c>
    </row>
    <row r="3716" spans="1:4" x14ac:dyDescent="0.2">
      <c r="A3716" s="32">
        <v>3712</v>
      </c>
      <c r="B3716" s="32">
        <v>3519</v>
      </c>
      <c r="C3716" s="32">
        <v>2</v>
      </c>
      <c r="D3716" s="32" t="s">
        <v>10540</v>
      </c>
    </row>
    <row r="3717" spans="1:4" x14ac:dyDescent="0.2">
      <c r="A3717" s="32">
        <v>3713</v>
      </c>
      <c r="B3717" s="32">
        <v>134</v>
      </c>
      <c r="C3717" s="32">
        <v>5</v>
      </c>
      <c r="D3717" s="32" t="s">
        <v>10541</v>
      </c>
    </row>
    <row r="3718" spans="1:4" x14ac:dyDescent="0.2">
      <c r="A3718" s="32">
        <v>3714</v>
      </c>
      <c r="B3718" s="32">
        <v>880</v>
      </c>
      <c r="C3718" s="32">
        <v>5</v>
      </c>
      <c r="D3718" s="32" t="s">
        <v>10542</v>
      </c>
    </row>
    <row r="3719" spans="1:4" x14ac:dyDescent="0.2">
      <c r="A3719" s="32">
        <v>3715</v>
      </c>
      <c r="B3719" s="32">
        <v>2844</v>
      </c>
      <c r="C3719" s="32">
        <v>2</v>
      </c>
      <c r="D3719" s="32" t="s">
        <v>10543</v>
      </c>
    </row>
    <row r="3720" spans="1:4" x14ac:dyDescent="0.2">
      <c r="A3720" s="32">
        <v>3716</v>
      </c>
      <c r="B3720" s="32">
        <v>939</v>
      </c>
      <c r="C3720" s="32">
        <v>1</v>
      </c>
      <c r="D3720" s="32" t="s">
        <v>10544</v>
      </c>
    </row>
    <row r="3721" spans="1:4" x14ac:dyDescent="0.2">
      <c r="A3721" s="32">
        <v>3717</v>
      </c>
      <c r="B3721" s="32">
        <v>778</v>
      </c>
      <c r="C3721" s="32">
        <v>1</v>
      </c>
      <c r="D3721" s="32" t="s">
        <v>10545</v>
      </c>
    </row>
    <row r="3722" spans="1:4" x14ac:dyDescent="0.2">
      <c r="A3722" s="32">
        <v>3718</v>
      </c>
      <c r="B3722" s="32">
        <v>327</v>
      </c>
      <c r="C3722" s="32">
        <v>8</v>
      </c>
      <c r="D3722" s="32" t="s">
        <v>10546</v>
      </c>
    </row>
    <row r="3723" spans="1:4" x14ac:dyDescent="0.2">
      <c r="A3723" s="32">
        <v>3719</v>
      </c>
      <c r="B3723" s="32">
        <v>1165</v>
      </c>
      <c r="C3723" s="32">
        <v>1</v>
      </c>
      <c r="D3723" s="32" t="s">
        <v>10547</v>
      </c>
    </row>
    <row r="3724" spans="1:4" x14ac:dyDescent="0.2">
      <c r="A3724" s="32">
        <v>3720</v>
      </c>
      <c r="B3724" s="32">
        <v>576</v>
      </c>
      <c r="C3724" s="32">
        <v>2</v>
      </c>
      <c r="D3724" s="32" t="s">
        <v>10548</v>
      </c>
    </row>
    <row r="3725" spans="1:4" x14ac:dyDescent="0.2">
      <c r="A3725" s="32">
        <v>3721</v>
      </c>
      <c r="B3725" s="32">
        <v>2158</v>
      </c>
      <c r="C3725" s="32">
        <v>1</v>
      </c>
      <c r="D3725" s="32" t="s">
        <v>10549</v>
      </c>
    </row>
    <row r="3726" spans="1:4" x14ac:dyDescent="0.2">
      <c r="A3726" s="32">
        <v>3722</v>
      </c>
      <c r="B3726" s="32">
        <v>2701</v>
      </c>
      <c r="C3726" s="32">
        <v>2</v>
      </c>
      <c r="D3726" s="32" t="s">
        <v>10550</v>
      </c>
    </row>
    <row r="3727" spans="1:4" x14ac:dyDescent="0.2">
      <c r="A3727" s="32">
        <v>3723</v>
      </c>
      <c r="B3727" s="32">
        <v>3209</v>
      </c>
      <c r="C3727" s="32">
        <v>1</v>
      </c>
      <c r="D3727" s="32" t="s">
        <v>10551</v>
      </c>
    </row>
    <row r="3728" spans="1:4" x14ac:dyDescent="0.2">
      <c r="A3728" s="32">
        <v>3724</v>
      </c>
      <c r="B3728" s="32">
        <v>1376</v>
      </c>
      <c r="C3728" s="32">
        <v>2</v>
      </c>
      <c r="D3728" s="32" t="s">
        <v>10552</v>
      </c>
    </row>
    <row r="3729" spans="1:4" x14ac:dyDescent="0.2">
      <c r="A3729" s="32">
        <v>3725</v>
      </c>
      <c r="B3729" s="32">
        <v>1647</v>
      </c>
      <c r="C3729" s="32">
        <v>1</v>
      </c>
      <c r="D3729" s="32" t="s">
        <v>10553</v>
      </c>
    </row>
    <row r="3730" spans="1:4" x14ac:dyDescent="0.2">
      <c r="A3730" s="32">
        <v>3726</v>
      </c>
      <c r="B3730" s="32">
        <v>1904</v>
      </c>
      <c r="C3730" s="32">
        <v>3</v>
      </c>
      <c r="D3730" s="32" t="s">
        <v>10554</v>
      </c>
    </row>
    <row r="3731" spans="1:4" x14ac:dyDescent="0.2">
      <c r="A3731" s="32">
        <v>3727</v>
      </c>
      <c r="B3731" s="32">
        <v>1199</v>
      </c>
      <c r="C3731" s="32">
        <v>2</v>
      </c>
      <c r="D3731" s="32" t="s">
        <v>10555</v>
      </c>
    </row>
    <row r="3732" spans="1:4" x14ac:dyDescent="0.2">
      <c r="A3732" s="32">
        <v>3728</v>
      </c>
      <c r="B3732" s="32">
        <v>3451</v>
      </c>
      <c r="C3732" s="32">
        <v>1</v>
      </c>
      <c r="D3732" s="32" t="s">
        <v>10556</v>
      </c>
    </row>
    <row r="3733" spans="1:4" x14ac:dyDescent="0.2">
      <c r="A3733" s="32">
        <v>3729</v>
      </c>
      <c r="B3733" s="32">
        <v>965</v>
      </c>
      <c r="C3733" s="32">
        <v>1</v>
      </c>
      <c r="D3733" s="32" t="s">
        <v>10557</v>
      </c>
    </row>
    <row r="3734" spans="1:4" x14ac:dyDescent="0.2">
      <c r="A3734" s="32">
        <v>3730</v>
      </c>
      <c r="B3734" s="32">
        <v>1389</v>
      </c>
      <c r="C3734" s="32">
        <v>1</v>
      </c>
      <c r="D3734" s="32" t="s">
        <v>10558</v>
      </c>
    </row>
    <row r="3735" spans="1:4" x14ac:dyDescent="0.2">
      <c r="A3735" s="32">
        <v>3731</v>
      </c>
      <c r="B3735" s="32">
        <v>891</v>
      </c>
      <c r="C3735" s="32">
        <v>1</v>
      </c>
      <c r="D3735" s="32" t="s">
        <v>10559</v>
      </c>
    </row>
    <row r="3736" spans="1:4" x14ac:dyDescent="0.2">
      <c r="A3736" s="32">
        <v>3732</v>
      </c>
      <c r="B3736" s="32">
        <v>1740</v>
      </c>
      <c r="C3736" s="32">
        <v>2</v>
      </c>
      <c r="D3736" s="32" t="s">
        <v>10560</v>
      </c>
    </row>
    <row r="3737" spans="1:4" x14ac:dyDescent="0.2">
      <c r="A3737" s="32">
        <v>3733</v>
      </c>
      <c r="B3737" s="32">
        <v>3532</v>
      </c>
      <c r="C3737" s="32">
        <v>2</v>
      </c>
      <c r="D3737" s="32" t="s">
        <v>10561</v>
      </c>
    </row>
    <row r="3738" spans="1:4" x14ac:dyDescent="0.2">
      <c r="A3738" s="32">
        <v>3734</v>
      </c>
      <c r="B3738" s="32">
        <v>630</v>
      </c>
      <c r="C3738" s="32">
        <v>2</v>
      </c>
      <c r="D3738" s="32" t="s">
        <v>8183</v>
      </c>
    </row>
    <row r="3739" spans="1:4" x14ac:dyDescent="0.2">
      <c r="A3739" s="32">
        <v>3735</v>
      </c>
      <c r="B3739" s="32">
        <v>1226</v>
      </c>
      <c r="C3739" s="32">
        <v>2</v>
      </c>
      <c r="D3739" s="32" t="s">
        <v>10562</v>
      </c>
    </row>
    <row r="3740" spans="1:4" x14ac:dyDescent="0.2">
      <c r="A3740" s="32">
        <v>3736</v>
      </c>
      <c r="B3740" s="32">
        <v>1299</v>
      </c>
      <c r="C3740" s="32">
        <v>1</v>
      </c>
      <c r="D3740" s="32" t="s">
        <v>10366</v>
      </c>
    </row>
    <row r="3741" spans="1:4" x14ac:dyDescent="0.2">
      <c r="A3741" s="32">
        <v>3737</v>
      </c>
      <c r="B3741" s="32">
        <v>1529</v>
      </c>
      <c r="C3741" s="32">
        <v>2</v>
      </c>
      <c r="D3741" s="32" t="s">
        <v>10563</v>
      </c>
    </row>
    <row r="3742" spans="1:4" x14ac:dyDescent="0.2">
      <c r="A3742" s="32">
        <v>3738</v>
      </c>
      <c r="B3742" s="32">
        <v>1898</v>
      </c>
      <c r="C3742" s="32">
        <v>2</v>
      </c>
      <c r="D3742" s="32" t="s">
        <v>10564</v>
      </c>
    </row>
    <row r="3743" spans="1:4" x14ac:dyDescent="0.2">
      <c r="A3743" s="32">
        <v>3739</v>
      </c>
      <c r="B3743" s="32">
        <v>1514</v>
      </c>
      <c r="C3743" s="32">
        <v>1</v>
      </c>
      <c r="D3743" s="32" t="s">
        <v>10565</v>
      </c>
    </row>
    <row r="3744" spans="1:4" x14ac:dyDescent="0.2">
      <c r="A3744" s="32">
        <v>3740</v>
      </c>
      <c r="B3744" s="32">
        <v>1896</v>
      </c>
      <c r="C3744" s="32">
        <v>3</v>
      </c>
      <c r="D3744" s="32" t="s">
        <v>10566</v>
      </c>
    </row>
    <row r="3745" spans="1:4" x14ac:dyDescent="0.2">
      <c r="A3745" s="32">
        <v>3741</v>
      </c>
      <c r="B3745" s="32">
        <v>1833</v>
      </c>
      <c r="C3745" s="32">
        <v>1</v>
      </c>
      <c r="D3745" s="32" t="s">
        <v>10567</v>
      </c>
    </row>
    <row r="3746" spans="1:4" x14ac:dyDescent="0.2">
      <c r="A3746" s="32">
        <v>3742</v>
      </c>
      <c r="B3746" s="32">
        <v>1094</v>
      </c>
      <c r="C3746" s="32">
        <v>2</v>
      </c>
      <c r="D3746" s="32" t="s">
        <v>10568</v>
      </c>
    </row>
    <row r="3747" spans="1:4" x14ac:dyDescent="0.2">
      <c r="A3747" s="32">
        <v>3743</v>
      </c>
      <c r="B3747" s="32">
        <v>1317</v>
      </c>
      <c r="C3747" s="32">
        <v>1</v>
      </c>
      <c r="D3747" s="32" t="s">
        <v>10569</v>
      </c>
    </row>
    <row r="3748" spans="1:4" x14ac:dyDescent="0.2">
      <c r="A3748" s="32">
        <v>3744</v>
      </c>
      <c r="B3748" s="32">
        <v>1390</v>
      </c>
      <c r="C3748" s="32">
        <v>3</v>
      </c>
      <c r="D3748" s="32" t="s">
        <v>10570</v>
      </c>
    </row>
    <row r="3749" spans="1:4" x14ac:dyDescent="0.2">
      <c r="A3749" s="32">
        <v>3745</v>
      </c>
      <c r="B3749" s="32">
        <v>4</v>
      </c>
      <c r="C3749" s="32">
        <v>3</v>
      </c>
      <c r="D3749" s="32" t="s">
        <v>10571</v>
      </c>
    </row>
    <row r="3750" spans="1:4" x14ac:dyDescent="0.2">
      <c r="A3750" s="32">
        <v>3746</v>
      </c>
      <c r="B3750" s="32">
        <v>1756</v>
      </c>
      <c r="C3750" s="32">
        <v>1</v>
      </c>
      <c r="D3750" s="32" t="s">
        <v>10572</v>
      </c>
    </row>
    <row r="3751" spans="1:4" x14ac:dyDescent="0.2">
      <c r="A3751" s="32">
        <v>3747</v>
      </c>
      <c r="B3751" s="32">
        <v>2133</v>
      </c>
      <c r="C3751" s="32">
        <v>2</v>
      </c>
      <c r="D3751" s="32" t="s">
        <v>10573</v>
      </c>
    </row>
    <row r="3752" spans="1:4" x14ac:dyDescent="0.2">
      <c r="A3752" s="32">
        <v>3748</v>
      </c>
      <c r="B3752" s="32">
        <v>2958</v>
      </c>
      <c r="C3752" s="32">
        <v>1</v>
      </c>
      <c r="D3752" s="32" t="s">
        <v>10574</v>
      </c>
    </row>
    <row r="3753" spans="1:4" x14ac:dyDescent="0.2">
      <c r="A3753" s="32">
        <v>3749</v>
      </c>
      <c r="B3753" s="32">
        <v>72</v>
      </c>
      <c r="C3753" s="32">
        <v>9</v>
      </c>
      <c r="D3753" s="32" t="s">
        <v>10575</v>
      </c>
    </row>
    <row r="3754" spans="1:4" x14ac:dyDescent="0.2">
      <c r="A3754" s="32">
        <v>3750</v>
      </c>
      <c r="B3754" s="32">
        <v>3521</v>
      </c>
      <c r="C3754" s="32">
        <v>1</v>
      </c>
      <c r="D3754" s="32" t="s">
        <v>10576</v>
      </c>
    </row>
    <row r="3755" spans="1:4" x14ac:dyDescent="0.2">
      <c r="A3755" s="32">
        <v>3751</v>
      </c>
      <c r="B3755" s="32">
        <v>759</v>
      </c>
      <c r="C3755" s="32">
        <v>2</v>
      </c>
      <c r="D3755" s="32" t="s">
        <v>10577</v>
      </c>
    </row>
    <row r="3756" spans="1:4" x14ac:dyDescent="0.2">
      <c r="A3756" s="32">
        <v>3752</v>
      </c>
      <c r="B3756" s="32">
        <v>2417</v>
      </c>
      <c r="C3756" s="32">
        <v>2</v>
      </c>
      <c r="D3756" s="32" t="s">
        <v>10578</v>
      </c>
    </row>
    <row r="3757" spans="1:4" x14ac:dyDescent="0.2">
      <c r="A3757" s="32">
        <v>3753</v>
      </c>
      <c r="B3757" s="32">
        <v>2612</v>
      </c>
      <c r="C3757" s="32">
        <v>1</v>
      </c>
      <c r="D3757" s="32" t="s">
        <v>10579</v>
      </c>
    </row>
    <row r="3758" spans="1:4" x14ac:dyDescent="0.2">
      <c r="A3758" s="32">
        <v>3754</v>
      </c>
      <c r="B3758" s="32">
        <v>2816</v>
      </c>
      <c r="C3758" s="32">
        <v>1</v>
      </c>
      <c r="D3758" s="32" t="s">
        <v>10580</v>
      </c>
    </row>
    <row r="3759" spans="1:4" x14ac:dyDescent="0.2">
      <c r="A3759" s="32">
        <v>3755</v>
      </c>
      <c r="B3759" s="32">
        <v>995</v>
      </c>
      <c r="C3759" s="32">
        <v>1</v>
      </c>
      <c r="D3759" s="32" t="s">
        <v>10581</v>
      </c>
    </row>
    <row r="3760" spans="1:4" x14ac:dyDescent="0.2">
      <c r="A3760" s="32">
        <v>3756</v>
      </c>
      <c r="B3760" s="32">
        <v>976</v>
      </c>
      <c r="C3760" s="32">
        <v>1</v>
      </c>
      <c r="D3760" s="32" t="s">
        <v>10582</v>
      </c>
    </row>
    <row r="3761" spans="1:4" x14ac:dyDescent="0.2">
      <c r="A3761" s="32">
        <v>3757</v>
      </c>
      <c r="B3761" s="32">
        <v>1778</v>
      </c>
      <c r="C3761" s="32">
        <v>2</v>
      </c>
      <c r="D3761" s="32" t="s">
        <v>10583</v>
      </c>
    </row>
    <row r="3762" spans="1:4" x14ac:dyDescent="0.2">
      <c r="A3762" s="32">
        <v>3758</v>
      </c>
      <c r="B3762" s="32">
        <v>733</v>
      </c>
      <c r="C3762" s="32">
        <v>1</v>
      </c>
      <c r="D3762" s="32" t="s">
        <v>10584</v>
      </c>
    </row>
    <row r="3763" spans="1:4" x14ac:dyDescent="0.2">
      <c r="A3763" s="32">
        <v>3759</v>
      </c>
      <c r="B3763" s="32">
        <v>1232</v>
      </c>
      <c r="C3763" s="32">
        <v>2</v>
      </c>
      <c r="D3763" s="32" t="s">
        <v>10585</v>
      </c>
    </row>
    <row r="3764" spans="1:4" x14ac:dyDescent="0.2">
      <c r="A3764" s="32">
        <v>3760</v>
      </c>
      <c r="B3764" s="32">
        <v>850</v>
      </c>
      <c r="C3764" s="32">
        <v>4</v>
      </c>
      <c r="D3764" s="32" t="s">
        <v>10586</v>
      </c>
    </row>
    <row r="3765" spans="1:4" x14ac:dyDescent="0.2">
      <c r="A3765" s="32">
        <v>3761</v>
      </c>
      <c r="B3765" s="32">
        <v>1858</v>
      </c>
      <c r="C3765" s="32">
        <v>1</v>
      </c>
      <c r="D3765" s="32" t="s">
        <v>10587</v>
      </c>
    </row>
    <row r="3766" spans="1:4" x14ac:dyDescent="0.2">
      <c r="A3766" s="32">
        <v>3762</v>
      </c>
      <c r="B3766" s="32">
        <v>1160</v>
      </c>
      <c r="C3766" s="32">
        <v>2</v>
      </c>
      <c r="D3766" s="32" t="s">
        <v>10588</v>
      </c>
    </row>
    <row r="3767" spans="1:4" x14ac:dyDescent="0.2">
      <c r="A3767" s="32">
        <v>3763</v>
      </c>
      <c r="B3767" s="32">
        <v>1207</v>
      </c>
      <c r="C3767" s="32">
        <v>3</v>
      </c>
      <c r="D3767" s="32" t="s">
        <v>10589</v>
      </c>
    </row>
    <row r="3768" spans="1:4" x14ac:dyDescent="0.2">
      <c r="A3768" s="32">
        <v>3764</v>
      </c>
      <c r="B3768" s="32">
        <v>680</v>
      </c>
      <c r="C3768" s="32">
        <v>4</v>
      </c>
      <c r="D3768" s="32" t="s">
        <v>10590</v>
      </c>
    </row>
    <row r="3769" spans="1:4" x14ac:dyDescent="0.2">
      <c r="A3769" s="32">
        <v>3765</v>
      </c>
      <c r="B3769" s="32">
        <v>1147</v>
      </c>
      <c r="C3769" s="32">
        <v>1</v>
      </c>
      <c r="D3769" s="32" t="s">
        <v>9454</v>
      </c>
    </row>
    <row r="3770" spans="1:4" x14ac:dyDescent="0.2">
      <c r="A3770" s="32">
        <v>3766</v>
      </c>
      <c r="B3770" s="32">
        <v>3376</v>
      </c>
      <c r="C3770" s="32">
        <v>1</v>
      </c>
      <c r="D3770" s="32" t="s">
        <v>10591</v>
      </c>
    </row>
    <row r="3771" spans="1:4" x14ac:dyDescent="0.2">
      <c r="A3771" s="32">
        <v>3767</v>
      </c>
      <c r="B3771" s="32">
        <v>1002</v>
      </c>
      <c r="C3771" s="32">
        <v>2</v>
      </c>
      <c r="D3771" s="32" t="s">
        <v>10592</v>
      </c>
    </row>
    <row r="3772" spans="1:4" x14ac:dyDescent="0.2">
      <c r="A3772" s="32">
        <v>3768</v>
      </c>
      <c r="B3772" s="32">
        <v>2667</v>
      </c>
      <c r="C3772" s="32">
        <v>1</v>
      </c>
      <c r="D3772" s="32" t="s">
        <v>10593</v>
      </c>
    </row>
    <row r="3773" spans="1:4" x14ac:dyDescent="0.2">
      <c r="A3773" s="32">
        <v>3769</v>
      </c>
      <c r="B3773" s="32">
        <v>741</v>
      </c>
      <c r="C3773" s="32">
        <v>1</v>
      </c>
      <c r="D3773" s="32" t="s">
        <v>10594</v>
      </c>
    </row>
    <row r="3774" spans="1:4" x14ac:dyDescent="0.2">
      <c r="A3774" s="32">
        <v>3770</v>
      </c>
      <c r="B3774" s="32">
        <v>1488</v>
      </c>
      <c r="C3774" s="32">
        <v>1</v>
      </c>
      <c r="D3774" s="32" t="s">
        <v>10595</v>
      </c>
    </row>
    <row r="3775" spans="1:4" x14ac:dyDescent="0.2">
      <c r="A3775" s="32">
        <v>3771</v>
      </c>
      <c r="B3775" s="32">
        <v>364</v>
      </c>
      <c r="C3775" s="32">
        <v>3</v>
      </c>
      <c r="D3775" s="32" t="s">
        <v>10596</v>
      </c>
    </row>
    <row r="3776" spans="1:4" x14ac:dyDescent="0.2">
      <c r="A3776" s="32">
        <v>3772</v>
      </c>
      <c r="B3776" s="32">
        <v>1420</v>
      </c>
      <c r="C3776" s="32">
        <v>1</v>
      </c>
      <c r="D3776" s="32" t="s">
        <v>10597</v>
      </c>
    </row>
    <row r="3777" spans="1:4" x14ac:dyDescent="0.2">
      <c r="A3777" s="32">
        <v>3773</v>
      </c>
      <c r="B3777" s="32">
        <v>2111</v>
      </c>
      <c r="C3777" s="32">
        <v>1</v>
      </c>
      <c r="D3777" s="32" t="s">
        <v>10598</v>
      </c>
    </row>
    <row r="3778" spans="1:4" x14ac:dyDescent="0.2">
      <c r="A3778" s="32">
        <v>3774</v>
      </c>
      <c r="B3778" s="32">
        <v>387</v>
      </c>
      <c r="C3778" s="32">
        <v>5</v>
      </c>
      <c r="D3778" s="32" t="s">
        <v>10599</v>
      </c>
    </row>
    <row r="3779" spans="1:4" x14ac:dyDescent="0.2">
      <c r="A3779" s="32">
        <v>3775</v>
      </c>
      <c r="B3779" s="32">
        <v>232</v>
      </c>
      <c r="C3779" s="32">
        <v>5</v>
      </c>
      <c r="D3779" s="32" t="s">
        <v>10600</v>
      </c>
    </row>
    <row r="3780" spans="1:4" x14ac:dyDescent="0.2">
      <c r="A3780" s="32">
        <v>3776</v>
      </c>
      <c r="B3780" s="32">
        <v>2342</v>
      </c>
      <c r="C3780" s="32">
        <v>1</v>
      </c>
      <c r="D3780" s="32" t="s">
        <v>10601</v>
      </c>
    </row>
    <row r="3781" spans="1:4" x14ac:dyDescent="0.2">
      <c r="A3781" s="32">
        <v>3777</v>
      </c>
      <c r="B3781" s="32">
        <v>16</v>
      </c>
      <c r="C3781" s="32">
        <v>8</v>
      </c>
      <c r="D3781" s="32" t="s">
        <v>10602</v>
      </c>
    </row>
    <row r="3782" spans="1:4" x14ac:dyDescent="0.2">
      <c r="A3782" s="32">
        <v>3778</v>
      </c>
      <c r="B3782" s="32">
        <v>2746</v>
      </c>
      <c r="C3782" s="32">
        <v>1</v>
      </c>
      <c r="D3782" s="32" t="s">
        <v>10603</v>
      </c>
    </row>
    <row r="3783" spans="1:4" x14ac:dyDescent="0.2">
      <c r="A3783" s="32">
        <v>3779</v>
      </c>
      <c r="B3783" s="32">
        <v>114</v>
      </c>
      <c r="C3783" s="32">
        <v>17</v>
      </c>
      <c r="D3783" s="32" t="s">
        <v>8165</v>
      </c>
    </row>
    <row r="3784" spans="1:4" x14ac:dyDescent="0.2">
      <c r="A3784" s="32">
        <v>3780</v>
      </c>
      <c r="B3784" s="32">
        <v>2852</v>
      </c>
      <c r="C3784" s="32">
        <v>1</v>
      </c>
      <c r="D3784" s="32" t="s">
        <v>10604</v>
      </c>
    </row>
    <row r="3785" spans="1:4" x14ac:dyDescent="0.2">
      <c r="A3785" s="32">
        <v>3781</v>
      </c>
      <c r="B3785" s="32">
        <v>43</v>
      </c>
      <c r="C3785" s="32">
        <v>22</v>
      </c>
      <c r="D3785" s="32" t="s">
        <v>10605</v>
      </c>
    </row>
    <row r="3786" spans="1:4" x14ac:dyDescent="0.2">
      <c r="A3786" s="32">
        <v>3782</v>
      </c>
      <c r="B3786" s="32">
        <v>708</v>
      </c>
      <c r="C3786" s="32">
        <v>1</v>
      </c>
      <c r="D3786" s="32" t="s">
        <v>10606</v>
      </c>
    </row>
    <row r="3787" spans="1:4" x14ac:dyDescent="0.2">
      <c r="A3787" s="32">
        <v>3783</v>
      </c>
      <c r="B3787" s="32">
        <v>93</v>
      </c>
      <c r="C3787" s="32">
        <v>2</v>
      </c>
      <c r="D3787" s="32" t="s">
        <v>10607</v>
      </c>
    </row>
    <row r="3788" spans="1:4" x14ac:dyDescent="0.2">
      <c r="A3788" s="32">
        <v>3784</v>
      </c>
      <c r="B3788" s="32">
        <v>269</v>
      </c>
      <c r="C3788" s="32">
        <v>3</v>
      </c>
      <c r="D3788" s="32" t="s">
        <v>10608</v>
      </c>
    </row>
    <row r="3789" spans="1:4" x14ac:dyDescent="0.2">
      <c r="A3789" s="32">
        <v>3785</v>
      </c>
      <c r="B3789" s="32">
        <v>1121</v>
      </c>
      <c r="C3789" s="32">
        <v>1</v>
      </c>
      <c r="D3789" s="32" t="s">
        <v>10609</v>
      </c>
    </row>
    <row r="3790" spans="1:4" x14ac:dyDescent="0.2">
      <c r="A3790" s="32">
        <v>3786</v>
      </c>
      <c r="B3790" s="32">
        <v>2154</v>
      </c>
      <c r="C3790" s="32">
        <v>1</v>
      </c>
      <c r="D3790" s="32" t="s">
        <v>10610</v>
      </c>
    </row>
    <row r="3791" spans="1:4" x14ac:dyDescent="0.2">
      <c r="A3791" s="32">
        <v>3787</v>
      </c>
      <c r="B3791" s="32">
        <v>1070</v>
      </c>
      <c r="C3791" s="32">
        <v>2</v>
      </c>
      <c r="D3791" s="32" t="s">
        <v>10611</v>
      </c>
    </row>
    <row r="3792" spans="1:4" x14ac:dyDescent="0.2">
      <c r="A3792" s="32">
        <v>3788</v>
      </c>
      <c r="B3792" s="32">
        <v>815</v>
      </c>
      <c r="C3792" s="32">
        <v>9</v>
      </c>
      <c r="D3792" s="32" t="s">
        <v>10612</v>
      </c>
    </row>
    <row r="3793" spans="1:4" x14ac:dyDescent="0.2">
      <c r="A3793" s="32">
        <v>3789</v>
      </c>
      <c r="B3793" s="32">
        <v>1812</v>
      </c>
      <c r="C3793" s="32">
        <v>1</v>
      </c>
      <c r="D3793" s="32" t="s">
        <v>10613</v>
      </c>
    </row>
    <row r="3794" spans="1:4" x14ac:dyDescent="0.2">
      <c r="A3794" s="32">
        <v>3790</v>
      </c>
      <c r="B3794" s="32">
        <v>1091</v>
      </c>
      <c r="C3794" s="32">
        <v>4</v>
      </c>
      <c r="D3794" s="32" t="s">
        <v>10614</v>
      </c>
    </row>
    <row r="3795" spans="1:4" x14ac:dyDescent="0.2">
      <c r="A3795" s="32">
        <v>3791</v>
      </c>
      <c r="B3795" s="32">
        <v>1988</v>
      </c>
      <c r="C3795" s="32">
        <v>1</v>
      </c>
      <c r="D3795" s="32" t="s">
        <v>10615</v>
      </c>
    </row>
    <row r="3796" spans="1:4" x14ac:dyDescent="0.2">
      <c r="A3796" s="32">
        <v>3792</v>
      </c>
      <c r="B3796" s="32">
        <v>426</v>
      </c>
      <c r="C3796" s="32">
        <v>1</v>
      </c>
      <c r="D3796" s="32" t="s">
        <v>10616</v>
      </c>
    </row>
    <row r="3797" spans="1:4" x14ac:dyDescent="0.2">
      <c r="A3797" s="32">
        <v>3793</v>
      </c>
      <c r="B3797" s="32">
        <v>364</v>
      </c>
      <c r="C3797" s="32">
        <v>2</v>
      </c>
      <c r="D3797" s="32" t="s">
        <v>10617</v>
      </c>
    </row>
    <row r="3798" spans="1:4" x14ac:dyDescent="0.2">
      <c r="A3798" s="32">
        <v>3794</v>
      </c>
      <c r="B3798" s="32">
        <v>3205</v>
      </c>
      <c r="C3798" s="32">
        <v>1</v>
      </c>
      <c r="D3798" s="32" t="s">
        <v>10618</v>
      </c>
    </row>
    <row r="3799" spans="1:4" x14ac:dyDescent="0.2">
      <c r="A3799" s="32">
        <v>3795</v>
      </c>
      <c r="B3799" s="32">
        <v>2019</v>
      </c>
      <c r="C3799" s="32">
        <v>1</v>
      </c>
      <c r="D3799" s="32" t="s">
        <v>10619</v>
      </c>
    </row>
    <row r="3800" spans="1:4" x14ac:dyDescent="0.2">
      <c r="A3800" s="32">
        <v>3796</v>
      </c>
      <c r="B3800" s="32">
        <v>3103</v>
      </c>
      <c r="C3800" s="32">
        <v>2</v>
      </c>
      <c r="D3800" s="32" t="s">
        <v>10620</v>
      </c>
    </row>
    <row r="3801" spans="1:4" x14ac:dyDescent="0.2">
      <c r="A3801" s="32">
        <v>3797</v>
      </c>
      <c r="B3801" s="32">
        <v>1958</v>
      </c>
      <c r="C3801" s="32">
        <v>1</v>
      </c>
      <c r="D3801" s="32" t="s">
        <v>10621</v>
      </c>
    </row>
    <row r="3802" spans="1:4" x14ac:dyDescent="0.2">
      <c r="A3802" s="32">
        <v>3798</v>
      </c>
      <c r="B3802" s="32">
        <v>640</v>
      </c>
      <c r="C3802" s="32">
        <v>4</v>
      </c>
      <c r="D3802" s="32" t="s">
        <v>10622</v>
      </c>
    </row>
    <row r="3803" spans="1:4" x14ac:dyDescent="0.2">
      <c r="A3803" s="32">
        <v>3799</v>
      </c>
      <c r="B3803" s="32">
        <v>202</v>
      </c>
      <c r="C3803" s="32">
        <v>8</v>
      </c>
      <c r="D3803" s="32" t="s">
        <v>8855</v>
      </c>
    </row>
    <row r="3804" spans="1:4" x14ac:dyDescent="0.2">
      <c r="A3804" s="32">
        <v>3800</v>
      </c>
      <c r="B3804" s="32">
        <v>267</v>
      </c>
      <c r="C3804" s="32">
        <v>3</v>
      </c>
      <c r="D3804" s="32" t="s">
        <v>10623</v>
      </c>
    </row>
    <row r="3805" spans="1:4" x14ac:dyDescent="0.2">
      <c r="A3805" s="32">
        <v>3801</v>
      </c>
      <c r="B3805" s="32">
        <v>2883</v>
      </c>
      <c r="C3805" s="32">
        <v>3</v>
      </c>
      <c r="D3805" s="32" t="s">
        <v>10624</v>
      </c>
    </row>
    <row r="3806" spans="1:4" x14ac:dyDescent="0.2">
      <c r="A3806" s="32">
        <v>3802</v>
      </c>
      <c r="B3806" s="32">
        <v>1575</v>
      </c>
      <c r="C3806" s="32">
        <v>3</v>
      </c>
      <c r="D3806" s="32" t="s">
        <v>9421</v>
      </c>
    </row>
    <row r="3807" spans="1:4" x14ac:dyDescent="0.2">
      <c r="A3807" s="32">
        <v>3803</v>
      </c>
      <c r="B3807" s="32">
        <v>982</v>
      </c>
      <c r="C3807" s="32">
        <v>4</v>
      </c>
      <c r="D3807" s="32" t="s">
        <v>10625</v>
      </c>
    </row>
    <row r="3808" spans="1:4" x14ac:dyDescent="0.2">
      <c r="A3808" s="32">
        <v>3804</v>
      </c>
      <c r="B3808" s="32">
        <v>2876</v>
      </c>
      <c r="C3808" s="32">
        <v>1</v>
      </c>
      <c r="D3808" s="32" t="s">
        <v>10626</v>
      </c>
    </row>
    <row r="3809" spans="1:4" x14ac:dyDescent="0.2">
      <c r="A3809" s="32">
        <v>3805</v>
      </c>
      <c r="B3809" s="32">
        <v>687</v>
      </c>
      <c r="C3809" s="32">
        <v>1</v>
      </c>
      <c r="D3809" s="32" t="s">
        <v>10627</v>
      </c>
    </row>
    <row r="3810" spans="1:4" x14ac:dyDescent="0.2">
      <c r="A3810" s="32">
        <v>3806</v>
      </c>
      <c r="B3810" s="32">
        <v>2240</v>
      </c>
      <c r="C3810" s="32">
        <v>1</v>
      </c>
      <c r="D3810" s="32" t="s">
        <v>10628</v>
      </c>
    </row>
    <row r="3811" spans="1:4" x14ac:dyDescent="0.2">
      <c r="A3811" s="32">
        <v>3807</v>
      </c>
      <c r="B3811" s="32">
        <v>1599</v>
      </c>
      <c r="C3811" s="32">
        <v>4</v>
      </c>
      <c r="D3811" s="32" t="s">
        <v>10629</v>
      </c>
    </row>
    <row r="3812" spans="1:4" x14ac:dyDescent="0.2">
      <c r="A3812" s="32">
        <v>3808</v>
      </c>
      <c r="B3812" s="32">
        <v>111</v>
      </c>
      <c r="C3812" s="32">
        <v>9</v>
      </c>
      <c r="D3812" s="32" t="s">
        <v>10630</v>
      </c>
    </row>
    <row r="3813" spans="1:4" x14ac:dyDescent="0.2">
      <c r="A3813" s="32">
        <v>3809</v>
      </c>
      <c r="B3813" s="32">
        <v>1634</v>
      </c>
      <c r="C3813" s="32">
        <v>4</v>
      </c>
      <c r="D3813" s="32" t="s">
        <v>10631</v>
      </c>
    </row>
    <row r="3814" spans="1:4" x14ac:dyDescent="0.2">
      <c r="A3814" s="32">
        <v>3810</v>
      </c>
      <c r="B3814" s="32">
        <v>1618</v>
      </c>
      <c r="C3814" s="32">
        <v>1</v>
      </c>
      <c r="D3814" s="32" t="s">
        <v>10632</v>
      </c>
    </row>
    <row r="3815" spans="1:4" x14ac:dyDescent="0.2">
      <c r="A3815" s="32">
        <v>3811</v>
      </c>
      <c r="B3815" s="32">
        <v>1024</v>
      </c>
      <c r="C3815" s="32">
        <v>2</v>
      </c>
      <c r="D3815" s="32" t="s">
        <v>10633</v>
      </c>
    </row>
    <row r="3816" spans="1:4" x14ac:dyDescent="0.2">
      <c r="A3816" s="32">
        <v>3812</v>
      </c>
      <c r="B3816" s="32">
        <v>239</v>
      </c>
      <c r="C3816" s="32">
        <v>1</v>
      </c>
      <c r="D3816" s="32" t="s">
        <v>10634</v>
      </c>
    </row>
    <row r="3817" spans="1:4" x14ac:dyDescent="0.2">
      <c r="A3817" s="32">
        <v>3813</v>
      </c>
      <c r="B3817" s="32">
        <v>1874</v>
      </c>
      <c r="C3817" s="32">
        <v>1</v>
      </c>
      <c r="D3817" s="32" t="s">
        <v>10635</v>
      </c>
    </row>
    <row r="3818" spans="1:4" x14ac:dyDescent="0.2">
      <c r="A3818" s="32">
        <v>3814</v>
      </c>
      <c r="B3818" s="32">
        <v>756</v>
      </c>
      <c r="C3818" s="32">
        <v>1</v>
      </c>
      <c r="D3818" s="32" t="s">
        <v>10636</v>
      </c>
    </row>
    <row r="3819" spans="1:4" x14ac:dyDescent="0.2">
      <c r="A3819" s="32">
        <v>3815</v>
      </c>
      <c r="B3819" s="32">
        <v>2308</v>
      </c>
      <c r="C3819" s="32">
        <v>1</v>
      </c>
      <c r="D3819" s="32" t="s">
        <v>10637</v>
      </c>
    </row>
    <row r="3820" spans="1:4" x14ac:dyDescent="0.2">
      <c r="A3820" s="32">
        <v>3816</v>
      </c>
      <c r="B3820" s="32">
        <v>2384</v>
      </c>
      <c r="C3820" s="32">
        <v>1</v>
      </c>
      <c r="D3820" s="32" t="s">
        <v>10638</v>
      </c>
    </row>
    <row r="3821" spans="1:4" x14ac:dyDescent="0.2">
      <c r="A3821" s="32">
        <v>3817</v>
      </c>
      <c r="B3821" s="32">
        <v>1016</v>
      </c>
      <c r="C3821" s="32">
        <v>3</v>
      </c>
      <c r="D3821" s="32" t="s">
        <v>10639</v>
      </c>
    </row>
    <row r="3822" spans="1:4" x14ac:dyDescent="0.2">
      <c r="A3822" s="32">
        <v>3818</v>
      </c>
      <c r="B3822" s="32">
        <v>1427</v>
      </c>
      <c r="C3822" s="32">
        <v>1</v>
      </c>
      <c r="D3822" s="32" t="s">
        <v>10640</v>
      </c>
    </row>
    <row r="3823" spans="1:4" x14ac:dyDescent="0.2">
      <c r="A3823" s="32">
        <v>3819</v>
      </c>
      <c r="B3823" s="32">
        <v>219</v>
      </c>
      <c r="C3823" s="32">
        <v>2</v>
      </c>
      <c r="D3823" s="32" t="s">
        <v>10641</v>
      </c>
    </row>
    <row r="3824" spans="1:4" x14ac:dyDescent="0.2">
      <c r="A3824" s="32">
        <v>3820</v>
      </c>
      <c r="B3824" s="32">
        <v>2556</v>
      </c>
      <c r="C3824" s="32">
        <v>2</v>
      </c>
      <c r="D3824" s="32" t="s">
        <v>10642</v>
      </c>
    </row>
    <row r="3825" spans="1:4" x14ac:dyDescent="0.2">
      <c r="A3825" s="32">
        <v>3821</v>
      </c>
      <c r="B3825" s="32">
        <v>2716</v>
      </c>
      <c r="C3825" s="32">
        <v>1</v>
      </c>
      <c r="D3825" s="32" t="s">
        <v>10643</v>
      </c>
    </row>
    <row r="3826" spans="1:4" x14ac:dyDescent="0.2">
      <c r="A3826" s="32">
        <v>3822</v>
      </c>
      <c r="B3826" s="32">
        <v>1593</v>
      </c>
      <c r="C3826" s="32">
        <v>1</v>
      </c>
      <c r="D3826" s="32" t="s">
        <v>10644</v>
      </c>
    </row>
    <row r="3827" spans="1:4" x14ac:dyDescent="0.2">
      <c r="A3827" s="32">
        <v>3823</v>
      </c>
      <c r="B3827" s="32">
        <v>2726</v>
      </c>
      <c r="C3827" s="32">
        <v>2</v>
      </c>
      <c r="D3827" s="32" t="s">
        <v>10645</v>
      </c>
    </row>
    <row r="3828" spans="1:4" x14ac:dyDescent="0.2">
      <c r="A3828" s="32">
        <v>3824</v>
      </c>
      <c r="B3828" s="32">
        <v>2491</v>
      </c>
      <c r="C3828" s="32">
        <v>1</v>
      </c>
      <c r="D3828" s="32" t="s">
        <v>10646</v>
      </c>
    </row>
    <row r="3829" spans="1:4" x14ac:dyDescent="0.2">
      <c r="A3829" s="32">
        <v>3825</v>
      </c>
      <c r="B3829" s="32">
        <v>2627</v>
      </c>
      <c r="C3829" s="32">
        <v>1</v>
      </c>
      <c r="D3829" s="32" t="s">
        <v>10647</v>
      </c>
    </row>
    <row r="3830" spans="1:4" x14ac:dyDescent="0.2">
      <c r="A3830" s="32">
        <v>3826</v>
      </c>
      <c r="B3830" s="32">
        <v>2072</v>
      </c>
      <c r="C3830" s="32">
        <v>1</v>
      </c>
      <c r="D3830" s="32" t="s">
        <v>10648</v>
      </c>
    </row>
    <row r="3831" spans="1:4" x14ac:dyDescent="0.2">
      <c r="A3831" s="32">
        <v>3827</v>
      </c>
      <c r="B3831" s="32">
        <v>1378</v>
      </c>
      <c r="C3831" s="32">
        <v>5</v>
      </c>
      <c r="D3831" s="32" t="s">
        <v>10649</v>
      </c>
    </row>
    <row r="3832" spans="1:4" x14ac:dyDescent="0.2">
      <c r="A3832" s="32">
        <v>3828</v>
      </c>
      <c r="B3832" s="32">
        <v>1805</v>
      </c>
      <c r="C3832" s="32">
        <v>2</v>
      </c>
      <c r="D3832" s="32" t="s">
        <v>10650</v>
      </c>
    </row>
    <row r="3833" spans="1:4" x14ac:dyDescent="0.2">
      <c r="A3833" s="32">
        <v>3829</v>
      </c>
      <c r="B3833" s="32">
        <v>2820</v>
      </c>
      <c r="C3833" s="32">
        <v>1</v>
      </c>
      <c r="D3833" s="32" t="s">
        <v>10651</v>
      </c>
    </row>
    <row r="3834" spans="1:4" x14ac:dyDescent="0.2">
      <c r="A3834" s="32">
        <v>3830</v>
      </c>
      <c r="B3834" s="32">
        <v>3052</v>
      </c>
      <c r="C3834" s="32">
        <v>1</v>
      </c>
      <c r="D3834" s="32" t="s">
        <v>10652</v>
      </c>
    </row>
    <row r="3835" spans="1:4" x14ac:dyDescent="0.2">
      <c r="A3835" s="32">
        <v>3831</v>
      </c>
      <c r="B3835" s="32">
        <v>565</v>
      </c>
      <c r="C3835" s="32">
        <v>2</v>
      </c>
      <c r="D3835" s="32" t="s">
        <v>10653</v>
      </c>
    </row>
    <row r="3836" spans="1:4" x14ac:dyDescent="0.2">
      <c r="A3836" s="32">
        <v>3832</v>
      </c>
      <c r="B3836" s="32">
        <v>2029</v>
      </c>
      <c r="C3836" s="32">
        <v>1</v>
      </c>
      <c r="D3836" s="32" t="s">
        <v>10654</v>
      </c>
    </row>
    <row r="3837" spans="1:4" x14ac:dyDescent="0.2">
      <c r="A3837" s="32">
        <v>3833</v>
      </c>
      <c r="B3837" s="32">
        <v>1855</v>
      </c>
      <c r="C3837" s="32">
        <v>1</v>
      </c>
      <c r="D3837" s="32" t="s">
        <v>10655</v>
      </c>
    </row>
    <row r="3838" spans="1:4" x14ac:dyDescent="0.2">
      <c r="A3838" s="32">
        <v>3834</v>
      </c>
      <c r="B3838" s="32">
        <v>2015</v>
      </c>
      <c r="C3838" s="32">
        <v>1</v>
      </c>
      <c r="D3838" s="32" t="s">
        <v>10656</v>
      </c>
    </row>
    <row r="3839" spans="1:4" x14ac:dyDescent="0.2">
      <c r="A3839" s="32">
        <v>3835</v>
      </c>
      <c r="B3839" s="32">
        <v>2852</v>
      </c>
      <c r="C3839" s="32">
        <v>2</v>
      </c>
      <c r="D3839" s="32" t="s">
        <v>10657</v>
      </c>
    </row>
    <row r="3840" spans="1:4" x14ac:dyDescent="0.2">
      <c r="A3840" s="32">
        <v>3836</v>
      </c>
      <c r="B3840" s="32">
        <v>547</v>
      </c>
      <c r="C3840" s="32">
        <v>1</v>
      </c>
      <c r="D3840" s="32" t="s">
        <v>10658</v>
      </c>
    </row>
    <row r="3841" spans="1:4" x14ac:dyDescent="0.2">
      <c r="A3841" s="32">
        <v>3837</v>
      </c>
      <c r="B3841" s="32">
        <v>1466</v>
      </c>
      <c r="C3841" s="32">
        <v>3</v>
      </c>
      <c r="D3841" s="32" t="s">
        <v>10659</v>
      </c>
    </row>
    <row r="3842" spans="1:4" x14ac:dyDescent="0.2">
      <c r="A3842" s="32">
        <v>3838</v>
      </c>
      <c r="B3842" s="32">
        <v>97</v>
      </c>
      <c r="C3842" s="32">
        <v>2</v>
      </c>
      <c r="D3842" s="32" t="s">
        <v>10660</v>
      </c>
    </row>
    <row r="3843" spans="1:4" x14ac:dyDescent="0.2">
      <c r="A3843" s="32">
        <v>3839</v>
      </c>
      <c r="B3843" s="32">
        <v>6</v>
      </c>
      <c r="C3843" s="32">
        <v>18</v>
      </c>
      <c r="D3843" s="32" t="s">
        <v>10661</v>
      </c>
    </row>
    <row r="3844" spans="1:4" x14ac:dyDescent="0.2">
      <c r="A3844" s="32">
        <v>3840</v>
      </c>
      <c r="B3844" s="32">
        <v>2005</v>
      </c>
      <c r="C3844" s="32">
        <v>3</v>
      </c>
      <c r="D3844" s="32" t="s">
        <v>10662</v>
      </c>
    </row>
    <row r="3845" spans="1:4" x14ac:dyDescent="0.2">
      <c r="A3845" s="32">
        <v>3841</v>
      </c>
      <c r="B3845" s="32">
        <v>988</v>
      </c>
      <c r="C3845" s="32">
        <v>5</v>
      </c>
      <c r="D3845" s="32" t="s">
        <v>10663</v>
      </c>
    </row>
    <row r="3846" spans="1:4" x14ac:dyDescent="0.2">
      <c r="A3846" s="32">
        <v>3842</v>
      </c>
      <c r="B3846" s="32">
        <v>1937</v>
      </c>
      <c r="C3846" s="32">
        <v>2</v>
      </c>
      <c r="D3846" s="32" t="s">
        <v>10664</v>
      </c>
    </row>
    <row r="3847" spans="1:4" x14ac:dyDescent="0.2">
      <c r="A3847" s="32">
        <v>3843</v>
      </c>
      <c r="B3847" s="32">
        <v>1260</v>
      </c>
      <c r="C3847" s="32">
        <v>2</v>
      </c>
      <c r="D3847" s="32" t="s">
        <v>10665</v>
      </c>
    </row>
    <row r="3848" spans="1:4" x14ac:dyDescent="0.2">
      <c r="A3848" s="32">
        <v>3844</v>
      </c>
      <c r="B3848" s="32">
        <v>1875</v>
      </c>
      <c r="C3848" s="32">
        <v>3</v>
      </c>
      <c r="D3848" s="32" t="s">
        <v>9207</v>
      </c>
    </row>
    <row r="3849" spans="1:4" x14ac:dyDescent="0.2">
      <c r="A3849" s="32">
        <v>3845</v>
      </c>
      <c r="B3849" s="32">
        <v>94</v>
      </c>
      <c r="C3849" s="32">
        <v>2</v>
      </c>
      <c r="D3849" s="32" t="s">
        <v>10666</v>
      </c>
    </row>
    <row r="3850" spans="1:4" x14ac:dyDescent="0.2">
      <c r="A3850" s="32">
        <v>3846</v>
      </c>
      <c r="B3850" s="32">
        <v>2589</v>
      </c>
      <c r="C3850" s="32">
        <v>1</v>
      </c>
      <c r="D3850" s="32" t="s">
        <v>10667</v>
      </c>
    </row>
    <row r="3851" spans="1:4" x14ac:dyDescent="0.2">
      <c r="A3851" s="32">
        <v>3847</v>
      </c>
      <c r="B3851" s="32">
        <v>2970</v>
      </c>
      <c r="C3851" s="32">
        <v>3</v>
      </c>
      <c r="D3851" s="32" t="s">
        <v>10668</v>
      </c>
    </row>
    <row r="3852" spans="1:4" x14ac:dyDescent="0.2">
      <c r="A3852" s="32">
        <v>3848</v>
      </c>
      <c r="B3852" s="32">
        <v>3131</v>
      </c>
      <c r="C3852" s="32">
        <v>4</v>
      </c>
      <c r="D3852" s="32" t="s">
        <v>10669</v>
      </c>
    </row>
    <row r="3853" spans="1:4" x14ac:dyDescent="0.2">
      <c r="A3853" s="32">
        <v>3849</v>
      </c>
      <c r="B3853" s="32">
        <v>895</v>
      </c>
      <c r="C3853" s="32">
        <v>1</v>
      </c>
      <c r="D3853" s="32" t="s">
        <v>10670</v>
      </c>
    </row>
    <row r="3854" spans="1:4" x14ac:dyDescent="0.2">
      <c r="A3854" s="32">
        <v>3850</v>
      </c>
      <c r="B3854" s="32">
        <v>52</v>
      </c>
      <c r="C3854" s="32">
        <v>3</v>
      </c>
      <c r="D3854" s="32" t="s">
        <v>10671</v>
      </c>
    </row>
    <row r="3855" spans="1:4" x14ac:dyDescent="0.2">
      <c r="A3855" s="32">
        <v>3851</v>
      </c>
      <c r="B3855" s="32">
        <v>140</v>
      </c>
      <c r="C3855" s="32">
        <v>7</v>
      </c>
      <c r="D3855" s="32" t="s">
        <v>10672</v>
      </c>
    </row>
    <row r="3856" spans="1:4" x14ac:dyDescent="0.2">
      <c r="A3856" s="32">
        <v>3852</v>
      </c>
      <c r="B3856" s="32">
        <v>415</v>
      </c>
      <c r="C3856" s="32">
        <v>2</v>
      </c>
      <c r="D3856" s="32" t="s">
        <v>10673</v>
      </c>
    </row>
    <row r="3857" spans="1:4" x14ac:dyDescent="0.2">
      <c r="A3857" s="32">
        <v>3853</v>
      </c>
      <c r="B3857" s="32">
        <v>893</v>
      </c>
      <c r="C3857" s="32">
        <v>2</v>
      </c>
      <c r="D3857" s="32" t="s">
        <v>10674</v>
      </c>
    </row>
    <row r="3858" spans="1:4" x14ac:dyDescent="0.2">
      <c r="A3858" s="32">
        <v>3854</v>
      </c>
      <c r="B3858" s="32">
        <v>2542</v>
      </c>
      <c r="C3858" s="32">
        <v>1</v>
      </c>
      <c r="D3858" s="32" t="s">
        <v>10675</v>
      </c>
    </row>
    <row r="3859" spans="1:4" x14ac:dyDescent="0.2">
      <c r="A3859" s="32">
        <v>3855</v>
      </c>
      <c r="B3859" s="32">
        <v>257</v>
      </c>
      <c r="C3859" s="32">
        <v>2</v>
      </c>
      <c r="D3859" s="32" t="s">
        <v>10676</v>
      </c>
    </row>
    <row r="3860" spans="1:4" x14ac:dyDescent="0.2">
      <c r="A3860" s="32">
        <v>3856</v>
      </c>
      <c r="B3860" s="32">
        <v>1293</v>
      </c>
      <c r="C3860" s="32">
        <v>1</v>
      </c>
      <c r="D3860" s="32" t="s">
        <v>10677</v>
      </c>
    </row>
    <row r="3861" spans="1:4" x14ac:dyDescent="0.2">
      <c r="A3861" s="32">
        <v>3857</v>
      </c>
      <c r="B3861" s="32">
        <v>1140</v>
      </c>
      <c r="C3861" s="32">
        <v>3</v>
      </c>
      <c r="D3861" s="32" t="s">
        <v>10678</v>
      </c>
    </row>
    <row r="3862" spans="1:4" x14ac:dyDescent="0.2">
      <c r="A3862" s="32">
        <v>3858</v>
      </c>
      <c r="B3862" s="32">
        <v>642</v>
      </c>
      <c r="C3862" s="32">
        <v>5</v>
      </c>
      <c r="D3862" s="32" t="s">
        <v>10679</v>
      </c>
    </row>
    <row r="3863" spans="1:4" x14ac:dyDescent="0.2">
      <c r="A3863" s="32">
        <v>3859</v>
      </c>
      <c r="B3863" s="32">
        <v>2036</v>
      </c>
      <c r="C3863" s="32">
        <v>3</v>
      </c>
      <c r="D3863" s="32" t="s">
        <v>10680</v>
      </c>
    </row>
    <row r="3864" spans="1:4" x14ac:dyDescent="0.2">
      <c r="A3864" s="32">
        <v>3860</v>
      </c>
      <c r="B3864" s="32">
        <v>1465</v>
      </c>
      <c r="C3864" s="32">
        <v>1</v>
      </c>
      <c r="D3864" s="32" t="s">
        <v>10681</v>
      </c>
    </row>
    <row r="3865" spans="1:4" x14ac:dyDescent="0.2">
      <c r="A3865" s="32">
        <v>3861</v>
      </c>
      <c r="B3865" s="32">
        <v>3512</v>
      </c>
      <c r="C3865" s="32">
        <v>1</v>
      </c>
      <c r="D3865" s="32" t="s">
        <v>10682</v>
      </c>
    </row>
    <row r="3866" spans="1:4" x14ac:dyDescent="0.2">
      <c r="A3866" s="32">
        <v>3862</v>
      </c>
      <c r="B3866" s="32">
        <v>40</v>
      </c>
      <c r="C3866" s="32">
        <v>1</v>
      </c>
      <c r="D3866" s="32" t="s">
        <v>10683</v>
      </c>
    </row>
    <row r="3867" spans="1:4" x14ac:dyDescent="0.2">
      <c r="A3867" s="32">
        <v>3863</v>
      </c>
      <c r="B3867" s="32">
        <v>138</v>
      </c>
      <c r="C3867" s="32">
        <v>12</v>
      </c>
      <c r="D3867" s="32" t="s">
        <v>10684</v>
      </c>
    </row>
    <row r="3868" spans="1:4" x14ac:dyDescent="0.2">
      <c r="A3868" s="32">
        <v>3864</v>
      </c>
      <c r="B3868" s="32">
        <v>424</v>
      </c>
      <c r="C3868" s="32">
        <v>6</v>
      </c>
      <c r="D3868" s="32" t="s">
        <v>10685</v>
      </c>
    </row>
    <row r="3869" spans="1:4" x14ac:dyDescent="0.2">
      <c r="A3869" s="32">
        <v>3865</v>
      </c>
      <c r="B3869" s="32">
        <v>1553</v>
      </c>
      <c r="C3869" s="32">
        <v>1</v>
      </c>
      <c r="D3869" s="32" t="s">
        <v>10686</v>
      </c>
    </row>
    <row r="3870" spans="1:4" x14ac:dyDescent="0.2">
      <c r="A3870" s="32">
        <v>3866</v>
      </c>
      <c r="B3870" s="32">
        <v>413</v>
      </c>
      <c r="C3870" s="32">
        <v>1</v>
      </c>
      <c r="D3870" s="32" t="s">
        <v>10687</v>
      </c>
    </row>
    <row r="3871" spans="1:4" x14ac:dyDescent="0.2">
      <c r="A3871" s="32">
        <v>3867</v>
      </c>
      <c r="B3871" s="32">
        <v>1001</v>
      </c>
      <c r="C3871" s="32">
        <v>1</v>
      </c>
      <c r="D3871" s="32" t="s">
        <v>10688</v>
      </c>
    </row>
    <row r="3872" spans="1:4" x14ac:dyDescent="0.2">
      <c r="A3872" s="32">
        <v>3868</v>
      </c>
      <c r="B3872" s="32">
        <v>514</v>
      </c>
      <c r="C3872" s="32">
        <v>6</v>
      </c>
      <c r="D3872" s="32" t="s">
        <v>10689</v>
      </c>
    </row>
    <row r="3873" spans="1:4" x14ac:dyDescent="0.2">
      <c r="A3873" s="32">
        <v>3869</v>
      </c>
      <c r="B3873" s="32">
        <v>236</v>
      </c>
      <c r="C3873" s="32">
        <v>1</v>
      </c>
      <c r="D3873" s="32" t="s">
        <v>10690</v>
      </c>
    </row>
    <row r="3874" spans="1:4" x14ac:dyDescent="0.2">
      <c r="A3874" s="32">
        <v>3870</v>
      </c>
      <c r="B3874" s="32">
        <v>1442</v>
      </c>
      <c r="C3874" s="32">
        <v>2</v>
      </c>
      <c r="D3874" s="32" t="s">
        <v>10691</v>
      </c>
    </row>
    <row r="3875" spans="1:4" x14ac:dyDescent="0.2">
      <c r="A3875" s="32">
        <v>3871</v>
      </c>
      <c r="B3875" s="32">
        <v>10</v>
      </c>
      <c r="C3875" s="32">
        <v>19</v>
      </c>
      <c r="D3875" s="32" t="s">
        <v>10692</v>
      </c>
    </row>
    <row r="3876" spans="1:4" x14ac:dyDescent="0.2">
      <c r="A3876" s="32">
        <v>3872</v>
      </c>
      <c r="B3876" s="32">
        <v>2474</v>
      </c>
      <c r="C3876" s="32">
        <v>2</v>
      </c>
      <c r="D3876" s="32" t="s">
        <v>10693</v>
      </c>
    </row>
    <row r="3877" spans="1:4" x14ac:dyDescent="0.2">
      <c r="A3877" s="32">
        <v>3873</v>
      </c>
      <c r="B3877" s="32">
        <v>389</v>
      </c>
      <c r="C3877" s="32">
        <v>11</v>
      </c>
      <c r="D3877" s="32" t="s">
        <v>10694</v>
      </c>
    </row>
    <row r="3878" spans="1:4" x14ac:dyDescent="0.2">
      <c r="A3878" s="32">
        <v>3874</v>
      </c>
      <c r="B3878" s="32">
        <v>2512</v>
      </c>
      <c r="C3878" s="32">
        <v>1</v>
      </c>
      <c r="D3878" s="32" t="s">
        <v>10695</v>
      </c>
    </row>
    <row r="3879" spans="1:4" x14ac:dyDescent="0.2">
      <c r="A3879" s="32">
        <v>3875</v>
      </c>
      <c r="B3879" s="32">
        <v>2256</v>
      </c>
      <c r="C3879" s="32">
        <v>1</v>
      </c>
      <c r="D3879" s="32" t="s">
        <v>10696</v>
      </c>
    </row>
    <row r="3880" spans="1:4" x14ac:dyDescent="0.2">
      <c r="A3880" s="32">
        <v>3876</v>
      </c>
      <c r="B3880" s="32">
        <v>1018</v>
      </c>
      <c r="C3880" s="32">
        <v>1</v>
      </c>
      <c r="D3880" s="32" t="s">
        <v>10697</v>
      </c>
    </row>
    <row r="3881" spans="1:4" x14ac:dyDescent="0.2">
      <c r="A3881" s="32">
        <v>3877</v>
      </c>
      <c r="B3881" s="32">
        <v>1510</v>
      </c>
      <c r="C3881" s="32">
        <v>1</v>
      </c>
      <c r="D3881" s="32" t="s">
        <v>10698</v>
      </c>
    </row>
    <row r="3882" spans="1:4" x14ac:dyDescent="0.2">
      <c r="A3882" s="32">
        <v>3878</v>
      </c>
      <c r="B3882" s="32">
        <v>793</v>
      </c>
      <c r="C3882" s="32">
        <v>1</v>
      </c>
      <c r="D3882" s="32" t="s">
        <v>10699</v>
      </c>
    </row>
    <row r="3883" spans="1:4" x14ac:dyDescent="0.2">
      <c r="A3883" s="32">
        <v>3879</v>
      </c>
      <c r="B3883" s="32">
        <v>523</v>
      </c>
      <c r="C3883" s="32">
        <v>1</v>
      </c>
      <c r="D3883" s="32" t="s">
        <v>9126</v>
      </c>
    </row>
    <row r="3884" spans="1:4" x14ac:dyDescent="0.2">
      <c r="A3884" s="32">
        <v>3880</v>
      </c>
      <c r="B3884" s="32">
        <v>1471</v>
      </c>
      <c r="C3884" s="32">
        <v>2</v>
      </c>
      <c r="D3884" s="32" t="s">
        <v>10700</v>
      </c>
    </row>
    <row r="3885" spans="1:4" x14ac:dyDescent="0.2">
      <c r="A3885" s="32">
        <v>3881</v>
      </c>
      <c r="B3885" s="32">
        <v>45</v>
      </c>
      <c r="C3885" s="32">
        <v>10</v>
      </c>
      <c r="D3885" s="32" t="s">
        <v>10701</v>
      </c>
    </row>
    <row r="3886" spans="1:4" x14ac:dyDescent="0.2">
      <c r="A3886" s="32">
        <v>3882</v>
      </c>
      <c r="B3886" s="32">
        <v>489</v>
      </c>
      <c r="C3886" s="32">
        <v>1</v>
      </c>
      <c r="D3886" s="32" t="s">
        <v>10702</v>
      </c>
    </row>
    <row r="3887" spans="1:4" x14ac:dyDescent="0.2">
      <c r="A3887" s="32">
        <v>3883</v>
      </c>
      <c r="B3887" s="32">
        <v>1359</v>
      </c>
      <c r="C3887" s="32">
        <v>1</v>
      </c>
      <c r="D3887" s="32" t="s">
        <v>10703</v>
      </c>
    </row>
    <row r="3888" spans="1:4" x14ac:dyDescent="0.2">
      <c r="A3888" s="32">
        <v>3884</v>
      </c>
      <c r="B3888" s="32">
        <v>567</v>
      </c>
      <c r="C3888" s="32">
        <v>2</v>
      </c>
      <c r="D3888" s="32" t="s">
        <v>10704</v>
      </c>
    </row>
    <row r="3889" spans="1:4" x14ac:dyDescent="0.2">
      <c r="A3889" s="32">
        <v>3885</v>
      </c>
      <c r="B3889" s="32">
        <v>2080</v>
      </c>
      <c r="C3889" s="32">
        <v>1</v>
      </c>
      <c r="D3889" s="32" t="s">
        <v>10705</v>
      </c>
    </row>
    <row r="3890" spans="1:4" x14ac:dyDescent="0.2">
      <c r="A3890" s="32">
        <v>3886</v>
      </c>
      <c r="B3890" s="32">
        <v>1000</v>
      </c>
      <c r="C3890" s="32">
        <v>1</v>
      </c>
      <c r="D3890" s="32" t="s">
        <v>10706</v>
      </c>
    </row>
    <row r="3891" spans="1:4" x14ac:dyDescent="0.2">
      <c r="A3891" s="32">
        <v>3887</v>
      </c>
      <c r="B3891" s="32">
        <v>462</v>
      </c>
      <c r="C3891" s="32">
        <v>1</v>
      </c>
      <c r="D3891" s="32" t="s">
        <v>10707</v>
      </c>
    </row>
    <row r="3892" spans="1:4" x14ac:dyDescent="0.2">
      <c r="A3892" s="32">
        <v>3888</v>
      </c>
      <c r="B3892" s="32">
        <v>3301</v>
      </c>
      <c r="C3892" s="32">
        <v>1</v>
      </c>
      <c r="D3892" s="32" t="s">
        <v>10708</v>
      </c>
    </row>
    <row r="3893" spans="1:4" x14ac:dyDescent="0.2">
      <c r="A3893" s="32">
        <v>3889</v>
      </c>
      <c r="B3893" s="32">
        <v>982</v>
      </c>
      <c r="C3893" s="32">
        <v>7</v>
      </c>
      <c r="D3893" s="32" t="s">
        <v>10709</v>
      </c>
    </row>
    <row r="3894" spans="1:4" x14ac:dyDescent="0.2">
      <c r="A3894" s="32">
        <v>3890</v>
      </c>
      <c r="B3894" s="32">
        <v>2391</v>
      </c>
      <c r="C3894" s="32">
        <v>1</v>
      </c>
      <c r="D3894" s="32" t="s">
        <v>10710</v>
      </c>
    </row>
    <row r="3895" spans="1:4" x14ac:dyDescent="0.2">
      <c r="A3895" s="32">
        <v>3891</v>
      </c>
      <c r="B3895" s="32">
        <v>591</v>
      </c>
      <c r="C3895" s="32">
        <v>3</v>
      </c>
      <c r="D3895" s="32" t="s">
        <v>10711</v>
      </c>
    </row>
    <row r="3896" spans="1:4" x14ac:dyDescent="0.2">
      <c r="A3896" s="32">
        <v>3892</v>
      </c>
      <c r="B3896" s="32">
        <v>2472</v>
      </c>
      <c r="C3896" s="32">
        <v>1</v>
      </c>
      <c r="D3896" s="32" t="s">
        <v>10712</v>
      </c>
    </row>
    <row r="3897" spans="1:4" x14ac:dyDescent="0.2">
      <c r="A3897" s="32">
        <v>3893</v>
      </c>
      <c r="B3897" s="32">
        <v>1054</v>
      </c>
      <c r="C3897" s="32">
        <v>3</v>
      </c>
      <c r="D3897" s="32" t="s">
        <v>10713</v>
      </c>
    </row>
    <row r="3898" spans="1:4" x14ac:dyDescent="0.2">
      <c r="A3898" s="32">
        <v>3894</v>
      </c>
      <c r="B3898" s="32">
        <v>1936</v>
      </c>
      <c r="C3898" s="32">
        <v>1</v>
      </c>
      <c r="D3898" s="32" t="s">
        <v>10714</v>
      </c>
    </row>
    <row r="3899" spans="1:4" x14ac:dyDescent="0.2">
      <c r="A3899" s="32">
        <v>3895</v>
      </c>
      <c r="B3899" s="32">
        <v>617</v>
      </c>
      <c r="C3899" s="32">
        <v>2</v>
      </c>
      <c r="D3899" s="32" t="s">
        <v>10715</v>
      </c>
    </row>
    <row r="3900" spans="1:4" x14ac:dyDescent="0.2">
      <c r="A3900" s="32">
        <v>3896</v>
      </c>
      <c r="B3900" s="32">
        <v>2849</v>
      </c>
      <c r="C3900" s="32">
        <v>1</v>
      </c>
      <c r="D3900" s="32" t="s">
        <v>10716</v>
      </c>
    </row>
    <row r="3901" spans="1:4" x14ac:dyDescent="0.2">
      <c r="A3901" s="32">
        <v>3897</v>
      </c>
      <c r="B3901" s="32">
        <v>2143</v>
      </c>
      <c r="C3901" s="32">
        <v>1</v>
      </c>
      <c r="D3901" s="32" t="s">
        <v>10717</v>
      </c>
    </row>
    <row r="3902" spans="1:4" x14ac:dyDescent="0.2">
      <c r="A3902" s="32">
        <v>3898</v>
      </c>
      <c r="B3902" s="32">
        <v>1750</v>
      </c>
      <c r="C3902" s="32">
        <v>1</v>
      </c>
      <c r="D3902" s="32" t="s">
        <v>10718</v>
      </c>
    </row>
    <row r="3903" spans="1:4" x14ac:dyDescent="0.2">
      <c r="A3903" s="32">
        <v>3899</v>
      </c>
      <c r="B3903" s="32">
        <v>630</v>
      </c>
      <c r="C3903" s="32">
        <v>1</v>
      </c>
      <c r="D3903" s="32" t="s">
        <v>10719</v>
      </c>
    </row>
    <row r="3904" spans="1:4" x14ac:dyDescent="0.2">
      <c r="A3904" s="32">
        <v>3900</v>
      </c>
      <c r="B3904" s="32">
        <v>1090</v>
      </c>
      <c r="C3904" s="32">
        <v>3</v>
      </c>
      <c r="D3904" s="32" t="s">
        <v>10720</v>
      </c>
    </row>
    <row r="3905" spans="1:4" x14ac:dyDescent="0.2">
      <c r="A3905" s="32">
        <v>3901</v>
      </c>
      <c r="B3905" s="32">
        <v>2058</v>
      </c>
      <c r="C3905" s="32">
        <v>1</v>
      </c>
      <c r="D3905" s="32" t="s">
        <v>10721</v>
      </c>
    </row>
    <row r="3906" spans="1:4" x14ac:dyDescent="0.2">
      <c r="A3906" s="32">
        <v>3902</v>
      </c>
      <c r="B3906" s="32">
        <v>2514</v>
      </c>
      <c r="C3906" s="32">
        <v>1</v>
      </c>
      <c r="D3906" s="32" t="s">
        <v>10722</v>
      </c>
    </row>
    <row r="3907" spans="1:4" x14ac:dyDescent="0.2">
      <c r="A3907" s="32">
        <v>3903</v>
      </c>
      <c r="B3907" s="32">
        <v>2657</v>
      </c>
      <c r="C3907" s="32">
        <v>1</v>
      </c>
      <c r="D3907" s="32" t="s">
        <v>10723</v>
      </c>
    </row>
    <row r="3908" spans="1:4" x14ac:dyDescent="0.2">
      <c r="A3908" s="32">
        <v>3904</v>
      </c>
      <c r="B3908" s="32">
        <v>1254</v>
      </c>
      <c r="C3908" s="32">
        <v>1</v>
      </c>
      <c r="D3908" s="32" t="s">
        <v>10724</v>
      </c>
    </row>
    <row r="3909" spans="1:4" x14ac:dyDescent="0.2">
      <c r="A3909" s="32">
        <v>3905</v>
      </c>
      <c r="B3909" s="32">
        <v>1922</v>
      </c>
      <c r="C3909" s="32">
        <v>1</v>
      </c>
      <c r="D3909" s="32" t="s">
        <v>10725</v>
      </c>
    </row>
    <row r="3910" spans="1:4" x14ac:dyDescent="0.2">
      <c r="A3910" s="32">
        <v>3906</v>
      </c>
      <c r="B3910" s="32">
        <v>3236</v>
      </c>
      <c r="C3910" s="32">
        <v>2</v>
      </c>
      <c r="D3910" s="32" t="s">
        <v>10726</v>
      </c>
    </row>
    <row r="3911" spans="1:4" x14ac:dyDescent="0.2">
      <c r="A3911" s="32">
        <v>3907</v>
      </c>
      <c r="B3911" s="32">
        <v>714</v>
      </c>
      <c r="C3911" s="32">
        <v>5</v>
      </c>
      <c r="D3911" s="32" t="s">
        <v>10727</v>
      </c>
    </row>
    <row r="3912" spans="1:4" x14ac:dyDescent="0.2">
      <c r="A3912" s="32">
        <v>3908</v>
      </c>
      <c r="B3912" s="32">
        <v>2679</v>
      </c>
      <c r="C3912" s="32">
        <v>3</v>
      </c>
      <c r="D3912" s="32" t="s">
        <v>10728</v>
      </c>
    </row>
    <row r="3913" spans="1:4" x14ac:dyDescent="0.2">
      <c r="A3913" s="32">
        <v>3909</v>
      </c>
      <c r="B3913" s="32">
        <v>668</v>
      </c>
      <c r="C3913" s="32">
        <v>3</v>
      </c>
      <c r="D3913" s="32" t="s">
        <v>10729</v>
      </c>
    </row>
    <row r="3914" spans="1:4" x14ac:dyDescent="0.2">
      <c r="A3914" s="32">
        <v>3910</v>
      </c>
      <c r="B3914" s="32">
        <v>1767</v>
      </c>
      <c r="C3914" s="32">
        <v>2</v>
      </c>
      <c r="D3914" s="32" t="s">
        <v>10730</v>
      </c>
    </row>
    <row r="3915" spans="1:4" x14ac:dyDescent="0.2">
      <c r="A3915" s="32">
        <v>3911</v>
      </c>
      <c r="B3915" s="32">
        <v>215</v>
      </c>
      <c r="C3915" s="32">
        <v>9</v>
      </c>
      <c r="D3915" s="32" t="s">
        <v>10731</v>
      </c>
    </row>
    <row r="3916" spans="1:4" x14ac:dyDescent="0.2">
      <c r="A3916" s="32">
        <v>3912</v>
      </c>
      <c r="B3916" s="32">
        <v>871</v>
      </c>
      <c r="C3916" s="32">
        <v>1</v>
      </c>
      <c r="D3916" s="32" t="s">
        <v>10732</v>
      </c>
    </row>
    <row r="3917" spans="1:4" x14ac:dyDescent="0.2">
      <c r="A3917" s="32">
        <v>3913</v>
      </c>
      <c r="B3917" s="32">
        <v>346</v>
      </c>
      <c r="C3917" s="32">
        <v>3</v>
      </c>
      <c r="D3917" s="32" t="s">
        <v>10733</v>
      </c>
    </row>
    <row r="3918" spans="1:4" x14ac:dyDescent="0.2">
      <c r="A3918" s="32">
        <v>3914</v>
      </c>
      <c r="B3918" s="32">
        <v>1271</v>
      </c>
      <c r="C3918" s="32">
        <v>1</v>
      </c>
      <c r="D3918" s="32" t="s">
        <v>10734</v>
      </c>
    </row>
    <row r="3919" spans="1:4" x14ac:dyDescent="0.2">
      <c r="A3919" s="32">
        <v>3915</v>
      </c>
      <c r="B3919" s="32">
        <v>2296</v>
      </c>
      <c r="C3919" s="32">
        <v>1</v>
      </c>
      <c r="D3919" s="32" t="s">
        <v>10735</v>
      </c>
    </row>
    <row r="3920" spans="1:4" x14ac:dyDescent="0.2">
      <c r="A3920" s="32">
        <v>3916</v>
      </c>
      <c r="B3920" s="32">
        <v>2594</v>
      </c>
      <c r="C3920" s="32">
        <v>1</v>
      </c>
      <c r="D3920" s="32" t="s">
        <v>10736</v>
      </c>
    </row>
    <row r="3921" spans="1:4" x14ac:dyDescent="0.2">
      <c r="A3921" s="32">
        <v>3917</v>
      </c>
      <c r="B3921" s="32">
        <v>1784</v>
      </c>
      <c r="C3921" s="32">
        <v>1</v>
      </c>
      <c r="D3921" s="32" t="s">
        <v>10737</v>
      </c>
    </row>
    <row r="3922" spans="1:4" x14ac:dyDescent="0.2">
      <c r="A3922" s="32">
        <v>3918</v>
      </c>
      <c r="B3922" s="32">
        <v>2739</v>
      </c>
      <c r="C3922" s="32">
        <v>1</v>
      </c>
      <c r="D3922" s="32" t="s">
        <v>10738</v>
      </c>
    </row>
    <row r="3923" spans="1:4" x14ac:dyDescent="0.2">
      <c r="A3923" s="32">
        <v>3919</v>
      </c>
      <c r="B3923" s="32">
        <v>2217</v>
      </c>
      <c r="C3923" s="32">
        <v>1</v>
      </c>
      <c r="D3923" s="32" t="s">
        <v>10739</v>
      </c>
    </row>
    <row r="3924" spans="1:4" x14ac:dyDescent="0.2">
      <c r="A3924" s="32">
        <v>3920</v>
      </c>
      <c r="B3924" s="32">
        <v>316</v>
      </c>
      <c r="C3924" s="32">
        <v>2</v>
      </c>
      <c r="D3924" s="32" t="s">
        <v>10740</v>
      </c>
    </row>
    <row r="3925" spans="1:4" x14ac:dyDescent="0.2">
      <c r="A3925" s="32">
        <v>3921</v>
      </c>
      <c r="B3925" s="32">
        <v>1203</v>
      </c>
      <c r="C3925" s="32">
        <v>2</v>
      </c>
      <c r="D3925" s="32" t="s">
        <v>10741</v>
      </c>
    </row>
    <row r="3926" spans="1:4" x14ac:dyDescent="0.2">
      <c r="A3926" s="32">
        <v>3922</v>
      </c>
      <c r="B3926" s="32">
        <v>3032</v>
      </c>
      <c r="C3926" s="32">
        <v>1</v>
      </c>
      <c r="D3926" s="32" t="s">
        <v>10742</v>
      </c>
    </row>
    <row r="3927" spans="1:4" x14ac:dyDescent="0.2">
      <c r="A3927" s="32">
        <v>3923</v>
      </c>
      <c r="B3927" s="32">
        <v>826</v>
      </c>
      <c r="C3927" s="32">
        <v>3</v>
      </c>
      <c r="D3927" s="32" t="s">
        <v>10743</v>
      </c>
    </row>
    <row r="3928" spans="1:4" x14ac:dyDescent="0.2">
      <c r="A3928" s="32">
        <v>3924</v>
      </c>
      <c r="B3928" s="32">
        <v>2110</v>
      </c>
      <c r="C3928" s="32">
        <v>1</v>
      </c>
      <c r="D3928" s="32" t="s">
        <v>10744</v>
      </c>
    </row>
    <row r="3929" spans="1:4" x14ac:dyDescent="0.2">
      <c r="A3929" s="32">
        <v>3925</v>
      </c>
      <c r="B3929" s="32">
        <v>245</v>
      </c>
      <c r="C3929" s="32">
        <v>3</v>
      </c>
      <c r="D3929" s="32" t="s">
        <v>10745</v>
      </c>
    </row>
    <row r="3930" spans="1:4" x14ac:dyDescent="0.2">
      <c r="A3930" s="32">
        <v>3926</v>
      </c>
      <c r="B3930" s="32">
        <v>527</v>
      </c>
      <c r="C3930" s="32">
        <v>6</v>
      </c>
      <c r="D3930" s="32" t="s">
        <v>10746</v>
      </c>
    </row>
    <row r="3931" spans="1:4" x14ac:dyDescent="0.2">
      <c r="A3931" s="32">
        <v>3927</v>
      </c>
      <c r="B3931" s="32">
        <v>1578</v>
      </c>
      <c r="C3931" s="32">
        <v>2</v>
      </c>
      <c r="D3931" s="32" t="s">
        <v>10747</v>
      </c>
    </row>
    <row r="3932" spans="1:4" x14ac:dyDescent="0.2">
      <c r="A3932" s="32">
        <v>3928</v>
      </c>
      <c r="B3932" s="32">
        <v>1720</v>
      </c>
      <c r="C3932" s="32">
        <v>1</v>
      </c>
      <c r="D3932" s="32" t="s">
        <v>10748</v>
      </c>
    </row>
    <row r="3933" spans="1:4" x14ac:dyDescent="0.2">
      <c r="A3933" s="32">
        <v>3929</v>
      </c>
      <c r="B3933" s="32">
        <v>302</v>
      </c>
      <c r="C3933" s="32">
        <v>6</v>
      </c>
      <c r="D3933" s="32" t="s">
        <v>10749</v>
      </c>
    </row>
    <row r="3934" spans="1:4" x14ac:dyDescent="0.2">
      <c r="A3934" s="32">
        <v>3930</v>
      </c>
      <c r="B3934" s="32">
        <v>3180</v>
      </c>
      <c r="C3934" s="32">
        <v>1</v>
      </c>
      <c r="D3934" s="32" t="s">
        <v>10750</v>
      </c>
    </row>
    <row r="3935" spans="1:4" x14ac:dyDescent="0.2">
      <c r="A3935" s="32">
        <v>3931</v>
      </c>
      <c r="B3935" s="32">
        <v>247</v>
      </c>
      <c r="C3935" s="32">
        <v>3</v>
      </c>
      <c r="D3935" s="32" t="s">
        <v>10751</v>
      </c>
    </row>
    <row r="3936" spans="1:4" x14ac:dyDescent="0.2">
      <c r="A3936" s="32">
        <v>3932</v>
      </c>
      <c r="B3936" s="32">
        <v>998</v>
      </c>
      <c r="C3936" s="32">
        <v>1</v>
      </c>
      <c r="D3936" s="32" t="s">
        <v>10752</v>
      </c>
    </row>
    <row r="3937" spans="1:4" x14ac:dyDescent="0.2">
      <c r="A3937" s="32">
        <v>3933</v>
      </c>
      <c r="B3937" s="32">
        <v>410</v>
      </c>
      <c r="C3937" s="32">
        <v>3</v>
      </c>
      <c r="D3937" s="32" t="s">
        <v>10753</v>
      </c>
    </row>
    <row r="3938" spans="1:4" x14ac:dyDescent="0.2">
      <c r="A3938" s="32">
        <v>3934</v>
      </c>
      <c r="B3938" s="32">
        <v>1600</v>
      </c>
      <c r="C3938" s="32">
        <v>2</v>
      </c>
      <c r="D3938" s="32" t="s">
        <v>10754</v>
      </c>
    </row>
    <row r="3939" spans="1:4" x14ac:dyDescent="0.2">
      <c r="A3939" s="32">
        <v>3935</v>
      </c>
      <c r="B3939" s="32">
        <v>1150</v>
      </c>
      <c r="C3939" s="32">
        <v>1</v>
      </c>
      <c r="D3939" s="32" t="s">
        <v>10755</v>
      </c>
    </row>
    <row r="3940" spans="1:4" x14ac:dyDescent="0.2">
      <c r="A3940" s="32">
        <v>3936</v>
      </c>
      <c r="B3940" s="32">
        <v>2166</v>
      </c>
      <c r="C3940" s="32">
        <v>2</v>
      </c>
      <c r="D3940" s="32" t="s">
        <v>10756</v>
      </c>
    </row>
    <row r="3941" spans="1:4" x14ac:dyDescent="0.2">
      <c r="A3941" s="32">
        <v>3937</v>
      </c>
      <c r="B3941" s="32">
        <v>3455</v>
      </c>
      <c r="C3941" s="32">
        <v>1</v>
      </c>
      <c r="D3941" s="32" t="s">
        <v>10757</v>
      </c>
    </row>
    <row r="3942" spans="1:4" x14ac:dyDescent="0.2">
      <c r="A3942" s="32">
        <v>3938</v>
      </c>
      <c r="B3942" s="32">
        <v>1290</v>
      </c>
      <c r="C3942" s="32">
        <v>4</v>
      </c>
      <c r="D3942" s="32" t="s">
        <v>10758</v>
      </c>
    </row>
    <row r="3943" spans="1:4" x14ac:dyDescent="0.2">
      <c r="A3943" s="32">
        <v>3939</v>
      </c>
      <c r="B3943" s="32">
        <v>330</v>
      </c>
      <c r="C3943" s="32">
        <v>1</v>
      </c>
      <c r="D3943" s="32" t="s">
        <v>10759</v>
      </c>
    </row>
    <row r="3944" spans="1:4" x14ac:dyDescent="0.2">
      <c r="A3944" s="32">
        <v>3940</v>
      </c>
      <c r="B3944" s="32">
        <v>2291</v>
      </c>
      <c r="C3944" s="32">
        <v>1</v>
      </c>
      <c r="D3944" s="32" t="s">
        <v>10760</v>
      </c>
    </row>
    <row r="3945" spans="1:4" x14ac:dyDescent="0.2">
      <c r="A3945" s="32">
        <v>3941</v>
      </c>
      <c r="B3945" s="32">
        <v>2409</v>
      </c>
      <c r="C3945" s="32">
        <v>2</v>
      </c>
      <c r="D3945" s="32" t="s">
        <v>10761</v>
      </c>
    </row>
    <row r="3946" spans="1:4" x14ac:dyDescent="0.2">
      <c r="A3946" s="32">
        <v>3942</v>
      </c>
      <c r="B3946" s="32">
        <v>944</v>
      </c>
      <c r="C3946" s="32">
        <v>1</v>
      </c>
      <c r="D3946" s="32" t="s">
        <v>9252</v>
      </c>
    </row>
    <row r="3947" spans="1:4" x14ac:dyDescent="0.2">
      <c r="A3947" s="32">
        <v>3943</v>
      </c>
      <c r="B3947" s="32">
        <v>2681</v>
      </c>
      <c r="C3947" s="32">
        <v>2</v>
      </c>
      <c r="D3947" s="32" t="s">
        <v>10762</v>
      </c>
    </row>
    <row r="3948" spans="1:4" x14ac:dyDescent="0.2">
      <c r="A3948" s="32">
        <v>3944</v>
      </c>
      <c r="B3948" s="32">
        <v>1434</v>
      </c>
      <c r="C3948" s="32">
        <v>1</v>
      </c>
      <c r="D3948" s="32" t="s">
        <v>10763</v>
      </c>
    </row>
    <row r="3949" spans="1:4" x14ac:dyDescent="0.2">
      <c r="A3949" s="32">
        <v>3945</v>
      </c>
      <c r="B3949" s="32">
        <v>1663</v>
      </c>
      <c r="C3949" s="32">
        <v>2</v>
      </c>
      <c r="D3949" s="32" t="s">
        <v>10764</v>
      </c>
    </row>
    <row r="3950" spans="1:4" x14ac:dyDescent="0.2">
      <c r="A3950" s="32">
        <v>3946</v>
      </c>
      <c r="B3950" s="32">
        <v>3398</v>
      </c>
      <c r="C3950" s="32">
        <v>2</v>
      </c>
      <c r="D3950" s="32" t="s">
        <v>10765</v>
      </c>
    </row>
    <row r="3951" spans="1:4" x14ac:dyDescent="0.2">
      <c r="A3951" s="32">
        <v>3947</v>
      </c>
      <c r="B3951" s="32">
        <v>89</v>
      </c>
      <c r="C3951" s="32">
        <v>19</v>
      </c>
      <c r="D3951" s="32" t="s">
        <v>10766</v>
      </c>
    </row>
    <row r="3952" spans="1:4" x14ac:dyDescent="0.2">
      <c r="A3952" s="32">
        <v>3948</v>
      </c>
      <c r="B3952" s="32">
        <v>2738</v>
      </c>
      <c r="C3952" s="32">
        <v>1</v>
      </c>
      <c r="D3952" s="32" t="s">
        <v>10767</v>
      </c>
    </row>
    <row r="3953" spans="1:4" x14ac:dyDescent="0.2">
      <c r="A3953" s="32">
        <v>3949</v>
      </c>
      <c r="B3953" s="32">
        <v>841</v>
      </c>
      <c r="C3953" s="32">
        <v>1</v>
      </c>
      <c r="D3953" s="32" t="s">
        <v>10768</v>
      </c>
    </row>
    <row r="3954" spans="1:4" x14ac:dyDescent="0.2">
      <c r="A3954" s="32">
        <v>3950</v>
      </c>
      <c r="B3954" s="32">
        <v>177</v>
      </c>
      <c r="C3954" s="32">
        <v>14</v>
      </c>
      <c r="D3954" s="32" t="s">
        <v>10769</v>
      </c>
    </row>
    <row r="3955" spans="1:4" x14ac:dyDescent="0.2">
      <c r="A3955" s="32">
        <v>3951</v>
      </c>
      <c r="B3955" s="32">
        <v>1776</v>
      </c>
      <c r="C3955" s="32">
        <v>2</v>
      </c>
      <c r="D3955" s="32" t="s">
        <v>10770</v>
      </c>
    </row>
    <row r="3956" spans="1:4" x14ac:dyDescent="0.2">
      <c r="A3956" s="32">
        <v>3952</v>
      </c>
      <c r="B3956" s="32">
        <v>3</v>
      </c>
      <c r="C3956" s="32">
        <v>5</v>
      </c>
      <c r="D3956" s="32" t="s">
        <v>10771</v>
      </c>
    </row>
    <row r="3957" spans="1:4" x14ac:dyDescent="0.2">
      <c r="A3957" s="32">
        <v>3953</v>
      </c>
      <c r="B3957" s="32">
        <v>1646</v>
      </c>
      <c r="C3957" s="32">
        <v>1</v>
      </c>
      <c r="D3957" s="32" t="s">
        <v>10772</v>
      </c>
    </row>
    <row r="3958" spans="1:4" x14ac:dyDescent="0.2">
      <c r="A3958" s="32">
        <v>3954</v>
      </c>
      <c r="B3958" s="32">
        <v>996</v>
      </c>
      <c r="C3958" s="32">
        <v>1</v>
      </c>
      <c r="D3958" s="32" t="s">
        <v>10773</v>
      </c>
    </row>
    <row r="3959" spans="1:4" x14ac:dyDescent="0.2">
      <c r="A3959" s="32">
        <v>3955</v>
      </c>
      <c r="B3959" s="32">
        <v>1328</v>
      </c>
      <c r="C3959" s="32">
        <v>1</v>
      </c>
      <c r="D3959" s="32" t="s">
        <v>10774</v>
      </c>
    </row>
    <row r="3960" spans="1:4" x14ac:dyDescent="0.2">
      <c r="A3960" s="32">
        <v>3956</v>
      </c>
      <c r="B3960" s="32">
        <v>1802</v>
      </c>
      <c r="C3960" s="32">
        <v>1</v>
      </c>
      <c r="D3960" s="32" t="s">
        <v>10775</v>
      </c>
    </row>
    <row r="3961" spans="1:4" x14ac:dyDescent="0.2">
      <c r="A3961" s="32">
        <v>3957</v>
      </c>
      <c r="B3961" s="32">
        <v>747</v>
      </c>
      <c r="C3961" s="32">
        <v>3</v>
      </c>
      <c r="D3961" s="32" t="s">
        <v>10776</v>
      </c>
    </row>
    <row r="3962" spans="1:4" x14ac:dyDescent="0.2">
      <c r="A3962" s="32">
        <v>3958</v>
      </c>
      <c r="B3962" s="32">
        <v>1837</v>
      </c>
      <c r="C3962" s="32">
        <v>1</v>
      </c>
      <c r="D3962" s="32" t="s">
        <v>10777</v>
      </c>
    </row>
    <row r="3963" spans="1:4" x14ac:dyDescent="0.2">
      <c r="A3963" s="32">
        <v>3959</v>
      </c>
      <c r="B3963" s="32">
        <v>3369</v>
      </c>
      <c r="C3963" s="32">
        <v>2</v>
      </c>
      <c r="D3963" s="32" t="s">
        <v>10778</v>
      </c>
    </row>
    <row r="3964" spans="1:4" x14ac:dyDescent="0.2">
      <c r="A3964" s="32">
        <v>3960</v>
      </c>
      <c r="B3964" s="32">
        <v>839</v>
      </c>
      <c r="C3964" s="32">
        <v>1</v>
      </c>
      <c r="D3964" s="32" t="s">
        <v>10779</v>
      </c>
    </row>
    <row r="3965" spans="1:4" x14ac:dyDescent="0.2">
      <c r="A3965" s="32">
        <v>3961</v>
      </c>
      <c r="B3965" s="32">
        <v>710</v>
      </c>
      <c r="C3965" s="32">
        <v>1</v>
      </c>
      <c r="D3965" s="32" t="s">
        <v>10780</v>
      </c>
    </row>
    <row r="3966" spans="1:4" x14ac:dyDescent="0.2">
      <c r="A3966" s="32">
        <v>3962</v>
      </c>
      <c r="B3966" s="32">
        <v>1349</v>
      </c>
      <c r="C3966" s="32">
        <v>2</v>
      </c>
      <c r="D3966" s="32" t="s">
        <v>10781</v>
      </c>
    </row>
    <row r="3967" spans="1:4" x14ac:dyDescent="0.2">
      <c r="A3967" s="32">
        <v>3963</v>
      </c>
      <c r="B3967" s="32">
        <v>92</v>
      </c>
      <c r="C3967" s="32">
        <v>7</v>
      </c>
      <c r="D3967" s="32" t="s">
        <v>10782</v>
      </c>
    </row>
    <row r="3968" spans="1:4" x14ac:dyDescent="0.2">
      <c r="A3968" s="32">
        <v>3964</v>
      </c>
      <c r="B3968" s="32">
        <v>1600</v>
      </c>
      <c r="C3968" s="32">
        <v>3</v>
      </c>
      <c r="D3968" s="32" t="s">
        <v>10783</v>
      </c>
    </row>
    <row r="3969" spans="1:4" x14ac:dyDescent="0.2">
      <c r="A3969" s="32">
        <v>3965</v>
      </c>
      <c r="B3969" s="32">
        <v>1418</v>
      </c>
      <c r="C3969" s="32">
        <v>2</v>
      </c>
      <c r="D3969" s="32" t="s">
        <v>10784</v>
      </c>
    </row>
    <row r="3970" spans="1:4" x14ac:dyDescent="0.2">
      <c r="A3970" s="32">
        <v>3966</v>
      </c>
      <c r="B3970" s="32">
        <v>704</v>
      </c>
      <c r="C3970" s="32">
        <v>2</v>
      </c>
      <c r="D3970" s="32" t="s">
        <v>9797</v>
      </c>
    </row>
    <row r="3971" spans="1:4" x14ac:dyDescent="0.2">
      <c r="A3971" s="32">
        <v>3967</v>
      </c>
      <c r="B3971" s="32">
        <v>1375</v>
      </c>
      <c r="C3971" s="32">
        <v>1</v>
      </c>
      <c r="D3971" s="32" t="s">
        <v>10785</v>
      </c>
    </row>
    <row r="3972" spans="1:4" x14ac:dyDescent="0.2">
      <c r="A3972" s="32">
        <v>3968</v>
      </c>
      <c r="B3972" s="32">
        <v>1181</v>
      </c>
      <c r="C3972" s="32">
        <v>2</v>
      </c>
      <c r="D3972" s="32" t="s">
        <v>10786</v>
      </c>
    </row>
    <row r="3973" spans="1:4" x14ac:dyDescent="0.2">
      <c r="A3973" s="32">
        <v>3969</v>
      </c>
      <c r="B3973" s="32">
        <v>2040</v>
      </c>
      <c r="C3973" s="32">
        <v>2</v>
      </c>
      <c r="D3973" s="32" t="s">
        <v>10787</v>
      </c>
    </row>
    <row r="3974" spans="1:4" x14ac:dyDescent="0.2">
      <c r="A3974" s="32">
        <v>3970</v>
      </c>
      <c r="B3974" s="32">
        <v>1549</v>
      </c>
      <c r="C3974" s="32">
        <v>1</v>
      </c>
      <c r="D3974" s="32" t="s">
        <v>10788</v>
      </c>
    </row>
    <row r="3975" spans="1:4" x14ac:dyDescent="0.2">
      <c r="A3975" s="32">
        <v>3971</v>
      </c>
      <c r="B3975" s="32">
        <v>2054</v>
      </c>
      <c r="C3975" s="32">
        <v>2</v>
      </c>
      <c r="D3975" s="32" t="s">
        <v>10789</v>
      </c>
    </row>
    <row r="3976" spans="1:4" x14ac:dyDescent="0.2">
      <c r="A3976" s="32">
        <v>3972</v>
      </c>
      <c r="B3976" s="32">
        <v>1564</v>
      </c>
      <c r="C3976" s="32">
        <v>1</v>
      </c>
      <c r="D3976" s="32" t="s">
        <v>10790</v>
      </c>
    </row>
    <row r="3977" spans="1:4" x14ac:dyDescent="0.2">
      <c r="A3977" s="32">
        <v>3973</v>
      </c>
      <c r="B3977" s="32">
        <v>1232</v>
      </c>
      <c r="C3977" s="32">
        <v>1</v>
      </c>
      <c r="D3977" s="32" t="s">
        <v>10791</v>
      </c>
    </row>
    <row r="3978" spans="1:4" x14ac:dyDescent="0.2">
      <c r="A3978" s="32">
        <v>3974</v>
      </c>
      <c r="B3978" s="32">
        <v>1930</v>
      </c>
      <c r="C3978" s="32">
        <v>1</v>
      </c>
      <c r="D3978" s="32" t="s">
        <v>10792</v>
      </c>
    </row>
    <row r="3979" spans="1:4" x14ac:dyDescent="0.2">
      <c r="A3979" s="32">
        <v>3975</v>
      </c>
      <c r="B3979" s="32">
        <v>740</v>
      </c>
      <c r="C3979" s="32">
        <v>1</v>
      </c>
      <c r="D3979" s="32" t="s">
        <v>10793</v>
      </c>
    </row>
    <row r="3980" spans="1:4" x14ac:dyDescent="0.2">
      <c r="A3980" s="32">
        <v>3976</v>
      </c>
      <c r="B3980" s="32">
        <v>1119</v>
      </c>
      <c r="C3980" s="32">
        <v>1</v>
      </c>
      <c r="D3980" s="32" t="s">
        <v>10794</v>
      </c>
    </row>
    <row r="3981" spans="1:4" x14ac:dyDescent="0.2">
      <c r="A3981" s="32">
        <v>3977</v>
      </c>
      <c r="B3981" s="32">
        <v>2404</v>
      </c>
      <c r="C3981" s="32">
        <v>1</v>
      </c>
      <c r="D3981" s="32" t="s">
        <v>10795</v>
      </c>
    </row>
    <row r="3982" spans="1:4" x14ac:dyDescent="0.2">
      <c r="A3982" s="32">
        <v>3978</v>
      </c>
      <c r="B3982" s="32">
        <v>391</v>
      </c>
      <c r="C3982" s="32">
        <v>2</v>
      </c>
      <c r="D3982" s="32" t="s">
        <v>10796</v>
      </c>
    </row>
    <row r="3983" spans="1:4" x14ac:dyDescent="0.2">
      <c r="A3983" s="32">
        <v>3979</v>
      </c>
      <c r="B3983" s="32">
        <v>3047</v>
      </c>
      <c r="C3983" s="32">
        <v>1</v>
      </c>
      <c r="D3983" s="32" t="s">
        <v>10797</v>
      </c>
    </row>
    <row r="3984" spans="1:4" x14ac:dyDescent="0.2">
      <c r="A3984" s="32">
        <v>3980</v>
      </c>
      <c r="B3984" s="32">
        <v>1545</v>
      </c>
      <c r="C3984" s="32">
        <v>1</v>
      </c>
      <c r="D3984" s="32" t="s">
        <v>10798</v>
      </c>
    </row>
    <row r="3985" spans="1:4" x14ac:dyDescent="0.2">
      <c r="A3985" s="32">
        <v>3981</v>
      </c>
      <c r="B3985" s="32">
        <v>2360</v>
      </c>
      <c r="C3985" s="32">
        <v>1</v>
      </c>
      <c r="D3985" s="32" t="s">
        <v>10799</v>
      </c>
    </row>
    <row r="3986" spans="1:4" x14ac:dyDescent="0.2">
      <c r="A3986" s="32">
        <v>3982</v>
      </c>
      <c r="B3986" s="32">
        <v>985</v>
      </c>
      <c r="C3986" s="32">
        <v>2</v>
      </c>
      <c r="D3986" s="32" t="s">
        <v>10800</v>
      </c>
    </row>
    <row r="3987" spans="1:4" x14ac:dyDescent="0.2">
      <c r="A3987" s="32">
        <v>3983</v>
      </c>
      <c r="B3987" s="32">
        <v>1636</v>
      </c>
      <c r="C3987" s="32">
        <v>1</v>
      </c>
      <c r="D3987" s="32" t="s">
        <v>10801</v>
      </c>
    </row>
    <row r="3988" spans="1:4" x14ac:dyDescent="0.2">
      <c r="A3988" s="32">
        <v>3984</v>
      </c>
      <c r="B3988" s="32">
        <v>2245</v>
      </c>
      <c r="C3988" s="32">
        <v>1</v>
      </c>
      <c r="D3988" s="32" t="s">
        <v>10802</v>
      </c>
    </row>
    <row r="3989" spans="1:4" x14ac:dyDescent="0.2">
      <c r="A3989" s="32">
        <v>3985</v>
      </c>
      <c r="B3989" s="32">
        <v>3149</v>
      </c>
      <c r="C3989" s="32">
        <v>2</v>
      </c>
      <c r="D3989" s="32" t="s">
        <v>10803</v>
      </c>
    </row>
    <row r="3990" spans="1:4" x14ac:dyDescent="0.2">
      <c r="A3990" s="32">
        <v>3986</v>
      </c>
      <c r="B3990" s="32">
        <v>1470</v>
      </c>
      <c r="C3990" s="32">
        <v>1</v>
      </c>
      <c r="D3990" s="32" t="s">
        <v>10804</v>
      </c>
    </row>
    <row r="3991" spans="1:4" x14ac:dyDescent="0.2">
      <c r="A3991" s="32">
        <v>3987</v>
      </c>
      <c r="B3991" s="32">
        <v>2531</v>
      </c>
      <c r="C3991" s="32">
        <v>1</v>
      </c>
      <c r="D3991" s="32" t="s">
        <v>10805</v>
      </c>
    </row>
    <row r="3992" spans="1:4" x14ac:dyDescent="0.2">
      <c r="A3992" s="32">
        <v>3988</v>
      </c>
      <c r="B3992" s="32">
        <v>2105</v>
      </c>
      <c r="C3992" s="32">
        <v>1</v>
      </c>
      <c r="D3992" s="32" t="s">
        <v>10806</v>
      </c>
    </row>
    <row r="3993" spans="1:4" x14ac:dyDescent="0.2">
      <c r="A3993" s="32">
        <v>3989</v>
      </c>
      <c r="B3993" s="32">
        <v>3268</v>
      </c>
      <c r="C3993" s="32">
        <v>1</v>
      </c>
      <c r="D3993" s="32" t="s">
        <v>10807</v>
      </c>
    </row>
    <row r="3994" spans="1:4" x14ac:dyDescent="0.2">
      <c r="A3994" s="32">
        <v>3990</v>
      </c>
      <c r="B3994" s="32">
        <v>1818</v>
      </c>
      <c r="C3994" s="32">
        <v>1</v>
      </c>
      <c r="D3994" s="32" t="s">
        <v>9447</v>
      </c>
    </row>
    <row r="3995" spans="1:4" x14ac:dyDescent="0.2">
      <c r="A3995" s="32">
        <v>3991</v>
      </c>
      <c r="B3995" s="32">
        <v>855</v>
      </c>
      <c r="C3995" s="32">
        <v>3</v>
      </c>
      <c r="D3995" s="32" t="s">
        <v>10808</v>
      </c>
    </row>
    <row r="3996" spans="1:4" x14ac:dyDescent="0.2">
      <c r="A3996" s="32">
        <v>3992</v>
      </c>
      <c r="B3996" s="32">
        <v>2808</v>
      </c>
      <c r="C3996" s="32">
        <v>2</v>
      </c>
      <c r="D3996" s="32" t="s">
        <v>10809</v>
      </c>
    </row>
    <row r="3997" spans="1:4" x14ac:dyDescent="0.2">
      <c r="A3997" s="32">
        <v>3993</v>
      </c>
      <c r="B3997" s="32">
        <v>999</v>
      </c>
      <c r="C3997" s="32">
        <v>1</v>
      </c>
      <c r="D3997" s="32" t="s">
        <v>8672</v>
      </c>
    </row>
    <row r="3998" spans="1:4" x14ac:dyDescent="0.2">
      <c r="A3998" s="32">
        <v>3994</v>
      </c>
      <c r="B3998" s="32">
        <v>690</v>
      </c>
      <c r="C3998" s="32">
        <v>2</v>
      </c>
      <c r="D3998" s="32" t="s">
        <v>10810</v>
      </c>
    </row>
    <row r="3999" spans="1:4" x14ac:dyDescent="0.2">
      <c r="A3999" s="32">
        <v>3995</v>
      </c>
      <c r="B3999" s="32">
        <v>1403</v>
      </c>
      <c r="C3999" s="32">
        <v>2</v>
      </c>
      <c r="D3999" s="32" t="s">
        <v>10811</v>
      </c>
    </row>
    <row r="4000" spans="1:4" x14ac:dyDescent="0.2">
      <c r="A4000" s="32">
        <v>3996</v>
      </c>
      <c r="B4000" s="32">
        <v>2781</v>
      </c>
      <c r="C4000" s="32">
        <v>1</v>
      </c>
      <c r="D4000" s="32" t="s">
        <v>10812</v>
      </c>
    </row>
    <row r="4001" spans="1:4" x14ac:dyDescent="0.2">
      <c r="A4001" s="32">
        <v>3997</v>
      </c>
      <c r="B4001" s="32">
        <v>61</v>
      </c>
      <c r="C4001" s="32">
        <v>1</v>
      </c>
      <c r="D4001" s="32" t="s">
        <v>10813</v>
      </c>
    </row>
    <row r="4002" spans="1:4" x14ac:dyDescent="0.2">
      <c r="A4002" s="32">
        <v>3998</v>
      </c>
      <c r="B4002" s="32">
        <v>971</v>
      </c>
      <c r="C4002" s="32">
        <v>3</v>
      </c>
      <c r="D4002" s="32" t="s">
        <v>10814</v>
      </c>
    </row>
    <row r="4003" spans="1:4" x14ac:dyDescent="0.2">
      <c r="A4003" s="32">
        <v>3999</v>
      </c>
      <c r="B4003" s="32">
        <v>640</v>
      </c>
      <c r="C4003" s="32">
        <v>5</v>
      </c>
      <c r="D4003" s="32" t="s">
        <v>10815</v>
      </c>
    </row>
    <row r="4004" spans="1:4" x14ac:dyDescent="0.2">
      <c r="A4004" s="32">
        <v>4000</v>
      </c>
      <c r="B4004" s="32">
        <v>1225</v>
      </c>
      <c r="C4004" s="32">
        <v>1</v>
      </c>
      <c r="D4004" s="32" t="s">
        <v>10816</v>
      </c>
    </row>
    <row r="4005" spans="1:4" x14ac:dyDescent="0.2">
      <c r="A4005" s="32">
        <v>4001</v>
      </c>
      <c r="B4005" s="32">
        <v>2957</v>
      </c>
      <c r="C4005" s="32">
        <v>1</v>
      </c>
      <c r="D4005" s="32" t="s">
        <v>10817</v>
      </c>
    </row>
    <row r="4006" spans="1:4" x14ac:dyDescent="0.2">
      <c r="A4006" s="32">
        <v>4002</v>
      </c>
      <c r="B4006" s="32">
        <v>770</v>
      </c>
      <c r="C4006" s="32">
        <v>1</v>
      </c>
      <c r="D4006" s="32" t="s">
        <v>10818</v>
      </c>
    </row>
    <row r="4007" spans="1:4" x14ac:dyDescent="0.2">
      <c r="A4007" s="32">
        <v>4003</v>
      </c>
      <c r="B4007" s="32">
        <v>620</v>
      </c>
      <c r="C4007" s="32">
        <v>1</v>
      </c>
      <c r="D4007" s="32" t="s">
        <v>10819</v>
      </c>
    </row>
    <row r="4008" spans="1:4" x14ac:dyDescent="0.2">
      <c r="A4008" s="32">
        <v>4004</v>
      </c>
      <c r="B4008" s="32">
        <v>201</v>
      </c>
      <c r="C4008" s="32">
        <v>5</v>
      </c>
      <c r="D4008" s="32" t="s">
        <v>10820</v>
      </c>
    </row>
    <row r="4009" spans="1:4" x14ac:dyDescent="0.2">
      <c r="A4009" s="32">
        <v>4005</v>
      </c>
      <c r="B4009" s="32">
        <v>580</v>
      </c>
      <c r="C4009" s="32">
        <v>1</v>
      </c>
      <c r="D4009" s="32" t="s">
        <v>10821</v>
      </c>
    </row>
    <row r="4010" spans="1:4" x14ac:dyDescent="0.2">
      <c r="A4010" s="32">
        <v>4006</v>
      </c>
      <c r="B4010" s="32">
        <v>1864</v>
      </c>
      <c r="C4010" s="32">
        <v>2</v>
      </c>
      <c r="D4010" s="32" t="s">
        <v>10822</v>
      </c>
    </row>
    <row r="4011" spans="1:4" x14ac:dyDescent="0.2">
      <c r="A4011" s="32">
        <v>4007</v>
      </c>
      <c r="B4011" s="32">
        <v>3460</v>
      </c>
      <c r="C4011" s="32">
        <v>3</v>
      </c>
      <c r="D4011" s="32" t="s">
        <v>10823</v>
      </c>
    </row>
    <row r="4012" spans="1:4" x14ac:dyDescent="0.2">
      <c r="A4012" s="32">
        <v>4008</v>
      </c>
      <c r="B4012" s="32">
        <v>1769</v>
      </c>
      <c r="C4012" s="32">
        <v>1</v>
      </c>
      <c r="D4012" s="32" t="s">
        <v>10824</v>
      </c>
    </row>
    <row r="4013" spans="1:4" x14ac:dyDescent="0.2">
      <c r="A4013" s="32">
        <v>4009</v>
      </c>
      <c r="B4013" s="32">
        <v>342</v>
      </c>
      <c r="C4013" s="32">
        <v>4</v>
      </c>
      <c r="D4013" s="32" t="s">
        <v>10825</v>
      </c>
    </row>
    <row r="4014" spans="1:4" x14ac:dyDescent="0.2">
      <c r="A4014" s="32">
        <v>4010</v>
      </c>
      <c r="B4014" s="32">
        <v>634</v>
      </c>
      <c r="C4014" s="32">
        <v>1</v>
      </c>
      <c r="D4014" s="32" t="s">
        <v>10826</v>
      </c>
    </row>
    <row r="4015" spans="1:4" x14ac:dyDescent="0.2">
      <c r="A4015" s="32">
        <v>4011</v>
      </c>
      <c r="B4015" s="32">
        <v>1232</v>
      </c>
      <c r="C4015" s="32">
        <v>2</v>
      </c>
      <c r="D4015" s="32" t="s">
        <v>10585</v>
      </c>
    </row>
    <row r="4016" spans="1:4" x14ac:dyDescent="0.2">
      <c r="A4016" s="32">
        <v>4012</v>
      </c>
      <c r="B4016" s="32">
        <v>1829</v>
      </c>
      <c r="C4016" s="32">
        <v>2</v>
      </c>
      <c r="D4016" s="32" t="s">
        <v>10827</v>
      </c>
    </row>
    <row r="4017" spans="1:4" x14ac:dyDescent="0.2">
      <c r="A4017" s="32">
        <v>4013</v>
      </c>
      <c r="B4017" s="32">
        <v>2986</v>
      </c>
      <c r="C4017" s="32">
        <v>1</v>
      </c>
      <c r="D4017" s="32" t="s">
        <v>10828</v>
      </c>
    </row>
    <row r="4018" spans="1:4" x14ac:dyDescent="0.2">
      <c r="A4018" s="32">
        <v>4014</v>
      </c>
      <c r="B4018" s="32">
        <v>771</v>
      </c>
      <c r="C4018" s="32">
        <v>6</v>
      </c>
      <c r="D4018" s="32" t="s">
        <v>10829</v>
      </c>
    </row>
    <row r="4019" spans="1:4" x14ac:dyDescent="0.2">
      <c r="A4019" s="32">
        <v>4015</v>
      </c>
      <c r="B4019" s="32">
        <v>1039</v>
      </c>
      <c r="C4019" s="32">
        <v>3</v>
      </c>
      <c r="D4019" s="32" t="s">
        <v>10830</v>
      </c>
    </row>
    <row r="4020" spans="1:4" x14ac:dyDescent="0.2">
      <c r="A4020" s="32">
        <v>4016</v>
      </c>
      <c r="B4020" s="32">
        <v>3343</v>
      </c>
      <c r="C4020" s="32">
        <v>2</v>
      </c>
      <c r="D4020" s="32" t="s">
        <v>10831</v>
      </c>
    </row>
    <row r="4021" spans="1:4" x14ac:dyDescent="0.2">
      <c r="A4021" s="32">
        <v>4017</v>
      </c>
      <c r="B4021" s="32">
        <v>1484</v>
      </c>
      <c r="C4021" s="32">
        <v>2</v>
      </c>
      <c r="D4021" s="32" t="s">
        <v>10832</v>
      </c>
    </row>
    <row r="4022" spans="1:4" x14ac:dyDescent="0.2">
      <c r="A4022" s="32">
        <v>4018</v>
      </c>
      <c r="B4022" s="32">
        <v>2858</v>
      </c>
      <c r="C4022" s="32">
        <v>2</v>
      </c>
      <c r="D4022" s="32" t="s">
        <v>10833</v>
      </c>
    </row>
    <row r="4023" spans="1:4" x14ac:dyDescent="0.2">
      <c r="A4023" s="32">
        <v>4019</v>
      </c>
      <c r="B4023" s="32">
        <v>2078</v>
      </c>
      <c r="C4023" s="32">
        <v>1</v>
      </c>
      <c r="D4023" s="32" t="s">
        <v>10834</v>
      </c>
    </row>
    <row r="4024" spans="1:4" x14ac:dyDescent="0.2">
      <c r="A4024" s="32">
        <v>4020</v>
      </c>
      <c r="B4024" s="32">
        <v>734</v>
      </c>
      <c r="C4024" s="32">
        <v>2</v>
      </c>
      <c r="D4024" s="32" t="s">
        <v>10835</v>
      </c>
    </row>
    <row r="4025" spans="1:4" x14ac:dyDescent="0.2">
      <c r="A4025" s="32">
        <v>4021</v>
      </c>
      <c r="B4025" s="32">
        <v>1562</v>
      </c>
      <c r="C4025" s="32">
        <v>3</v>
      </c>
      <c r="D4025" s="32" t="s">
        <v>10836</v>
      </c>
    </row>
    <row r="4026" spans="1:4" x14ac:dyDescent="0.2">
      <c r="A4026" s="32">
        <v>4022</v>
      </c>
      <c r="B4026" s="32">
        <v>1740</v>
      </c>
      <c r="C4026" s="32">
        <v>2</v>
      </c>
      <c r="D4026" s="32" t="s">
        <v>10560</v>
      </c>
    </row>
    <row r="4027" spans="1:4" x14ac:dyDescent="0.2">
      <c r="A4027" s="32">
        <v>4023</v>
      </c>
      <c r="B4027" s="32">
        <v>1933</v>
      </c>
      <c r="C4027" s="32">
        <v>2</v>
      </c>
      <c r="D4027" s="32" t="s">
        <v>10837</v>
      </c>
    </row>
    <row r="4028" spans="1:4" x14ac:dyDescent="0.2">
      <c r="A4028" s="32">
        <v>4024</v>
      </c>
      <c r="B4028" s="32">
        <v>231</v>
      </c>
      <c r="C4028" s="32">
        <v>10</v>
      </c>
      <c r="D4028" s="32" t="s">
        <v>10838</v>
      </c>
    </row>
    <row r="4029" spans="1:4" x14ac:dyDescent="0.2">
      <c r="A4029" s="32">
        <v>4025</v>
      </c>
      <c r="B4029" s="32">
        <v>1291</v>
      </c>
      <c r="C4029" s="32">
        <v>5</v>
      </c>
      <c r="D4029" s="32" t="s">
        <v>10839</v>
      </c>
    </row>
    <row r="4030" spans="1:4" x14ac:dyDescent="0.2">
      <c r="A4030" s="32">
        <v>4026</v>
      </c>
      <c r="B4030" s="32">
        <v>2138</v>
      </c>
      <c r="C4030" s="32">
        <v>1</v>
      </c>
      <c r="D4030" s="32" t="s">
        <v>10840</v>
      </c>
    </row>
    <row r="4031" spans="1:4" x14ac:dyDescent="0.2">
      <c r="A4031" s="32">
        <v>4027</v>
      </c>
      <c r="B4031" s="32">
        <v>1647</v>
      </c>
      <c r="C4031" s="32">
        <v>2</v>
      </c>
      <c r="D4031" s="32" t="s">
        <v>10841</v>
      </c>
    </row>
    <row r="4032" spans="1:4" x14ac:dyDescent="0.2">
      <c r="A4032" s="32">
        <v>4028</v>
      </c>
      <c r="B4032" s="32">
        <v>396</v>
      </c>
      <c r="C4032" s="32">
        <v>8</v>
      </c>
      <c r="D4032" s="32" t="s">
        <v>10842</v>
      </c>
    </row>
    <row r="4033" spans="1:4" x14ac:dyDescent="0.2">
      <c r="A4033" s="32">
        <v>4029</v>
      </c>
      <c r="B4033" s="32">
        <v>1256</v>
      </c>
      <c r="C4033" s="32">
        <v>2</v>
      </c>
      <c r="D4033" s="32" t="s">
        <v>10843</v>
      </c>
    </row>
    <row r="4034" spans="1:4" x14ac:dyDescent="0.2">
      <c r="A4034" s="32">
        <v>4030</v>
      </c>
      <c r="B4034" s="32">
        <v>1523</v>
      </c>
      <c r="C4034" s="32">
        <v>2</v>
      </c>
      <c r="D4034" s="32" t="s">
        <v>10844</v>
      </c>
    </row>
    <row r="4035" spans="1:4" x14ac:dyDescent="0.2">
      <c r="A4035" s="32">
        <v>4031</v>
      </c>
      <c r="B4035" s="32">
        <v>1757</v>
      </c>
      <c r="C4035" s="32">
        <v>1</v>
      </c>
      <c r="D4035" s="32" t="s">
        <v>10845</v>
      </c>
    </row>
    <row r="4036" spans="1:4" x14ac:dyDescent="0.2">
      <c r="A4036" s="32">
        <v>4032</v>
      </c>
      <c r="B4036" s="32">
        <v>1620</v>
      </c>
      <c r="C4036" s="32">
        <v>2</v>
      </c>
      <c r="D4036" s="32" t="s">
        <v>10846</v>
      </c>
    </row>
    <row r="4037" spans="1:4" x14ac:dyDescent="0.2">
      <c r="A4037" s="32">
        <v>4033</v>
      </c>
      <c r="B4037" s="32">
        <v>2038</v>
      </c>
      <c r="C4037" s="32">
        <v>2</v>
      </c>
      <c r="D4037" s="32" t="s">
        <v>10847</v>
      </c>
    </row>
    <row r="4038" spans="1:4" x14ac:dyDescent="0.2">
      <c r="A4038" s="32">
        <v>4034</v>
      </c>
      <c r="B4038" s="32">
        <v>1603</v>
      </c>
      <c r="C4038" s="32">
        <v>3</v>
      </c>
      <c r="D4038" s="32" t="s">
        <v>10848</v>
      </c>
    </row>
    <row r="4039" spans="1:4" x14ac:dyDescent="0.2">
      <c r="A4039" s="32">
        <v>4035</v>
      </c>
      <c r="B4039" s="32">
        <v>3343</v>
      </c>
      <c r="C4039" s="32">
        <v>3</v>
      </c>
      <c r="D4039" s="32" t="s">
        <v>10849</v>
      </c>
    </row>
    <row r="4040" spans="1:4" x14ac:dyDescent="0.2">
      <c r="A4040" s="32">
        <v>4036</v>
      </c>
      <c r="B4040" s="32">
        <v>797</v>
      </c>
      <c r="C4040" s="32">
        <v>8</v>
      </c>
      <c r="D4040" s="32" t="s">
        <v>10850</v>
      </c>
    </row>
    <row r="4041" spans="1:4" x14ac:dyDescent="0.2">
      <c r="A4041" s="32">
        <v>4037</v>
      </c>
      <c r="B4041" s="32">
        <v>1622</v>
      </c>
      <c r="C4041" s="32">
        <v>1</v>
      </c>
      <c r="D4041" s="32" t="s">
        <v>10851</v>
      </c>
    </row>
    <row r="4042" spans="1:4" x14ac:dyDescent="0.2">
      <c r="A4042" s="32">
        <v>4038</v>
      </c>
      <c r="B4042" s="32">
        <v>1012</v>
      </c>
      <c r="C4042" s="32">
        <v>3</v>
      </c>
      <c r="D4042" s="32" t="s">
        <v>10852</v>
      </c>
    </row>
    <row r="4043" spans="1:4" x14ac:dyDescent="0.2">
      <c r="A4043" s="32">
        <v>4039</v>
      </c>
      <c r="B4043" s="32">
        <v>784</v>
      </c>
      <c r="C4043" s="32">
        <v>3</v>
      </c>
      <c r="D4043" s="32" t="s">
        <v>10853</v>
      </c>
    </row>
    <row r="4044" spans="1:4" x14ac:dyDescent="0.2">
      <c r="A4044" s="32">
        <v>4040</v>
      </c>
      <c r="B4044" s="32">
        <v>74</v>
      </c>
      <c r="C4044" s="32">
        <v>10</v>
      </c>
      <c r="D4044" s="32" t="s">
        <v>10854</v>
      </c>
    </row>
    <row r="4045" spans="1:4" x14ac:dyDescent="0.2">
      <c r="A4045" s="32">
        <v>4041</v>
      </c>
      <c r="B4045" s="32">
        <v>101</v>
      </c>
      <c r="C4045" s="32">
        <v>7</v>
      </c>
      <c r="D4045" s="32" t="s">
        <v>10855</v>
      </c>
    </row>
    <row r="4046" spans="1:4" x14ac:dyDescent="0.2">
      <c r="A4046" s="32">
        <v>4042</v>
      </c>
      <c r="B4046" s="32">
        <v>701</v>
      </c>
      <c r="C4046" s="32">
        <v>1</v>
      </c>
      <c r="D4046" s="32" t="s">
        <v>10856</v>
      </c>
    </row>
    <row r="4047" spans="1:4" x14ac:dyDescent="0.2">
      <c r="A4047" s="32">
        <v>4043</v>
      </c>
      <c r="B4047" s="32">
        <v>2034</v>
      </c>
      <c r="C4047" s="32">
        <v>3</v>
      </c>
      <c r="D4047" s="32" t="s">
        <v>10857</v>
      </c>
    </row>
    <row r="4048" spans="1:4" x14ac:dyDescent="0.2">
      <c r="A4048" s="32">
        <v>4044</v>
      </c>
      <c r="B4048" s="32">
        <v>316</v>
      </c>
      <c r="C4048" s="32">
        <v>3</v>
      </c>
      <c r="D4048" s="32" t="s">
        <v>10858</v>
      </c>
    </row>
    <row r="4049" spans="1:4" x14ac:dyDescent="0.2">
      <c r="A4049" s="32">
        <v>4045</v>
      </c>
      <c r="B4049" s="32">
        <v>1898</v>
      </c>
      <c r="C4049" s="32">
        <v>1</v>
      </c>
      <c r="D4049" s="32" t="s">
        <v>10859</v>
      </c>
    </row>
    <row r="4050" spans="1:4" x14ac:dyDescent="0.2">
      <c r="A4050" s="32">
        <v>4046</v>
      </c>
      <c r="B4050" s="32">
        <v>3050</v>
      </c>
      <c r="C4050" s="32">
        <v>3</v>
      </c>
      <c r="D4050" s="32" t="s">
        <v>10860</v>
      </c>
    </row>
    <row r="4051" spans="1:4" x14ac:dyDescent="0.2">
      <c r="A4051" s="32">
        <v>4047</v>
      </c>
      <c r="B4051" s="32">
        <v>1380</v>
      </c>
      <c r="C4051" s="32">
        <v>1</v>
      </c>
      <c r="D4051" s="32" t="s">
        <v>10861</v>
      </c>
    </row>
    <row r="4052" spans="1:4" x14ac:dyDescent="0.2">
      <c r="A4052" s="32">
        <v>4048</v>
      </c>
      <c r="B4052" s="32">
        <v>1205</v>
      </c>
      <c r="C4052" s="32">
        <v>2</v>
      </c>
      <c r="D4052" s="32" t="s">
        <v>10862</v>
      </c>
    </row>
    <row r="4053" spans="1:4" x14ac:dyDescent="0.2">
      <c r="A4053" s="32">
        <v>4049</v>
      </c>
      <c r="B4053" s="32">
        <v>3459</v>
      </c>
      <c r="C4053" s="32">
        <v>1</v>
      </c>
      <c r="D4053" s="32" t="s">
        <v>10863</v>
      </c>
    </row>
    <row r="4054" spans="1:4" x14ac:dyDescent="0.2">
      <c r="A4054" s="32">
        <v>4050</v>
      </c>
      <c r="B4054" s="32">
        <v>833</v>
      </c>
      <c r="C4054" s="32">
        <v>11</v>
      </c>
      <c r="D4054" s="32" t="s">
        <v>10864</v>
      </c>
    </row>
    <row r="4055" spans="1:4" x14ac:dyDescent="0.2">
      <c r="A4055" s="32">
        <v>4051</v>
      </c>
      <c r="B4055" s="32">
        <v>869</v>
      </c>
      <c r="C4055" s="32">
        <v>4</v>
      </c>
      <c r="D4055" s="32" t="s">
        <v>10865</v>
      </c>
    </row>
    <row r="4056" spans="1:4" x14ac:dyDescent="0.2">
      <c r="A4056" s="32">
        <v>4052</v>
      </c>
      <c r="B4056" s="32">
        <v>560</v>
      </c>
      <c r="C4056" s="32">
        <v>1</v>
      </c>
      <c r="D4056" s="32" t="s">
        <v>10866</v>
      </c>
    </row>
    <row r="4057" spans="1:4" x14ac:dyDescent="0.2">
      <c r="A4057" s="32">
        <v>4053</v>
      </c>
      <c r="B4057" s="32">
        <v>1598</v>
      </c>
      <c r="C4057" s="32">
        <v>1</v>
      </c>
      <c r="D4057" s="32" t="s">
        <v>10867</v>
      </c>
    </row>
    <row r="4058" spans="1:4" x14ac:dyDescent="0.2">
      <c r="A4058" s="32">
        <v>4054</v>
      </c>
      <c r="B4058" s="32">
        <v>805</v>
      </c>
      <c r="C4058" s="32">
        <v>4</v>
      </c>
      <c r="D4058" s="32" t="s">
        <v>10868</v>
      </c>
    </row>
    <row r="4059" spans="1:4" x14ac:dyDescent="0.2">
      <c r="A4059" s="32">
        <v>4055</v>
      </c>
      <c r="B4059" s="32">
        <v>3067</v>
      </c>
      <c r="C4059" s="32">
        <v>2</v>
      </c>
      <c r="D4059" s="32" t="s">
        <v>10869</v>
      </c>
    </row>
    <row r="4060" spans="1:4" x14ac:dyDescent="0.2">
      <c r="A4060" s="32">
        <v>4056</v>
      </c>
      <c r="B4060" s="32">
        <v>557</v>
      </c>
      <c r="C4060" s="32">
        <v>6</v>
      </c>
      <c r="D4060" s="32" t="s">
        <v>10870</v>
      </c>
    </row>
    <row r="4061" spans="1:4" x14ac:dyDescent="0.2">
      <c r="A4061" s="32">
        <v>4057</v>
      </c>
      <c r="B4061" s="32">
        <v>2677</v>
      </c>
      <c r="C4061" s="32">
        <v>1</v>
      </c>
      <c r="D4061" s="32" t="s">
        <v>10871</v>
      </c>
    </row>
    <row r="4062" spans="1:4" x14ac:dyDescent="0.2">
      <c r="A4062" s="32">
        <v>4058</v>
      </c>
      <c r="B4062" s="32">
        <v>704</v>
      </c>
      <c r="C4062" s="32">
        <v>1</v>
      </c>
      <c r="D4062" s="32" t="s">
        <v>7453</v>
      </c>
    </row>
    <row r="4063" spans="1:4" x14ac:dyDescent="0.2">
      <c r="A4063" s="32">
        <v>4059</v>
      </c>
      <c r="B4063" s="32">
        <v>1600</v>
      </c>
      <c r="C4063" s="32">
        <v>4</v>
      </c>
      <c r="D4063" s="32" t="s">
        <v>10872</v>
      </c>
    </row>
    <row r="4064" spans="1:4" x14ac:dyDescent="0.2">
      <c r="A4064" s="32">
        <v>4060</v>
      </c>
      <c r="B4064" s="32">
        <v>1597</v>
      </c>
      <c r="C4064" s="32">
        <v>1</v>
      </c>
      <c r="D4064" s="32" t="s">
        <v>10873</v>
      </c>
    </row>
    <row r="4065" spans="1:4" x14ac:dyDescent="0.2">
      <c r="A4065" s="32">
        <v>4061</v>
      </c>
      <c r="B4065" s="32">
        <v>799</v>
      </c>
      <c r="C4065" s="32">
        <v>2</v>
      </c>
      <c r="D4065" s="32" t="s">
        <v>10874</v>
      </c>
    </row>
    <row r="4066" spans="1:4" x14ac:dyDescent="0.2">
      <c r="A4066" s="32">
        <v>4062</v>
      </c>
      <c r="B4066" s="32">
        <v>1750</v>
      </c>
      <c r="C4066" s="32">
        <v>4</v>
      </c>
      <c r="D4066" s="32" t="s">
        <v>10875</v>
      </c>
    </row>
    <row r="4067" spans="1:4" x14ac:dyDescent="0.2">
      <c r="A4067" s="32">
        <v>4063</v>
      </c>
      <c r="B4067" s="32">
        <v>3121</v>
      </c>
      <c r="C4067" s="32">
        <v>1</v>
      </c>
      <c r="D4067" s="32" t="s">
        <v>10876</v>
      </c>
    </row>
    <row r="4068" spans="1:4" x14ac:dyDescent="0.2">
      <c r="A4068" s="32">
        <v>4064</v>
      </c>
      <c r="B4068" s="32">
        <v>1425</v>
      </c>
      <c r="C4068" s="32">
        <v>4</v>
      </c>
      <c r="D4068" s="32" t="s">
        <v>10877</v>
      </c>
    </row>
    <row r="4069" spans="1:4" x14ac:dyDescent="0.2">
      <c r="A4069" s="32">
        <v>4065</v>
      </c>
      <c r="B4069" s="32">
        <v>1166</v>
      </c>
      <c r="C4069" s="32">
        <v>1</v>
      </c>
      <c r="D4069" s="32" t="s">
        <v>10878</v>
      </c>
    </row>
    <row r="4070" spans="1:4" x14ac:dyDescent="0.2">
      <c r="A4070" s="32">
        <v>4066</v>
      </c>
      <c r="B4070" s="32">
        <v>844</v>
      </c>
      <c r="C4070" s="32">
        <v>2</v>
      </c>
      <c r="D4070" s="32" t="s">
        <v>10879</v>
      </c>
    </row>
    <row r="4071" spans="1:4" x14ac:dyDescent="0.2">
      <c r="A4071" s="32">
        <v>4067</v>
      </c>
      <c r="B4071" s="32">
        <v>1405</v>
      </c>
      <c r="C4071" s="32">
        <v>2</v>
      </c>
      <c r="D4071" s="32" t="s">
        <v>10880</v>
      </c>
    </row>
    <row r="4072" spans="1:4" x14ac:dyDescent="0.2">
      <c r="A4072" s="32">
        <v>4068</v>
      </c>
      <c r="B4072" s="32">
        <v>1722</v>
      </c>
      <c r="C4072" s="32">
        <v>1</v>
      </c>
      <c r="D4072" s="32" t="s">
        <v>10881</v>
      </c>
    </row>
    <row r="4073" spans="1:4" x14ac:dyDescent="0.2">
      <c r="A4073" s="32">
        <v>4069</v>
      </c>
      <c r="B4073" s="32">
        <v>2120</v>
      </c>
      <c r="C4073" s="32">
        <v>1</v>
      </c>
      <c r="D4073" s="32" t="s">
        <v>10882</v>
      </c>
    </row>
    <row r="4074" spans="1:4" x14ac:dyDescent="0.2">
      <c r="A4074" s="32">
        <v>4070</v>
      </c>
      <c r="B4074" s="32">
        <v>2695</v>
      </c>
      <c r="C4074" s="32">
        <v>2</v>
      </c>
      <c r="D4074" s="32" t="s">
        <v>10883</v>
      </c>
    </row>
    <row r="4075" spans="1:4" x14ac:dyDescent="0.2">
      <c r="A4075" s="32">
        <v>4071</v>
      </c>
      <c r="B4075" s="32">
        <v>3106</v>
      </c>
      <c r="C4075" s="32">
        <v>1</v>
      </c>
      <c r="D4075" s="32" t="s">
        <v>10884</v>
      </c>
    </row>
    <row r="4076" spans="1:4" x14ac:dyDescent="0.2">
      <c r="A4076" s="32">
        <v>4072</v>
      </c>
      <c r="B4076" s="32">
        <v>2817</v>
      </c>
      <c r="C4076" s="32">
        <v>1</v>
      </c>
      <c r="D4076" s="32" t="s">
        <v>10885</v>
      </c>
    </row>
    <row r="4077" spans="1:4" x14ac:dyDescent="0.2">
      <c r="A4077" s="32">
        <v>4073</v>
      </c>
      <c r="B4077" s="32">
        <v>395</v>
      </c>
      <c r="C4077" s="32">
        <v>6</v>
      </c>
      <c r="D4077" s="32" t="s">
        <v>10886</v>
      </c>
    </row>
    <row r="4078" spans="1:4" x14ac:dyDescent="0.2">
      <c r="A4078" s="32">
        <v>4074</v>
      </c>
      <c r="B4078" s="32">
        <v>3520</v>
      </c>
      <c r="C4078" s="32">
        <v>1</v>
      </c>
      <c r="D4078" s="32" t="s">
        <v>10887</v>
      </c>
    </row>
    <row r="4079" spans="1:4" x14ac:dyDescent="0.2">
      <c r="A4079" s="32">
        <v>4075</v>
      </c>
      <c r="B4079" s="32">
        <v>2282</v>
      </c>
      <c r="C4079" s="32">
        <v>2</v>
      </c>
      <c r="D4079" s="32" t="s">
        <v>10888</v>
      </c>
    </row>
    <row r="4080" spans="1:4" x14ac:dyDescent="0.2">
      <c r="A4080" s="32">
        <v>4076</v>
      </c>
      <c r="B4080" s="32">
        <v>1881</v>
      </c>
      <c r="C4080" s="32">
        <v>1</v>
      </c>
      <c r="D4080" s="32" t="s">
        <v>10889</v>
      </c>
    </row>
    <row r="4081" spans="1:4" x14ac:dyDescent="0.2">
      <c r="A4081" s="32">
        <v>4077</v>
      </c>
      <c r="B4081" s="32">
        <v>1115</v>
      </c>
      <c r="C4081" s="32">
        <v>1</v>
      </c>
      <c r="D4081" s="32" t="s">
        <v>10890</v>
      </c>
    </row>
    <row r="4082" spans="1:4" x14ac:dyDescent="0.2">
      <c r="A4082" s="32">
        <v>4078</v>
      </c>
      <c r="B4082" s="32">
        <v>67</v>
      </c>
      <c r="C4082" s="32">
        <v>9</v>
      </c>
      <c r="D4082" s="32" t="s">
        <v>10891</v>
      </c>
    </row>
    <row r="4083" spans="1:4" x14ac:dyDescent="0.2">
      <c r="A4083" s="32">
        <v>4079</v>
      </c>
      <c r="B4083" s="32">
        <v>611</v>
      </c>
      <c r="C4083" s="32">
        <v>1</v>
      </c>
      <c r="D4083" s="32" t="s">
        <v>7027</v>
      </c>
    </row>
    <row r="4084" spans="1:4" x14ac:dyDescent="0.2">
      <c r="A4084" s="32">
        <v>4080</v>
      </c>
      <c r="B4084" s="32">
        <v>889</v>
      </c>
      <c r="C4084" s="32">
        <v>1</v>
      </c>
      <c r="D4084" s="32" t="s">
        <v>10892</v>
      </c>
    </row>
    <row r="4085" spans="1:4" x14ac:dyDescent="0.2">
      <c r="A4085" s="32">
        <v>4081</v>
      </c>
      <c r="B4085" s="32">
        <v>1915</v>
      </c>
      <c r="C4085" s="32">
        <v>1</v>
      </c>
      <c r="D4085" s="32" t="s">
        <v>10893</v>
      </c>
    </row>
    <row r="4086" spans="1:4" x14ac:dyDescent="0.2">
      <c r="A4086" s="32">
        <v>4082</v>
      </c>
      <c r="B4086" s="32">
        <v>1664</v>
      </c>
      <c r="C4086" s="32">
        <v>1</v>
      </c>
      <c r="D4086" s="32" t="s">
        <v>10894</v>
      </c>
    </row>
    <row r="4087" spans="1:4" x14ac:dyDescent="0.2">
      <c r="A4087" s="32">
        <v>4083</v>
      </c>
      <c r="B4087" s="32">
        <v>2268</v>
      </c>
      <c r="C4087" s="32">
        <v>1</v>
      </c>
      <c r="D4087" s="32" t="s">
        <v>10895</v>
      </c>
    </row>
    <row r="4088" spans="1:4" x14ac:dyDescent="0.2">
      <c r="A4088" s="32">
        <v>4084</v>
      </c>
      <c r="B4088" s="32">
        <v>1645</v>
      </c>
      <c r="C4088" s="32">
        <v>1</v>
      </c>
      <c r="D4088" s="32" t="s">
        <v>10896</v>
      </c>
    </row>
    <row r="4089" spans="1:4" x14ac:dyDescent="0.2">
      <c r="A4089" s="32">
        <v>4085</v>
      </c>
      <c r="B4089" s="32">
        <v>395</v>
      </c>
      <c r="C4089" s="32">
        <v>1</v>
      </c>
      <c r="D4089" s="32" t="s">
        <v>10897</v>
      </c>
    </row>
    <row r="4090" spans="1:4" x14ac:dyDescent="0.2">
      <c r="A4090" s="32">
        <v>4086</v>
      </c>
      <c r="B4090" s="32">
        <v>90</v>
      </c>
      <c r="C4090" s="32">
        <v>6</v>
      </c>
      <c r="D4090" s="32" t="s">
        <v>10898</v>
      </c>
    </row>
    <row r="4091" spans="1:4" x14ac:dyDescent="0.2">
      <c r="A4091" s="32">
        <v>4087</v>
      </c>
      <c r="B4091" s="32">
        <v>433</v>
      </c>
      <c r="C4091" s="32">
        <v>1</v>
      </c>
      <c r="D4091" s="32" t="s">
        <v>10899</v>
      </c>
    </row>
    <row r="4092" spans="1:4" x14ac:dyDescent="0.2">
      <c r="A4092" s="32">
        <v>4088</v>
      </c>
      <c r="B4092" s="32">
        <v>385</v>
      </c>
      <c r="C4092" s="32">
        <v>4</v>
      </c>
      <c r="D4092" s="32" t="s">
        <v>10900</v>
      </c>
    </row>
    <row r="4093" spans="1:4" x14ac:dyDescent="0.2">
      <c r="A4093" s="32">
        <v>4089</v>
      </c>
      <c r="B4093" s="32">
        <v>997</v>
      </c>
      <c r="C4093" s="32">
        <v>2</v>
      </c>
      <c r="D4093" s="32" t="s">
        <v>10901</v>
      </c>
    </row>
    <row r="4094" spans="1:4" x14ac:dyDescent="0.2">
      <c r="A4094" s="32">
        <v>4090</v>
      </c>
      <c r="B4094" s="32">
        <v>2310</v>
      </c>
      <c r="C4094" s="32">
        <v>1</v>
      </c>
      <c r="D4094" s="32" t="s">
        <v>10902</v>
      </c>
    </row>
    <row r="4095" spans="1:4" x14ac:dyDescent="0.2">
      <c r="A4095" s="32">
        <v>4091</v>
      </c>
      <c r="B4095" s="32">
        <v>975</v>
      </c>
      <c r="C4095" s="32">
        <v>2</v>
      </c>
      <c r="D4095" s="32" t="s">
        <v>10903</v>
      </c>
    </row>
    <row r="4096" spans="1:4" x14ac:dyDescent="0.2">
      <c r="A4096" s="32">
        <v>4092</v>
      </c>
      <c r="B4096" s="32">
        <v>1599</v>
      </c>
      <c r="C4096" s="32">
        <v>5</v>
      </c>
      <c r="D4096" s="32" t="s">
        <v>10904</v>
      </c>
    </row>
    <row r="4097" spans="1:4" x14ac:dyDescent="0.2">
      <c r="A4097" s="32">
        <v>4093</v>
      </c>
      <c r="B4097" s="32">
        <v>3085</v>
      </c>
      <c r="C4097" s="32">
        <v>1</v>
      </c>
      <c r="D4097" s="32" t="s">
        <v>10905</v>
      </c>
    </row>
    <row r="4098" spans="1:4" x14ac:dyDescent="0.2">
      <c r="A4098" s="32">
        <v>4094</v>
      </c>
      <c r="B4098" s="32">
        <v>523</v>
      </c>
      <c r="C4098" s="32">
        <v>3</v>
      </c>
      <c r="D4098" s="32" t="s">
        <v>10906</v>
      </c>
    </row>
    <row r="4099" spans="1:4" x14ac:dyDescent="0.2">
      <c r="A4099" s="32">
        <v>4095</v>
      </c>
      <c r="B4099" s="32">
        <v>2798</v>
      </c>
      <c r="C4099" s="32">
        <v>3</v>
      </c>
      <c r="D4099" s="32" t="s">
        <v>10907</v>
      </c>
    </row>
    <row r="4100" spans="1:4" x14ac:dyDescent="0.2">
      <c r="A4100" s="32">
        <v>4096</v>
      </c>
      <c r="B4100" s="32">
        <v>991</v>
      </c>
      <c r="C4100" s="32">
        <v>3</v>
      </c>
      <c r="D4100" s="32" t="s">
        <v>10908</v>
      </c>
    </row>
    <row r="4101" spans="1:4" x14ac:dyDescent="0.2">
      <c r="A4101" s="32">
        <v>4097</v>
      </c>
      <c r="B4101" s="32">
        <v>375</v>
      </c>
      <c r="C4101" s="32">
        <v>1</v>
      </c>
      <c r="D4101" s="32" t="s">
        <v>10909</v>
      </c>
    </row>
    <row r="4102" spans="1:4" x14ac:dyDescent="0.2">
      <c r="A4102" s="32">
        <v>4098</v>
      </c>
      <c r="B4102" s="32">
        <v>2880</v>
      </c>
      <c r="C4102" s="32">
        <v>1</v>
      </c>
      <c r="D4102" s="32" t="s">
        <v>10910</v>
      </c>
    </row>
    <row r="4103" spans="1:4" x14ac:dyDescent="0.2">
      <c r="A4103" s="32">
        <v>4099</v>
      </c>
      <c r="B4103" s="32">
        <v>545</v>
      </c>
      <c r="C4103" s="32">
        <v>4</v>
      </c>
      <c r="D4103" s="32" t="s">
        <v>10911</v>
      </c>
    </row>
    <row r="4104" spans="1:4" x14ac:dyDescent="0.2">
      <c r="A4104" s="32">
        <v>4100</v>
      </c>
      <c r="B4104" s="32">
        <v>998</v>
      </c>
      <c r="C4104" s="32">
        <v>3</v>
      </c>
      <c r="D4104" s="32" t="s">
        <v>10912</v>
      </c>
    </row>
    <row r="4105" spans="1:4" x14ac:dyDescent="0.2">
      <c r="A4105" s="32">
        <v>4101</v>
      </c>
      <c r="B4105" s="32">
        <v>2999</v>
      </c>
      <c r="C4105" s="32">
        <v>1</v>
      </c>
      <c r="D4105" s="32" t="s">
        <v>10913</v>
      </c>
    </row>
    <row r="4106" spans="1:4" x14ac:dyDescent="0.2">
      <c r="A4106" s="32">
        <v>4102</v>
      </c>
      <c r="B4106" s="32">
        <v>1659</v>
      </c>
      <c r="C4106" s="32">
        <v>1</v>
      </c>
      <c r="D4106" s="32" t="s">
        <v>10914</v>
      </c>
    </row>
    <row r="4107" spans="1:4" x14ac:dyDescent="0.2">
      <c r="A4107" s="32">
        <v>4103</v>
      </c>
      <c r="B4107" s="32">
        <v>203</v>
      </c>
      <c r="C4107" s="32">
        <v>9</v>
      </c>
      <c r="D4107" s="32" t="s">
        <v>10915</v>
      </c>
    </row>
    <row r="4108" spans="1:4" x14ac:dyDescent="0.2">
      <c r="A4108" s="32">
        <v>4104</v>
      </c>
      <c r="B4108" s="32">
        <v>2938</v>
      </c>
      <c r="C4108" s="32">
        <v>2</v>
      </c>
      <c r="D4108" s="32" t="s">
        <v>10916</v>
      </c>
    </row>
    <row r="4109" spans="1:4" x14ac:dyDescent="0.2">
      <c r="A4109" s="32">
        <v>4105</v>
      </c>
      <c r="B4109" s="32">
        <v>732</v>
      </c>
      <c r="C4109" s="32">
        <v>1</v>
      </c>
      <c r="D4109" s="32" t="s">
        <v>10917</v>
      </c>
    </row>
    <row r="4110" spans="1:4" x14ac:dyDescent="0.2">
      <c r="A4110" s="32">
        <v>4106</v>
      </c>
      <c r="B4110" s="32">
        <v>1662</v>
      </c>
      <c r="C4110" s="32">
        <v>1</v>
      </c>
      <c r="D4110" s="32" t="s">
        <v>10918</v>
      </c>
    </row>
    <row r="4111" spans="1:4" x14ac:dyDescent="0.2">
      <c r="A4111" s="32">
        <v>4107</v>
      </c>
      <c r="B4111" s="32">
        <v>2947</v>
      </c>
      <c r="C4111" s="32">
        <v>3</v>
      </c>
      <c r="D4111" s="32" t="s">
        <v>10919</v>
      </c>
    </row>
    <row r="4112" spans="1:4" x14ac:dyDescent="0.2">
      <c r="A4112" s="32">
        <v>4108</v>
      </c>
      <c r="B4112" s="32">
        <v>2614</v>
      </c>
      <c r="C4112" s="32">
        <v>1</v>
      </c>
      <c r="D4112" s="32" t="s">
        <v>10920</v>
      </c>
    </row>
    <row r="4113" spans="1:4" x14ac:dyDescent="0.2">
      <c r="A4113" s="32">
        <v>4109</v>
      </c>
      <c r="B4113" s="32">
        <v>1944</v>
      </c>
      <c r="C4113" s="32">
        <v>3</v>
      </c>
      <c r="D4113" s="32" t="s">
        <v>10921</v>
      </c>
    </row>
    <row r="4114" spans="1:4" x14ac:dyDescent="0.2">
      <c r="A4114" s="32">
        <v>4110</v>
      </c>
      <c r="B4114" s="32">
        <v>1907</v>
      </c>
      <c r="C4114" s="32">
        <v>2</v>
      </c>
      <c r="D4114" s="32" t="s">
        <v>10922</v>
      </c>
    </row>
    <row r="4115" spans="1:4" x14ac:dyDescent="0.2">
      <c r="A4115" s="32">
        <v>4111</v>
      </c>
      <c r="B4115" s="32">
        <v>1108</v>
      </c>
      <c r="C4115" s="32">
        <v>2</v>
      </c>
      <c r="D4115" s="32" t="s">
        <v>10923</v>
      </c>
    </row>
    <row r="4116" spans="1:4" x14ac:dyDescent="0.2">
      <c r="A4116" s="32">
        <v>4112</v>
      </c>
      <c r="B4116" s="32">
        <v>422</v>
      </c>
      <c r="C4116" s="32">
        <v>1</v>
      </c>
      <c r="D4116" s="32" t="s">
        <v>10924</v>
      </c>
    </row>
    <row r="4117" spans="1:4" x14ac:dyDescent="0.2">
      <c r="A4117" s="32">
        <v>4113</v>
      </c>
      <c r="B4117" s="32">
        <v>867</v>
      </c>
      <c r="C4117" s="32">
        <v>6</v>
      </c>
      <c r="D4117" s="32" t="s">
        <v>10925</v>
      </c>
    </row>
    <row r="4118" spans="1:4" x14ac:dyDescent="0.2">
      <c r="A4118" s="32">
        <v>4114</v>
      </c>
      <c r="B4118" s="32">
        <v>1208</v>
      </c>
      <c r="C4118" s="32">
        <v>3</v>
      </c>
      <c r="D4118" s="32" t="s">
        <v>10926</v>
      </c>
    </row>
    <row r="4119" spans="1:4" x14ac:dyDescent="0.2">
      <c r="A4119" s="32">
        <v>4115</v>
      </c>
      <c r="B4119" s="32">
        <v>3019</v>
      </c>
      <c r="C4119" s="32">
        <v>1</v>
      </c>
      <c r="D4119" s="32" t="s">
        <v>10927</v>
      </c>
    </row>
    <row r="4120" spans="1:4" x14ac:dyDescent="0.2">
      <c r="A4120" s="32">
        <v>4116</v>
      </c>
      <c r="B4120" s="32">
        <v>2198</v>
      </c>
      <c r="C4120" s="32">
        <v>2</v>
      </c>
      <c r="D4120" s="32" t="s">
        <v>10928</v>
      </c>
    </row>
    <row r="4121" spans="1:4" x14ac:dyDescent="0.2">
      <c r="A4121" s="32">
        <v>4117</v>
      </c>
      <c r="B4121" s="32">
        <v>1870</v>
      </c>
      <c r="C4121" s="32">
        <v>1</v>
      </c>
      <c r="D4121" s="32" t="s">
        <v>10929</v>
      </c>
    </row>
    <row r="4122" spans="1:4" x14ac:dyDescent="0.2">
      <c r="A4122" s="32">
        <v>4118</v>
      </c>
      <c r="B4122" s="32">
        <v>209</v>
      </c>
      <c r="C4122" s="32">
        <v>6</v>
      </c>
      <c r="D4122" s="32" t="s">
        <v>10930</v>
      </c>
    </row>
    <row r="4123" spans="1:4" x14ac:dyDescent="0.2">
      <c r="A4123" s="32">
        <v>4119</v>
      </c>
      <c r="B4123" s="32">
        <v>3129</v>
      </c>
      <c r="C4123" s="32">
        <v>1</v>
      </c>
      <c r="D4123" s="32" t="s">
        <v>10931</v>
      </c>
    </row>
    <row r="4124" spans="1:4" x14ac:dyDescent="0.2">
      <c r="A4124" s="32">
        <v>4120</v>
      </c>
      <c r="B4124" s="32">
        <v>2743</v>
      </c>
      <c r="C4124" s="32">
        <v>1</v>
      </c>
      <c r="D4124" s="32" t="s">
        <v>10932</v>
      </c>
    </row>
    <row r="4125" spans="1:4" x14ac:dyDescent="0.2">
      <c r="A4125" s="32">
        <v>4121</v>
      </c>
      <c r="B4125" s="32">
        <v>2998</v>
      </c>
      <c r="C4125" s="32">
        <v>1</v>
      </c>
      <c r="D4125" s="32" t="s">
        <v>10933</v>
      </c>
    </row>
    <row r="4126" spans="1:4" x14ac:dyDescent="0.2">
      <c r="A4126" s="32">
        <v>4122</v>
      </c>
      <c r="B4126" s="32">
        <v>2687</v>
      </c>
      <c r="C4126" s="32">
        <v>2</v>
      </c>
      <c r="D4126" s="32" t="s">
        <v>10934</v>
      </c>
    </row>
    <row r="4127" spans="1:4" x14ac:dyDescent="0.2">
      <c r="A4127" s="32">
        <v>4123</v>
      </c>
      <c r="B4127" s="32">
        <v>1291</v>
      </c>
      <c r="C4127" s="32">
        <v>8</v>
      </c>
      <c r="D4127" s="32" t="s">
        <v>10935</v>
      </c>
    </row>
    <row r="4128" spans="1:4" x14ac:dyDescent="0.2">
      <c r="A4128" s="32">
        <v>4124</v>
      </c>
      <c r="B4128" s="32">
        <v>1198</v>
      </c>
      <c r="C4128" s="32">
        <v>2</v>
      </c>
      <c r="D4128" s="32" t="s">
        <v>10936</v>
      </c>
    </row>
    <row r="4129" spans="1:4" x14ac:dyDescent="0.2">
      <c r="A4129" s="32">
        <v>4125</v>
      </c>
      <c r="B4129" s="32">
        <v>1749</v>
      </c>
      <c r="C4129" s="32">
        <v>1</v>
      </c>
      <c r="D4129" s="32" t="s">
        <v>10937</v>
      </c>
    </row>
    <row r="4130" spans="1:4" x14ac:dyDescent="0.2">
      <c r="A4130" s="32">
        <v>4126</v>
      </c>
      <c r="B4130" s="32">
        <v>681</v>
      </c>
      <c r="C4130" s="32">
        <v>1</v>
      </c>
      <c r="D4130" s="32" t="s">
        <v>10938</v>
      </c>
    </row>
    <row r="4131" spans="1:4" x14ac:dyDescent="0.2">
      <c r="A4131" s="32">
        <v>4127</v>
      </c>
      <c r="B4131" s="32">
        <v>1527</v>
      </c>
      <c r="C4131" s="32">
        <v>1</v>
      </c>
      <c r="D4131" s="32" t="s">
        <v>10939</v>
      </c>
    </row>
    <row r="4132" spans="1:4" x14ac:dyDescent="0.2">
      <c r="A4132" s="32">
        <v>4128</v>
      </c>
      <c r="B4132" s="32">
        <v>1955</v>
      </c>
      <c r="C4132" s="32">
        <v>1</v>
      </c>
      <c r="D4132" s="32" t="s">
        <v>10940</v>
      </c>
    </row>
    <row r="4133" spans="1:4" x14ac:dyDescent="0.2">
      <c r="A4133" s="32">
        <v>4129</v>
      </c>
      <c r="B4133" s="32">
        <v>2059</v>
      </c>
      <c r="C4133" s="32">
        <v>2</v>
      </c>
      <c r="D4133" s="32" t="s">
        <v>10941</v>
      </c>
    </row>
    <row r="4134" spans="1:4" x14ac:dyDescent="0.2">
      <c r="A4134" s="32">
        <v>4130</v>
      </c>
      <c r="B4134" s="32">
        <v>991</v>
      </c>
      <c r="C4134" s="32">
        <v>1</v>
      </c>
      <c r="D4134" s="32" t="s">
        <v>8109</v>
      </c>
    </row>
    <row r="4135" spans="1:4" x14ac:dyDescent="0.2">
      <c r="A4135" s="32">
        <v>4131</v>
      </c>
      <c r="B4135" s="32">
        <v>823</v>
      </c>
      <c r="C4135" s="32">
        <v>3</v>
      </c>
      <c r="D4135" s="32" t="s">
        <v>10942</v>
      </c>
    </row>
    <row r="4136" spans="1:4" x14ac:dyDescent="0.2">
      <c r="A4136" s="32">
        <v>4132</v>
      </c>
      <c r="B4136" s="32">
        <v>727</v>
      </c>
      <c r="C4136" s="32">
        <v>6</v>
      </c>
      <c r="D4136" s="32" t="s">
        <v>10943</v>
      </c>
    </row>
    <row r="4137" spans="1:4" x14ac:dyDescent="0.2">
      <c r="A4137" s="32">
        <v>4133</v>
      </c>
      <c r="B4137" s="32">
        <v>889</v>
      </c>
      <c r="C4137" s="32">
        <v>5</v>
      </c>
      <c r="D4137" s="32" t="s">
        <v>10944</v>
      </c>
    </row>
    <row r="4138" spans="1:4" x14ac:dyDescent="0.2">
      <c r="A4138" s="32">
        <v>4134</v>
      </c>
      <c r="B4138" s="32">
        <v>1657</v>
      </c>
      <c r="C4138" s="32">
        <v>1</v>
      </c>
      <c r="D4138" s="32" t="s">
        <v>10945</v>
      </c>
    </row>
    <row r="4139" spans="1:4" x14ac:dyDescent="0.2">
      <c r="A4139" s="32">
        <v>4135</v>
      </c>
      <c r="B4139" s="32">
        <v>949</v>
      </c>
      <c r="C4139" s="32">
        <v>2</v>
      </c>
      <c r="D4139" s="32" t="s">
        <v>10946</v>
      </c>
    </row>
    <row r="4140" spans="1:4" x14ac:dyDescent="0.2">
      <c r="A4140" s="32">
        <v>4136</v>
      </c>
      <c r="B4140" s="32">
        <v>1640</v>
      </c>
      <c r="C4140" s="32">
        <v>1</v>
      </c>
      <c r="D4140" s="32" t="s">
        <v>10947</v>
      </c>
    </row>
    <row r="4141" spans="1:4" x14ac:dyDescent="0.2">
      <c r="A4141" s="32">
        <v>4137</v>
      </c>
      <c r="B4141" s="32">
        <v>2473</v>
      </c>
      <c r="C4141" s="32">
        <v>1</v>
      </c>
      <c r="D4141" s="32" t="s">
        <v>10948</v>
      </c>
    </row>
    <row r="4142" spans="1:4" x14ac:dyDescent="0.2">
      <c r="A4142" s="32">
        <v>4138</v>
      </c>
      <c r="B4142" s="32">
        <v>1284</v>
      </c>
      <c r="C4142" s="32">
        <v>1</v>
      </c>
      <c r="D4142" s="32" t="s">
        <v>10949</v>
      </c>
    </row>
    <row r="4143" spans="1:4" x14ac:dyDescent="0.2">
      <c r="A4143" s="32">
        <v>4139</v>
      </c>
      <c r="B4143" s="32">
        <v>724</v>
      </c>
      <c r="C4143" s="32">
        <v>3</v>
      </c>
      <c r="D4143" s="32" t="s">
        <v>10950</v>
      </c>
    </row>
    <row r="4144" spans="1:4" x14ac:dyDescent="0.2">
      <c r="A4144" s="32">
        <v>4140</v>
      </c>
      <c r="B4144" s="32">
        <v>1876</v>
      </c>
      <c r="C4144" s="32">
        <v>1</v>
      </c>
      <c r="D4144" s="32" t="s">
        <v>10951</v>
      </c>
    </row>
    <row r="4145" spans="1:4" x14ac:dyDescent="0.2">
      <c r="A4145" s="32">
        <v>4141</v>
      </c>
      <c r="B4145" s="32">
        <v>527</v>
      </c>
      <c r="C4145" s="32">
        <v>8</v>
      </c>
      <c r="D4145" s="32" t="s">
        <v>10952</v>
      </c>
    </row>
    <row r="4146" spans="1:4" x14ac:dyDescent="0.2">
      <c r="A4146" s="32">
        <v>4142</v>
      </c>
      <c r="B4146" s="32">
        <v>1387</v>
      </c>
      <c r="C4146" s="32">
        <v>2</v>
      </c>
      <c r="D4146" s="32" t="s">
        <v>10953</v>
      </c>
    </row>
    <row r="4147" spans="1:4" x14ac:dyDescent="0.2">
      <c r="A4147" s="32">
        <v>4143</v>
      </c>
      <c r="B4147" s="32">
        <v>646</v>
      </c>
      <c r="C4147" s="32">
        <v>7</v>
      </c>
      <c r="D4147" s="32" t="s">
        <v>10954</v>
      </c>
    </row>
    <row r="4148" spans="1:4" x14ac:dyDescent="0.2">
      <c r="A4148" s="32">
        <v>4144</v>
      </c>
      <c r="B4148" s="32">
        <v>1442</v>
      </c>
      <c r="C4148" s="32">
        <v>3</v>
      </c>
      <c r="D4148" s="32" t="s">
        <v>10955</v>
      </c>
    </row>
    <row r="4149" spans="1:4" x14ac:dyDescent="0.2">
      <c r="A4149" s="32">
        <v>4145</v>
      </c>
      <c r="B4149" s="32">
        <v>456</v>
      </c>
      <c r="C4149" s="32">
        <v>3</v>
      </c>
      <c r="D4149" s="32" t="s">
        <v>7890</v>
      </c>
    </row>
    <row r="4150" spans="1:4" x14ac:dyDescent="0.2">
      <c r="A4150" s="32">
        <v>4146</v>
      </c>
      <c r="B4150" s="32">
        <v>1782</v>
      </c>
      <c r="C4150" s="32">
        <v>1</v>
      </c>
      <c r="D4150" s="32" t="s">
        <v>10956</v>
      </c>
    </row>
    <row r="4151" spans="1:4" x14ac:dyDescent="0.2">
      <c r="A4151" s="32">
        <v>4147</v>
      </c>
      <c r="B4151" s="32">
        <v>383</v>
      </c>
      <c r="C4151" s="32">
        <v>2</v>
      </c>
      <c r="D4151" s="32" t="s">
        <v>10957</v>
      </c>
    </row>
    <row r="4152" spans="1:4" x14ac:dyDescent="0.2">
      <c r="A4152" s="32">
        <v>4148</v>
      </c>
      <c r="B4152" s="32">
        <v>1686</v>
      </c>
      <c r="C4152" s="32">
        <v>1</v>
      </c>
      <c r="D4152" s="32" t="s">
        <v>10958</v>
      </c>
    </row>
    <row r="4153" spans="1:4" x14ac:dyDescent="0.2">
      <c r="A4153" s="32">
        <v>4149</v>
      </c>
      <c r="B4153" s="32">
        <v>155</v>
      </c>
      <c r="C4153" s="32">
        <v>6</v>
      </c>
      <c r="D4153" s="32" t="s">
        <v>10959</v>
      </c>
    </row>
    <row r="4154" spans="1:4" x14ac:dyDescent="0.2">
      <c r="A4154" s="32">
        <v>4150</v>
      </c>
      <c r="B4154" s="32">
        <v>578</v>
      </c>
      <c r="C4154" s="32">
        <v>1</v>
      </c>
      <c r="D4154" s="32" t="s">
        <v>10960</v>
      </c>
    </row>
    <row r="4155" spans="1:4" x14ac:dyDescent="0.2">
      <c r="A4155" s="32">
        <v>4151</v>
      </c>
      <c r="B4155" s="32">
        <v>1293</v>
      </c>
      <c r="C4155" s="32">
        <v>2</v>
      </c>
      <c r="D4155" s="32" t="s">
        <v>10961</v>
      </c>
    </row>
    <row r="4156" spans="1:4" x14ac:dyDescent="0.2">
      <c r="A4156" s="32">
        <v>4152</v>
      </c>
      <c r="B4156" s="32">
        <v>302</v>
      </c>
      <c r="C4156" s="32">
        <v>6</v>
      </c>
      <c r="D4156" s="32" t="s">
        <v>10749</v>
      </c>
    </row>
    <row r="4157" spans="1:4" x14ac:dyDescent="0.2">
      <c r="A4157" s="32">
        <v>4153</v>
      </c>
      <c r="B4157" s="32">
        <v>1124</v>
      </c>
      <c r="C4157" s="32">
        <v>1</v>
      </c>
      <c r="D4157" s="32" t="s">
        <v>10962</v>
      </c>
    </row>
    <row r="4158" spans="1:4" x14ac:dyDescent="0.2">
      <c r="A4158" s="32">
        <v>4154</v>
      </c>
      <c r="B4158" s="32">
        <v>3222</v>
      </c>
      <c r="C4158" s="32">
        <v>2</v>
      </c>
      <c r="D4158" s="32" t="s">
        <v>10963</v>
      </c>
    </row>
    <row r="4159" spans="1:4" x14ac:dyDescent="0.2">
      <c r="A4159" s="32">
        <v>4155</v>
      </c>
      <c r="B4159" s="32">
        <v>325</v>
      </c>
      <c r="C4159" s="32">
        <v>1</v>
      </c>
      <c r="D4159" s="32" t="s">
        <v>10964</v>
      </c>
    </row>
    <row r="4160" spans="1:4" x14ac:dyDescent="0.2">
      <c r="A4160" s="32">
        <v>4156</v>
      </c>
      <c r="B4160" s="32">
        <v>1061</v>
      </c>
      <c r="C4160" s="32">
        <v>1</v>
      </c>
      <c r="D4160" s="32" t="s">
        <v>10965</v>
      </c>
    </row>
    <row r="4161" spans="1:4" x14ac:dyDescent="0.2">
      <c r="A4161" s="32">
        <v>4157</v>
      </c>
      <c r="B4161" s="32">
        <v>1567</v>
      </c>
      <c r="C4161" s="32">
        <v>1</v>
      </c>
      <c r="D4161" s="32" t="s">
        <v>9249</v>
      </c>
    </row>
    <row r="4162" spans="1:4" x14ac:dyDescent="0.2">
      <c r="A4162" s="32">
        <v>4158</v>
      </c>
      <c r="B4162" s="32">
        <v>2538</v>
      </c>
      <c r="C4162" s="32">
        <v>1</v>
      </c>
      <c r="D4162" s="32" t="s">
        <v>10966</v>
      </c>
    </row>
    <row r="4163" spans="1:4" x14ac:dyDescent="0.2">
      <c r="A4163" s="32">
        <v>4159</v>
      </c>
      <c r="B4163" s="32">
        <v>1740</v>
      </c>
      <c r="C4163" s="32">
        <v>2</v>
      </c>
      <c r="D4163" s="32" t="s">
        <v>10560</v>
      </c>
    </row>
    <row r="4164" spans="1:4" x14ac:dyDescent="0.2">
      <c r="A4164" s="32">
        <v>4160</v>
      </c>
      <c r="B4164" s="32">
        <v>1896</v>
      </c>
      <c r="C4164" s="32">
        <v>2</v>
      </c>
      <c r="D4164" s="32" t="s">
        <v>10967</v>
      </c>
    </row>
    <row r="4165" spans="1:4" x14ac:dyDescent="0.2">
      <c r="A4165" s="32">
        <v>4161</v>
      </c>
      <c r="B4165" s="32">
        <v>933</v>
      </c>
      <c r="C4165" s="32">
        <v>3</v>
      </c>
      <c r="D4165" s="32" t="s">
        <v>10968</v>
      </c>
    </row>
    <row r="4166" spans="1:4" x14ac:dyDescent="0.2">
      <c r="A4166" s="32">
        <v>4162</v>
      </c>
      <c r="B4166" s="32">
        <v>188</v>
      </c>
      <c r="C4166" s="32">
        <v>9</v>
      </c>
      <c r="D4166" s="32" t="s">
        <v>10969</v>
      </c>
    </row>
    <row r="4167" spans="1:4" x14ac:dyDescent="0.2">
      <c r="A4167" s="32">
        <v>4163</v>
      </c>
      <c r="B4167" s="32">
        <v>2335</v>
      </c>
      <c r="C4167" s="32">
        <v>1</v>
      </c>
      <c r="D4167" s="32" t="s">
        <v>10970</v>
      </c>
    </row>
    <row r="4168" spans="1:4" x14ac:dyDescent="0.2">
      <c r="A4168" s="32">
        <v>4164</v>
      </c>
      <c r="B4168" s="32">
        <v>1820</v>
      </c>
      <c r="C4168" s="32">
        <v>2</v>
      </c>
      <c r="D4168" s="32" t="s">
        <v>10971</v>
      </c>
    </row>
    <row r="4169" spans="1:4" x14ac:dyDescent="0.2">
      <c r="A4169" s="32">
        <v>4165</v>
      </c>
      <c r="B4169" s="32">
        <v>47</v>
      </c>
      <c r="C4169" s="32">
        <v>3</v>
      </c>
      <c r="D4169" s="32" t="s">
        <v>10972</v>
      </c>
    </row>
    <row r="4170" spans="1:4" x14ac:dyDescent="0.2">
      <c r="A4170" s="32">
        <v>4166</v>
      </c>
      <c r="B4170" s="32">
        <v>73</v>
      </c>
      <c r="C4170" s="32">
        <v>13</v>
      </c>
      <c r="D4170" s="32" t="s">
        <v>10973</v>
      </c>
    </row>
    <row r="4171" spans="1:4" x14ac:dyDescent="0.2">
      <c r="A4171" s="32">
        <v>4167</v>
      </c>
      <c r="B4171" s="32">
        <v>2022</v>
      </c>
      <c r="C4171" s="32">
        <v>1</v>
      </c>
      <c r="D4171" s="32" t="s">
        <v>10974</v>
      </c>
    </row>
    <row r="4172" spans="1:4" x14ac:dyDescent="0.2">
      <c r="A4172" s="32">
        <v>4168</v>
      </c>
      <c r="B4172" s="32">
        <v>550</v>
      </c>
      <c r="C4172" s="32">
        <v>6</v>
      </c>
      <c r="D4172" s="32" t="s">
        <v>10975</v>
      </c>
    </row>
    <row r="4173" spans="1:4" x14ac:dyDescent="0.2">
      <c r="A4173" s="32">
        <v>4169</v>
      </c>
      <c r="B4173" s="32">
        <v>2686</v>
      </c>
      <c r="C4173" s="32">
        <v>1</v>
      </c>
      <c r="D4173" s="32" t="s">
        <v>10976</v>
      </c>
    </row>
    <row r="4174" spans="1:4" x14ac:dyDescent="0.2">
      <c r="A4174" s="32">
        <v>4170</v>
      </c>
      <c r="B4174" s="32">
        <v>2859</v>
      </c>
      <c r="C4174" s="32">
        <v>2</v>
      </c>
      <c r="D4174" s="32" t="s">
        <v>10977</v>
      </c>
    </row>
    <row r="4175" spans="1:4" x14ac:dyDescent="0.2">
      <c r="A4175" s="32">
        <v>4171</v>
      </c>
      <c r="B4175" s="32">
        <v>1883</v>
      </c>
      <c r="C4175" s="32">
        <v>2</v>
      </c>
      <c r="D4175" s="32" t="s">
        <v>10978</v>
      </c>
    </row>
    <row r="4176" spans="1:4" x14ac:dyDescent="0.2">
      <c r="A4176" s="32">
        <v>4172</v>
      </c>
      <c r="B4176" s="32">
        <v>95</v>
      </c>
      <c r="C4176" s="32">
        <v>2</v>
      </c>
      <c r="D4176" s="32" t="s">
        <v>10979</v>
      </c>
    </row>
    <row r="4177" spans="1:4" x14ac:dyDescent="0.2">
      <c r="A4177" s="32">
        <v>4173</v>
      </c>
      <c r="B4177" s="32">
        <v>1388</v>
      </c>
      <c r="C4177" s="32">
        <v>1</v>
      </c>
      <c r="D4177" s="32" t="s">
        <v>10980</v>
      </c>
    </row>
    <row r="4178" spans="1:4" x14ac:dyDescent="0.2">
      <c r="A4178" s="32">
        <v>4174</v>
      </c>
      <c r="B4178" s="32">
        <v>2948</v>
      </c>
      <c r="C4178" s="32">
        <v>3</v>
      </c>
      <c r="D4178" s="32" t="s">
        <v>10981</v>
      </c>
    </row>
    <row r="4179" spans="1:4" x14ac:dyDescent="0.2">
      <c r="A4179" s="32">
        <v>4175</v>
      </c>
      <c r="B4179" s="32">
        <v>824</v>
      </c>
      <c r="C4179" s="32">
        <v>2</v>
      </c>
      <c r="D4179" s="32" t="s">
        <v>10982</v>
      </c>
    </row>
    <row r="4180" spans="1:4" x14ac:dyDescent="0.2">
      <c r="A4180" s="32">
        <v>4176</v>
      </c>
      <c r="B4180" s="32">
        <v>950</v>
      </c>
      <c r="C4180" s="32">
        <v>1</v>
      </c>
      <c r="D4180" s="32" t="s">
        <v>10983</v>
      </c>
    </row>
    <row r="4181" spans="1:4" x14ac:dyDescent="0.2">
      <c r="A4181" s="32">
        <v>4177</v>
      </c>
      <c r="B4181" s="32">
        <v>3041</v>
      </c>
      <c r="C4181" s="32">
        <v>3</v>
      </c>
      <c r="D4181" s="32" t="s">
        <v>10984</v>
      </c>
    </row>
    <row r="4182" spans="1:4" x14ac:dyDescent="0.2">
      <c r="A4182" s="32">
        <v>4178</v>
      </c>
      <c r="B4182" s="32">
        <v>2378</v>
      </c>
      <c r="C4182" s="32">
        <v>1</v>
      </c>
      <c r="D4182" s="32" t="s">
        <v>10985</v>
      </c>
    </row>
    <row r="4183" spans="1:4" x14ac:dyDescent="0.2">
      <c r="A4183" s="32">
        <v>4179</v>
      </c>
      <c r="B4183" s="32">
        <v>86</v>
      </c>
      <c r="C4183" s="32">
        <v>19</v>
      </c>
      <c r="D4183" s="32" t="s">
        <v>10986</v>
      </c>
    </row>
    <row r="4184" spans="1:4" x14ac:dyDescent="0.2">
      <c r="A4184" s="32">
        <v>4180</v>
      </c>
      <c r="B4184" s="32">
        <v>811</v>
      </c>
      <c r="C4184" s="32">
        <v>2</v>
      </c>
      <c r="D4184" s="32" t="s">
        <v>10987</v>
      </c>
    </row>
    <row r="4185" spans="1:4" x14ac:dyDescent="0.2">
      <c r="A4185" s="32">
        <v>4181</v>
      </c>
      <c r="B4185" s="32">
        <v>1763</v>
      </c>
      <c r="C4185" s="32">
        <v>2</v>
      </c>
      <c r="D4185" s="32" t="s">
        <v>10121</v>
      </c>
    </row>
    <row r="4186" spans="1:4" x14ac:dyDescent="0.2">
      <c r="A4186" s="32">
        <v>4182</v>
      </c>
      <c r="B4186" s="32">
        <v>244</v>
      </c>
      <c r="C4186" s="32">
        <v>9</v>
      </c>
      <c r="D4186" s="32" t="s">
        <v>10988</v>
      </c>
    </row>
    <row r="4187" spans="1:4" x14ac:dyDescent="0.2">
      <c r="A4187" s="32">
        <v>4183</v>
      </c>
      <c r="B4187" s="32">
        <v>2807</v>
      </c>
      <c r="C4187" s="32">
        <v>2</v>
      </c>
      <c r="D4187" s="32" t="s">
        <v>10989</v>
      </c>
    </row>
    <row r="4188" spans="1:4" x14ac:dyDescent="0.2">
      <c r="A4188" s="32">
        <v>4184</v>
      </c>
      <c r="B4188" s="32">
        <v>1653</v>
      </c>
      <c r="C4188" s="32">
        <v>2</v>
      </c>
      <c r="D4188" s="32" t="s">
        <v>10990</v>
      </c>
    </row>
    <row r="4189" spans="1:4" x14ac:dyDescent="0.2">
      <c r="A4189" s="32">
        <v>4185</v>
      </c>
      <c r="B4189" s="32">
        <v>2116</v>
      </c>
      <c r="C4189" s="32">
        <v>1</v>
      </c>
      <c r="D4189" s="32" t="s">
        <v>10991</v>
      </c>
    </row>
    <row r="4190" spans="1:4" x14ac:dyDescent="0.2">
      <c r="A4190" s="32">
        <v>4186</v>
      </c>
      <c r="B4190" s="32">
        <v>441</v>
      </c>
      <c r="C4190" s="32">
        <v>2</v>
      </c>
      <c r="D4190" s="32" t="s">
        <v>10992</v>
      </c>
    </row>
    <row r="4191" spans="1:4" x14ac:dyDescent="0.2">
      <c r="A4191" s="32">
        <v>4187</v>
      </c>
      <c r="B4191" s="32">
        <v>269</v>
      </c>
      <c r="C4191" s="32">
        <v>9</v>
      </c>
      <c r="D4191" s="32" t="s">
        <v>8586</v>
      </c>
    </row>
    <row r="4192" spans="1:4" x14ac:dyDescent="0.2">
      <c r="A4192" s="32">
        <v>4188</v>
      </c>
      <c r="B4192" s="32">
        <v>821</v>
      </c>
      <c r="C4192" s="32">
        <v>3</v>
      </c>
      <c r="D4192" s="32" t="s">
        <v>10993</v>
      </c>
    </row>
    <row r="4193" spans="1:4" x14ac:dyDescent="0.2">
      <c r="A4193" s="32">
        <v>4189</v>
      </c>
      <c r="B4193" s="32">
        <v>177</v>
      </c>
      <c r="C4193" s="32">
        <v>15</v>
      </c>
      <c r="D4193" s="32" t="s">
        <v>10994</v>
      </c>
    </row>
    <row r="4194" spans="1:4" x14ac:dyDescent="0.2">
      <c r="A4194" s="32">
        <v>4190</v>
      </c>
      <c r="B4194" s="32">
        <v>654</v>
      </c>
      <c r="C4194" s="32">
        <v>1</v>
      </c>
      <c r="D4194" s="32" t="s">
        <v>10995</v>
      </c>
    </row>
    <row r="4195" spans="1:4" x14ac:dyDescent="0.2">
      <c r="A4195" s="32">
        <v>4191</v>
      </c>
      <c r="B4195" s="32">
        <v>1241</v>
      </c>
      <c r="C4195" s="32">
        <v>1</v>
      </c>
      <c r="D4195" s="32" t="s">
        <v>10996</v>
      </c>
    </row>
    <row r="4196" spans="1:4" x14ac:dyDescent="0.2">
      <c r="A4196" s="32">
        <v>4192</v>
      </c>
      <c r="B4196" s="32">
        <v>2227</v>
      </c>
      <c r="C4196" s="32">
        <v>1</v>
      </c>
      <c r="D4196" s="32" t="s">
        <v>10997</v>
      </c>
    </row>
    <row r="4197" spans="1:4" x14ac:dyDescent="0.2">
      <c r="A4197" s="32">
        <v>4193</v>
      </c>
      <c r="B4197" s="32">
        <v>2189</v>
      </c>
      <c r="C4197" s="32">
        <v>1</v>
      </c>
      <c r="D4197" s="32" t="s">
        <v>10998</v>
      </c>
    </row>
    <row r="4198" spans="1:4" x14ac:dyDescent="0.2">
      <c r="A4198" s="32">
        <v>4194</v>
      </c>
      <c r="B4198" s="32">
        <v>969</v>
      </c>
      <c r="C4198" s="32">
        <v>1</v>
      </c>
      <c r="D4198" s="32" t="s">
        <v>10999</v>
      </c>
    </row>
    <row r="4199" spans="1:4" x14ac:dyDescent="0.2">
      <c r="A4199" s="32">
        <v>4195</v>
      </c>
      <c r="B4199" s="32">
        <v>1066</v>
      </c>
      <c r="C4199" s="32">
        <v>1</v>
      </c>
      <c r="D4199" s="32" t="s">
        <v>11000</v>
      </c>
    </row>
    <row r="4200" spans="1:4" x14ac:dyDescent="0.2">
      <c r="A4200" s="32">
        <v>4196</v>
      </c>
      <c r="B4200" s="32">
        <v>2984</v>
      </c>
      <c r="C4200" s="32">
        <v>1</v>
      </c>
      <c r="D4200" s="32" t="s">
        <v>11001</v>
      </c>
    </row>
    <row r="4201" spans="1:4" x14ac:dyDescent="0.2">
      <c r="A4201" s="32">
        <v>4197</v>
      </c>
      <c r="B4201" s="32">
        <v>2939</v>
      </c>
      <c r="C4201" s="32">
        <v>1</v>
      </c>
      <c r="D4201" s="32" t="s">
        <v>11002</v>
      </c>
    </row>
    <row r="4202" spans="1:4" x14ac:dyDescent="0.2">
      <c r="A4202" s="32">
        <v>4198</v>
      </c>
      <c r="B4202" s="32">
        <v>1765</v>
      </c>
      <c r="C4202" s="32">
        <v>1</v>
      </c>
      <c r="D4202" s="32" t="s">
        <v>11003</v>
      </c>
    </row>
    <row r="4203" spans="1:4" x14ac:dyDescent="0.2">
      <c r="A4203" s="32">
        <v>4199</v>
      </c>
      <c r="B4203" s="32">
        <v>2979</v>
      </c>
      <c r="C4203" s="32">
        <v>1</v>
      </c>
      <c r="D4203" s="32" t="s">
        <v>11004</v>
      </c>
    </row>
    <row r="4204" spans="1:4" x14ac:dyDescent="0.2">
      <c r="A4204" s="32">
        <v>4200</v>
      </c>
      <c r="B4204" s="32">
        <v>2247</v>
      </c>
      <c r="C4204" s="32">
        <v>3</v>
      </c>
      <c r="D4204" s="32" t="s">
        <v>11005</v>
      </c>
    </row>
    <row r="4205" spans="1:4" x14ac:dyDescent="0.2">
      <c r="A4205" s="32">
        <v>4201</v>
      </c>
      <c r="B4205" s="32">
        <v>1960</v>
      </c>
      <c r="C4205" s="32">
        <v>1</v>
      </c>
      <c r="D4205" s="32" t="s">
        <v>10380</v>
      </c>
    </row>
    <row r="4206" spans="1:4" x14ac:dyDescent="0.2">
      <c r="A4206" s="32">
        <v>4202</v>
      </c>
      <c r="B4206" s="32">
        <v>2804</v>
      </c>
      <c r="C4206" s="32">
        <v>1</v>
      </c>
      <c r="D4206" s="32" t="s">
        <v>11006</v>
      </c>
    </row>
    <row r="4207" spans="1:4" x14ac:dyDescent="0.2">
      <c r="A4207" s="32">
        <v>4203</v>
      </c>
      <c r="B4207" s="32">
        <v>2721</v>
      </c>
      <c r="C4207" s="32">
        <v>2</v>
      </c>
      <c r="D4207" s="32" t="s">
        <v>8024</v>
      </c>
    </row>
    <row r="4208" spans="1:4" x14ac:dyDescent="0.2">
      <c r="A4208" s="32">
        <v>4204</v>
      </c>
      <c r="B4208" s="32">
        <v>118</v>
      </c>
      <c r="C4208" s="32">
        <v>13</v>
      </c>
      <c r="D4208" s="32" t="s">
        <v>11007</v>
      </c>
    </row>
    <row r="4209" spans="1:4" x14ac:dyDescent="0.2">
      <c r="A4209" s="32">
        <v>4205</v>
      </c>
      <c r="B4209" s="32">
        <v>822</v>
      </c>
      <c r="C4209" s="32">
        <v>1</v>
      </c>
      <c r="D4209" s="32" t="s">
        <v>11008</v>
      </c>
    </row>
    <row r="4210" spans="1:4" x14ac:dyDescent="0.2">
      <c r="A4210" s="32">
        <v>4206</v>
      </c>
      <c r="B4210" s="32">
        <v>2839</v>
      </c>
      <c r="C4210" s="32">
        <v>1</v>
      </c>
      <c r="D4210" s="32" t="s">
        <v>11009</v>
      </c>
    </row>
    <row r="4211" spans="1:4" x14ac:dyDescent="0.2">
      <c r="A4211" s="32">
        <v>4207</v>
      </c>
      <c r="B4211" s="32">
        <v>527</v>
      </c>
      <c r="C4211" s="32">
        <v>1</v>
      </c>
      <c r="D4211" s="32" t="s">
        <v>11010</v>
      </c>
    </row>
    <row r="4212" spans="1:4" x14ac:dyDescent="0.2">
      <c r="A4212" s="32">
        <v>4208</v>
      </c>
      <c r="B4212" s="32">
        <v>2497</v>
      </c>
      <c r="C4212" s="32">
        <v>1</v>
      </c>
      <c r="D4212" s="32" t="s">
        <v>11011</v>
      </c>
    </row>
    <row r="4213" spans="1:4" x14ac:dyDescent="0.2">
      <c r="A4213" s="32">
        <v>4209</v>
      </c>
      <c r="B4213" s="32">
        <v>1605</v>
      </c>
      <c r="C4213" s="32">
        <v>2</v>
      </c>
      <c r="D4213" s="32" t="s">
        <v>11012</v>
      </c>
    </row>
    <row r="4214" spans="1:4" x14ac:dyDescent="0.2">
      <c r="A4214" s="32">
        <v>4210</v>
      </c>
      <c r="B4214" s="32">
        <v>1314</v>
      </c>
      <c r="C4214" s="32">
        <v>2</v>
      </c>
      <c r="D4214" s="32" t="s">
        <v>7441</v>
      </c>
    </row>
    <row r="4215" spans="1:4" x14ac:dyDescent="0.2">
      <c r="A4215" s="32">
        <v>4211</v>
      </c>
      <c r="B4215" s="32">
        <v>1314</v>
      </c>
      <c r="C4215" s="32">
        <v>1</v>
      </c>
      <c r="D4215" s="32" t="s">
        <v>9506</v>
      </c>
    </row>
    <row r="4216" spans="1:4" x14ac:dyDescent="0.2">
      <c r="A4216" s="32">
        <v>4212</v>
      </c>
      <c r="B4216" s="32">
        <v>1477</v>
      </c>
      <c r="C4216" s="32">
        <v>1</v>
      </c>
      <c r="D4216" s="32" t="s">
        <v>11013</v>
      </c>
    </row>
    <row r="4217" spans="1:4" x14ac:dyDescent="0.2">
      <c r="A4217" s="32">
        <v>4213</v>
      </c>
      <c r="B4217" s="32">
        <v>522</v>
      </c>
      <c r="C4217" s="32">
        <v>3</v>
      </c>
      <c r="D4217" s="32" t="s">
        <v>11014</v>
      </c>
    </row>
    <row r="4218" spans="1:4" x14ac:dyDescent="0.2">
      <c r="A4218" s="32">
        <v>4214</v>
      </c>
      <c r="B4218" s="32">
        <v>2054</v>
      </c>
      <c r="C4218" s="32">
        <v>1</v>
      </c>
      <c r="D4218" s="32" t="s">
        <v>11015</v>
      </c>
    </row>
    <row r="4219" spans="1:4" x14ac:dyDescent="0.2">
      <c r="A4219" s="32">
        <v>4215</v>
      </c>
      <c r="B4219" s="32">
        <v>136</v>
      </c>
      <c r="C4219" s="32">
        <v>8</v>
      </c>
      <c r="D4219" s="32" t="s">
        <v>11016</v>
      </c>
    </row>
    <row r="4220" spans="1:4" x14ac:dyDescent="0.2">
      <c r="A4220" s="32">
        <v>4216</v>
      </c>
      <c r="B4220" s="32">
        <v>2484</v>
      </c>
      <c r="C4220" s="32">
        <v>1</v>
      </c>
      <c r="D4220" s="32" t="s">
        <v>11017</v>
      </c>
    </row>
    <row r="4221" spans="1:4" x14ac:dyDescent="0.2">
      <c r="A4221" s="32">
        <v>4217</v>
      </c>
      <c r="B4221" s="32">
        <v>1145</v>
      </c>
      <c r="C4221" s="32">
        <v>3</v>
      </c>
      <c r="D4221" s="32" t="s">
        <v>11018</v>
      </c>
    </row>
    <row r="4222" spans="1:4" x14ac:dyDescent="0.2">
      <c r="A4222" s="32">
        <v>4218</v>
      </c>
      <c r="B4222" s="32">
        <v>1233</v>
      </c>
      <c r="C4222" s="32">
        <v>3</v>
      </c>
      <c r="D4222" s="32" t="s">
        <v>11019</v>
      </c>
    </row>
    <row r="4223" spans="1:4" x14ac:dyDescent="0.2">
      <c r="A4223" s="32">
        <v>4219</v>
      </c>
      <c r="B4223" s="32">
        <v>1092</v>
      </c>
      <c r="C4223" s="32">
        <v>1</v>
      </c>
      <c r="D4223" s="32" t="s">
        <v>11020</v>
      </c>
    </row>
    <row r="4224" spans="1:4" x14ac:dyDescent="0.2">
      <c r="A4224" s="32">
        <v>4220</v>
      </c>
      <c r="B4224" s="32">
        <v>2306</v>
      </c>
      <c r="C4224" s="32">
        <v>2</v>
      </c>
      <c r="D4224" s="32" t="s">
        <v>11021</v>
      </c>
    </row>
    <row r="4225" spans="1:4" x14ac:dyDescent="0.2">
      <c r="A4225" s="32">
        <v>4221</v>
      </c>
      <c r="B4225" s="32">
        <v>1168</v>
      </c>
      <c r="C4225" s="32">
        <v>2</v>
      </c>
      <c r="D4225" s="32" t="s">
        <v>11022</v>
      </c>
    </row>
    <row r="4226" spans="1:4" x14ac:dyDescent="0.2">
      <c r="A4226" s="32">
        <v>4222</v>
      </c>
      <c r="B4226" s="32">
        <v>2613</v>
      </c>
      <c r="C4226" s="32">
        <v>1</v>
      </c>
      <c r="D4226" s="32" t="s">
        <v>11023</v>
      </c>
    </row>
    <row r="4227" spans="1:4" x14ac:dyDescent="0.2">
      <c r="A4227" s="32">
        <v>4223</v>
      </c>
      <c r="B4227" s="32">
        <v>835</v>
      </c>
      <c r="C4227" s="32">
        <v>1</v>
      </c>
      <c r="D4227" s="32" t="s">
        <v>11024</v>
      </c>
    </row>
    <row r="4228" spans="1:4" x14ac:dyDescent="0.2">
      <c r="A4228" s="32">
        <v>4224</v>
      </c>
      <c r="B4228" s="32">
        <v>1357</v>
      </c>
      <c r="C4228" s="32">
        <v>2</v>
      </c>
      <c r="D4228" s="32" t="s">
        <v>11025</v>
      </c>
    </row>
    <row r="4229" spans="1:4" x14ac:dyDescent="0.2">
      <c r="A4229" s="32">
        <v>4225</v>
      </c>
      <c r="B4229" s="32">
        <v>1046</v>
      </c>
      <c r="C4229" s="32">
        <v>1</v>
      </c>
      <c r="D4229" s="32" t="s">
        <v>11026</v>
      </c>
    </row>
    <row r="4230" spans="1:4" x14ac:dyDescent="0.2">
      <c r="A4230" s="32">
        <v>4226</v>
      </c>
      <c r="B4230" s="32">
        <v>2576</v>
      </c>
      <c r="C4230" s="32">
        <v>1</v>
      </c>
      <c r="D4230" s="32" t="s">
        <v>11027</v>
      </c>
    </row>
    <row r="4231" spans="1:4" x14ac:dyDescent="0.2">
      <c r="A4231" s="32">
        <v>4227</v>
      </c>
      <c r="B4231" s="32">
        <v>2547</v>
      </c>
      <c r="C4231" s="32">
        <v>1</v>
      </c>
      <c r="D4231" s="32" t="s">
        <v>7178</v>
      </c>
    </row>
    <row r="4232" spans="1:4" x14ac:dyDescent="0.2">
      <c r="A4232" s="32">
        <v>4228</v>
      </c>
      <c r="B4232" s="32">
        <v>5</v>
      </c>
      <c r="C4232" s="32">
        <v>1</v>
      </c>
      <c r="D4232" s="32" t="s">
        <v>11028</v>
      </c>
    </row>
    <row r="4233" spans="1:4" x14ac:dyDescent="0.2">
      <c r="A4233" s="32">
        <v>4229</v>
      </c>
      <c r="B4233" s="32">
        <v>2013</v>
      </c>
      <c r="C4233" s="32">
        <v>1</v>
      </c>
      <c r="D4233" s="32" t="s">
        <v>11029</v>
      </c>
    </row>
    <row r="4234" spans="1:4" x14ac:dyDescent="0.2">
      <c r="A4234" s="32">
        <v>4230</v>
      </c>
      <c r="B4234" s="32">
        <v>1939</v>
      </c>
      <c r="C4234" s="32">
        <v>1</v>
      </c>
      <c r="D4234" s="32" t="s">
        <v>11030</v>
      </c>
    </row>
    <row r="4235" spans="1:4" x14ac:dyDescent="0.2">
      <c r="A4235" s="32">
        <v>4231</v>
      </c>
      <c r="B4235" s="32">
        <v>1031</v>
      </c>
      <c r="C4235" s="32">
        <v>5</v>
      </c>
      <c r="D4235" s="32" t="s">
        <v>11031</v>
      </c>
    </row>
    <row r="4236" spans="1:4" x14ac:dyDescent="0.2">
      <c r="A4236" s="32">
        <v>4232</v>
      </c>
      <c r="B4236" s="32">
        <v>725</v>
      </c>
      <c r="C4236" s="32">
        <v>2</v>
      </c>
      <c r="D4236" s="32" t="s">
        <v>11032</v>
      </c>
    </row>
    <row r="4237" spans="1:4" x14ac:dyDescent="0.2">
      <c r="A4237" s="32">
        <v>4233</v>
      </c>
      <c r="B4237" s="32">
        <v>2378</v>
      </c>
      <c r="C4237" s="32">
        <v>2</v>
      </c>
      <c r="D4237" s="32" t="s">
        <v>11033</v>
      </c>
    </row>
    <row r="4238" spans="1:4" x14ac:dyDescent="0.2">
      <c r="A4238" s="32">
        <v>4234</v>
      </c>
      <c r="B4238" s="32">
        <v>981</v>
      </c>
      <c r="C4238" s="32">
        <v>1</v>
      </c>
      <c r="D4238" s="32" t="s">
        <v>10343</v>
      </c>
    </row>
    <row r="4239" spans="1:4" x14ac:dyDescent="0.2">
      <c r="A4239" s="32">
        <v>4235</v>
      </c>
      <c r="B4239" s="32">
        <v>735</v>
      </c>
      <c r="C4239" s="32">
        <v>4</v>
      </c>
      <c r="D4239" s="32" t="s">
        <v>11034</v>
      </c>
    </row>
    <row r="4240" spans="1:4" x14ac:dyDescent="0.2">
      <c r="A4240" s="32">
        <v>4236</v>
      </c>
      <c r="B4240" s="32">
        <v>2729</v>
      </c>
      <c r="C4240" s="32">
        <v>1</v>
      </c>
      <c r="D4240" s="32" t="s">
        <v>11035</v>
      </c>
    </row>
    <row r="4241" spans="1:4" x14ac:dyDescent="0.2">
      <c r="A4241" s="32">
        <v>4237</v>
      </c>
      <c r="B4241" s="32">
        <v>2800</v>
      </c>
      <c r="C4241" s="32">
        <v>1</v>
      </c>
      <c r="D4241" s="32" t="s">
        <v>11036</v>
      </c>
    </row>
    <row r="4242" spans="1:4" x14ac:dyDescent="0.2">
      <c r="A4242" s="32">
        <v>4238</v>
      </c>
      <c r="B4242" s="32">
        <v>242</v>
      </c>
      <c r="C4242" s="32">
        <v>2</v>
      </c>
      <c r="D4242" s="32" t="s">
        <v>11037</v>
      </c>
    </row>
    <row r="4243" spans="1:4" x14ac:dyDescent="0.2">
      <c r="A4243" s="32">
        <v>4239</v>
      </c>
      <c r="B4243" s="32">
        <v>222</v>
      </c>
      <c r="C4243" s="32">
        <v>1</v>
      </c>
      <c r="D4243" s="32" t="s">
        <v>11038</v>
      </c>
    </row>
    <row r="4244" spans="1:4" x14ac:dyDescent="0.2">
      <c r="A4244" s="32">
        <v>4240</v>
      </c>
      <c r="B4244" s="32">
        <v>2492</v>
      </c>
      <c r="C4244" s="32">
        <v>1</v>
      </c>
      <c r="D4244" s="32" t="s">
        <v>11039</v>
      </c>
    </row>
    <row r="4245" spans="1:4" x14ac:dyDescent="0.2">
      <c r="A4245" s="32">
        <v>4241</v>
      </c>
      <c r="B4245" s="32">
        <v>249</v>
      </c>
      <c r="C4245" s="32">
        <v>2</v>
      </c>
      <c r="D4245" s="32" t="s">
        <v>11040</v>
      </c>
    </row>
    <row r="4246" spans="1:4" x14ac:dyDescent="0.2">
      <c r="A4246" s="32">
        <v>4242</v>
      </c>
      <c r="B4246" s="32">
        <v>351</v>
      </c>
      <c r="C4246" s="32">
        <v>1</v>
      </c>
      <c r="D4246" s="32" t="s">
        <v>11041</v>
      </c>
    </row>
    <row r="4247" spans="1:4" x14ac:dyDescent="0.2">
      <c r="A4247" s="32">
        <v>4243</v>
      </c>
      <c r="B4247" s="32">
        <v>420</v>
      </c>
      <c r="C4247" s="32">
        <v>9</v>
      </c>
      <c r="D4247" s="32" t="s">
        <v>11042</v>
      </c>
    </row>
    <row r="4248" spans="1:4" x14ac:dyDescent="0.2">
      <c r="A4248" s="32">
        <v>4244</v>
      </c>
      <c r="B4248" s="32">
        <v>424</v>
      </c>
      <c r="C4248" s="32">
        <v>3</v>
      </c>
      <c r="D4248" s="32" t="s">
        <v>11043</v>
      </c>
    </row>
    <row r="4249" spans="1:4" x14ac:dyDescent="0.2">
      <c r="A4249" s="32">
        <v>4245</v>
      </c>
      <c r="B4249" s="32">
        <v>945</v>
      </c>
      <c r="C4249" s="32">
        <v>4</v>
      </c>
      <c r="D4249" s="32" t="s">
        <v>11044</v>
      </c>
    </row>
    <row r="4250" spans="1:4" x14ac:dyDescent="0.2">
      <c r="A4250" s="32">
        <v>4246</v>
      </c>
      <c r="B4250" s="32">
        <v>2133</v>
      </c>
      <c r="C4250" s="32">
        <v>3</v>
      </c>
      <c r="D4250" s="32" t="s">
        <v>11045</v>
      </c>
    </row>
    <row r="4251" spans="1:4" x14ac:dyDescent="0.2">
      <c r="A4251" s="32">
        <v>4247</v>
      </c>
      <c r="B4251" s="32">
        <v>788</v>
      </c>
      <c r="C4251" s="32">
        <v>1</v>
      </c>
      <c r="D4251" s="32" t="s">
        <v>11046</v>
      </c>
    </row>
    <row r="4252" spans="1:4" x14ac:dyDescent="0.2">
      <c r="A4252" s="32">
        <v>4248</v>
      </c>
      <c r="B4252" s="32">
        <v>1530</v>
      </c>
      <c r="C4252" s="32">
        <v>1</v>
      </c>
      <c r="D4252" s="32" t="s">
        <v>11047</v>
      </c>
    </row>
    <row r="4253" spans="1:4" x14ac:dyDescent="0.2">
      <c r="A4253" s="32">
        <v>4249</v>
      </c>
      <c r="B4253" s="32">
        <v>488</v>
      </c>
      <c r="C4253" s="32">
        <v>1</v>
      </c>
      <c r="D4253" s="32" t="s">
        <v>11048</v>
      </c>
    </row>
    <row r="4254" spans="1:4" x14ac:dyDescent="0.2">
      <c r="A4254" s="32">
        <v>4250</v>
      </c>
      <c r="B4254" s="32">
        <v>1222</v>
      </c>
      <c r="C4254" s="32">
        <v>1</v>
      </c>
      <c r="D4254" s="32" t="s">
        <v>11049</v>
      </c>
    </row>
    <row r="4255" spans="1:4" x14ac:dyDescent="0.2">
      <c r="A4255" s="32">
        <v>4251</v>
      </c>
      <c r="B4255" s="32">
        <v>946</v>
      </c>
      <c r="C4255" s="32">
        <v>4</v>
      </c>
      <c r="D4255" s="32" t="s">
        <v>11050</v>
      </c>
    </row>
    <row r="4256" spans="1:4" x14ac:dyDescent="0.2">
      <c r="A4256" s="32">
        <v>4252</v>
      </c>
      <c r="B4256" s="32">
        <v>377</v>
      </c>
      <c r="C4256" s="32">
        <v>9</v>
      </c>
      <c r="D4256" s="32" t="s">
        <v>11051</v>
      </c>
    </row>
    <row r="4257" spans="1:4" x14ac:dyDescent="0.2">
      <c r="A4257" s="32">
        <v>4253</v>
      </c>
      <c r="B4257" s="32">
        <v>2327</v>
      </c>
      <c r="C4257" s="32">
        <v>2</v>
      </c>
      <c r="D4257" s="32" t="s">
        <v>11052</v>
      </c>
    </row>
    <row r="4258" spans="1:4" x14ac:dyDescent="0.2">
      <c r="A4258" s="32">
        <v>4254</v>
      </c>
      <c r="B4258" s="32">
        <v>1549</v>
      </c>
      <c r="C4258" s="32">
        <v>2</v>
      </c>
      <c r="D4258" s="32" t="s">
        <v>11053</v>
      </c>
    </row>
    <row r="4259" spans="1:4" x14ac:dyDescent="0.2">
      <c r="A4259" s="32">
        <v>4255</v>
      </c>
      <c r="B4259" s="32">
        <v>1624</v>
      </c>
      <c r="C4259" s="32">
        <v>1</v>
      </c>
      <c r="D4259" s="32" t="s">
        <v>11054</v>
      </c>
    </row>
    <row r="4260" spans="1:4" x14ac:dyDescent="0.2">
      <c r="A4260" s="32">
        <v>4256</v>
      </c>
      <c r="B4260" s="32">
        <v>3004</v>
      </c>
      <c r="C4260" s="32">
        <v>1</v>
      </c>
      <c r="D4260" s="32" t="s">
        <v>11055</v>
      </c>
    </row>
    <row r="4261" spans="1:4" x14ac:dyDescent="0.2">
      <c r="A4261" s="32">
        <v>4257</v>
      </c>
      <c r="B4261" s="32">
        <v>2017</v>
      </c>
      <c r="C4261" s="32">
        <v>1</v>
      </c>
      <c r="D4261" s="32" t="s">
        <v>11056</v>
      </c>
    </row>
    <row r="4262" spans="1:4" x14ac:dyDescent="0.2">
      <c r="A4262" s="32">
        <v>4258</v>
      </c>
      <c r="B4262" s="32">
        <v>1696</v>
      </c>
      <c r="C4262" s="32">
        <v>2</v>
      </c>
      <c r="D4262" s="32" t="s">
        <v>11057</v>
      </c>
    </row>
    <row r="4263" spans="1:4" x14ac:dyDescent="0.2">
      <c r="A4263" s="32">
        <v>4259</v>
      </c>
      <c r="B4263" s="32">
        <v>1773</v>
      </c>
      <c r="C4263" s="32">
        <v>1</v>
      </c>
      <c r="D4263" s="32" t="s">
        <v>11058</v>
      </c>
    </row>
    <row r="4264" spans="1:4" x14ac:dyDescent="0.2">
      <c r="A4264" s="32">
        <v>4260</v>
      </c>
      <c r="B4264" s="32">
        <v>720</v>
      </c>
      <c r="C4264" s="32">
        <v>6</v>
      </c>
      <c r="D4264" s="32" t="s">
        <v>11059</v>
      </c>
    </row>
    <row r="4265" spans="1:4" x14ac:dyDescent="0.2">
      <c r="A4265" s="32">
        <v>4261</v>
      </c>
      <c r="B4265" s="32">
        <v>654</v>
      </c>
      <c r="C4265" s="32">
        <v>2</v>
      </c>
      <c r="D4265" s="32" t="s">
        <v>11060</v>
      </c>
    </row>
    <row r="4266" spans="1:4" x14ac:dyDescent="0.2">
      <c r="A4266" s="32">
        <v>4262</v>
      </c>
      <c r="B4266" s="32">
        <v>2650</v>
      </c>
      <c r="C4266" s="32">
        <v>1</v>
      </c>
      <c r="D4266" s="32" t="s">
        <v>11061</v>
      </c>
    </row>
    <row r="4267" spans="1:4" x14ac:dyDescent="0.2">
      <c r="A4267" s="32">
        <v>4263</v>
      </c>
      <c r="B4267" s="32">
        <v>1012</v>
      </c>
      <c r="C4267" s="32">
        <v>1</v>
      </c>
      <c r="D4267" s="32" t="s">
        <v>11062</v>
      </c>
    </row>
    <row r="4268" spans="1:4" x14ac:dyDescent="0.2">
      <c r="A4268" s="32">
        <v>4264</v>
      </c>
      <c r="B4268" s="32">
        <v>761</v>
      </c>
      <c r="C4268" s="32">
        <v>4</v>
      </c>
      <c r="D4268" s="32" t="s">
        <v>11063</v>
      </c>
    </row>
    <row r="4269" spans="1:4" x14ac:dyDescent="0.2">
      <c r="A4269" s="32">
        <v>4265</v>
      </c>
      <c r="B4269" s="32">
        <v>2372</v>
      </c>
      <c r="C4269" s="32">
        <v>1</v>
      </c>
      <c r="D4269" s="32" t="s">
        <v>11064</v>
      </c>
    </row>
    <row r="4270" spans="1:4" x14ac:dyDescent="0.2">
      <c r="A4270" s="32">
        <v>4266</v>
      </c>
      <c r="B4270" s="32">
        <v>695</v>
      </c>
      <c r="C4270" s="32">
        <v>1</v>
      </c>
      <c r="D4270" s="32" t="s">
        <v>11065</v>
      </c>
    </row>
    <row r="4271" spans="1:4" x14ac:dyDescent="0.2">
      <c r="A4271" s="32">
        <v>4267</v>
      </c>
      <c r="B4271" s="32">
        <v>1398</v>
      </c>
      <c r="C4271" s="32">
        <v>1</v>
      </c>
      <c r="D4271" s="32" t="s">
        <v>11066</v>
      </c>
    </row>
    <row r="4272" spans="1:4" x14ac:dyDescent="0.2">
      <c r="A4272" s="32">
        <v>4268</v>
      </c>
      <c r="B4272" s="32">
        <v>976</v>
      </c>
      <c r="C4272" s="32">
        <v>2</v>
      </c>
      <c r="D4272" s="32" t="s">
        <v>11067</v>
      </c>
    </row>
    <row r="4273" spans="1:4" x14ac:dyDescent="0.2">
      <c r="A4273" s="32">
        <v>4269</v>
      </c>
      <c r="B4273" s="32">
        <v>63</v>
      </c>
      <c r="C4273" s="32">
        <v>6</v>
      </c>
      <c r="D4273" s="32" t="s">
        <v>11068</v>
      </c>
    </row>
    <row r="4274" spans="1:4" x14ac:dyDescent="0.2">
      <c r="A4274" s="32">
        <v>4270</v>
      </c>
      <c r="B4274" s="32">
        <v>1347</v>
      </c>
      <c r="C4274" s="32">
        <v>1</v>
      </c>
      <c r="D4274" s="32" t="s">
        <v>11069</v>
      </c>
    </row>
    <row r="4275" spans="1:4" x14ac:dyDescent="0.2">
      <c r="A4275" s="32">
        <v>4271</v>
      </c>
      <c r="B4275" s="32">
        <v>1177</v>
      </c>
      <c r="C4275" s="32">
        <v>1</v>
      </c>
      <c r="D4275" s="32" t="s">
        <v>9039</v>
      </c>
    </row>
    <row r="4276" spans="1:4" x14ac:dyDescent="0.2">
      <c r="A4276" s="32">
        <v>4272</v>
      </c>
      <c r="B4276" s="32">
        <v>1759</v>
      </c>
      <c r="C4276" s="32">
        <v>1</v>
      </c>
      <c r="D4276" s="32" t="s">
        <v>11070</v>
      </c>
    </row>
    <row r="4277" spans="1:4" x14ac:dyDescent="0.2">
      <c r="A4277" s="32">
        <v>4273</v>
      </c>
      <c r="B4277" s="32">
        <v>1344</v>
      </c>
      <c r="C4277" s="32">
        <v>2</v>
      </c>
      <c r="D4277" s="32" t="s">
        <v>11071</v>
      </c>
    </row>
    <row r="4278" spans="1:4" x14ac:dyDescent="0.2">
      <c r="A4278" s="32">
        <v>4274</v>
      </c>
      <c r="B4278" s="32">
        <v>699</v>
      </c>
      <c r="C4278" s="32">
        <v>4</v>
      </c>
      <c r="D4278" s="32" t="s">
        <v>11072</v>
      </c>
    </row>
    <row r="4279" spans="1:4" x14ac:dyDescent="0.2">
      <c r="A4279" s="32">
        <v>4275</v>
      </c>
      <c r="B4279" s="32">
        <v>1534</v>
      </c>
      <c r="C4279" s="32">
        <v>2</v>
      </c>
      <c r="D4279" s="32" t="s">
        <v>11073</v>
      </c>
    </row>
    <row r="4280" spans="1:4" x14ac:dyDescent="0.2">
      <c r="A4280" s="32">
        <v>4276</v>
      </c>
      <c r="B4280" s="32">
        <v>2250</v>
      </c>
      <c r="C4280" s="32">
        <v>1</v>
      </c>
      <c r="D4280" s="32" t="s">
        <v>11074</v>
      </c>
    </row>
    <row r="4281" spans="1:4" x14ac:dyDescent="0.2">
      <c r="A4281" s="32">
        <v>4277</v>
      </c>
      <c r="B4281" s="32">
        <v>812</v>
      </c>
      <c r="C4281" s="32">
        <v>4</v>
      </c>
      <c r="D4281" s="32" t="s">
        <v>8436</v>
      </c>
    </row>
    <row r="4282" spans="1:4" x14ac:dyDescent="0.2">
      <c r="A4282" s="32">
        <v>4278</v>
      </c>
      <c r="B4282" s="32">
        <v>1741</v>
      </c>
      <c r="C4282" s="32">
        <v>1</v>
      </c>
      <c r="D4282" s="32" t="s">
        <v>11075</v>
      </c>
    </row>
    <row r="4283" spans="1:4" x14ac:dyDescent="0.2">
      <c r="A4283" s="32">
        <v>4279</v>
      </c>
      <c r="B4283" s="32">
        <v>795</v>
      </c>
      <c r="C4283" s="32">
        <v>2</v>
      </c>
      <c r="D4283" s="32" t="s">
        <v>11076</v>
      </c>
    </row>
    <row r="4284" spans="1:4" x14ac:dyDescent="0.2">
      <c r="A4284" s="32">
        <v>4280</v>
      </c>
      <c r="B4284" s="32">
        <v>765</v>
      </c>
      <c r="C4284" s="32">
        <v>2</v>
      </c>
      <c r="D4284" s="32" t="s">
        <v>8711</v>
      </c>
    </row>
    <row r="4285" spans="1:4" x14ac:dyDescent="0.2">
      <c r="A4285" s="32">
        <v>4281</v>
      </c>
      <c r="B4285" s="32">
        <v>516</v>
      </c>
      <c r="C4285" s="32">
        <v>1</v>
      </c>
      <c r="D4285" s="32" t="s">
        <v>11077</v>
      </c>
    </row>
    <row r="4286" spans="1:4" x14ac:dyDescent="0.2">
      <c r="A4286" s="32">
        <v>4282</v>
      </c>
      <c r="B4286" s="32">
        <v>1533</v>
      </c>
      <c r="C4286" s="32">
        <v>1</v>
      </c>
      <c r="D4286" s="32" t="s">
        <v>11078</v>
      </c>
    </row>
    <row r="4287" spans="1:4" x14ac:dyDescent="0.2">
      <c r="A4287" s="32">
        <v>4283</v>
      </c>
      <c r="B4287" s="32">
        <v>1014</v>
      </c>
      <c r="C4287" s="32">
        <v>2</v>
      </c>
      <c r="D4287" s="32" t="s">
        <v>9536</v>
      </c>
    </row>
    <row r="4288" spans="1:4" x14ac:dyDescent="0.2">
      <c r="A4288" s="32">
        <v>4284</v>
      </c>
      <c r="B4288" s="32">
        <v>2187</v>
      </c>
      <c r="C4288" s="32">
        <v>1</v>
      </c>
      <c r="D4288" s="32" t="s">
        <v>11079</v>
      </c>
    </row>
    <row r="4289" spans="1:4" x14ac:dyDescent="0.2">
      <c r="A4289" s="32">
        <v>4285</v>
      </c>
      <c r="B4289" s="32">
        <v>53</v>
      </c>
      <c r="C4289" s="32">
        <v>17</v>
      </c>
      <c r="D4289" s="32" t="s">
        <v>11080</v>
      </c>
    </row>
    <row r="4290" spans="1:4" x14ac:dyDescent="0.2">
      <c r="A4290" s="32">
        <v>4286</v>
      </c>
      <c r="B4290" s="32">
        <v>346</v>
      </c>
      <c r="C4290" s="32">
        <v>11</v>
      </c>
      <c r="D4290" s="32" t="s">
        <v>11081</v>
      </c>
    </row>
    <row r="4291" spans="1:4" x14ac:dyDescent="0.2">
      <c r="A4291" s="32">
        <v>4287</v>
      </c>
      <c r="B4291" s="32">
        <v>120</v>
      </c>
      <c r="C4291" s="32">
        <v>1</v>
      </c>
      <c r="D4291" s="32" t="s">
        <v>11082</v>
      </c>
    </row>
    <row r="4292" spans="1:4" x14ac:dyDescent="0.2">
      <c r="A4292" s="32">
        <v>4288</v>
      </c>
      <c r="B4292" s="32">
        <v>1172</v>
      </c>
      <c r="C4292" s="32">
        <v>2</v>
      </c>
      <c r="D4292" s="32" t="s">
        <v>11083</v>
      </c>
    </row>
    <row r="4293" spans="1:4" x14ac:dyDescent="0.2">
      <c r="A4293" s="32">
        <v>4289</v>
      </c>
      <c r="B4293" s="32">
        <v>1252</v>
      </c>
      <c r="C4293" s="32">
        <v>3</v>
      </c>
      <c r="D4293" s="32" t="s">
        <v>11084</v>
      </c>
    </row>
    <row r="4294" spans="1:4" x14ac:dyDescent="0.2">
      <c r="A4294" s="32">
        <v>4290</v>
      </c>
      <c r="B4294" s="32">
        <v>1954</v>
      </c>
      <c r="C4294" s="32">
        <v>1</v>
      </c>
      <c r="D4294" s="32" t="s">
        <v>11085</v>
      </c>
    </row>
    <row r="4295" spans="1:4" x14ac:dyDescent="0.2">
      <c r="A4295" s="32">
        <v>4291</v>
      </c>
      <c r="B4295" s="32">
        <v>2773</v>
      </c>
      <c r="C4295" s="32">
        <v>2</v>
      </c>
      <c r="D4295" s="32" t="s">
        <v>11086</v>
      </c>
    </row>
    <row r="4296" spans="1:4" x14ac:dyDescent="0.2">
      <c r="A4296" s="32">
        <v>4292</v>
      </c>
      <c r="B4296" s="32">
        <v>1877</v>
      </c>
      <c r="C4296" s="32">
        <v>1</v>
      </c>
      <c r="D4296" s="32" t="s">
        <v>11087</v>
      </c>
    </row>
    <row r="4297" spans="1:4" x14ac:dyDescent="0.2">
      <c r="A4297" s="32">
        <v>4293</v>
      </c>
      <c r="B4297" s="32">
        <v>941</v>
      </c>
      <c r="C4297" s="32">
        <v>1</v>
      </c>
      <c r="D4297" s="32" t="s">
        <v>11088</v>
      </c>
    </row>
    <row r="4298" spans="1:4" x14ac:dyDescent="0.2">
      <c r="A4298" s="32">
        <v>4294</v>
      </c>
      <c r="B4298" s="32">
        <v>736</v>
      </c>
      <c r="C4298" s="32">
        <v>2</v>
      </c>
      <c r="D4298" s="32" t="s">
        <v>11089</v>
      </c>
    </row>
    <row r="4299" spans="1:4" x14ac:dyDescent="0.2">
      <c r="A4299" s="32">
        <v>4295</v>
      </c>
      <c r="B4299" s="32">
        <v>1150</v>
      </c>
      <c r="C4299" s="32">
        <v>4</v>
      </c>
      <c r="D4299" s="32" t="s">
        <v>11090</v>
      </c>
    </row>
    <row r="4300" spans="1:4" x14ac:dyDescent="0.2">
      <c r="A4300" s="32">
        <v>4296</v>
      </c>
      <c r="B4300" s="32">
        <v>544</v>
      </c>
      <c r="C4300" s="32">
        <v>2</v>
      </c>
      <c r="D4300" s="32" t="s">
        <v>11091</v>
      </c>
    </row>
    <row r="4301" spans="1:4" x14ac:dyDescent="0.2">
      <c r="A4301" s="32">
        <v>4297</v>
      </c>
      <c r="B4301" s="32">
        <v>393</v>
      </c>
      <c r="C4301" s="32">
        <v>1</v>
      </c>
      <c r="D4301" s="32" t="s">
        <v>11092</v>
      </c>
    </row>
    <row r="4302" spans="1:4" x14ac:dyDescent="0.2">
      <c r="A4302" s="32">
        <v>4298</v>
      </c>
      <c r="B4302" s="32">
        <v>41</v>
      </c>
      <c r="C4302" s="32">
        <v>3</v>
      </c>
      <c r="D4302" s="32" t="s">
        <v>11093</v>
      </c>
    </row>
    <row r="4303" spans="1:4" x14ac:dyDescent="0.2">
      <c r="A4303" s="32">
        <v>4299</v>
      </c>
      <c r="B4303" s="32">
        <v>334</v>
      </c>
      <c r="C4303" s="32">
        <v>6</v>
      </c>
      <c r="D4303" s="32" t="s">
        <v>11094</v>
      </c>
    </row>
    <row r="4304" spans="1:4" x14ac:dyDescent="0.2">
      <c r="A4304" s="32">
        <v>4300</v>
      </c>
      <c r="B4304" s="32">
        <v>1932</v>
      </c>
      <c r="C4304" s="32">
        <v>2</v>
      </c>
      <c r="D4304" s="32" t="s">
        <v>11095</v>
      </c>
    </row>
    <row r="4305" spans="1:4" x14ac:dyDescent="0.2">
      <c r="A4305" s="32">
        <v>4301</v>
      </c>
      <c r="B4305" s="32">
        <v>806</v>
      </c>
      <c r="C4305" s="32">
        <v>1</v>
      </c>
      <c r="D4305" s="32" t="s">
        <v>11096</v>
      </c>
    </row>
    <row r="4306" spans="1:4" x14ac:dyDescent="0.2">
      <c r="A4306" s="32">
        <v>4302</v>
      </c>
      <c r="B4306" s="32">
        <v>1865</v>
      </c>
      <c r="C4306" s="32">
        <v>2</v>
      </c>
      <c r="D4306" s="32" t="s">
        <v>11097</v>
      </c>
    </row>
    <row r="4307" spans="1:4" x14ac:dyDescent="0.2">
      <c r="A4307" s="32">
        <v>4303</v>
      </c>
      <c r="B4307" s="32">
        <v>1272</v>
      </c>
      <c r="C4307" s="32">
        <v>2</v>
      </c>
      <c r="D4307" s="32" t="s">
        <v>11098</v>
      </c>
    </row>
    <row r="4308" spans="1:4" x14ac:dyDescent="0.2">
      <c r="A4308" s="32">
        <v>4304</v>
      </c>
      <c r="B4308" s="32">
        <v>1297</v>
      </c>
      <c r="C4308" s="32">
        <v>1</v>
      </c>
      <c r="D4308" s="32" t="s">
        <v>11099</v>
      </c>
    </row>
    <row r="4309" spans="1:4" x14ac:dyDescent="0.2">
      <c r="A4309" s="32">
        <v>4305</v>
      </c>
      <c r="B4309" s="32">
        <v>1910</v>
      </c>
      <c r="C4309" s="32">
        <v>1</v>
      </c>
      <c r="D4309" s="32" t="s">
        <v>11100</v>
      </c>
    </row>
    <row r="4310" spans="1:4" x14ac:dyDescent="0.2">
      <c r="A4310" s="32">
        <v>4306</v>
      </c>
      <c r="B4310" s="32">
        <v>1318</v>
      </c>
      <c r="C4310" s="32">
        <v>1</v>
      </c>
      <c r="D4310" s="32" t="s">
        <v>11101</v>
      </c>
    </row>
    <row r="4311" spans="1:4" x14ac:dyDescent="0.2">
      <c r="A4311" s="32">
        <v>4307</v>
      </c>
      <c r="B4311" s="32">
        <v>2046</v>
      </c>
      <c r="C4311" s="32">
        <v>2</v>
      </c>
      <c r="D4311" s="32" t="s">
        <v>10537</v>
      </c>
    </row>
    <row r="4312" spans="1:4" x14ac:dyDescent="0.2">
      <c r="A4312" s="32">
        <v>4308</v>
      </c>
      <c r="B4312" s="32">
        <v>534</v>
      </c>
      <c r="C4312" s="32">
        <v>1</v>
      </c>
      <c r="D4312" s="32" t="s">
        <v>11102</v>
      </c>
    </row>
    <row r="4313" spans="1:4" x14ac:dyDescent="0.2">
      <c r="A4313" s="32">
        <v>4309</v>
      </c>
      <c r="B4313" s="32">
        <v>2002</v>
      </c>
      <c r="C4313" s="32">
        <v>2</v>
      </c>
      <c r="D4313" s="32" t="s">
        <v>11103</v>
      </c>
    </row>
    <row r="4314" spans="1:4" x14ac:dyDescent="0.2">
      <c r="A4314" s="32">
        <v>4310</v>
      </c>
      <c r="B4314" s="32">
        <v>491</v>
      </c>
      <c r="C4314" s="32">
        <v>1</v>
      </c>
      <c r="D4314" s="32" t="s">
        <v>11104</v>
      </c>
    </row>
    <row r="4315" spans="1:4" x14ac:dyDescent="0.2">
      <c r="A4315" s="32">
        <v>4311</v>
      </c>
      <c r="B4315" s="32">
        <v>1525</v>
      </c>
      <c r="C4315" s="32">
        <v>1</v>
      </c>
      <c r="D4315" s="32" t="s">
        <v>11105</v>
      </c>
    </row>
    <row r="4316" spans="1:4" x14ac:dyDescent="0.2">
      <c r="A4316" s="32">
        <v>4312</v>
      </c>
      <c r="B4316" s="32">
        <v>721</v>
      </c>
      <c r="C4316" s="32">
        <v>8</v>
      </c>
      <c r="D4316" s="32" t="s">
        <v>11106</v>
      </c>
    </row>
    <row r="4317" spans="1:4" x14ac:dyDescent="0.2">
      <c r="A4317" s="32">
        <v>4313</v>
      </c>
      <c r="B4317" s="32">
        <v>1963</v>
      </c>
      <c r="C4317" s="32">
        <v>2</v>
      </c>
      <c r="D4317" s="32" t="s">
        <v>11107</v>
      </c>
    </row>
    <row r="4318" spans="1:4" x14ac:dyDescent="0.2">
      <c r="A4318" s="32">
        <v>4314</v>
      </c>
      <c r="B4318" s="32">
        <v>1095</v>
      </c>
      <c r="C4318" s="32">
        <v>4</v>
      </c>
      <c r="D4318" s="32" t="s">
        <v>11108</v>
      </c>
    </row>
    <row r="4319" spans="1:4" x14ac:dyDescent="0.2">
      <c r="A4319" s="32">
        <v>4315</v>
      </c>
      <c r="B4319" s="32">
        <v>64</v>
      </c>
      <c r="C4319" s="32">
        <v>5</v>
      </c>
      <c r="D4319" s="32" t="s">
        <v>11109</v>
      </c>
    </row>
    <row r="4320" spans="1:4" x14ac:dyDescent="0.2">
      <c r="A4320" s="32">
        <v>4316</v>
      </c>
      <c r="B4320" s="32">
        <v>482</v>
      </c>
      <c r="C4320" s="32">
        <v>1</v>
      </c>
      <c r="D4320" s="32" t="s">
        <v>11110</v>
      </c>
    </row>
    <row r="4321" spans="1:4" x14ac:dyDescent="0.2">
      <c r="A4321" s="32">
        <v>4317</v>
      </c>
      <c r="B4321" s="32">
        <v>1486</v>
      </c>
      <c r="C4321" s="32">
        <v>1</v>
      </c>
      <c r="D4321" s="32" t="s">
        <v>11111</v>
      </c>
    </row>
    <row r="4322" spans="1:4" x14ac:dyDescent="0.2">
      <c r="A4322" s="32">
        <v>4318</v>
      </c>
      <c r="B4322" s="32">
        <v>1215</v>
      </c>
      <c r="C4322" s="32">
        <v>2</v>
      </c>
      <c r="D4322" s="32" t="s">
        <v>11112</v>
      </c>
    </row>
    <row r="4323" spans="1:4" x14ac:dyDescent="0.2">
      <c r="A4323" s="32">
        <v>4319</v>
      </c>
      <c r="B4323" s="32">
        <v>1929</v>
      </c>
      <c r="C4323" s="32">
        <v>1</v>
      </c>
      <c r="D4323" s="32" t="s">
        <v>11113</v>
      </c>
    </row>
    <row r="4324" spans="1:4" x14ac:dyDescent="0.2">
      <c r="A4324" s="32">
        <v>4320</v>
      </c>
      <c r="B4324" s="32">
        <v>791</v>
      </c>
      <c r="C4324" s="32">
        <v>6</v>
      </c>
      <c r="D4324" s="32" t="s">
        <v>11114</v>
      </c>
    </row>
    <row r="4325" spans="1:4" x14ac:dyDescent="0.2">
      <c r="A4325" s="32">
        <v>4321</v>
      </c>
      <c r="B4325" s="32">
        <v>1320</v>
      </c>
      <c r="C4325" s="32">
        <v>1</v>
      </c>
      <c r="D4325" s="32" t="s">
        <v>11115</v>
      </c>
    </row>
    <row r="4326" spans="1:4" x14ac:dyDescent="0.2">
      <c r="A4326" s="32">
        <v>4322</v>
      </c>
      <c r="B4326" s="32">
        <v>1778</v>
      </c>
      <c r="C4326" s="32">
        <v>3</v>
      </c>
      <c r="D4326" s="32" t="s">
        <v>11116</v>
      </c>
    </row>
    <row r="4327" spans="1:4" x14ac:dyDescent="0.2">
      <c r="A4327" s="32">
        <v>4323</v>
      </c>
      <c r="B4327" s="32">
        <v>1677</v>
      </c>
      <c r="C4327" s="32">
        <v>1</v>
      </c>
      <c r="D4327" s="32" t="s">
        <v>11117</v>
      </c>
    </row>
    <row r="4328" spans="1:4" x14ac:dyDescent="0.2">
      <c r="A4328" s="32">
        <v>4324</v>
      </c>
      <c r="B4328" s="32">
        <v>3164</v>
      </c>
      <c r="C4328" s="32">
        <v>1</v>
      </c>
      <c r="D4328" s="32" t="s">
        <v>11118</v>
      </c>
    </row>
    <row r="4329" spans="1:4" x14ac:dyDescent="0.2">
      <c r="A4329" s="32">
        <v>4325</v>
      </c>
      <c r="B4329" s="32">
        <v>2091</v>
      </c>
      <c r="C4329" s="32">
        <v>1</v>
      </c>
      <c r="D4329" s="32" t="s">
        <v>11119</v>
      </c>
    </row>
    <row r="4330" spans="1:4" x14ac:dyDescent="0.2">
      <c r="A4330" s="32">
        <v>4326</v>
      </c>
      <c r="B4330" s="32">
        <v>1138</v>
      </c>
      <c r="C4330" s="32">
        <v>1</v>
      </c>
      <c r="D4330" s="32" t="s">
        <v>11120</v>
      </c>
    </row>
    <row r="4331" spans="1:4" x14ac:dyDescent="0.2">
      <c r="A4331" s="32">
        <v>4327</v>
      </c>
      <c r="B4331" s="32">
        <v>14</v>
      </c>
      <c r="C4331" s="32">
        <v>10</v>
      </c>
      <c r="D4331" s="32" t="s">
        <v>11121</v>
      </c>
    </row>
    <row r="4332" spans="1:4" x14ac:dyDescent="0.2">
      <c r="A4332" s="32">
        <v>4328</v>
      </c>
      <c r="B4332" s="32">
        <v>1601</v>
      </c>
      <c r="C4332" s="32">
        <v>3</v>
      </c>
      <c r="D4332" s="32" t="s">
        <v>11122</v>
      </c>
    </row>
    <row r="4333" spans="1:4" x14ac:dyDescent="0.2">
      <c r="A4333" s="32">
        <v>4329</v>
      </c>
      <c r="B4333" s="32">
        <v>138</v>
      </c>
      <c r="C4333" s="32">
        <v>1</v>
      </c>
      <c r="D4333" s="32" t="s">
        <v>8104</v>
      </c>
    </row>
    <row r="4334" spans="1:4" x14ac:dyDescent="0.2">
      <c r="A4334" s="32">
        <v>4330</v>
      </c>
      <c r="B4334" s="32">
        <v>2036</v>
      </c>
      <c r="C4334" s="32">
        <v>1</v>
      </c>
      <c r="D4334" s="32" t="s">
        <v>11123</v>
      </c>
    </row>
    <row r="4335" spans="1:4" x14ac:dyDescent="0.2">
      <c r="A4335" s="32">
        <v>4331</v>
      </c>
      <c r="B4335" s="32">
        <v>954</v>
      </c>
      <c r="C4335" s="32">
        <v>4</v>
      </c>
      <c r="D4335" s="32" t="s">
        <v>11124</v>
      </c>
    </row>
    <row r="4336" spans="1:4" x14ac:dyDescent="0.2">
      <c r="A4336" s="32">
        <v>4332</v>
      </c>
      <c r="B4336" s="32">
        <v>1583</v>
      </c>
      <c r="C4336" s="32">
        <v>2</v>
      </c>
      <c r="D4336" s="32" t="s">
        <v>11125</v>
      </c>
    </row>
    <row r="4337" spans="1:4" x14ac:dyDescent="0.2">
      <c r="A4337" s="32">
        <v>4333</v>
      </c>
      <c r="B4337" s="32">
        <v>3348</v>
      </c>
      <c r="C4337" s="32">
        <v>1</v>
      </c>
      <c r="D4337" s="32" t="s">
        <v>11126</v>
      </c>
    </row>
    <row r="4338" spans="1:4" x14ac:dyDescent="0.2">
      <c r="A4338" s="32">
        <v>4334</v>
      </c>
      <c r="B4338" s="32">
        <v>3306</v>
      </c>
      <c r="C4338" s="32">
        <v>1</v>
      </c>
      <c r="D4338" s="32" t="s">
        <v>11127</v>
      </c>
    </row>
    <row r="4339" spans="1:4" x14ac:dyDescent="0.2">
      <c r="A4339" s="32">
        <v>4335</v>
      </c>
      <c r="B4339" s="32">
        <v>1366</v>
      </c>
      <c r="C4339" s="32">
        <v>2</v>
      </c>
      <c r="D4339" s="32" t="s">
        <v>11128</v>
      </c>
    </row>
    <row r="4340" spans="1:4" x14ac:dyDescent="0.2">
      <c r="A4340" s="32">
        <v>4336</v>
      </c>
      <c r="B4340" s="32">
        <v>1056</v>
      </c>
      <c r="C4340" s="32">
        <v>4</v>
      </c>
      <c r="D4340" s="32" t="s">
        <v>11129</v>
      </c>
    </row>
    <row r="4341" spans="1:4" x14ac:dyDescent="0.2">
      <c r="A4341" s="32">
        <v>4337</v>
      </c>
      <c r="B4341" s="32">
        <v>2291</v>
      </c>
      <c r="C4341" s="32">
        <v>2</v>
      </c>
      <c r="D4341" s="32" t="s">
        <v>11130</v>
      </c>
    </row>
    <row r="4342" spans="1:4" x14ac:dyDescent="0.2">
      <c r="A4342" s="32">
        <v>4338</v>
      </c>
      <c r="B4342" s="32">
        <v>2488</v>
      </c>
      <c r="C4342" s="32">
        <v>1</v>
      </c>
      <c r="D4342" s="32" t="s">
        <v>11131</v>
      </c>
    </row>
    <row r="4343" spans="1:4" x14ac:dyDescent="0.2">
      <c r="A4343" s="32">
        <v>4339</v>
      </c>
      <c r="B4343" s="32">
        <v>446</v>
      </c>
      <c r="C4343" s="32">
        <v>5</v>
      </c>
      <c r="D4343" s="32" t="s">
        <v>11132</v>
      </c>
    </row>
    <row r="4344" spans="1:4" x14ac:dyDescent="0.2">
      <c r="A4344" s="32">
        <v>4340</v>
      </c>
      <c r="B4344" s="32">
        <v>7</v>
      </c>
      <c r="C4344" s="32">
        <v>4</v>
      </c>
      <c r="D4344" s="32" t="s">
        <v>7934</v>
      </c>
    </row>
    <row r="4345" spans="1:4" x14ac:dyDescent="0.2">
      <c r="A4345" s="32">
        <v>4341</v>
      </c>
      <c r="B4345" s="32">
        <v>734</v>
      </c>
      <c r="C4345" s="32">
        <v>1</v>
      </c>
      <c r="D4345" s="32" t="s">
        <v>11133</v>
      </c>
    </row>
    <row r="4346" spans="1:4" x14ac:dyDescent="0.2">
      <c r="A4346" s="32">
        <v>4342</v>
      </c>
      <c r="B4346" s="32">
        <v>181</v>
      </c>
      <c r="C4346" s="32">
        <v>1</v>
      </c>
      <c r="D4346" s="32" t="s">
        <v>11134</v>
      </c>
    </row>
    <row r="4347" spans="1:4" x14ac:dyDescent="0.2">
      <c r="A4347" s="32">
        <v>4343</v>
      </c>
      <c r="B4347" s="32">
        <v>1670</v>
      </c>
      <c r="C4347" s="32">
        <v>1</v>
      </c>
      <c r="D4347" s="32" t="s">
        <v>11135</v>
      </c>
    </row>
    <row r="4348" spans="1:4" x14ac:dyDescent="0.2">
      <c r="A4348" s="32">
        <v>4344</v>
      </c>
      <c r="B4348" s="32">
        <v>635</v>
      </c>
      <c r="C4348" s="32">
        <v>3</v>
      </c>
      <c r="D4348" s="32" t="s">
        <v>11136</v>
      </c>
    </row>
    <row r="4349" spans="1:4" x14ac:dyDescent="0.2">
      <c r="A4349" s="32">
        <v>4345</v>
      </c>
      <c r="B4349" s="32">
        <v>346</v>
      </c>
      <c r="C4349" s="32">
        <v>10</v>
      </c>
      <c r="D4349" s="32" t="s">
        <v>11137</v>
      </c>
    </row>
    <row r="4350" spans="1:4" x14ac:dyDescent="0.2">
      <c r="A4350" s="32">
        <v>4346</v>
      </c>
      <c r="B4350" s="32">
        <v>1625</v>
      </c>
      <c r="C4350" s="32">
        <v>1</v>
      </c>
      <c r="D4350" s="32" t="s">
        <v>11138</v>
      </c>
    </row>
    <row r="4351" spans="1:4" x14ac:dyDescent="0.2">
      <c r="A4351" s="32">
        <v>4347</v>
      </c>
      <c r="B4351" s="32">
        <v>849</v>
      </c>
      <c r="C4351" s="32">
        <v>3</v>
      </c>
      <c r="D4351" s="32" t="s">
        <v>11139</v>
      </c>
    </row>
    <row r="4352" spans="1:4" x14ac:dyDescent="0.2">
      <c r="A4352" s="32">
        <v>4348</v>
      </c>
      <c r="B4352" s="32">
        <v>1709</v>
      </c>
      <c r="C4352" s="32">
        <v>1</v>
      </c>
      <c r="D4352" s="32" t="s">
        <v>11140</v>
      </c>
    </row>
    <row r="4353" spans="1:4" x14ac:dyDescent="0.2">
      <c r="A4353" s="32">
        <v>4349</v>
      </c>
      <c r="B4353" s="32">
        <v>89</v>
      </c>
      <c r="C4353" s="32">
        <v>10</v>
      </c>
      <c r="D4353" s="32" t="s">
        <v>11141</v>
      </c>
    </row>
    <row r="4354" spans="1:4" x14ac:dyDescent="0.2">
      <c r="A4354" s="32">
        <v>4350</v>
      </c>
      <c r="B4354" s="32">
        <v>429</v>
      </c>
      <c r="C4354" s="32">
        <v>1</v>
      </c>
      <c r="D4354" s="32" t="s">
        <v>11142</v>
      </c>
    </row>
    <row r="4355" spans="1:4" x14ac:dyDescent="0.2">
      <c r="A4355" s="32">
        <v>4351</v>
      </c>
      <c r="B4355" s="32">
        <v>1303</v>
      </c>
      <c r="C4355" s="32">
        <v>1</v>
      </c>
      <c r="D4355" s="32" t="s">
        <v>11143</v>
      </c>
    </row>
    <row r="4356" spans="1:4" x14ac:dyDescent="0.2">
      <c r="A4356" s="32">
        <v>4352</v>
      </c>
      <c r="B4356" s="32">
        <v>1810</v>
      </c>
      <c r="C4356" s="32">
        <v>1</v>
      </c>
      <c r="D4356" s="32" t="s">
        <v>11144</v>
      </c>
    </row>
    <row r="4357" spans="1:4" x14ac:dyDescent="0.2">
      <c r="A4357" s="32">
        <v>4353</v>
      </c>
      <c r="B4357" s="32">
        <v>1894</v>
      </c>
      <c r="C4357" s="32">
        <v>1</v>
      </c>
      <c r="D4357" s="32" t="s">
        <v>11145</v>
      </c>
    </row>
    <row r="4358" spans="1:4" x14ac:dyDescent="0.2">
      <c r="A4358" s="32">
        <v>4354</v>
      </c>
      <c r="B4358" s="32">
        <v>3188</v>
      </c>
      <c r="C4358" s="32">
        <v>2</v>
      </c>
      <c r="D4358" s="32" t="s">
        <v>11146</v>
      </c>
    </row>
    <row r="4359" spans="1:4" x14ac:dyDescent="0.2">
      <c r="A4359" s="32">
        <v>4355</v>
      </c>
      <c r="B4359" s="32">
        <v>1495</v>
      </c>
      <c r="C4359" s="32">
        <v>2</v>
      </c>
      <c r="D4359" s="32" t="s">
        <v>11147</v>
      </c>
    </row>
    <row r="4360" spans="1:4" x14ac:dyDescent="0.2">
      <c r="A4360" s="32">
        <v>4356</v>
      </c>
      <c r="B4360" s="32">
        <v>3245</v>
      </c>
      <c r="C4360" s="32">
        <v>1</v>
      </c>
      <c r="D4360" s="32" t="s">
        <v>11148</v>
      </c>
    </row>
    <row r="4361" spans="1:4" x14ac:dyDescent="0.2">
      <c r="A4361" s="32">
        <v>4357</v>
      </c>
      <c r="B4361" s="32">
        <v>940</v>
      </c>
      <c r="C4361" s="32">
        <v>2</v>
      </c>
      <c r="D4361" s="32" t="s">
        <v>9340</v>
      </c>
    </row>
    <row r="4362" spans="1:4" x14ac:dyDescent="0.2">
      <c r="A4362" s="32">
        <v>4358</v>
      </c>
      <c r="B4362" s="32">
        <v>630</v>
      </c>
      <c r="C4362" s="32">
        <v>3</v>
      </c>
      <c r="D4362" s="32" t="s">
        <v>11149</v>
      </c>
    </row>
    <row r="4363" spans="1:4" x14ac:dyDescent="0.2">
      <c r="A4363" s="32">
        <v>4359</v>
      </c>
      <c r="B4363" s="32">
        <v>1427</v>
      </c>
      <c r="C4363" s="32">
        <v>2</v>
      </c>
      <c r="D4363" s="32" t="s">
        <v>11150</v>
      </c>
    </row>
    <row r="4364" spans="1:4" x14ac:dyDescent="0.2">
      <c r="A4364" s="32">
        <v>4360</v>
      </c>
      <c r="B4364" s="32">
        <v>1275</v>
      </c>
      <c r="C4364" s="32">
        <v>1</v>
      </c>
      <c r="D4364" s="32" t="s">
        <v>11151</v>
      </c>
    </row>
    <row r="4365" spans="1:4" x14ac:dyDescent="0.2">
      <c r="A4365" s="32">
        <v>4361</v>
      </c>
      <c r="B4365" s="32">
        <v>2853</v>
      </c>
      <c r="C4365" s="32">
        <v>1</v>
      </c>
      <c r="D4365" s="32" t="s">
        <v>11152</v>
      </c>
    </row>
    <row r="4366" spans="1:4" x14ac:dyDescent="0.2">
      <c r="A4366" s="32">
        <v>4362</v>
      </c>
      <c r="B4366" s="32">
        <v>1451</v>
      </c>
      <c r="C4366" s="32">
        <v>1</v>
      </c>
      <c r="D4366" s="32" t="s">
        <v>11153</v>
      </c>
    </row>
    <row r="4367" spans="1:4" x14ac:dyDescent="0.2">
      <c r="A4367" s="32">
        <v>4363</v>
      </c>
      <c r="B4367" s="32">
        <v>2132</v>
      </c>
      <c r="C4367" s="32">
        <v>1</v>
      </c>
      <c r="D4367" s="32" t="s">
        <v>11154</v>
      </c>
    </row>
    <row r="4368" spans="1:4" x14ac:dyDescent="0.2">
      <c r="A4368" s="32">
        <v>4364</v>
      </c>
      <c r="B4368" s="32">
        <v>1959</v>
      </c>
      <c r="C4368" s="32">
        <v>1</v>
      </c>
      <c r="D4368" s="32" t="s">
        <v>11155</v>
      </c>
    </row>
    <row r="4369" spans="1:4" x14ac:dyDescent="0.2">
      <c r="A4369" s="32">
        <v>4365</v>
      </c>
      <c r="B4369" s="32">
        <v>1760</v>
      </c>
      <c r="C4369" s="32">
        <v>1</v>
      </c>
      <c r="D4369" s="32" t="s">
        <v>11156</v>
      </c>
    </row>
    <row r="4370" spans="1:4" x14ac:dyDescent="0.2">
      <c r="A4370" s="32">
        <v>4366</v>
      </c>
      <c r="B4370" s="32">
        <v>2204</v>
      </c>
      <c r="C4370" s="32">
        <v>2</v>
      </c>
      <c r="D4370" s="32" t="s">
        <v>11157</v>
      </c>
    </row>
    <row r="4371" spans="1:4" x14ac:dyDescent="0.2">
      <c r="A4371" s="32">
        <v>4367</v>
      </c>
      <c r="B4371" s="32">
        <v>1675</v>
      </c>
      <c r="C4371" s="32">
        <v>1</v>
      </c>
      <c r="D4371" s="32" t="s">
        <v>11158</v>
      </c>
    </row>
    <row r="4372" spans="1:4" x14ac:dyDescent="0.2">
      <c r="A4372" s="32">
        <v>4368</v>
      </c>
      <c r="B4372" s="32">
        <v>994</v>
      </c>
      <c r="C4372" s="32">
        <v>1</v>
      </c>
      <c r="D4372" s="32" t="s">
        <v>11159</v>
      </c>
    </row>
    <row r="4373" spans="1:4" x14ac:dyDescent="0.2">
      <c r="A4373" s="32">
        <v>4369</v>
      </c>
      <c r="B4373" s="32">
        <v>2334</v>
      </c>
      <c r="C4373" s="32">
        <v>1</v>
      </c>
      <c r="D4373" s="32" t="s">
        <v>11160</v>
      </c>
    </row>
    <row r="4374" spans="1:4" x14ac:dyDescent="0.2">
      <c r="A4374" s="32">
        <v>4370</v>
      </c>
      <c r="B4374" s="32">
        <v>797</v>
      </c>
      <c r="C4374" s="32">
        <v>3</v>
      </c>
      <c r="D4374" s="32" t="s">
        <v>11161</v>
      </c>
    </row>
    <row r="4375" spans="1:4" x14ac:dyDescent="0.2">
      <c r="A4375" s="32">
        <v>4371</v>
      </c>
      <c r="B4375" s="32">
        <v>1569</v>
      </c>
      <c r="C4375" s="32">
        <v>1</v>
      </c>
      <c r="D4375" s="32" t="s">
        <v>11162</v>
      </c>
    </row>
    <row r="4376" spans="1:4" x14ac:dyDescent="0.2">
      <c r="A4376" s="32">
        <v>4372</v>
      </c>
      <c r="B4376" s="32">
        <v>2095</v>
      </c>
      <c r="C4376" s="32">
        <v>1</v>
      </c>
      <c r="D4376" s="32" t="s">
        <v>11163</v>
      </c>
    </row>
    <row r="4377" spans="1:4" x14ac:dyDescent="0.2">
      <c r="A4377" s="32">
        <v>4373</v>
      </c>
      <c r="B4377" s="32">
        <v>1626</v>
      </c>
      <c r="C4377" s="32">
        <v>1</v>
      </c>
      <c r="D4377" s="32" t="s">
        <v>11164</v>
      </c>
    </row>
    <row r="4378" spans="1:4" x14ac:dyDescent="0.2">
      <c r="A4378" s="32">
        <v>4374</v>
      </c>
      <c r="B4378" s="32">
        <v>1102</v>
      </c>
      <c r="C4378" s="32">
        <v>4</v>
      </c>
      <c r="D4378" s="32" t="s">
        <v>11165</v>
      </c>
    </row>
    <row r="4379" spans="1:4" x14ac:dyDescent="0.2">
      <c r="A4379" s="32">
        <v>4375</v>
      </c>
      <c r="B4379" s="32">
        <v>1879</v>
      </c>
      <c r="C4379" s="32">
        <v>1</v>
      </c>
      <c r="D4379" s="32" t="s">
        <v>11166</v>
      </c>
    </row>
    <row r="4380" spans="1:4" x14ac:dyDescent="0.2">
      <c r="A4380" s="32">
        <v>4376</v>
      </c>
      <c r="B4380" s="32">
        <v>1595</v>
      </c>
      <c r="C4380" s="32">
        <v>2</v>
      </c>
      <c r="D4380" s="32" t="s">
        <v>11167</v>
      </c>
    </row>
    <row r="4381" spans="1:4" x14ac:dyDescent="0.2">
      <c r="A4381" s="32">
        <v>4377</v>
      </c>
      <c r="B4381" s="32">
        <v>384</v>
      </c>
      <c r="C4381" s="32">
        <v>4</v>
      </c>
      <c r="D4381" s="32" t="s">
        <v>10090</v>
      </c>
    </row>
    <row r="4382" spans="1:4" x14ac:dyDescent="0.2">
      <c r="A4382" s="32">
        <v>4378</v>
      </c>
      <c r="B4382" s="32">
        <v>1150</v>
      </c>
      <c r="C4382" s="32">
        <v>5</v>
      </c>
      <c r="D4382" s="32" t="s">
        <v>11168</v>
      </c>
    </row>
    <row r="4383" spans="1:4" x14ac:dyDescent="0.2">
      <c r="A4383" s="32">
        <v>4379</v>
      </c>
      <c r="B4383" s="32">
        <v>460</v>
      </c>
      <c r="C4383" s="32">
        <v>3</v>
      </c>
      <c r="D4383" s="32" t="s">
        <v>11169</v>
      </c>
    </row>
    <row r="4384" spans="1:4" x14ac:dyDescent="0.2">
      <c r="A4384" s="32">
        <v>4380</v>
      </c>
      <c r="B4384" s="32">
        <v>1814</v>
      </c>
      <c r="C4384" s="32">
        <v>1</v>
      </c>
      <c r="D4384" s="32" t="s">
        <v>11170</v>
      </c>
    </row>
    <row r="4385" spans="1:4" x14ac:dyDescent="0.2">
      <c r="A4385" s="32">
        <v>4381</v>
      </c>
      <c r="B4385" s="32">
        <v>724</v>
      </c>
      <c r="C4385" s="32">
        <v>5</v>
      </c>
      <c r="D4385" s="32" t="s">
        <v>11171</v>
      </c>
    </row>
    <row r="4386" spans="1:4" x14ac:dyDescent="0.2">
      <c r="A4386" s="32">
        <v>4382</v>
      </c>
      <c r="B4386" s="32">
        <v>86</v>
      </c>
      <c r="C4386" s="32">
        <v>1</v>
      </c>
      <c r="D4386" s="32" t="s">
        <v>11172</v>
      </c>
    </row>
    <row r="4387" spans="1:4" x14ac:dyDescent="0.2">
      <c r="A4387" s="32">
        <v>4383</v>
      </c>
      <c r="B4387" s="32">
        <v>180</v>
      </c>
      <c r="C4387" s="32">
        <v>10</v>
      </c>
      <c r="D4387" s="32" t="s">
        <v>11173</v>
      </c>
    </row>
    <row r="4388" spans="1:4" x14ac:dyDescent="0.2">
      <c r="A4388" s="32">
        <v>4384</v>
      </c>
      <c r="B4388" s="32">
        <v>756</v>
      </c>
      <c r="C4388" s="32">
        <v>4</v>
      </c>
      <c r="D4388" s="32" t="s">
        <v>11174</v>
      </c>
    </row>
    <row r="4389" spans="1:4" x14ac:dyDescent="0.2">
      <c r="A4389" s="32">
        <v>4385</v>
      </c>
      <c r="B4389" s="32">
        <v>1098</v>
      </c>
      <c r="C4389" s="32">
        <v>2</v>
      </c>
      <c r="D4389" s="32" t="s">
        <v>11175</v>
      </c>
    </row>
    <row r="4390" spans="1:4" x14ac:dyDescent="0.2">
      <c r="A4390" s="32">
        <v>4386</v>
      </c>
      <c r="B4390" s="32">
        <v>722</v>
      </c>
      <c r="C4390" s="32">
        <v>1</v>
      </c>
      <c r="D4390" s="32" t="s">
        <v>11176</v>
      </c>
    </row>
    <row r="4391" spans="1:4" x14ac:dyDescent="0.2">
      <c r="A4391" s="32">
        <v>4387</v>
      </c>
      <c r="B4391" s="32">
        <v>48</v>
      </c>
      <c r="C4391" s="32">
        <v>1</v>
      </c>
      <c r="D4391" s="32" t="s">
        <v>11177</v>
      </c>
    </row>
    <row r="4392" spans="1:4" x14ac:dyDescent="0.2">
      <c r="A4392" s="32">
        <v>4388</v>
      </c>
      <c r="B4392" s="32">
        <v>33</v>
      </c>
      <c r="C4392" s="32">
        <v>8</v>
      </c>
      <c r="D4392" s="32" t="s">
        <v>11178</v>
      </c>
    </row>
    <row r="4393" spans="1:4" x14ac:dyDescent="0.2">
      <c r="A4393" s="32">
        <v>4389</v>
      </c>
      <c r="B4393" s="32">
        <v>45</v>
      </c>
      <c r="C4393" s="32">
        <v>2</v>
      </c>
      <c r="D4393" s="32" t="s">
        <v>11179</v>
      </c>
    </row>
    <row r="4394" spans="1:4" x14ac:dyDescent="0.2">
      <c r="A4394" s="32">
        <v>4390</v>
      </c>
      <c r="B4394" s="32">
        <v>2323</v>
      </c>
      <c r="C4394" s="32">
        <v>1</v>
      </c>
      <c r="D4394" s="32" t="s">
        <v>11180</v>
      </c>
    </row>
    <row r="4395" spans="1:4" x14ac:dyDescent="0.2">
      <c r="A4395" s="32">
        <v>4391</v>
      </c>
      <c r="B4395" s="32">
        <v>1597</v>
      </c>
      <c r="C4395" s="32">
        <v>2</v>
      </c>
      <c r="D4395" s="32" t="s">
        <v>11181</v>
      </c>
    </row>
    <row r="4396" spans="1:4" x14ac:dyDescent="0.2">
      <c r="A4396" s="32">
        <v>4392</v>
      </c>
      <c r="B4396" s="32">
        <v>1097</v>
      </c>
      <c r="C4396" s="32">
        <v>1</v>
      </c>
      <c r="D4396" s="32" t="s">
        <v>11182</v>
      </c>
    </row>
    <row r="4397" spans="1:4" x14ac:dyDescent="0.2">
      <c r="A4397" s="32">
        <v>4393</v>
      </c>
      <c r="B4397" s="32">
        <v>138</v>
      </c>
      <c r="C4397" s="32">
        <v>2</v>
      </c>
      <c r="D4397" s="32" t="s">
        <v>9391</v>
      </c>
    </row>
    <row r="4398" spans="1:4" x14ac:dyDescent="0.2">
      <c r="A4398" s="32">
        <v>4394</v>
      </c>
      <c r="B4398" s="32">
        <v>1836</v>
      </c>
      <c r="C4398" s="32">
        <v>3</v>
      </c>
      <c r="D4398" s="32" t="s">
        <v>11183</v>
      </c>
    </row>
    <row r="4399" spans="1:4" x14ac:dyDescent="0.2">
      <c r="A4399" s="32">
        <v>4395</v>
      </c>
      <c r="B4399" s="32">
        <v>3508</v>
      </c>
      <c r="C4399" s="32">
        <v>1</v>
      </c>
      <c r="D4399" s="32" t="s">
        <v>11184</v>
      </c>
    </row>
    <row r="4400" spans="1:4" x14ac:dyDescent="0.2">
      <c r="A4400" s="32">
        <v>4396</v>
      </c>
      <c r="B4400" s="32">
        <v>1306</v>
      </c>
      <c r="C4400" s="32">
        <v>1</v>
      </c>
      <c r="D4400" s="32" t="s">
        <v>11185</v>
      </c>
    </row>
    <row r="4401" spans="1:4" x14ac:dyDescent="0.2">
      <c r="A4401" s="32">
        <v>4397</v>
      </c>
      <c r="B4401" s="32">
        <v>1150</v>
      </c>
      <c r="C4401" s="32">
        <v>2</v>
      </c>
      <c r="D4401" s="32" t="s">
        <v>11186</v>
      </c>
    </row>
    <row r="4402" spans="1:4" x14ac:dyDescent="0.2">
      <c r="A4402" s="32">
        <v>4398</v>
      </c>
      <c r="B4402" s="32">
        <v>292</v>
      </c>
      <c r="C4402" s="32">
        <v>1</v>
      </c>
      <c r="D4402" s="32" t="s">
        <v>11187</v>
      </c>
    </row>
    <row r="4403" spans="1:4" x14ac:dyDescent="0.2">
      <c r="A4403" s="32">
        <v>4399</v>
      </c>
      <c r="B4403" s="32">
        <v>767</v>
      </c>
      <c r="C4403" s="32">
        <v>1</v>
      </c>
      <c r="D4403" s="32" t="s">
        <v>11188</v>
      </c>
    </row>
    <row r="4404" spans="1:4" x14ac:dyDescent="0.2">
      <c r="A4404" s="32">
        <v>4400</v>
      </c>
      <c r="B4404" s="32">
        <v>2797</v>
      </c>
      <c r="C4404" s="32">
        <v>1</v>
      </c>
      <c r="D4404" s="32" t="s">
        <v>11189</v>
      </c>
    </row>
    <row r="4405" spans="1:4" x14ac:dyDescent="0.2">
      <c r="A4405" s="32">
        <v>4401</v>
      </c>
      <c r="B4405" s="32">
        <v>3279</v>
      </c>
      <c r="C4405" s="32">
        <v>1</v>
      </c>
      <c r="D4405" s="32" t="s">
        <v>11190</v>
      </c>
    </row>
    <row r="4406" spans="1:4" x14ac:dyDescent="0.2">
      <c r="A4406" s="32">
        <v>4402</v>
      </c>
      <c r="B4406" s="32">
        <v>1519</v>
      </c>
      <c r="C4406" s="32">
        <v>1</v>
      </c>
      <c r="D4406" s="32" t="s">
        <v>11191</v>
      </c>
    </row>
    <row r="4407" spans="1:4" x14ac:dyDescent="0.2">
      <c r="A4407" s="32">
        <v>4403</v>
      </c>
      <c r="B4407" s="32">
        <v>1493</v>
      </c>
      <c r="C4407" s="32">
        <v>1</v>
      </c>
      <c r="D4407" s="32" t="s">
        <v>11192</v>
      </c>
    </row>
    <row r="4408" spans="1:4" x14ac:dyDescent="0.2">
      <c r="A4408" s="32">
        <v>4404</v>
      </c>
      <c r="B4408" s="32">
        <v>787</v>
      </c>
      <c r="C4408" s="32">
        <v>1</v>
      </c>
      <c r="D4408" s="32" t="s">
        <v>11193</v>
      </c>
    </row>
    <row r="4409" spans="1:4" x14ac:dyDescent="0.2">
      <c r="A4409" s="32">
        <v>4405</v>
      </c>
      <c r="B4409" s="32">
        <v>320</v>
      </c>
      <c r="C4409" s="32">
        <v>5</v>
      </c>
      <c r="D4409" s="32" t="s">
        <v>11194</v>
      </c>
    </row>
    <row r="4410" spans="1:4" x14ac:dyDescent="0.2">
      <c r="A4410" s="32">
        <v>4406</v>
      </c>
      <c r="B4410" s="32">
        <v>2389</v>
      </c>
      <c r="C4410" s="32">
        <v>1</v>
      </c>
      <c r="D4410" s="32" t="s">
        <v>11195</v>
      </c>
    </row>
    <row r="4411" spans="1:4" x14ac:dyDescent="0.2">
      <c r="A4411" s="32">
        <v>4407</v>
      </c>
      <c r="B4411" s="32">
        <v>2157</v>
      </c>
      <c r="C4411" s="32">
        <v>1</v>
      </c>
      <c r="D4411" s="32" t="s">
        <v>11196</v>
      </c>
    </row>
    <row r="4412" spans="1:4" x14ac:dyDescent="0.2">
      <c r="A4412" s="32">
        <v>4408</v>
      </c>
      <c r="B4412" s="32">
        <v>212</v>
      </c>
      <c r="C4412" s="32">
        <v>3</v>
      </c>
      <c r="D4412" s="32" t="s">
        <v>10252</v>
      </c>
    </row>
    <row r="4413" spans="1:4" x14ac:dyDescent="0.2">
      <c r="A4413" s="32">
        <v>4409</v>
      </c>
      <c r="B4413" s="32">
        <v>1091</v>
      </c>
      <c r="C4413" s="32">
        <v>4</v>
      </c>
      <c r="D4413" s="32" t="s">
        <v>10614</v>
      </c>
    </row>
    <row r="4414" spans="1:4" x14ac:dyDescent="0.2">
      <c r="A4414" s="32">
        <v>4410</v>
      </c>
      <c r="B4414" s="32">
        <v>2431</v>
      </c>
      <c r="C4414" s="32">
        <v>1</v>
      </c>
      <c r="D4414" s="32" t="s">
        <v>11197</v>
      </c>
    </row>
    <row r="4415" spans="1:4" x14ac:dyDescent="0.2">
      <c r="A4415" s="32">
        <v>4411</v>
      </c>
      <c r="B4415" s="32">
        <v>1821</v>
      </c>
      <c r="C4415" s="32">
        <v>1</v>
      </c>
      <c r="D4415" s="32" t="s">
        <v>11198</v>
      </c>
    </row>
    <row r="4416" spans="1:4" x14ac:dyDescent="0.2">
      <c r="A4416" s="32">
        <v>4412</v>
      </c>
      <c r="B4416" s="32">
        <v>2262</v>
      </c>
      <c r="C4416" s="32">
        <v>1</v>
      </c>
      <c r="D4416" s="32" t="s">
        <v>11199</v>
      </c>
    </row>
    <row r="4417" spans="1:4" x14ac:dyDescent="0.2">
      <c r="A4417" s="32">
        <v>4413</v>
      </c>
      <c r="B4417" s="32">
        <v>394</v>
      </c>
      <c r="C4417" s="32">
        <v>1</v>
      </c>
      <c r="D4417" s="32" t="s">
        <v>7662</v>
      </c>
    </row>
    <row r="4418" spans="1:4" x14ac:dyDescent="0.2">
      <c r="A4418" s="32">
        <v>4414</v>
      </c>
      <c r="B4418" s="32">
        <v>513</v>
      </c>
      <c r="C4418" s="32">
        <v>3</v>
      </c>
      <c r="D4418" s="32" t="s">
        <v>7682</v>
      </c>
    </row>
    <row r="4419" spans="1:4" x14ac:dyDescent="0.2">
      <c r="A4419" s="32">
        <v>4415</v>
      </c>
      <c r="B4419" s="32">
        <v>1614</v>
      </c>
      <c r="C4419" s="32">
        <v>1</v>
      </c>
      <c r="D4419" s="32" t="s">
        <v>11200</v>
      </c>
    </row>
    <row r="4420" spans="1:4" x14ac:dyDescent="0.2">
      <c r="A4420" s="32">
        <v>4416</v>
      </c>
      <c r="B4420" s="32">
        <v>2484</v>
      </c>
      <c r="C4420" s="32">
        <v>2</v>
      </c>
      <c r="D4420" s="32" t="s">
        <v>11201</v>
      </c>
    </row>
    <row r="4421" spans="1:4" x14ac:dyDescent="0.2">
      <c r="A4421" s="32">
        <v>4417</v>
      </c>
      <c r="B4421" s="32">
        <v>1351</v>
      </c>
      <c r="C4421" s="32">
        <v>2</v>
      </c>
      <c r="D4421" s="32" t="s">
        <v>11202</v>
      </c>
    </row>
    <row r="4422" spans="1:4" x14ac:dyDescent="0.2">
      <c r="A4422" s="32">
        <v>4418</v>
      </c>
      <c r="B4422" s="32">
        <v>7</v>
      </c>
      <c r="C4422" s="32">
        <v>14</v>
      </c>
      <c r="D4422" s="32" t="s">
        <v>11203</v>
      </c>
    </row>
    <row r="4423" spans="1:4" x14ac:dyDescent="0.2">
      <c r="A4423" s="32">
        <v>4419</v>
      </c>
      <c r="B4423" s="32">
        <v>1503</v>
      </c>
      <c r="C4423" s="32">
        <v>1</v>
      </c>
      <c r="D4423" s="32" t="s">
        <v>11204</v>
      </c>
    </row>
    <row r="4424" spans="1:4" x14ac:dyDescent="0.2">
      <c r="A4424" s="32">
        <v>4420</v>
      </c>
      <c r="B4424" s="32">
        <v>168</v>
      </c>
      <c r="C4424" s="32">
        <v>16</v>
      </c>
      <c r="D4424" s="32" t="s">
        <v>11205</v>
      </c>
    </row>
    <row r="4425" spans="1:4" x14ac:dyDescent="0.2">
      <c r="A4425" s="32">
        <v>4421</v>
      </c>
      <c r="B4425" s="32">
        <v>972</v>
      </c>
      <c r="C4425" s="32">
        <v>2</v>
      </c>
      <c r="D4425" s="32" t="s">
        <v>11206</v>
      </c>
    </row>
    <row r="4426" spans="1:4" x14ac:dyDescent="0.2">
      <c r="A4426" s="32">
        <v>4422</v>
      </c>
      <c r="B4426" s="32">
        <v>1050</v>
      </c>
      <c r="C4426" s="32">
        <v>1</v>
      </c>
      <c r="D4426" s="32" t="s">
        <v>11207</v>
      </c>
    </row>
    <row r="4427" spans="1:4" x14ac:dyDescent="0.2">
      <c r="A4427" s="32">
        <v>4423</v>
      </c>
      <c r="B4427" s="32">
        <v>1732</v>
      </c>
      <c r="C4427" s="32">
        <v>1</v>
      </c>
      <c r="D4427" s="32" t="s">
        <v>11208</v>
      </c>
    </row>
    <row r="4428" spans="1:4" x14ac:dyDescent="0.2">
      <c r="A4428" s="32">
        <v>4424</v>
      </c>
      <c r="B4428" s="32">
        <v>2723</v>
      </c>
      <c r="C4428" s="32">
        <v>1</v>
      </c>
      <c r="D4428" s="32" t="s">
        <v>11209</v>
      </c>
    </row>
    <row r="4429" spans="1:4" x14ac:dyDescent="0.2">
      <c r="A4429" s="32">
        <v>4425</v>
      </c>
      <c r="B4429" s="32">
        <v>976</v>
      </c>
      <c r="C4429" s="32">
        <v>2</v>
      </c>
      <c r="D4429" s="32" t="s">
        <v>11067</v>
      </c>
    </row>
    <row r="4430" spans="1:4" x14ac:dyDescent="0.2">
      <c r="A4430" s="32">
        <v>4426</v>
      </c>
      <c r="B4430" s="32">
        <v>933</v>
      </c>
      <c r="C4430" s="32">
        <v>1</v>
      </c>
      <c r="D4430" s="32" t="s">
        <v>11210</v>
      </c>
    </row>
    <row r="4431" spans="1:4" x14ac:dyDescent="0.2">
      <c r="A4431" s="32">
        <v>4427</v>
      </c>
      <c r="B4431" s="32">
        <v>1018</v>
      </c>
      <c r="C4431" s="32">
        <v>2</v>
      </c>
      <c r="D4431" s="32" t="s">
        <v>11211</v>
      </c>
    </row>
    <row r="4432" spans="1:4" x14ac:dyDescent="0.2">
      <c r="A4432" s="32">
        <v>4428</v>
      </c>
      <c r="B4432" s="32">
        <v>52</v>
      </c>
      <c r="C4432" s="32">
        <v>1</v>
      </c>
      <c r="D4432" s="32" t="s">
        <v>11212</v>
      </c>
    </row>
    <row r="4433" spans="1:4" x14ac:dyDescent="0.2">
      <c r="A4433" s="32">
        <v>4429</v>
      </c>
      <c r="B4433" s="32">
        <v>1414</v>
      </c>
      <c r="C4433" s="32">
        <v>5</v>
      </c>
      <c r="D4433" s="32" t="s">
        <v>11213</v>
      </c>
    </row>
    <row r="4434" spans="1:4" x14ac:dyDescent="0.2">
      <c r="A4434" s="32">
        <v>4430</v>
      </c>
      <c r="B4434" s="32">
        <v>2527</v>
      </c>
      <c r="C4434" s="32">
        <v>1</v>
      </c>
      <c r="D4434" s="32" t="s">
        <v>11214</v>
      </c>
    </row>
    <row r="4435" spans="1:4" x14ac:dyDescent="0.2">
      <c r="A4435" s="32">
        <v>4431</v>
      </c>
      <c r="B4435" s="32">
        <v>1123</v>
      </c>
      <c r="C4435" s="32">
        <v>1</v>
      </c>
      <c r="D4435" s="32" t="s">
        <v>11215</v>
      </c>
    </row>
    <row r="4436" spans="1:4" x14ac:dyDescent="0.2">
      <c r="A4436" s="32">
        <v>4432</v>
      </c>
      <c r="B4436" s="32">
        <v>1221</v>
      </c>
      <c r="C4436" s="32">
        <v>2</v>
      </c>
      <c r="D4436" s="32" t="s">
        <v>11216</v>
      </c>
    </row>
    <row r="4437" spans="1:4" x14ac:dyDescent="0.2">
      <c r="A4437" s="32">
        <v>4433</v>
      </c>
      <c r="B4437" s="32">
        <v>198</v>
      </c>
      <c r="C4437" s="32">
        <v>7</v>
      </c>
      <c r="D4437" s="32" t="s">
        <v>11217</v>
      </c>
    </row>
    <row r="4438" spans="1:4" x14ac:dyDescent="0.2">
      <c r="A4438" s="32">
        <v>4434</v>
      </c>
      <c r="B4438" s="32">
        <v>1382</v>
      </c>
      <c r="C4438" s="32">
        <v>4</v>
      </c>
      <c r="D4438" s="32" t="s">
        <v>11218</v>
      </c>
    </row>
    <row r="4439" spans="1:4" x14ac:dyDescent="0.2">
      <c r="A4439" s="32">
        <v>4435</v>
      </c>
      <c r="B4439" s="32">
        <v>1920</v>
      </c>
      <c r="C4439" s="32">
        <v>1</v>
      </c>
      <c r="D4439" s="32" t="s">
        <v>11219</v>
      </c>
    </row>
    <row r="4440" spans="1:4" x14ac:dyDescent="0.2">
      <c r="A4440" s="32">
        <v>4436</v>
      </c>
      <c r="B4440" s="32">
        <v>2206</v>
      </c>
      <c r="C4440" s="32">
        <v>2</v>
      </c>
      <c r="D4440" s="32" t="s">
        <v>11220</v>
      </c>
    </row>
    <row r="4441" spans="1:4" x14ac:dyDescent="0.2">
      <c r="A4441" s="32">
        <v>4437</v>
      </c>
      <c r="B4441" s="32">
        <v>2935</v>
      </c>
      <c r="C4441" s="32">
        <v>1</v>
      </c>
      <c r="D4441" s="32" t="s">
        <v>11221</v>
      </c>
    </row>
    <row r="4442" spans="1:4" x14ac:dyDescent="0.2">
      <c r="A4442" s="32">
        <v>4438</v>
      </c>
      <c r="B4442" s="32">
        <v>1393</v>
      </c>
      <c r="C4442" s="32">
        <v>1</v>
      </c>
      <c r="D4442" s="32" t="s">
        <v>11222</v>
      </c>
    </row>
    <row r="4443" spans="1:4" x14ac:dyDescent="0.2">
      <c r="A4443" s="32">
        <v>4439</v>
      </c>
      <c r="B4443" s="32">
        <v>873</v>
      </c>
      <c r="C4443" s="32">
        <v>2</v>
      </c>
      <c r="D4443" s="32" t="s">
        <v>11223</v>
      </c>
    </row>
    <row r="4444" spans="1:4" x14ac:dyDescent="0.2">
      <c r="A4444" s="32">
        <v>4440</v>
      </c>
      <c r="B4444" s="32">
        <v>1560</v>
      </c>
      <c r="C4444" s="32">
        <v>1</v>
      </c>
      <c r="D4444" s="32" t="s">
        <v>11224</v>
      </c>
    </row>
    <row r="4445" spans="1:4" x14ac:dyDescent="0.2">
      <c r="A4445" s="32">
        <v>4441</v>
      </c>
      <c r="B4445" s="32">
        <v>2251</v>
      </c>
      <c r="C4445" s="32">
        <v>1</v>
      </c>
      <c r="D4445" s="32" t="s">
        <v>11225</v>
      </c>
    </row>
    <row r="4446" spans="1:4" x14ac:dyDescent="0.2">
      <c r="A4446" s="32">
        <v>4442</v>
      </c>
      <c r="B4446" s="32">
        <v>1567</v>
      </c>
      <c r="C4446" s="32">
        <v>2</v>
      </c>
      <c r="D4446" s="32" t="s">
        <v>11226</v>
      </c>
    </row>
    <row r="4447" spans="1:4" x14ac:dyDescent="0.2">
      <c r="A4447" s="32">
        <v>4443</v>
      </c>
      <c r="B4447" s="32">
        <v>1912</v>
      </c>
      <c r="C4447" s="32">
        <v>1</v>
      </c>
      <c r="D4447" s="32" t="s">
        <v>11227</v>
      </c>
    </row>
    <row r="4448" spans="1:4" x14ac:dyDescent="0.2">
      <c r="A4448" s="32">
        <v>4444</v>
      </c>
      <c r="B4448" s="32">
        <v>1011</v>
      </c>
      <c r="C4448" s="32">
        <v>2</v>
      </c>
      <c r="D4448" s="32" t="s">
        <v>11228</v>
      </c>
    </row>
    <row r="4449" spans="1:4" x14ac:dyDescent="0.2">
      <c r="A4449" s="32">
        <v>4445</v>
      </c>
      <c r="B4449" s="32">
        <v>2161</v>
      </c>
      <c r="C4449" s="32">
        <v>1</v>
      </c>
      <c r="D4449" s="32" t="s">
        <v>11229</v>
      </c>
    </row>
    <row r="4450" spans="1:4" x14ac:dyDescent="0.2">
      <c r="A4450" s="32">
        <v>4446</v>
      </c>
      <c r="B4450" s="32">
        <v>1557</v>
      </c>
      <c r="C4450" s="32">
        <v>1</v>
      </c>
      <c r="D4450" s="32" t="s">
        <v>11230</v>
      </c>
    </row>
    <row r="4451" spans="1:4" x14ac:dyDescent="0.2">
      <c r="A4451" s="32">
        <v>4447</v>
      </c>
      <c r="B4451" s="32">
        <v>1746</v>
      </c>
      <c r="C4451" s="32">
        <v>1</v>
      </c>
      <c r="D4451" s="32" t="s">
        <v>11231</v>
      </c>
    </row>
    <row r="4452" spans="1:4" x14ac:dyDescent="0.2">
      <c r="A4452" s="32">
        <v>4448</v>
      </c>
      <c r="B4452" s="32">
        <v>590</v>
      </c>
      <c r="C4452" s="32">
        <v>4</v>
      </c>
      <c r="D4452" s="32" t="s">
        <v>11232</v>
      </c>
    </row>
    <row r="4453" spans="1:4" x14ac:dyDescent="0.2">
      <c r="A4453" s="32">
        <v>4449</v>
      </c>
      <c r="B4453" s="32">
        <v>2100</v>
      </c>
      <c r="C4453" s="32">
        <v>1</v>
      </c>
      <c r="D4453" s="32" t="s">
        <v>11233</v>
      </c>
    </row>
    <row r="4454" spans="1:4" x14ac:dyDescent="0.2">
      <c r="A4454" s="32">
        <v>4450</v>
      </c>
      <c r="B4454" s="32">
        <v>1269</v>
      </c>
      <c r="C4454" s="32">
        <v>1</v>
      </c>
      <c r="D4454" s="32" t="s">
        <v>11234</v>
      </c>
    </row>
    <row r="4455" spans="1:4" x14ac:dyDescent="0.2">
      <c r="A4455" s="32">
        <v>4451</v>
      </c>
      <c r="B4455" s="32">
        <v>428</v>
      </c>
      <c r="C4455" s="32">
        <v>2</v>
      </c>
      <c r="D4455" s="32" t="s">
        <v>7892</v>
      </c>
    </row>
    <row r="4456" spans="1:4" x14ac:dyDescent="0.2">
      <c r="A4456" s="32">
        <v>4452</v>
      </c>
      <c r="B4456" s="32">
        <v>1762</v>
      </c>
      <c r="C4456" s="32">
        <v>1</v>
      </c>
      <c r="D4456" s="32" t="s">
        <v>11235</v>
      </c>
    </row>
    <row r="4457" spans="1:4" x14ac:dyDescent="0.2">
      <c r="A4457" s="32">
        <v>4453</v>
      </c>
      <c r="B4457" s="32">
        <v>1374</v>
      </c>
      <c r="C4457" s="32">
        <v>2</v>
      </c>
      <c r="D4457" s="32" t="s">
        <v>11236</v>
      </c>
    </row>
    <row r="4458" spans="1:4" x14ac:dyDescent="0.2">
      <c r="A4458" s="32">
        <v>4454</v>
      </c>
      <c r="B4458" s="32">
        <v>1287</v>
      </c>
      <c r="C4458" s="32">
        <v>1</v>
      </c>
      <c r="D4458" s="32" t="s">
        <v>11237</v>
      </c>
    </row>
    <row r="4459" spans="1:4" x14ac:dyDescent="0.2">
      <c r="A4459" s="32">
        <v>4455</v>
      </c>
      <c r="B4459" s="32">
        <v>802</v>
      </c>
      <c r="C4459" s="32">
        <v>1</v>
      </c>
      <c r="D4459" s="32" t="s">
        <v>11238</v>
      </c>
    </row>
    <row r="4460" spans="1:4" x14ac:dyDescent="0.2">
      <c r="A4460" s="32">
        <v>4456</v>
      </c>
      <c r="B4460" s="32">
        <v>1831</v>
      </c>
      <c r="C4460" s="32">
        <v>1</v>
      </c>
      <c r="D4460" s="32" t="s">
        <v>11239</v>
      </c>
    </row>
    <row r="4461" spans="1:4" x14ac:dyDescent="0.2">
      <c r="A4461" s="32">
        <v>4457</v>
      </c>
      <c r="B4461" s="32">
        <v>2136</v>
      </c>
      <c r="C4461" s="32">
        <v>1</v>
      </c>
      <c r="D4461" s="32" t="s">
        <v>11240</v>
      </c>
    </row>
    <row r="4462" spans="1:4" x14ac:dyDescent="0.2">
      <c r="A4462" s="32">
        <v>4458</v>
      </c>
      <c r="B4462" s="32">
        <v>1644</v>
      </c>
      <c r="C4462" s="32">
        <v>1</v>
      </c>
      <c r="D4462" s="32" t="s">
        <v>11241</v>
      </c>
    </row>
    <row r="4463" spans="1:4" x14ac:dyDescent="0.2">
      <c r="A4463" s="32">
        <v>4459</v>
      </c>
      <c r="B4463" s="32">
        <v>1056</v>
      </c>
      <c r="C4463" s="32">
        <v>1</v>
      </c>
      <c r="D4463" s="32" t="s">
        <v>11242</v>
      </c>
    </row>
    <row r="4464" spans="1:4" x14ac:dyDescent="0.2">
      <c r="A4464" s="32">
        <v>4460</v>
      </c>
      <c r="B4464" s="32">
        <v>1094</v>
      </c>
      <c r="C4464" s="32">
        <v>3</v>
      </c>
      <c r="D4464" s="32" t="s">
        <v>11243</v>
      </c>
    </row>
    <row r="4465" spans="1:4" x14ac:dyDescent="0.2">
      <c r="A4465" s="32">
        <v>4461</v>
      </c>
      <c r="B4465" s="32">
        <v>997</v>
      </c>
      <c r="C4465" s="32">
        <v>1</v>
      </c>
      <c r="D4465" s="32" t="s">
        <v>8067</v>
      </c>
    </row>
    <row r="4466" spans="1:4" x14ac:dyDescent="0.2">
      <c r="A4466" s="32">
        <v>4462</v>
      </c>
      <c r="B4466" s="32">
        <v>2065</v>
      </c>
      <c r="C4466" s="32">
        <v>1</v>
      </c>
      <c r="D4466" s="32" t="s">
        <v>11244</v>
      </c>
    </row>
    <row r="4467" spans="1:4" x14ac:dyDescent="0.2">
      <c r="A4467" s="32">
        <v>4463</v>
      </c>
      <c r="B4467" s="32">
        <v>2778</v>
      </c>
      <c r="C4467" s="32">
        <v>3</v>
      </c>
      <c r="D4467" s="32" t="s">
        <v>11245</v>
      </c>
    </row>
    <row r="4468" spans="1:4" x14ac:dyDescent="0.2">
      <c r="A4468" s="32">
        <v>4464</v>
      </c>
      <c r="B4468" s="32">
        <v>1039</v>
      </c>
      <c r="C4468" s="32">
        <v>1</v>
      </c>
      <c r="D4468" s="32" t="s">
        <v>9273</v>
      </c>
    </row>
    <row r="4469" spans="1:4" x14ac:dyDescent="0.2">
      <c r="A4469" s="32">
        <v>4465</v>
      </c>
      <c r="B4469" s="32">
        <v>343</v>
      </c>
      <c r="C4469" s="32">
        <v>5</v>
      </c>
      <c r="D4469" s="32" t="s">
        <v>11246</v>
      </c>
    </row>
    <row r="4470" spans="1:4" x14ac:dyDescent="0.2">
      <c r="A4470" s="32">
        <v>4466</v>
      </c>
      <c r="B4470" s="32">
        <v>1721</v>
      </c>
      <c r="C4470" s="32">
        <v>1</v>
      </c>
      <c r="D4470" s="32" t="s">
        <v>11247</v>
      </c>
    </row>
    <row r="4471" spans="1:4" x14ac:dyDescent="0.2">
      <c r="A4471" s="32">
        <v>4467</v>
      </c>
      <c r="B4471" s="32">
        <v>1222</v>
      </c>
      <c r="C4471" s="32">
        <v>2</v>
      </c>
      <c r="D4471" s="32" t="s">
        <v>11248</v>
      </c>
    </row>
    <row r="4472" spans="1:4" x14ac:dyDescent="0.2">
      <c r="A4472" s="32">
        <v>4468</v>
      </c>
      <c r="B4472" s="32">
        <v>974</v>
      </c>
      <c r="C4472" s="32">
        <v>6</v>
      </c>
      <c r="D4472" s="32" t="s">
        <v>11249</v>
      </c>
    </row>
    <row r="4473" spans="1:4" x14ac:dyDescent="0.2">
      <c r="A4473" s="32">
        <v>4469</v>
      </c>
      <c r="B4473" s="32">
        <v>1568</v>
      </c>
      <c r="C4473" s="32">
        <v>2</v>
      </c>
      <c r="D4473" s="32" t="s">
        <v>11250</v>
      </c>
    </row>
    <row r="4474" spans="1:4" x14ac:dyDescent="0.2">
      <c r="A4474" s="32">
        <v>4470</v>
      </c>
      <c r="B4474" s="32">
        <v>821</v>
      </c>
      <c r="C4474" s="32">
        <v>4</v>
      </c>
      <c r="D4474" s="32" t="s">
        <v>11251</v>
      </c>
    </row>
    <row r="4475" spans="1:4" x14ac:dyDescent="0.2">
      <c r="A4475" s="32">
        <v>4471</v>
      </c>
      <c r="B4475" s="32">
        <v>877</v>
      </c>
      <c r="C4475" s="32">
        <v>4</v>
      </c>
      <c r="D4475" s="32" t="s">
        <v>11252</v>
      </c>
    </row>
    <row r="4476" spans="1:4" x14ac:dyDescent="0.2">
      <c r="A4476" s="32">
        <v>4472</v>
      </c>
      <c r="B4476" s="32">
        <v>668</v>
      </c>
      <c r="C4476" s="32">
        <v>4</v>
      </c>
      <c r="D4476" s="32" t="s">
        <v>11253</v>
      </c>
    </row>
    <row r="4477" spans="1:4" x14ac:dyDescent="0.2">
      <c r="A4477" s="32">
        <v>4473</v>
      </c>
      <c r="B4477" s="32">
        <v>1444</v>
      </c>
      <c r="C4477" s="32">
        <v>1</v>
      </c>
      <c r="D4477" s="32" t="s">
        <v>11254</v>
      </c>
    </row>
    <row r="4478" spans="1:4" x14ac:dyDescent="0.2">
      <c r="A4478" s="32">
        <v>4474</v>
      </c>
      <c r="B4478" s="32">
        <v>2175</v>
      </c>
      <c r="C4478" s="32">
        <v>2</v>
      </c>
      <c r="D4478" s="32" t="s">
        <v>11255</v>
      </c>
    </row>
    <row r="4479" spans="1:4" x14ac:dyDescent="0.2">
      <c r="A4479" s="32">
        <v>4475</v>
      </c>
      <c r="B4479" s="32">
        <v>1575</v>
      </c>
      <c r="C4479" s="32">
        <v>5</v>
      </c>
      <c r="D4479" s="32" t="s">
        <v>11256</v>
      </c>
    </row>
    <row r="4480" spans="1:4" x14ac:dyDescent="0.2">
      <c r="A4480" s="32">
        <v>4476</v>
      </c>
      <c r="B4480" s="32">
        <v>3113</v>
      </c>
      <c r="C4480" s="32">
        <v>4</v>
      </c>
      <c r="D4480" s="32" t="s">
        <v>11257</v>
      </c>
    </row>
    <row r="4481" spans="1:4" x14ac:dyDescent="0.2">
      <c r="A4481" s="32">
        <v>4477</v>
      </c>
      <c r="B4481" s="32">
        <v>2723</v>
      </c>
      <c r="C4481" s="32">
        <v>2</v>
      </c>
      <c r="D4481" s="32" t="s">
        <v>11258</v>
      </c>
    </row>
    <row r="4482" spans="1:4" x14ac:dyDescent="0.2">
      <c r="A4482" s="32">
        <v>4478</v>
      </c>
      <c r="B4482" s="32">
        <v>1260</v>
      </c>
      <c r="C4482" s="32">
        <v>1</v>
      </c>
      <c r="D4482" s="32" t="s">
        <v>11259</v>
      </c>
    </row>
    <row r="4483" spans="1:4" x14ac:dyDescent="0.2">
      <c r="A4483" s="32">
        <v>4479</v>
      </c>
      <c r="B4483" s="32">
        <v>2280</v>
      </c>
      <c r="C4483" s="32">
        <v>1</v>
      </c>
      <c r="D4483" s="32" t="s">
        <v>11260</v>
      </c>
    </row>
    <row r="4484" spans="1:4" x14ac:dyDescent="0.2">
      <c r="A4484" s="32">
        <v>4480</v>
      </c>
      <c r="B4484" s="32">
        <v>1088</v>
      </c>
      <c r="C4484" s="32">
        <v>1</v>
      </c>
      <c r="D4484" s="32" t="s">
        <v>11261</v>
      </c>
    </row>
    <row r="4485" spans="1:4" x14ac:dyDescent="0.2">
      <c r="A4485" s="32">
        <v>4481</v>
      </c>
      <c r="B4485" s="32">
        <v>229</v>
      </c>
      <c r="C4485" s="32">
        <v>5</v>
      </c>
      <c r="D4485" s="32" t="s">
        <v>11262</v>
      </c>
    </row>
    <row r="4486" spans="1:4" x14ac:dyDescent="0.2">
      <c r="A4486" s="32">
        <v>4482</v>
      </c>
      <c r="B4486" s="32">
        <v>1651</v>
      </c>
      <c r="C4486" s="32">
        <v>2</v>
      </c>
      <c r="D4486" s="32" t="s">
        <v>11263</v>
      </c>
    </row>
    <row r="4487" spans="1:4" x14ac:dyDescent="0.2">
      <c r="A4487" s="32">
        <v>4483</v>
      </c>
      <c r="B4487" s="32">
        <v>1632</v>
      </c>
      <c r="C4487" s="32">
        <v>1</v>
      </c>
      <c r="D4487" s="32" t="s">
        <v>11264</v>
      </c>
    </row>
    <row r="4488" spans="1:4" x14ac:dyDescent="0.2">
      <c r="A4488" s="32">
        <v>4484</v>
      </c>
      <c r="B4488" s="32">
        <v>1047</v>
      </c>
      <c r="C4488" s="32">
        <v>3</v>
      </c>
      <c r="D4488" s="32" t="s">
        <v>11265</v>
      </c>
    </row>
    <row r="4489" spans="1:4" x14ac:dyDescent="0.2">
      <c r="A4489" s="32">
        <v>4485</v>
      </c>
      <c r="B4489" s="32">
        <v>926</v>
      </c>
      <c r="C4489" s="32">
        <v>5</v>
      </c>
      <c r="D4489" s="32" t="s">
        <v>11266</v>
      </c>
    </row>
    <row r="4490" spans="1:4" x14ac:dyDescent="0.2">
      <c r="A4490" s="32">
        <v>4486</v>
      </c>
      <c r="B4490" s="32">
        <v>1030</v>
      </c>
      <c r="C4490" s="32">
        <v>1</v>
      </c>
      <c r="D4490" s="32" t="s">
        <v>9258</v>
      </c>
    </row>
    <row r="4491" spans="1:4" x14ac:dyDescent="0.2">
      <c r="A4491" s="32">
        <v>4487</v>
      </c>
      <c r="B4491" s="32">
        <v>1835</v>
      </c>
      <c r="C4491" s="32">
        <v>2</v>
      </c>
      <c r="D4491" s="32" t="s">
        <v>9542</v>
      </c>
    </row>
    <row r="4492" spans="1:4" x14ac:dyDescent="0.2">
      <c r="A4492" s="32">
        <v>4488</v>
      </c>
      <c r="B4492" s="32">
        <v>547</v>
      </c>
      <c r="C4492" s="32">
        <v>1</v>
      </c>
      <c r="D4492" s="32" t="s">
        <v>10658</v>
      </c>
    </row>
    <row r="4493" spans="1:4" x14ac:dyDescent="0.2">
      <c r="A4493" s="32">
        <v>4489</v>
      </c>
      <c r="B4493" s="32">
        <v>1078</v>
      </c>
      <c r="C4493" s="32">
        <v>1</v>
      </c>
      <c r="D4493" s="32" t="s">
        <v>11267</v>
      </c>
    </row>
    <row r="4494" spans="1:4" x14ac:dyDescent="0.2">
      <c r="A4494" s="32">
        <v>4490</v>
      </c>
      <c r="B4494" s="32">
        <v>2347</v>
      </c>
      <c r="C4494" s="32">
        <v>1</v>
      </c>
      <c r="D4494" s="32" t="s">
        <v>11268</v>
      </c>
    </row>
    <row r="4495" spans="1:4" x14ac:dyDescent="0.2">
      <c r="A4495" s="32">
        <v>4491</v>
      </c>
      <c r="B4495" s="32">
        <v>2659</v>
      </c>
      <c r="C4495" s="32">
        <v>1</v>
      </c>
      <c r="D4495" s="32" t="s">
        <v>11269</v>
      </c>
    </row>
    <row r="4496" spans="1:4" x14ac:dyDescent="0.2">
      <c r="A4496" s="32">
        <v>4492</v>
      </c>
      <c r="B4496" s="32">
        <v>1210</v>
      </c>
      <c r="C4496" s="32">
        <v>3</v>
      </c>
      <c r="D4496" s="32" t="s">
        <v>9089</v>
      </c>
    </row>
    <row r="4497" spans="1:4" x14ac:dyDescent="0.2">
      <c r="A4497" s="32">
        <v>4493</v>
      </c>
      <c r="B4497" s="32">
        <v>2192</v>
      </c>
      <c r="C4497" s="32">
        <v>1</v>
      </c>
      <c r="D4497" s="32" t="s">
        <v>11270</v>
      </c>
    </row>
    <row r="4498" spans="1:4" x14ac:dyDescent="0.2">
      <c r="A4498" s="32">
        <v>4494</v>
      </c>
      <c r="B4498" s="32">
        <v>2263</v>
      </c>
      <c r="C4498" s="32">
        <v>1</v>
      </c>
      <c r="D4498" s="32" t="s">
        <v>11271</v>
      </c>
    </row>
    <row r="4499" spans="1:4" x14ac:dyDescent="0.2">
      <c r="A4499" s="32">
        <v>4495</v>
      </c>
      <c r="B4499" s="32">
        <v>1277</v>
      </c>
      <c r="C4499" s="32">
        <v>1</v>
      </c>
      <c r="D4499" s="32" t="s">
        <v>11272</v>
      </c>
    </row>
    <row r="4500" spans="1:4" x14ac:dyDescent="0.2">
      <c r="A4500" s="32">
        <v>4496</v>
      </c>
      <c r="B4500" s="32">
        <v>2719</v>
      </c>
      <c r="C4500" s="32">
        <v>1</v>
      </c>
      <c r="D4500" s="32" t="s">
        <v>11273</v>
      </c>
    </row>
    <row r="4501" spans="1:4" x14ac:dyDescent="0.2">
      <c r="A4501" s="32">
        <v>4497</v>
      </c>
      <c r="B4501" s="32">
        <v>2220</v>
      </c>
      <c r="C4501" s="32">
        <v>1</v>
      </c>
      <c r="D4501" s="32" t="s">
        <v>11274</v>
      </c>
    </row>
    <row r="4502" spans="1:4" x14ac:dyDescent="0.2">
      <c r="A4502" s="32">
        <v>4498</v>
      </c>
      <c r="B4502" s="32">
        <v>1313</v>
      </c>
      <c r="C4502" s="32">
        <v>1</v>
      </c>
      <c r="D4502" s="32" t="s">
        <v>11275</v>
      </c>
    </row>
    <row r="4503" spans="1:4" x14ac:dyDescent="0.2">
      <c r="A4503" s="32">
        <v>4499</v>
      </c>
      <c r="B4503" s="32">
        <v>1262</v>
      </c>
      <c r="C4503" s="32">
        <v>2</v>
      </c>
      <c r="D4503" s="32" t="s">
        <v>11276</v>
      </c>
    </row>
    <row r="4504" spans="1:4" x14ac:dyDescent="0.2">
      <c r="A4504" s="32">
        <v>4500</v>
      </c>
      <c r="B4504" s="32">
        <v>3066</v>
      </c>
      <c r="C4504" s="32">
        <v>2</v>
      </c>
      <c r="D4504" s="32" t="s">
        <v>11277</v>
      </c>
    </row>
    <row r="4505" spans="1:4" x14ac:dyDescent="0.2">
      <c r="A4505" s="32">
        <v>4501</v>
      </c>
      <c r="B4505" s="32">
        <v>3003</v>
      </c>
      <c r="C4505" s="32">
        <v>2</v>
      </c>
      <c r="D4505" s="32" t="s">
        <v>11278</v>
      </c>
    </row>
    <row r="4506" spans="1:4" x14ac:dyDescent="0.2">
      <c r="A4506" s="32">
        <v>4502</v>
      </c>
      <c r="B4506" s="32">
        <v>2257</v>
      </c>
      <c r="C4506" s="32">
        <v>1</v>
      </c>
      <c r="D4506" s="32" t="s">
        <v>11279</v>
      </c>
    </row>
    <row r="4507" spans="1:4" x14ac:dyDescent="0.2">
      <c r="A4507" s="32">
        <v>4503</v>
      </c>
      <c r="B4507" s="32">
        <v>359</v>
      </c>
      <c r="C4507" s="32">
        <v>5</v>
      </c>
      <c r="D4507" s="32" t="s">
        <v>11280</v>
      </c>
    </row>
    <row r="4508" spans="1:4" x14ac:dyDescent="0.2">
      <c r="A4508" s="32">
        <v>4504</v>
      </c>
      <c r="B4508" s="32">
        <v>808</v>
      </c>
      <c r="C4508" s="32">
        <v>2</v>
      </c>
      <c r="D4508" s="32" t="s">
        <v>11281</v>
      </c>
    </row>
    <row r="4509" spans="1:4" x14ac:dyDescent="0.2">
      <c r="A4509" s="32">
        <v>4505</v>
      </c>
      <c r="B4509" s="32">
        <v>947</v>
      </c>
      <c r="C4509" s="32">
        <v>2</v>
      </c>
      <c r="D4509" s="32" t="s">
        <v>11282</v>
      </c>
    </row>
    <row r="4510" spans="1:4" x14ac:dyDescent="0.2">
      <c r="A4510" s="32">
        <v>4506</v>
      </c>
      <c r="B4510" s="32">
        <v>2990</v>
      </c>
      <c r="C4510" s="32">
        <v>1</v>
      </c>
      <c r="D4510" s="32" t="s">
        <v>11283</v>
      </c>
    </row>
    <row r="4511" spans="1:4" x14ac:dyDescent="0.2">
      <c r="A4511" s="32">
        <v>4507</v>
      </c>
      <c r="B4511" s="32">
        <v>3562</v>
      </c>
      <c r="C4511" s="32">
        <v>1</v>
      </c>
      <c r="D4511" s="32" t="s">
        <v>11284</v>
      </c>
    </row>
    <row r="4512" spans="1:4" x14ac:dyDescent="0.2">
      <c r="A4512" s="32">
        <v>4508</v>
      </c>
      <c r="B4512" s="32">
        <v>3119</v>
      </c>
      <c r="C4512" s="32">
        <v>1</v>
      </c>
      <c r="D4512" s="32" t="s">
        <v>11285</v>
      </c>
    </row>
    <row r="4513" spans="1:4" x14ac:dyDescent="0.2">
      <c r="A4513" s="32">
        <v>4509</v>
      </c>
      <c r="B4513" s="32">
        <v>2215</v>
      </c>
      <c r="C4513" s="32">
        <v>2</v>
      </c>
      <c r="D4513" s="32" t="s">
        <v>11286</v>
      </c>
    </row>
    <row r="4514" spans="1:4" x14ac:dyDescent="0.2">
      <c r="A4514" s="32">
        <v>4510</v>
      </c>
      <c r="B4514" s="32">
        <v>81</v>
      </c>
      <c r="C4514" s="32">
        <v>5</v>
      </c>
      <c r="D4514" s="32" t="s">
        <v>7955</v>
      </c>
    </row>
    <row r="4515" spans="1:4" x14ac:dyDescent="0.2">
      <c r="A4515" s="32">
        <v>4511</v>
      </c>
      <c r="B4515" s="32">
        <v>596</v>
      </c>
      <c r="C4515" s="32">
        <v>4</v>
      </c>
      <c r="D4515" s="32" t="s">
        <v>11287</v>
      </c>
    </row>
    <row r="4516" spans="1:4" x14ac:dyDescent="0.2">
      <c r="A4516" s="32">
        <v>4512</v>
      </c>
      <c r="B4516" s="32">
        <v>1155</v>
      </c>
      <c r="C4516" s="32">
        <v>1</v>
      </c>
      <c r="D4516" s="32" t="s">
        <v>11288</v>
      </c>
    </row>
    <row r="4517" spans="1:4" x14ac:dyDescent="0.2">
      <c r="A4517" s="32">
        <v>4513</v>
      </c>
      <c r="B4517" s="32">
        <v>1069</v>
      </c>
      <c r="C4517" s="32">
        <v>1</v>
      </c>
      <c r="D4517" s="32" t="s">
        <v>11289</v>
      </c>
    </row>
    <row r="4518" spans="1:4" x14ac:dyDescent="0.2">
      <c r="A4518" s="32">
        <v>4514</v>
      </c>
      <c r="B4518" s="32">
        <v>8</v>
      </c>
      <c r="C4518" s="32">
        <v>9</v>
      </c>
      <c r="D4518" s="32" t="s">
        <v>8630</v>
      </c>
    </row>
    <row r="4519" spans="1:4" x14ac:dyDescent="0.2">
      <c r="A4519" s="32">
        <v>4515</v>
      </c>
      <c r="B4519" s="32">
        <v>1324</v>
      </c>
      <c r="C4519" s="32">
        <v>2</v>
      </c>
      <c r="D4519" s="32" t="s">
        <v>11290</v>
      </c>
    </row>
    <row r="4520" spans="1:4" x14ac:dyDescent="0.2">
      <c r="A4520" s="32">
        <v>4516</v>
      </c>
      <c r="B4520" s="32">
        <v>431</v>
      </c>
      <c r="C4520" s="32">
        <v>1</v>
      </c>
      <c r="D4520" s="32" t="s">
        <v>11291</v>
      </c>
    </row>
    <row r="4521" spans="1:4" x14ac:dyDescent="0.2">
      <c r="A4521" s="32">
        <v>4517</v>
      </c>
      <c r="B4521" s="32">
        <v>50</v>
      </c>
      <c r="C4521" s="32">
        <v>5</v>
      </c>
      <c r="D4521" s="32" t="s">
        <v>11292</v>
      </c>
    </row>
    <row r="4522" spans="1:4" x14ac:dyDescent="0.2">
      <c r="A4522" s="32">
        <v>4518</v>
      </c>
      <c r="B4522" s="32">
        <v>1012</v>
      </c>
      <c r="C4522" s="32">
        <v>2</v>
      </c>
      <c r="D4522" s="32" t="s">
        <v>11293</v>
      </c>
    </row>
    <row r="4523" spans="1:4" x14ac:dyDescent="0.2">
      <c r="A4523" s="32">
        <v>4519</v>
      </c>
      <c r="B4523" s="32">
        <v>2061</v>
      </c>
      <c r="C4523" s="32">
        <v>1</v>
      </c>
      <c r="D4523" s="32" t="s">
        <v>11294</v>
      </c>
    </row>
    <row r="4524" spans="1:4" x14ac:dyDescent="0.2">
      <c r="A4524" s="32">
        <v>4520</v>
      </c>
      <c r="B4524" s="32">
        <v>2982</v>
      </c>
      <c r="C4524" s="32">
        <v>1</v>
      </c>
      <c r="D4524" s="32" t="s">
        <v>11295</v>
      </c>
    </row>
    <row r="4525" spans="1:4" x14ac:dyDescent="0.2">
      <c r="A4525" s="32">
        <v>4521</v>
      </c>
      <c r="B4525" s="32">
        <v>1001</v>
      </c>
      <c r="C4525" s="32">
        <v>2</v>
      </c>
      <c r="D4525" s="32" t="s">
        <v>11296</v>
      </c>
    </row>
    <row r="4526" spans="1:4" x14ac:dyDescent="0.2">
      <c r="A4526" s="32">
        <v>4522</v>
      </c>
      <c r="B4526" s="32">
        <v>129</v>
      </c>
      <c r="C4526" s="32">
        <v>2</v>
      </c>
      <c r="D4526" s="32" t="s">
        <v>11297</v>
      </c>
    </row>
    <row r="4527" spans="1:4" x14ac:dyDescent="0.2">
      <c r="A4527" s="32">
        <v>4523</v>
      </c>
      <c r="B4527" s="32">
        <v>2372</v>
      </c>
      <c r="C4527" s="32">
        <v>2</v>
      </c>
      <c r="D4527" s="32" t="s">
        <v>11298</v>
      </c>
    </row>
    <row r="4528" spans="1:4" x14ac:dyDescent="0.2">
      <c r="A4528" s="32">
        <v>4524</v>
      </c>
      <c r="B4528" s="32">
        <v>4</v>
      </c>
      <c r="C4528" s="32">
        <v>3</v>
      </c>
      <c r="D4528" s="32" t="s">
        <v>10571</v>
      </c>
    </row>
    <row r="4529" spans="1:4" x14ac:dyDescent="0.2">
      <c r="A4529" s="32">
        <v>4525</v>
      </c>
      <c r="B4529" s="32">
        <v>819</v>
      </c>
      <c r="C4529" s="32">
        <v>1</v>
      </c>
      <c r="D4529" s="32" t="s">
        <v>11299</v>
      </c>
    </row>
    <row r="4530" spans="1:4" x14ac:dyDescent="0.2">
      <c r="A4530" s="32">
        <v>4526</v>
      </c>
      <c r="B4530" s="32">
        <v>530</v>
      </c>
      <c r="C4530" s="32">
        <v>1</v>
      </c>
      <c r="D4530" s="32" t="s">
        <v>6999</v>
      </c>
    </row>
    <row r="4531" spans="1:4" x14ac:dyDescent="0.2">
      <c r="A4531" s="32">
        <v>4527</v>
      </c>
      <c r="B4531" s="32">
        <v>1155</v>
      </c>
      <c r="C4531" s="32">
        <v>4</v>
      </c>
      <c r="D4531" s="32" t="s">
        <v>11300</v>
      </c>
    </row>
    <row r="4532" spans="1:4" x14ac:dyDescent="0.2">
      <c r="A4532" s="32">
        <v>4528</v>
      </c>
      <c r="B4532" s="32">
        <v>877</v>
      </c>
      <c r="C4532" s="32">
        <v>2</v>
      </c>
      <c r="D4532" s="32" t="s">
        <v>11301</v>
      </c>
    </row>
    <row r="4533" spans="1:4" x14ac:dyDescent="0.2">
      <c r="A4533" s="32">
        <v>4529</v>
      </c>
      <c r="B4533" s="32">
        <v>1410</v>
      </c>
      <c r="C4533" s="32">
        <v>1</v>
      </c>
      <c r="D4533" s="32" t="s">
        <v>11302</v>
      </c>
    </row>
    <row r="4534" spans="1:4" x14ac:dyDescent="0.2">
      <c r="A4534" s="32">
        <v>4530</v>
      </c>
      <c r="B4534" s="32">
        <v>368</v>
      </c>
      <c r="C4534" s="32">
        <v>3</v>
      </c>
      <c r="D4534" s="32" t="s">
        <v>11303</v>
      </c>
    </row>
    <row r="4535" spans="1:4" x14ac:dyDescent="0.2">
      <c r="A4535" s="32">
        <v>4531</v>
      </c>
      <c r="B4535" s="32">
        <v>1053</v>
      </c>
      <c r="C4535" s="32">
        <v>1</v>
      </c>
      <c r="D4535" s="32" t="s">
        <v>11304</v>
      </c>
    </row>
    <row r="4536" spans="1:4" x14ac:dyDescent="0.2">
      <c r="A4536" s="32">
        <v>4532</v>
      </c>
      <c r="B4536" s="32">
        <v>2777</v>
      </c>
      <c r="C4536" s="32">
        <v>1</v>
      </c>
      <c r="D4536" s="32" t="s">
        <v>11305</v>
      </c>
    </row>
    <row r="4537" spans="1:4" x14ac:dyDescent="0.2">
      <c r="A4537" s="32">
        <v>4533</v>
      </c>
      <c r="B4537" s="32">
        <v>1803</v>
      </c>
      <c r="C4537" s="32">
        <v>1</v>
      </c>
      <c r="D4537" s="32" t="s">
        <v>11306</v>
      </c>
    </row>
    <row r="4538" spans="1:4" x14ac:dyDescent="0.2">
      <c r="A4538" s="32">
        <v>4534</v>
      </c>
      <c r="B4538" s="32">
        <v>386</v>
      </c>
      <c r="C4538" s="32">
        <v>4</v>
      </c>
      <c r="D4538" s="32" t="s">
        <v>11307</v>
      </c>
    </row>
    <row r="4539" spans="1:4" x14ac:dyDescent="0.2">
      <c r="A4539" s="32">
        <v>4535</v>
      </c>
      <c r="B4539" s="32">
        <v>384</v>
      </c>
      <c r="C4539" s="32">
        <v>1</v>
      </c>
      <c r="D4539" s="32" t="s">
        <v>11308</v>
      </c>
    </row>
    <row r="4540" spans="1:4" x14ac:dyDescent="0.2">
      <c r="A4540" s="32">
        <v>4536</v>
      </c>
      <c r="B4540" s="32">
        <v>978</v>
      </c>
      <c r="C4540" s="32">
        <v>1</v>
      </c>
      <c r="D4540" s="32" t="s">
        <v>11309</v>
      </c>
    </row>
    <row r="4541" spans="1:4" x14ac:dyDescent="0.2">
      <c r="A4541" s="32">
        <v>4537</v>
      </c>
      <c r="B4541" s="32">
        <v>2121</v>
      </c>
      <c r="C4541" s="32">
        <v>1</v>
      </c>
      <c r="D4541" s="32" t="s">
        <v>11310</v>
      </c>
    </row>
    <row r="4542" spans="1:4" x14ac:dyDescent="0.2">
      <c r="A4542" s="32">
        <v>4538</v>
      </c>
      <c r="B4542" s="32">
        <v>1816</v>
      </c>
      <c r="C4542" s="32">
        <v>2</v>
      </c>
      <c r="D4542" s="32" t="s">
        <v>11311</v>
      </c>
    </row>
    <row r="4543" spans="1:4" x14ac:dyDescent="0.2">
      <c r="A4543" s="32">
        <v>4539</v>
      </c>
      <c r="B4543" s="32">
        <v>2236</v>
      </c>
      <c r="C4543" s="32">
        <v>1</v>
      </c>
      <c r="D4543" s="32" t="s">
        <v>11312</v>
      </c>
    </row>
    <row r="4544" spans="1:4" x14ac:dyDescent="0.2">
      <c r="A4544" s="32">
        <v>4540</v>
      </c>
      <c r="B4544" s="32">
        <v>1</v>
      </c>
      <c r="C4544" s="32">
        <v>1</v>
      </c>
      <c r="D4544" s="32" t="s">
        <v>11313</v>
      </c>
    </row>
    <row r="4545" spans="1:4" x14ac:dyDescent="0.2">
      <c r="A4545" s="32">
        <v>4541</v>
      </c>
      <c r="B4545" s="32">
        <v>318</v>
      </c>
      <c r="C4545" s="32">
        <v>5</v>
      </c>
      <c r="D4545" s="32" t="s">
        <v>11314</v>
      </c>
    </row>
    <row r="4546" spans="1:4" x14ac:dyDescent="0.2">
      <c r="A4546" s="32">
        <v>4542</v>
      </c>
      <c r="B4546" s="32">
        <v>2304</v>
      </c>
      <c r="C4546" s="32">
        <v>2</v>
      </c>
      <c r="D4546" s="32" t="s">
        <v>11315</v>
      </c>
    </row>
    <row r="4547" spans="1:4" x14ac:dyDescent="0.2">
      <c r="A4547" s="32">
        <v>4543</v>
      </c>
      <c r="B4547" s="32">
        <v>3544</v>
      </c>
      <c r="C4547" s="32">
        <v>4</v>
      </c>
      <c r="D4547" s="32" t="s">
        <v>11316</v>
      </c>
    </row>
    <row r="4548" spans="1:4" x14ac:dyDescent="0.2">
      <c r="A4548" s="32">
        <v>4544</v>
      </c>
      <c r="B4548" s="32">
        <v>544</v>
      </c>
      <c r="C4548" s="32">
        <v>1</v>
      </c>
      <c r="D4548" s="32" t="s">
        <v>11317</v>
      </c>
    </row>
    <row r="4549" spans="1:4" x14ac:dyDescent="0.2">
      <c r="A4549" s="32">
        <v>4545</v>
      </c>
      <c r="B4549" s="32">
        <v>1913</v>
      </c>
      <c r="C4549" s="32">
        <v>2</v>
      </c>
      <c r="D4549" s="32" t="s">
        <v>11318</v>
      </c>
    </row>
    <row r="4550" spans="1:4" x14ac:dyDescent="0.2">
      <c r="A4550" s="32">
        <v>4546</v>
      </c>
      <c r="B4550" s="32">
        <v>1010</v>
      </c>
      <c r="C4550" s="32">
        <v>1</v>
      </c>
      <c r="D4550" s="32" t="s">
        <v>8667</v>
      </c>
    </row>
    <row r="4551" spans="1:4" x14ac:dyDescent="0.2">
      <c r="A4551" s="32">
        <v>4547</v>
      </c>
      <c r="B4551" s="32">
        <v>1293</v>
      </c>
      <c r="C4551" s="32">
        <v>3</v>
      </c>
      <c r="D4551" s="32" t="s">
        <v>11319</v>
      </c>
    </row>
    <row r="4552" spans="1:4" x14ac:dyDescent="0.2">
      <c r="A4552" s="32">
        <v>4548</v>
      </c>
      <c r="B4552" s="32">
        <v>171</v>
      </c>
      <c r="C4552" s="32">
        <v>1</v>
      </c>
      <c r="D4552" s="32" t="s">
        <v>11320</v>
      </c>
    </row>
    <row r="4553" spans="1:4" x14ac:dyDescent="0.2">
      <c r="A4553" s="32">
        <v>4549</v>
      </c>
      <c r="B4553" s="32">
        <v>1613</v>
      </c>
      <c r="C4553" s="32">
        <v>2</v>
      </c>
      <c r="D4553" s="32" t="s">
        <v>11321</v>
      </c>
    </row>
    <row r="4554" spans="1:4" x14ac:dyDescent="0.2">
      <c r="A4554" s="32">
        <v>4550</v>
      </c>
      <c r="B4554" s="32">
        <v>2555</v>
      </c>
      <c r="C4554" s="32">
        <v>1</v>
      </c>
      <c r="D4554" s="32" t="s">
        <v>11322</v>
      </c>
    </row>
    <row r="4555" spans="1:4" x14ac:dyDescent="0.2">
      <c r="A4555" s="32">
        <v>4551</v>
      </c>
      <c r="B4555" s="32">
        <v>1086</v>
      </c>
      <c r="C4555" s="32">
        <v>1</v>
      </c>
      <c r="D4555" s="32" t="s">
        <v>11323</v>
      </c>
    </row>
    <row r="4556" spans="1:4" x14ac:dyDescent="0.2">
      <c r="A4556" s="32">
        <v>4552</v>
      </c>
      <c r="B4556" s="32">
        <v>1650</v>
      </c>
      <c r="C4556" s="32">
        <v>2</v>
      </c>
      <c r="D4556" s="32" t="s">
        <v>11324</v>
      </c>
    </row>
    <row r="4557" spans="1:4" x14ac:dyDescent="0.2">
      <c r="A4557" s="32">
        <v>4553</v>
      </c>
      <c r="B4557" s="32">
        <v>138</v>
      </c>
      <c r="C4557" s="32">
        <v>10</v>
      </c>
      <c r="D4557" s="32" t="s">
        <v>11325</v>
      </c>
    </row>
    <row r="4558" spans="1:4" x14ac:dyDescent="0.2">
      <c r="A4558" s="32">
        <v>4554</v>
      </c>
      <c r="B4558" s="32">
        <v>2803</v>
      </c>
      <c r="C4558" s="32">
        <v>1</v>
      </c>
      <c r="D4558" s="32" t="s">
        <v>11326</v>
      </c>
    </row>
    <row r="4559" spans="1:4" x14ac:dyDescent="0.2">
      <c r="A4559" s="32">
        <v>4555</v>
      </c>
      <c r="B4559" s="32">
        <v>18</v>
      </c>
      <c r="C4559" s="32">
        <v>6</v>
      </c>
      <c r="D4559" s="32" t="s">
        <v>8701</v>
      </c>
    </row>
    <row r="4560" spans="1:4" x14ac:dyDescent="0.2">
      <c r="A4560" s="32">
        <v>4556</v>
      </c>
      <c r="B4560" s="32">
        <v>2113</v>
      </c>
      <c r="C4560" s="32">
        <v>1</v>
      </c>
      <c r="D4560" s="32" t="s">
        <v>11327</v>
      </c>
    </row>
    <row r="4561" spans="1:4" x14ac:dyDescent="0.2">
      <c r="A4561" s="32">
        <v>4557</v>
      </c>
      <c r="B4561" s="32">
        <v>1761</v>
      </c>
      <c r="C4561" s="32">
        <v>2</v>
      </c>
      <c r="D4561" s="32" t="s">
        <v>11328</v>
      </c>
    </row>
    <row r="4562" spans="1:4" x14ac:dyDescent="0.2">
      <c r="A4562" s="32">
        <v>4558</v>
      </c>
      <c r="B4562" s="32">
        <v>816</v>
      </c>
      <c r="C4562" s="32">
        <v>5</v>
      </c>
      <c r="D4562" s="32" t="s">
        <v>11329</v>
      </c>
    </row>
    <row r="4563" spans="1:4" x14ac:dyDescent="0.2">
      <c r="A4563" s="32">
        <v>4559</v>
      </c>
      <c r="B4563" s="32">
        <v>1669</v>
      </c>
      <c r="C4563" s="32">
        <v>4</v>
      </c>
      <c r="D4563" s="32" t="s">
        <v>11330</v>
      </c>
    </row>
    <row r="4564" spans="1:4" x14ac:dyDescent="0.2">
      <c r="A4564" s="32">
        <v>4560</v>
      </c>
      <c r="B4564" s="32">
        <v>1013</v>
      </c>
      <c r="C4564" s="32">
        <v>1</v>
      </c>
      <c r="D4564" s="32" t="s">
        <v>11331</v>
      </c>
    </row>
    <row r="4565" spans="1:4" x14ac:dyDescent="0.2">
      <c r="A4565" s="32">
        <v>4561</v>
      </c>
      <c r="B4565" s="32">
        <v>1020</v>
      </c>
      <c r="C4565" s="32">
        <v>1</v>
      </c>
      <c r="D4565" s="32" t="s">
        <v>11332</v>
      </c>
    </row>
    <row r="4566" spans="1:4" x14ac:dyDescent="0.2">
      <c r="A4566" s="32">
        <v>4562</v>
      </c>
      <c r="B4566" s="32">
        <v>1208</v>
      </c>
      <c r="C4566" s="32">
        <v>1</v>
      </c>
      <c r="D4566" s="32" t="s">
        <v>11333</v>
      </c>
    </row>
    <row r="4567" spans="1:4" x14ac:dyDescent="0.2">
      <c r="A4567" s="32">
        <v>4563</v>
      </c>
      <c r="B4567" s="32">
        <v>8</v>
      </c>
      <c r="C4567" s="32">
        <v>6</v>
      </c>
      <c r="D4567" s="32" t="s">
        <v>11334</v>
      </c>
    </row>
    <row r="4568" spans="1:4" x14ac:dyDescent="0.2">
      <c r="A4568" s="32">
        <v>4564</v>
      </c>
      <c r="B4568" s="32">
        <v>1438</v>
      </c>
      <c r="C4568" s="32">
        <v>1</v>
      </c>
      <c r="D4568" s="32" t="s">
        <v>11335</v>
      </c>
    </row>
    <row r="4569" spans="1:4" x14ac:dyDescent="0.2">
      <c r="A4569" s="32">
        <v>4565</v>
      </c>
      <c r="B4569" s="32">
        <v>1170</v>
      </c>
      <c r="C4569" s="32">
        <v>2</v>
      </c>
      <c r="D4569" s="32" t="s">
        <v>11336</v>
      </c>
    </row>
    <row r="4570" spans="1:4" x14ac:dyDescent="0.2">
      <c r="A4570" s="32">
        <v>4566</v>
      </c>
      <c r="B4570" s="32">
        <v>1764</v>
      </c>
      <c r="C4570" s="32">
        <v>1</v>
      </c>
      <c r="D4570" s="32" t="s">
        <v>11337</v>
      </c>
    </row>
    <row r="4571" spans="1:4" x14ac:dyDescent="0.2">
      <c r="A4571" s="32">
        <v>4567</v>
      </c>
      <c r="B4571" s="32">
        <v>973</v>
      </c>
      <c r="C4571" s="32">
        <v>1</v>
      </c>
      <c r="D4571" s="32" t="s">
        <v>11338</v>
      </c>
    </row>
    <row r="4572" spans="1:4" x14ac:dyDescent="0.2">
      <c r="A4572" s="32">
        <v>4568</v>
      </c>
      <c r="B4572" s="32">
        <v>1413</v>
      </c>
      <c r="C4572" s="32">
        <v>1</v>
      </c>
      <c r="D4572" s="32" t="s">
        <v>11339</v>
      </c>
    </row>
    <row r="4573" spans="1:4" x14ac:dyDescent="0.2">
      <c r="A4573" s="32">
        <v>4569</v>
      </c>
      <c r="B4573" s="32">
        <v>642</v>
      </c>
      <c r="C4573" s="32">
        <v>1</v>
      </c>
      <c r="D4573" s="32" t="s">
        <v>11340</v>
      </c>
    </row>
    <row r="4574" spans="1:4" x14ac:dyDescent="0.2">
      <c r="A4574" s="32">
        <v>4570</v>
      </c>
      <c r="B4574" s="32">
        <v>2102</v>
      </c>
      <c r="C4574" s="32">
        <v>1</v>
      </c>
      <c r="D4574" s="32" t="s">
        <v>11341</v>
      </c>
    </row>
    <row r="4575" spans="1:4" x14ac:dyDescent="0.2">
      <c r="A4575" s="32">
        <v>4571</v>
      </c>
      <c r="B4575" s="32">
        <v>2265</v>
      </c>
      <c r="C4575" s="32">
        <v>1</v>
      </c>
      <c r="D4575" s="32" t="s">
        <v>11342</v>
      </c>
    </row>
    <row r="4576" spans="1:4" x14ac:dyDescent="0.2">
      <c r="A4576" s="32">
        <v>4572</v>
      </c>
      <c r="B4576" s="32">
        <v>2103</v>
      </c>
      <c r="C4576" s="32">
        <v>1</v>
      </c>
      <c r="D4576" s="32" t="s">
        <v>11343</v>
      </c>
    </row>
    <row r="4577" spans="1:4" x14ac:dyDescent="0.2">
      <c r="A4577" s="32">
        <v>4573</v>
      </c>
      <c r="B4577" s="32">
        <v>2242</v>
      </c>
      <c r="C4577" s="32">
        <v>2</v>
      </c>
      <c r="D4577" s="32" t="s">
        <v>11344</v>
      </c>
    </row>
    <row r="4578" spans="1:4" x14ac:dyDescent="0.2">
      <c r="A4578" s="32">
        <v>4574</v>
      </c>
      <c r="B4578" s="32">
        <v>2180</v>
      </c>
      <c r="C4578" s="32">
        <v>2</v>
      </c>
      <c r="D4578" s="32" t="s">
        <v>11345</v>
      </c>
    </row>
    <row r="4579" spans="1:4" x14ac:dyDescent="0.2">
      <c r="A4579" s="32">
        <v>4575</v>
      </c>
      <c r="B4579" s="32">
        <v>85</v>
      </c>
      <c r="C4579" s="32">
        <v>3</v>
      </c>
      <c r="D4579" s="32" t="s">
        <v>11346</v>
      </c>
    </row>
    <row r="4580" spans="1:4" x14ac:dyDescent="0.2">
      <c r="A4580" s="32">
        <v>4576</v>
      </c>
      <c r="B4580" s="32">
        <v>779</v>
      </c>
      <c r="C4580" s="32">
        <v>2</v>
      </c>
      <c r="D4580" s="32" t="s">
        <v>11347</v>
      </c>
    </row>
    <row r="4581" spans="1:4" x14ac:dyDescent="0.2">
      <c r="A4581" s="32">
        <v>4577</v>
      </c>
      <c r="B4581" s="32">
        <v>2560</v>
      </c>
      <c r="C4581" s="32">
        <v>1</v>
      </c>
      <c r="D4581" s="32" t="s">
        <v>11348</v>
      </c>
    </row>
    <row r="4582" spans="1:4" x14ac:dyDescent="0.2">
      <c r="A4582" s="32">
        <v>4578</v>
      </c>
      <c r="B4582" s="32">
        <v>814</v>
      </c>
      <c r="C4582" s="32">
        <v>4</v>
      </c>
      <c r="D4582" s="32" t="s">
        <v>11349</v>
      </c>
    </row>
    <row r="4583" spans="1:4" x14ac:dyDescent="0.2">
      <c r="A4583" s="32">
        <v>4579</v>
      </c>
      <c r="B4583" s="32">
        <v>1531</v>
      </c>
      <c r="C4583" s="32">
        <v>1</v>
      </c>
      <c r="D4583" s="32" t="s">
        <v>11350</v>
      </c>
    </row>
    <row r="4584" spans="1:4" x14ac:dyDescent="0.2">
      <c r="A4584" s="32">
        <v>4580</v>
      </c>
      <c r="B4584" s="32">
        <v>958</v>
      </c>
      <c r="C4584" s="32">
        <v>2</v>
      </c>
      <c r="D4584" s="32" t="s">
        <v>11351</v>
      </c>
    </row>
    <row r="4585" spans="1:4" x14ac:dyDescent="0.2">
      <c r="A4585" s="32">
        <v>4581</v>
      </c>
      <c r="B4585" s="32">
        <v>25</v>
      </c>
      <c r="C4585" s="32">
        <v>9</v>
      </c>
      <c r="D4585" s="32" t="s">
        <v>11352</v>
      </c>
    </row>
    <row r="4586" spans="1:4" x14ac:dyDescent="0.2">
      <c r="A4586" s="32">
        <v>4582</v>
      </c>
      <c r="B4586" s="32">
        <v>1019</v>
      </c>
      <c r="C4586" s="32">
        <v>4</v>
      </c>
      <c r="D4586" s="32" t="s">
        <v>11353</v>
      </c>
    </row>
    <row r="4587" spans="1:4" x14ac:dyDescent="0.2">
      <c r="A4587" s="32">
        <v>4583</v>
      </c>
      <c r="B4587" s="32">
        <v>1133</v>
      </c>
      <c r="C4587" s="32">
        <v>2</v>
      </c>
      <c r="D4587" s="32" t="s">
        <v>11354</v>
      </c>
    </row>
    <row r="4588" spans="1:4" x14ac:dyDescent="0.2">
      <c r="A4588" s="32">
        <v>4584</v>
      </c>
      <c r="B4588" s="32">
        <v>1195</v>
      </c>
      <c r="C4588" s="32">
        <v>1</v>
      </c>
      <c r="D4588" s="32" t="s">
        <v>11355</v>
      </c>
    </row>
    <row r="4589" spans="1:4" x14ac:dyDescent="0.2">
      <c r="A4589" s="32">
        <v>4585</v>
      </c>
      <c r="B4589" s="32">
        <v>1114</v>
      </c>
      <c r="C4589" s="32">
        <v>1</v>
      </c>
      <c r="D4589" s="32" t="s">
        <v>11356</v>
      </c>
    </row>
    <row r="4590" spans="1:4" x14ac:dyDescent="0.2">
      <c r="A4590" s="32">
        <v>4586</v>
      </c>
      <c r="B4590" s="32">
        <v>2459</v>
      </c>
      <c r="C4590" s="32">
        <v>1</v>
      </c>
      <c r="D4590" s="32" t="s">
        <v>11357</v>
      </c>
    </row>
    <row r="4591" spans="1:4" x14ac:dyDescent="0.2">
      <c r="A4591" s="32">
        <v>4587</v>
      </c>
      <c r="B4591" s="32">
        <v>1641</v>
      </c>
      <c r="C4591" s="32">
        <v>2</v>
      </c>
      <c r="D4591" s="32" t="s">
        <v>11358</v>
      </c>
    </row>
    <row r="4592" spans="1:4" x14ac:dyDescent="0.2">
      <c r="A4592" s="32">
        <v>4588</v>
      </c>
      <c r="B4592" s="32">
        <v>2223</v>
      </c>
      <c r="C4592" s="32">
        <v>1</v>
      </c>
      <c r="D4592" s="32" t="s">
        <v>11359</v>
      </c>
    </row>
    <row r="4593" spans="1:4" x14ac:dyDescent="0.2">
      <c r="A4593" s="32">
        <v>4589</v>
      </c>
      <c r="B4593" s="32">
        <v>1052</v>
      </c>
      <c r="C4593" s="32">
        <v>3</v>
      </c>
      <c r="D4593" s="32" t="s">
        <v>11360</v>
      </c>
    </row>
    <row r="4594" spans="1:4" x14ac:dyDescent="0.2">
      <c r="A4594" s="32">
        <v>4590</v>
      </c>
      <c r="B4594" s="32">
        <v>354</v>
      </c>
      <c r="C4594" s="32">
        <v>7</v>
      </c>
      <c r="D4594" s="32" t="s">
        <v>11361</v>
      </c>
    </row>
    <row r="4595" spans="1:4" x14ac:dyDescent="0.2">
      <c r="A4595" s="32">
        <v>4591</v>
      </c>
      <c r="B4595" s="32">
        <v>1209</v>
      </c>
      <c r="C4595" s="32">
        <v>1</v>
      </c>
      <c r="D4595" s="32" t="s">
        <v>11362</v>
      </c>
    </row>
    <row r="4596" spans="1:4" x14ac:dyDescent="0.2">
      <c r="A4596" s="32">
        <v>4592</v>
      </c>
      <c r="B4596" s="32">
        <v>3054</v>
      </c>
      <c r="C4596" s="32">
        <v>2</v>
      </c>
      <c r="D4596" s="32" t="s">
        <v>11363</v>
      </c>
    </row>
    <row r="4597" spans="1:4" x14ac:dyDescent="0.2">
      <c r="A4597" s="32">
        <v>4593</v>
      </c>
      <c r="B4597" s="32">
        <v>467</v>
      </c>
      <c r="C4597" s="32">
        <v>2</v>
      </c>
      <c r="D4597" s="32" t="s">
        <v>11364</v>
      </c>
    </row>
    <row r="4598" spans="1:4" x14ac:dyDescent="0.2">
      <c r="A4598" s="32">
        <v>4594</v>
      </c>
      <c r="B4598" s="32">
        <v>598</v>
      </c>
      <c r="C4598" s="32">
        <v>1</v>
      </c>
      <c r="D4598" s="32" t="s">
        <v>11365</v>
      </c>
    </row>
    <row r="4599" spans="1:4" x14ac:dyDescent="0.2">
      <c r="A4599" s="32">
        <v>4595</v>
      </c>
      <c r="B4599" s="32">
        <v>726</v>
      </c>
      <c r="C4599" s="32">
        <v>1</v>
      </c>
      <c r="D4599" s="32" t="s">
        <v>7123</v>
      </c>
    </row>
    <row r="4600" spans="1:4" x14ac:dyDescent="0.2">
      <c r="A4600" s="32">
        <v>4596</v>
      </c>
      <c r="B4600" s="32">
        <v>997</v>
      </c>
      <c r="C4600" s="32">
        <v>1</v>
      </c>
      <c r="D4600" s="32" t="s">
        <v>8067</v>
      </c>
    </row>
    <row r="4601" spans="1:4" x14ac:dyDescent="0.2">
      <c r="A4601" s="32">
        <v>4597</v>
      </c>
      <c r="B4601" s="32">
        <v>897</v>
      </c>
      <c r="C4601" s="32">
        <v>1</v>
      </c>
      <c r="D4601" s="32" t="s">
        <v>11366</v>
      </c>
    </row>
    <row r="4602" spans="1:4" x14ac:dyDescent="0.2">
      <c r="A4602" s="32">
        <v>4598</v>
      </c>
      <c r="B4602" s="32">
        <v>1482</v>
      </c>
      <c r="C4602" s="32">
        <v>1</v>
      </c>
      <c r="D4602" s="32" t="s">
        <v>11367</v>
      </c>
    </row>
    <row r="4603" spans="1:4" x14ac:dyDescent="0.2">
      <c r="A4603" s="32">
        <v>4599</v>
      </c>
      <c r="B4603" s="32">
        <v>2831</v>
      </c>
      <c r="C4603" s="32">
        <v>2</v>
      </c>
      <c r="D4603" s="32" t="s">
        <v>11368</v>
      </c>
    </row>
    <row r="4604" spans="1:4" x14ac:dyDescent="0.2">
      <c r="A4604" s="32">
        <v>4600</v>
      </c>
      <c r="B4604" s="32">
        <v>371</v>
      </c>
      <c r="C4604" s="32">
        <v>1</v>
      </c>
      <c r="D4604" s="32" t="s">
        <v>11369</v>
      </c>
    </row>
    <row r="4605" spans="1:4" x14ac:dyDescent="0.2">
      <c r="A4605" s="32">
        <v>4601</v>
      </c>
      <c r="B4605" s="32">
        <v>1027</v>
      </c>
      <c r="C4605" s="32">
        <v>1</v>
      </c>
      <c r="D4605" s="32" t="s">
        <v>11370</v>
      </c>
    </row>
    <row r="4606" spans="1:4" x14ac:dyDescent="0.2">
      <c r="A4606" s="32">
        <v>4602</v>
      </c>
      <c r="B4606" s="32">
        <v>970</v>
      </c>
      <c r="C4606" s="32">
        <v>1</v>
      </c>
      <c r="D4606" s="32" t="s">
        <v>11371</v>
      </c>
    </row>
    <row r="4607" spans="1:4" x14ac:dyDescent="0.2">
      <c r="A4607" s="32">
        <v>4603</v>
      </c>
      <c r="B4607" s="32">
        <v>1099</v>
      </c>
      <c r="C4607" s="32">
        <v>4</v>
      </c>
      <c r="D4607" s="32" t="s">
        <v>11372</v>
      </c>
    </row>
    <row r="4608" spans="1:4" x14ac:dyDescent="0.2">
      <c r="A4608" s="32">
        <v>4604</v>
      </c>
      <c r="B4608" s="32">
        <v>2661</v>
      </c>
      <c r="C4608" s="32">
        <v>1</v>
      </c>
      <c r="D4608" s="32" t="s">
        <v>11373</v>
      </c>
    </row>
    <row r="4609" spans="1:4" x14ac:dyDescent="0.2">
      <c r="A4609" s="32">
        <v>4605</v>
      </c>
      <c r="B4609" s="32">
        <v>1095</v>
      </c>
      <c r="C4609" s="32">
        <v>5</v>
      </c>
      <c r="D4609" s="32" t="s">
        <v>11374</v>
      </c>
    </row>
    <row r="4610" spans="1:4" x14ac:dyDescent="0.2">
      <c r="A4610" s="32">
        <v>4606</v>
      </c>
      <c r="B4610" s="32">
        <v>2141</v>
      </c>
      <c r="C4610" s="32">
        <v>2</v>
      </c>
      <c r="D4610" s="32" t="s">
        <v>11375</v>
      </c>
    </row>
    <row r="4611" spans="1:4" x14ac:dyDescent="0.2">
      <c r="A4611" s="32">
        <v>4607</v>
      </c>
      <c r="B4611" s="32">
        <v>1252</v>
      </c>
      <c r="C4611" s="32">
        <v>2</v>
      </c>
      <c r="D4611" s="32" t="s">
        <v>11376</v>
      </c>
    </row>
    <row r="4612" spans="1:4" x14ac:dyDescent="0.2">
      <c r="A4612" s="32">
        <v>4608</v>
      </c>
      <c r="B4612" s="32">
        <v>1562</v>
      </c>
      <c r="C4612" s="32">
        <v>4</v>
      </c>
      <c r="D4612" s="32" t="s">
        <v>11377</v>
      </c>
    </row>
    <row r="4613" spans="1:4" x14ac:dyDescent="0.2">
      <c r="A4613" s="32">
        <v>4609</v>
      </c>
      <c r="B4613" s="32">
        <v>134</v>
      </c>
      <c r="C4613" s="32">
        <v>1</v>
      </c>
      <c r="D4613" s="32" t="s">
        <v>11378</v>
      </c>
    </row>
    <row r="4614" spans="1:4" x14ac:dyDescent="0.2">
      <c r="A4614" s="32">
        <v>4610</v>
      </c>
      <c r="B4614" s="32">
        <v>2432</v>
      </c>
      <c r="C4614" s="32">
        <v>1</v>
      </c>
      <c r="D4614" s="32" t="s">
        <v>11379</v>
      </c>
    </row>
    <row r="4615" spans="1:4" x14ac:dyDescent="0.2">
      <c r="A4615" s="32">
        <v>4611</v>
      </c>
      <c r="B4615" s="32">
        <v>667</v>
      </c>
      <c r="C4615" s="32">
        <v>1</v>
      </c>
      <c r="D4615" s="32" t="s">
        <v>11380</v>
      </c>
    </row>
    <row r="4616" spans="1:4" x14ac:dyDescent="0.2">
      <c r="A4616" s="32">
        <v>4612</v>
      </c>
      <c r="B4616" s="32">
        <v>1807</v>
      </c>
      <c r="C4616" s="32">
        <v>1</v>
      </c>
      <c r="D4616" s="32" t="s">
        <v>7030</v>
      </c>
    </row>
    <row r="4617" spans="1:4" x14ac:dyDescent="0.2">
      <c r="A4617" s="32">
        <v>4613</v>
      </c>
      <c r="B4617" s="32">
        <v>1608</v>
      </c>
      <c r="C4617" s="32">
        <v>2</v>
      </c>
      <c r="D4617" s="32" t="s">
        <v>8861</v>
      </c>
    </row>
    <row r="4618" spans="1:4" x14ac:dyDescent="0.2">
      <c r="A4618" s="32">
        <v>4614</v>
      </c>
      <c r="B4618" s="32">
        <v>1075</v>
      </c>
      <c r="C4618" s="32">
        <v>1</v>
      </c>
      <c r="D4618" s="32" t="s">
        <v>11381</v>
      </c>
    </row>
    <row r="4619" spans="1:4" x14ac:dyDescent="0.2">
      <c r="A4619" s="32">
        <v>4615</v>
      </c>
      <c r="B4619" s="32">
        <v>1056</v>
      </c>
      <c r="C4619" s="32">
        <v>2</v>
      </c>
      <c r="D4619" s="32" t="s">
        <v>11382</v>
      </c>
    </row>
    <row r="4620" spans="1:4" x14ac:dyDescent="0.2">
      <c r="A4620" s="32">
        <v>4616</v>
      </c>
      <c r="B4620" s="32">
        <v>377</v>
      </c>
      <c r="C4620" s="32">
        <v>1</v>
      </c>
      <c r="D4620" s="32" t="s">
        <v>11383</v>
      </c>
    </row>
    <row r="4621" spans="1:4" x14ac:dyDescent="0.2">
      <c r="A4621" s="32">
        <v>4617</v>
      </c>
      <c r="B4621" s="32">
        <v>10</v>
      </c>
      <c r="C4621" s="32">
        <v>13</v>
      </c>
      <c r="D4621" s="32" t="s">
        <v>11384</v>
      </c>
    </row>
    <row r="4622" spans="1:4" x14ac:dyDescent="0.2">
      <c r="A4622" s="32">
        <v>4618</v>
      </c>
      <c r="B4622" s="32">
        <v>203</v>
      </c>
      <c r="C4622" s="32">
        <v>13</v>
      </c>
      <c r="D4622" s="32" t="s">
        <v>11385</v>
      </c>
    </row>
    <row r="4623" spans="1:4" x14ac:dyDescent="0.2">
      <c r="A4623" s="32">
        <v>4619</v>
      </c>
      <c r="B4623" s="32">
        <v>1231</v>
      </c>
      <c r="C4623" s="32">
        <v>2</v>
      </c>
      <c r="D4623" s="32" t="s">
        <v>11386</v>
      </c>
    </row>
    <row r="4624" spans="1:4" x14ac:dyDescent="0.2">
      <c r="A4624" s="32">
        <v>4620</v>
      </c>
      <c r="B4624" s="32">
        <v>1714</v>
      </c>
      <c r="C4624" s="32">
        <v>1</v>
      </c>
      <c r="D4624" s="32" t="s">
        <v>11387</v>
      </c>
    </row>
    <row r="4625" spans="1:4" x14ac:dyDescent="0.2">
      <c r="A4625" s="32">
        <v>4621</v>
      </c>
      <c r="B4625" s="32">
        <v>619</v>
      </c>
      <c r="C4625" s="32">
        <v>2</v>
      </c>
      <c r="D4625" s="32" t="s">
        <v>11388</v>
      </c>
    </row>
    <row r="4626" spans="1:4" x14ac:dyDescent="0.2">
      <c r="A4626" s="32">
        <v>4622</v>
      </c>
      <c r="B4626" s="32">
        <v>330</v>
      </c>
      <c r="C4626" s="32">
        <v>3</v>
      </c>
      <c r="D4626" s="32" t="s">
        <v>11389</v>
      </c>
    </row>
    <row r="4627" spans="1:4" x14ac:dyDescent="0.2">
      <c r="A4627" s="32">
        <v>4623</v>
      </c>
      <c r="B4627" s="32">
        <v>137</v>
      </c>
      <c r="C4627" s="32">
        <v>2</v>
      </c>
      <c r="D4627" s="32" t="s">
        <v>11390</v>
      </c>
    </row>
    <row r="4628" spans="1:4" x14ac:dyDescent="0.2">
      <c r="A4628" s="32">
        <v>4624</v>
      </c>
      <c r="B4628" s="32">
        <v>1358</v>
      </c>
      <c r="C4628" s="32">
        <v>1</v>
      </c>
      <c r="D4628" s="32" t="s">
        <v>11391</v>
      </c>
    </row>
    <row r="4629" spans="1:4" x14ac:dyDescent="0.2">
      <c r="A4629" s="32">
        <v>4625</v>
      </c>
      <c r="B4629" s="32">
        <v>2353</v>
      </c>
      <c r="C4629" s="32">
        <v>2</v>
      </c>
      <c r="D4629" s="32" t="s">
        <v>11392</v>
      </c>
    </row>
    <row r="4630" spans="1:4" x14ac:dyDescent="0.2">
      <c r="A4630" s="32">
        <v>4626</v>
      </c>
      <c r="B4630" s="32">
        <v>354</v>
      </c>
      <c r="C4630" s="32">
        <v>8</v>
      </c>
      <c r="D4630" s="32" t="s">
        <v>11393</v>
      </c>
    </row>
    <row r="4631" spans="1:4" x14ac:dyDescent="0.2">
      <c r="A4631" s="32">
        <v>4627</v>
      </c>
      <c r="B4631" s="32">
        <v>162</v>
      </c>
      <c r="C4631" s="32">
        <v>5</v>
      </c>
      <c r="D4631" s="32" t="s">
        <v>11394</v>
      </c>
    </row>
    <row r="4632" spans="1:4" x14ac:dyDescent="0.2">
      <c r="A4632" s="32">
        <v>4628</v>
      </c>
      <c r="B4632" s="32">
        <v>2352</v>
      </c>
      <c r="C4632" s="32">
        <v>2</v>
      </c>
      <c r="D4632" s="32" t="s">
        <v>11395</v>
      </c>
    </row>
    <row r="4633" spans="1:4" x14ac:dyDescent="0.2">
      <c r="A4633" s="32">
        <v>4629</v>
      </c>
      <c r="B4633" s="32">
        <v>82</v>
      </c>
      <c r="C4633" s="32">
        <v>2</v>
      </c>
      <c r="D4633" s="32" t="s">
        <v>11396</v>
      </c>
    </row>
    <row r="4634" spans="1:4" x14ac:dyDescent="0.2">
      <c r="A4634" s="32">
        <v>4630</v>
      </c>
      <c r="B4634" s="32">
        <v>129</v>
      </c>
      <c r="C4634" s="32">
        <v>3</v>
      </c>
      <c r="D4634" s="32" t="s">
        <v>11397</v>
      </c>
    </row>
    <row r="4635" spans="1:4" x14ac:dyDescent="0.2">
      <c r="A4635" s="32">
        <v>4631</v>
      </c>
      <c r="B4635" s="32">
        <v>550</v>
      </c>
      <c r="C4635" s="32">
        <v>3</v>
      </c>
      <c r="D4635" s="32" t="s">
        <v>11398</v>
      </c>
    </row>
    <row r="4636" spans="1:4" x14ac:dyDescent="0.2">
      <c r="A4636" s="32">
        <v>4632</v>
      </c>
      <c r="B4636" s="32">
        <v>1860</v>
      </c>
      <c r="C4636" s="32">
        <v>2</v>
      </c>
      <c r="D4636" s="32" t="s">
        <v>11399</v>
      </c>
    </row>
    <row r="4637" spans="1:4" x14ac:dyDescent="0.2">
      <c r="A4637" s="32">
        <v>4633</v>
      </c>
      <c r="B4637" s="32">
        <v>423</v>
      </c>
      <c r="C4637" s="32">
        <v>1</v>
      </c>
      <c r="D4637" s="32" t="s">
        <v>11400</v>
      </c>
    </row>
    <row r="4638" spans="1:4" x14ac:dyDescent="0.2">
      <c r="A4638" s="32">
        <v>4634</v>
      </c>
      <c r="B4638" s="32">
        <v>2685</v>
      </c>
      <c r="C4638" s="32">
        <v>1</v>
      </c>
      <c r="D4638" s="32" t="s">
        <v>11401</v>
      </c>
    </row>
    <row r="4639" spans="1:4" x14ac:dyDescent="0.2">
      <c r="A4639" s="32">
        <v>4635</v>
      </c>
      <c r="B4639" s="32">
        <v>521</v>
      </c>
      <c r="C4639" s="32">
        <v>2</v>
      </c>
      <c r="D4639" s="32" t="s">
        <v>11402</v>
      </c>
    </row>
    <row r="4640" spans="1:4" x14ac:dyDescent="0.2">
      <c r="A4640" s="32">
        <v>4636</v>
      </c>
      <c r="B4640" s="32">
        <v>1463</v>
      </c>
      <c r="C4640" s="32">
        <v>4</v>
      </c>
      <c r="D4640" s="32" t="s">
        <v>7802</v>
      </c>
    </row>
    <row r="4641" spans="1:4" x14ac:dyDescent="0.2">
      <c r="A4641" s="32">
        <v>4637</v>
      </c>
      <c r="B4641" s="32">
        <v>1307</v>
      </c>
      <c r="C4641" s="32">
        <v>1</v>
      </c>
      <c r="D4641" s="32" t="s">
        <v>11403</v>
      </c>
    </row>
    <row r="4642" spans="1:4" x14ac:dyDescent="0.2">
      <c r="A4642" s="32">
        <v>4638</v>
      </c>
      <c r="B4642" s="32">
        <v>1345</v>
      </c>
      <c r="C4642" s="32">
        <v>1</v>
      </c>
      <c r="D4642" s="32" t="s">
        <v>11404</v>
      </c>
    </row>
    <row r="4643" spans="1:4" x14ac:dyDescent="0.2">
      <c r="A4643" s="32">
        <v>4639</v>
      </c>
      <c r="B4643" s="32">
        <v>1468</v>
      </c>
      <c r="C4643" s="32">
        <v>1</v>
      </c>
      <c r="D4643" s="32" t="s">
        <v>11405</v>
      </c>
    </row>
    <row r="4644" spans="1:4" x14ac:dyDescent="0.2">
      <c r="A4644" s="32">
        <v>4640</v>
      </c>
      <c r="B4644" s="32">
        <v>458</v>
      </c>
      <c r="C4644" s="32">
        <v>3</v>
      </c>
      <c r="D4644" s="32" t="s">
        <v>11406</v>
      </c>
    </row>
    <row r="4645" spans="1:4" x14ac:dyDescent="0.2">
      <c r="A4645" s="32">
        <v>4641</v>
      </c>
      <c r="B4645" s="32">
        <v>1385</v>
      </c>
      <c r="C4645" s="32">
        <v>1</v>
      </c>
      <c r="D4645" s="32" t="s">
        <v>11407</v>
      </c>
    </row>
    <row r="4646" spans="1:4" x14ac:dyDescent="0.2">
      <c r="A4646" s="32">
        <v>4642</v>
      </c>
      <c r="B4646" s="32">
        <v>1205</v>
      </c>
      <c r="C4646" s="32">
        <v>1</v>
      </c>
      <c r="D4646" s="32" t="s">
        <v>11408</v>
      </c>
    </row>
    <row r="4647" spans="1:4" x14ac:dyDescent="0.2">
      <c r="A4647" s="32">
        <v>4643</v>
      </c>
      <c r="B4647" s="32">
        <v>2105</v>
      </c>
      <c r="C4647" s="32">
        <v>2</v>
      </c>
      <c r="D4647" s="32" t="s">
        <v>11409</v>
      </c>
    </row>
    <row r="4648" spans="1:4" x14ac:dyDescent="0.2">
      <c r="A4648" s="32">
        <v>4644</v>
      </c>
      <c r="B4648" s="32">
        <v>2233</v>
      </c>
      <c r="C4648" s="32">
        <v>1</v>
      </c>
      <c r="D4648" s="32" t="s">
        <v>11410</v>
      </c>
    </row>
    <row r="4649" spans="1:4" x14ac:dyDescent="0.2">
      <c r="A4649" s="32">
        <v>4645</v>
      </c>
      <c r="B4649" s="32">
        <v>540</v>
      </c>
      <c r="C4649" s="32">
        <v>3</v>
      </c>
      <c r="D4649" s="32" t="s">
        <v>11411</v>
      </c>
    </row>
    <row r="4650" spans="1:4" x14ac:dyDescent="0.2">
      <c r="A4650" s="32">
        <v>4646</v>
      </c>
      <c r="B4650" s="32">
        <v>1161</v>
      </c>
      <c r="C4650" s="32">
        <v>2</v>
      </c>
      <c r="D4650" s="32" t="s">
        <v>11412</v>
      </c>
    </row>
    <row r="4651" spans="1:4" x14ac:dyDescent="0.2">
      <c r="A4651" s="32">
        <v>4647</v>
      </c>
      <c r="B4651" s="32">
        <v>338</v>
      </c>
      <c r="C4651" s="32">
        <v>8</v>
      </c>
      <c r="D4651" s="32" t="s">
        <v>11413</v>
      </c>
    </row>
    <row r="4652" spans="1:4" x14ac:dyDescent="0.2">
      <c r="A4652" s="32">
        <v>4648</v>
      </c>
      <c r="B4652" s="32">
        <v>3417</v>
      </c>
      <c r="C4652" s="32">
        <v>1</v>
      </c>
      <c r="D4652" s="32" t="s">
        <v>11414</v>
      </c>
    </row>
    <row r="4653" spans="1:4" x14ac:dyDescent="0.2">
      <c r="A4653" s="32">
        <v>4649</v>
      </c>
      <c r="B4653" s="32">
        <v>2212</v>
      </c>
      <c r="C4653" s="32">
        <v>2</v>
      </c>
      <c r="D4653" s="32" t="s">
        <v>11415</v>
      </c>
    </row>
    <row r="4654" spans="1:4" x14ac:dyDescent="0.2">
      <c r="A4654" s="32">
        <v>4650</v>
      </c>
      <c r="B4654" s="32">
        <v>893</v>
      </c>
      <c r="C4654" s="32">
        <v>3</v>
      </c>
      <c r="D4654" s="32" t="s">
        <v>11416</v>
      </c>
    </row>
    <row r="4655" spans="1:4" x14ac:dyDescent="0.2">
      <c r="A4655" s="32">
        <v>4651</v>
      </c>
      <c r="B4655" s="32">
        <v>1781</v>
      </c>
      <c r="C4655" s="32">
        <v>1</v>
      </c>
      <c r="D4655" s="32" t="s">
        <v>11417</v>
      </c>
    </row>
    <row r="4656" spans="1:4" x14ac:dyDescent="0.2">
      <c r="A4656" s="32">
        <v>4652</v>
      </c>
      <c r="B4656" s="32">
        <v>1191</v>
      </c>
      <c r="C4656" s="32">
        <v>2</v>
      </c>
      <c r="D4656" s="32" t="s">
        <v>11418</v>
      </c>
    </row>
    <row r="4657" spans="1:4" x14ac:dyDescent="0.2">
      <c r="A4657" s="32">
        <v>4653</v>
      </c>
      <c r="B4657" s="32">
        <v>1042</v>
      </c>
      <c r="C4657" s="32">
        <v>2</v>
      </c>
      <c r="D4657" s="32" t="s">
        <v>11419</v>
      </c>
    </row>
    <row r="4658" spans="1:4" x14ac:dyDescent="0.2">
      <c r="A4658" s="32">
        <v>4654</v>
      </c>
      <c r="B4658" s="32">
        <v>1812</v>
      </c>
      <c r="C4658" s="32">
        <v>2</v>
      </c>
      <c r="D4658" s="32" t="s">
        <v>11420</v>
      </c>
    </row>
    <row r="4659" spans="1:4" x14ac:dyDescent="0.2">
      <c r="A4659" s="32">
        <v>4655</v>
      </c>
      <c r="B4659" s="32">
        <v>141</v>
      </c>
      <c r="C4659" s="32">
        <v>15</v>
      </c>
      <c r="D4659" s="32" t="s">
        <v>11421</v>
      </c>
    </row>
    <row r="4660" spans="1:4" x14ac:dyDescent="0.2">
      <c r="A4660" s="32">
        <v>4656</v>
      </c>
      <c r="B4660" s="32">
        <v>2238</v>
      </c>
      <c r="C4660" s="32">
        <v>2</v>
      </c>
      <c r="D4660" s="32" t="s">
        <v>11422</v>
      </c>
    </row>
    <row r="4661" spans="1:4" x14ac:dyDescent="0.2">
      <c r="A4661" s="32">
        <v>4657</v>
      </c>
      <c r="B4661" s="32">
        <v>990</v>
      </c>
      <c r="C4661" s="32">
        <v>1</v>
      </c>
      <c r="D4661" s="32" t="s">
        <v>11423</v>
      </c>
    </row>
    <row r="4662" spans="1:4" x14ac:dyDescent="0.2">
      <c r="A4662" s="32">
        <v>4658</v>
      </c>
      <c r="B4662" s="32">
        <v>992</v>
      </c>
      <c r="C4662" s="32">
        <v>1</v>
      </c>
      <c r="D4662" s="32" t="s">
        <v>11424</v>
      </c>
    </row>
    <row r="4663" spans="1:4" x14ac:dyDescent="0.2">
      <c r="A4663" s="32">
        <v>4659</v>
      </c>
      <c r="B4663" s="32">
        <v>3160</v>
      </c>
      <c r="C4663" s="32">
        <v>1</v>
      </c>
      <c r="D4663" s="32" t="s">
        <v>11425</v>
      </c>
    </row>
    <row r="4664" spans="1:4" x14ac:dyDescent="0.2">
      <c r="A4664" s="32">
        <v>4660</v>
      </c>
      <c r="B4664" s="32">
        <v>1662</v>
      </c>
      <c r="C4664" s="32">
        <v>2</v>
      </c>
      <c r="D4664" s="32" t="s">
        <v>11426</v>
      </c>
    </row>
    <row r="4665" spans="1:4" x14ac:dyDescent="0.2">
      <c r="A4665" s="32">
        <v>4661</v>
      </c>
      <c r="B4665" s="32">
        <v>673</v>
      </c>
      <c r="C4665" s="32">
        <v>1</v>
      </c>
      <c r="D4665" s="32" t="s">
        <v>11427</v>
      </c>
    </row>
    <row r="4666" spans="1:4" x14ac:dyDescent="0.2">
      <c r="A4666" s="32">
        <v>4662</v>
      </c>
      <c r="B4666" s="32">
        <v>786</v>
      </c>
      <c r="C4666" s="32">
        <v>1</v>
      </c>
      <c r="D4666" s="32" t="s">
        <v>11428</v>
      </c>
    </row>
    <row r="4667" spans="1:4" x14ac:dyDescent="0.2">
      <c r="A4667" s="32">
        <v>4663</v>
      </c>
      <c r="B4667" s="32">
        <v>1284</v>
      </c>
      <c r="C4667" s="32">
        <v>1</v>
      </c>
      <c r="D4667" s="32" t="s">
        <v>10949</v>
      </c>
    </row>
    <row r="4668" spans="1:4" x14ac:dyDescent="0.2">
      <c r="A4668" s="32">
        <v>4664</v>
      </c>
      <c r="B4668" s="32">
        <v>1391</v>
      </c>
      <c r="C4668" s="32">
        <v>1</v>
      </c>
      <c r="D4668" s="32" t="s">
        <v>11429</v>
      </c>
    </row>
    <row r="4669" spans="1:4" x14ac:dyDescent="0.2">
      <c r="A4669" s="32">
        <v>4665</v>
      </c>
      <c r="B4669" s="32">
        <v>574</v>
      </c>
      <c r="C4669" s="32">
        <v>1</v>
      </c>
      <c r="D4669" s="32" t="s">
        <v>11430</v>
      </c>
    </row>
    <row r="4670" spans="1:4" x14ac:dyDescent="0.2">
      <c r="A4670" s="32">
        <v>4666</v>
      </c>
      <c r="B4670" s="32">
        <v>971</v>
      </c>
      <c r="C4670" s="32">
        <v>2</v>
      </c>
      <c r="D4670" s="32" t="s">
        <v>11431</v>
      </c>
    </row>
    <row r="4671" spans="1:4" x14ac:dyDescent="0.2">
      <c r="A4671" s="32">
        <v>4667</v>
      </c>
      <c r="B4671" s="32">
        <v>1371</v>
      </c>
      <c r="C4671" s="32">
        <v>1</v>
      </c>
      <c r="D4671" s="32" t="s">
        <v>11432</v>
      </c>
    </row>
    <row r="4672" spans="1:4" x14ac:dyDescent="0.2">
      <c r="A4672" s="32">
        <v>4668</v>
      </c>
      <c r="B4672" s="32">
        <v>529</v>
      </c>
      <c r="C4672" s="32">
        <v>1</v>
      </c>
      <c r="D4672" s="32" t="s">
        <v>11433</v>
      </c>
    </row>
    <row r="4673" spans="1:4" x14ac:dyDescent="0.2">
      <c r="A4673" s="32">
        <v>4669</v>
      </c>
      <c r="B4673" s="32">
        <v>43</v>
      </c>
      <c r="C4673" s="32">
        <v>17</v>
      </c>
      <c r="D4673" s="32" t="s">
        <v>11434</v>
      </c>
    </row>
    <row r="4674" spans="1:4" x14ac:dyDescent="0.2">
      <c r="A4674" s="32">
        <v>4670</v>
      </c>
      <c r="B4674" s="32">
        <v>1659</v>
      </c>
      <c r="C4674" s="32">
        <v>2</v>
      </c>
      <c r="D4674" s="32" t="s">
        <v>11435</v>
      </c>
    </row>
    <row r="4675" spans="1:4" x14ac:dyDescent="0.2">
      <c r="A4675" s="32">
        <v>4671</v>
      </c>
      <c r="B4675" s="32">
        <v>768</v>
      </c>
      <c r="C4675" s="32">
        <v>2</v>
      </c>
      <c r="D4675" s="32" t="s">
        <v>11436</v>
      </c>
    </row>
    <row r="4676" spans="1:4" x14ac:dyDescent="0.2">
      <c r="A4676" s="32">
        <v>4672</v>
      </c>
      <c r="B4676" s="32">
        <v>838</v>
      </c>
      <c r="C4676" s="32">
        <v>1</v>
      </c>
      <c r="D4676" s="32" t="s">
        <v>11437</v>
      </c>
    </row>
    <row r="4677" spans="1:4" x14ac:dyDescent="0.2">
      <c r="A4677" s="32">
        <v>4673</v>
      </c>
      <c r="B4677" s="32">
        <v>2435</v>
      </c>
      <c r="C4677" s="32">
        <v>1</v>
      </c>
      <c r="D4677" s="32" t="s">
        <v>11438</v>
      </c>
    </row>
    <row r="4678" spans="1:4" x14ac:dyDescent="0.2">
      <c r="A4678" s="32">
        <v>4674</v>
      </c>
      <c r="B4678" s="32">
        <v>2479</v>
      </c>
      <c r="C4678" s="32">
        <v>1</v>
      </c>
      <c r="D4678" s="32" t="s">
        <v>11439</v>
      </c>
    </row>
    <row r="4679" spans="1:4" x14ac:dyDescent="0.2">
      <c r="A4679" s="32">
        <v>4675</v>
      </c>
      <c r="B4679" s="32">
        <v>1900</v>
      </c>
      <c r="C4679" s="32">
        <v>1</v>
      </c>
      <c r="D4679" s="32" t="s">
        <v>11440</v>
      </c>
    </row>
    <row r="4680" spans="1:4" x14ac:dyDescent="0.2">
      <c r="A4680" s="32">
        <v>4676</v>
      </c>
      <c r="B4680" s="32">
        <v>1730</v>
      </c>
      <c r="C4680" s="32">
        <v>1</v>
      </c>
      <c r="D4680" s="32" t="s">
        <v>11441</v>
      </c>
    </row>
    <row r="4681" spans="1:4" x14ac:dyDescent="0.2">
      <c r="A4681" s="32">
        <v>4677</v>
      </c>
      <c r="B4681" s="32">
        <v>3212</v>
      </c>
      <c r="C4681" s="32">
        <v>3</v>
      </c>
      <c r="D4681" s="32" t="s">
        <v>11442</v>
      </c>
    </row>
    <row r="4682" spans="1:4" x14ac:dyDescent="0.2">
      <c r="A4682" s="32">
        <v>4678</v>
      </c>
      <c r="B4682" s="32">
        <v>562</v>
      </c>
      <c r="C4682" s="32">
        <v>3</v>
      </c>
      <c r="D4682" s="32" t="s">
        <v>11443</v>
      </c>
    </row>
    <row r="4683" spans="1:4" x14ac:dyDescent="0.2">
      <c r="A4683" s="32">
        <v>4679</v>
      </c>
      <c r="B4683" s="32">
        <v>2165</v>
      </c>
      <c r="C4683" s="32">
        <v>1</v>
      </c>
      <c r="D4683" s="32" t="s">
        <v>11444</v>
      </c>
    </row>
    <row r="4684" spans="1:4" x14ac:dyDescent="0.2">
      <c r="A4684" s="32">
        <v>4680</v>
      </c>
      <c r="B4684" s="32">
        <v>549</v>
      </c>
      <c r="C4684" s="32">
        <v>1</v>
      </c>
      <c r="D4684" s="32" t="s">
        <v>11445</v>
      </c>
    </row>
    <row r="4685" spans="1:4" x14ac:dyDescent="0.2">
      <c r="A4685" s="32">
        <v>4681</v>
      </c>
      <c r="B4685" s="32">
        <v>2618</v>
      </c>
      <c r="C4685" s="32">
        <v>1</v>
      </c>
      <c r="D4685" s="32" t="s">
        <v>11446</v>
      </c>
    </row>
    <row r="4686" spans="1:4" x14ac:dyDescent="0.2">
      <c r="A4686" s="32">
        <v>4682</v>
      </c>
      <c r="B4686" s="32">
        <v>764</v>
      </c>
      <c r="C4686" s="32">
        <v>2</v>
      </c>
      <c r="D4686" s="32" t="s">
        <v>11447</v>
      </c>
    </row>
    <row r="4687" spans="1:4" x14ac:dyDescent="0.2">
      <c r="A4687" s="32">
        <v>4683</v>
      </c>
      <c r="B4687" s="32">
        <v>203</v>
      </c>
      <c r="C4687" s="32">
        <v>8</v>
      </c>
      <c r="D4687" s="32" t="s">
        <v>11448</v>
      </c>
    </row>
    <row r="4688" spans="1:4" x14ac:dyDescent="0.2">
      <c r="A4688" s="32">
        <v>4684</v>
      </c>
      <c r="B4688" s="32">
        <v>1987</v>
      </c>
      <c r="C4688" s="32">
        <v>1</v>
      </c>
      <c r="D4688" s="32" t="s">
        <v>11449</v>
      </c>
    </row>
    <row r="4689" spans="1:4" x14ac:dyDescent="0.2">
      <c r="A4689" s="32">
        <v>4685</v>
      </c>
      <c r="B4689" s="32">
        <v>2529</v>
      </c>
      <c r="C4689" s="32">
        <v>1</v>
      </c>
      <c r="D4689" s="32" t="s">
        <v>11450</v>
      </c>
    </row>
    <row r="4690" spans="1:4" x14ac:dyDescent="0.2">
      <c r="A4690" s="32">
        <v>4686</v>
      </c>
      <c r="B4690" s="32">
        <v>2762</v>
      </c>
      <c r="C4690" s="32">
        <v>1</v>
      </c>
      <c r="D4690" s="32" t="s">
        <v>11451</v>
      </c>
    </row>
    <row r="4691" spans="1:4" x14ac:dyDescent="0.2">
      <c r="A4691" s="32">
        <v>4687</v>
      </c>
      <c r="B4691" s="32">
        <v>106</v>
      </c>
      <c r="C4691" s="32">
        <v>7</v>
      </c>
      <c r="D4691" s="32" t="s">
        <v>11452</v>
      </c>
    </row>
    <row r="4692" spans="1:4" x14ac:dyDescent="0.2">
      <c r="A4692" s="32">
        <v>4688</v>
      </c>
      <c r="B4692" s="32">
        <v>764</v>
      </c>
      <c r="C4692" s="32">
        <v>3</v>
      </c>
      <c r="D4692" s="32" t="s">
        <v>11453</v>
      </c>
    </row>
    <row r="4693" spans="1:4" x14ac:dyDescent="0.2">
      <c r="A4693" s="32">
        <v>4689</v>
      </c>
      <c r="B4693" s="32">
        <v>2134</v>
      </c>
      <c r="C4693" s="32">
        <v>1</v>
      </c>
      <c r="D4693" s="32" t="s">
        <v>11454</v>
      </c>
    </row>
    <row r="4694" spans="1:4" x14ac:dyDescent="0.2">
      <c r="A4694" s="32">
        <v>4690</v>
      </c>
      <c r="B4694" s="32">
        <v>2707</v>
      </c>
      <c r="C4694" s="32">
        <v>1</v>
      </c>
      <c r="D4694" s="32" t="s">
        <v>11455</v>
      </c>
    </row>
    <row r="4695" spans="1:4" x14ac:dyDescent="0.2">
      <c r="A4695" s="32">
        <v>4691</v>
      </c>
      <c r="B4695" s="32">
        <v>678</v>
      </c>
      <c r="C4695" s="32">
        <v>3</v>
      </c>
      <c r="D4695" s="32" t="s">
        <v>11456</v>
      </c>
    </row>
    <row r="4696" spans="1:4" x14ac:dyDescent="0.2">
      <c r="A4696" s="32">
        <v>4692</v>
      </c>
      <c r="B4696" s="32">
        <v>2525</v>
      </c>
      <c r="C4696" s="32">
        <v>2</v>
      </c>
      <c r="D4696" s="32" t="s">
        <v>11457</v>
      </c>
    </row>
    <row r="4697" spans="1:4" x14ac:dyDescent="0.2">
      <c r="A4697" s="32">
        <v>4693</v>
      </c>
      <c r="B4697" s="32">
        <v>564</v>
      </c>
      <c r="C4697" s="32">
        <v>1</v>
      </c>
      <c r="D4697" s="32" t="s">
        <v>11458</v>
      </c>
    </row>
    <row r="4698" spans="1:4" x14ac:dyDescent="0.2">
      <c r="A4698" s="32">
        <v>4694</v>
      </c>
      <c r="B4698" s="32">
        <v>2218</v>
      </c>
      <c r="C4698" s="32">
        <v>1</v>
      </c>
      <c r="D4698" s="32" t="s">
        <v>11459</v>
      </c>
    </row>
    <row r="4699" spans="1:4" x14ac:dyDescent="0.2">
      <c r="A4699" s="32">
        <v>4695</v>
      </c>
      <c r="B4699" s="32">
        <v>1572</v>
      </c>
      <c r="C4699" s="32">
        <v>1</v>
      </c>
      <c r="D4699" s="32" t="s">
        <v>11460</v>
      </c>
    </row>
    <row r="4700" spans="1:4" x14ac:dyDescent="0.2">
      <c r="A4700" s="32">
        <v>4696</v>
      </c>
      <c r="B4700" s="32">
        <v>648</v>
      </c>
      <c r="C4700" s="32">
        <v>1</v>
      </c>
      <c r="D4700" s="32" t="s">
        <v>11461</v>
      </c>
    </row>
    <row r="4701" spans="1:4" x14ac:dyDescent="0.2">
      <c r="A4701" s="32">
        <v>4697</v>
      </c>
      <c r="B4701" s="32">
        <v>13</v>
      </c>
      <c r="C4701" s="32">
        <v>10</v>
      </c>
      <c r="D4701" s="32" t="s">
        <v>11462</v>
      </c>
    </row>
    <row r="4702" spans="1:4" x14ac:dyDescent="0.2">
      <c r="A4702" s="32">
        <v>4698</v>
      </c>
      <c r="B4702" s="32">
        <v>1231</v>
      </c>
      <c r="C4702" s="32">
        <v>1</v>
      </c>
      <c r="D4702" s="32" t="s">
        <v>11463</v>
      </c>
    </row>
    <row r="4703" spans="1:4" x14ac:dyDescent="0.2">
      <c r="A4703" s="32">
        <v>4699</v>
      </c>
      <c r="B4703" s="32">
        <v>1511</v>
      </c>
      <c r="C4703" s="32">
        <v>1</v>
      </c>
      <c r="D4703" s="32" t="s">
        <v>11464</v>
      </c>
    </row>
    <row r="4704" spans="1:4" x14ac:dyDescent="0.2">
      <c r="A4704" s="32">
        <v>4700</v>
      </c>
      <c r="B4704" s="32">
        <v>484</v>
      </c>
      <c r="C4704" s="32">
        <v>1</v>
      </c>
      <c r="D4704" s="32" t="s">
        <v>11465</v>
      </c>
    </row>
    <row r="4705" spans="1:4" x14ac:dyDescent="0.2">
      <c r="A4705" s="32">
        <v>4701</v>
      </c>
      <c r="B4705" s="32">
        <v>1265</v>
      </c>
      <c r="C4705" s="32">
        <v>1</v>
      </c>
      <c r="D4705" s="32" t="s">
        <v>11466</v>
      </c>
    </row>
    <row r="4706" spans="1:4" x14ac:dyDescent="0.2">
      <c r="A4706" s="32">
        <v>4702</v>
      </c>
      <c r="B4706" s="32">
        <v>1874</v>
      </c>
      <c r="C4706" s="32">
        <v>2</v>
      </c>
      <c r="D4706" s="32" t="s">
        <v>7103</v>
      </c>
    </row>
    <row r="4707" spans="1:4" x14ac:dyDescent="0.2">
      <c r="A4707" s="32">
        <v>4703</v>
      </c>
      <c r="B4707" s="32">
        <v>354</v>
      </c>
      <c r="C4707" s="32">
        <v>9</v>
      </c>
      <c r="D4707" s="32" t="s">
        <v>11467</v>
      </c>
    </row>
    <row r="4708" spans="1:4" x14ac:dyDescent="0.2">
      <c r="A4708" s="32">
        <v>4704</v>
      </c>
      <c r="B4708" s="32">
        <v>2444</v>
      </c>
      <c r="C4708" s="32">
        <v>1</v>
      </c>
      <c r="D4708" s="32" t="s">
        <v>11468</v>
      </c>
    </row>
    <row r="4709" spans="1:4" x14ac:dyDescent="0.2">
      <c r="A4709" s="32">
        <v>4705</v>
      </c>
      <c r="B4709" s="32">
        <v>861</v>
      </c>
      <c r="C4709" s="32">
        <v>3</v>
      </c>
      <c r="D4709" s="32" t="s">
        <v>11469</v>
      </c>
    </row>
    <row r="4710" spans="1:4" x14ac:dyDescent="0.2">
      <c r="A4710" s="32">
        <v>4706</v>
      </c>
      <c r="B4710" s="32">
        <v>945</v>
      </c>
      <c r="C4710" s="32">
        <v>5</v>
      </c>
      <c r="D4710" s="32" t="s">
        <v>11470</v>
      </c>
    </row>
    <row r="4711" spans="1:4" x14ac:dyDescent="0.2">
      <c r="A4711" s="32">
        <v>4707</v>
      </c>
      <c r="B4711" s="32">
        <v>2512</v>
      </c>
      <c r="C4711" s="32">
        <v>2</v>
      </c>
      <c r="D4711" s="32" t="s">
        <v>11471</v>
      </c>
    </row>
    <row r="4712" spans="1:4" x14ac:dyDescent="0.2">
      <c r="A4712" s="32">
        <v>4708</v>
      </c>
      <c r="B4712" s="32">
        <v>1338</v>
      </c>
      <c r="C4712" s="32">
        <v>1</v>
      </c>
      <c r="D4712" s="32" t="s">
        <v>11472</v>
      </c>
    </row>
    <row r="4713" spans="1:4" x14ac:dyDescent="0.2">
      <c r="A4713" s="32">
        <v>4709</v>
      </c>
      <c r="B4713" s="32">
        <v>2894</v>
      </c>
      <c r="C4713" s="32">
        <v>1</v>
      </c>
      <c r="D4713" s="32" t="s">
        <v>11473</v>
      </c>
    </row>
    <row r="4714" spans="1:4" x14ac:dyDescent="0.2">
      <c r="A4714" s="32">
        <v>4710</v>
      </c>
      <c r="B4714" s="32">
        <v>2022</v>
      </c>
      <c r="C4714" s="32">
        <v>2</v>
      </c>
      <c r="D4714" s="32" t="s">
        <v>11474</v>
      </c>
    </row>
    <row r="4715" spans="1:4" x14ac:dyDescent="0.2">
      <c r="A4715" s="32">
        <v>4711</v>
      </c>
      <c r="B4715" s="32">
        <v>271</v>
      </c>
      <c r="C4715" s="32">
        <v>17</v>
      </c>
      <c r="D4715" s="32" t="s">
        <v>11475</v>
      </c>
    </row>
    <row r="4716" spans="1:4" x14ac:dyDescent="0.2">
      <c r="A4716" s="32">
        <v>4712</v>
      </c>
      <c r="B4716" s="32">
        <v>2566</v>
      </c>
      <c r="C4716" s="32">
        <v>1</v>
      </c>
      <c r="D4716" s="32" t="s">
        <v>11476</v>
      </c>
    </row>
    <row r="4717" spans="1:4" x14ac:dyDescent="0.2">
      <c r="A4717" s="32">
        <v>4713</v>
      </c>
      <c r="B4717" s="32">
        <v>1067</v>
      </c>
      <c r="C4717" s="32">
        <v>1</v>
      </c>
      <c r="D4717" s="32" t="s">
        <v>11477</v>
      </c>
    </row>
    <row r="4718" spans="1:4" x14ac:dyDescent="0.2">
      <c r="A4718" s="32">
        <v>4714</v>
      </c>
      <c r="B4718" s="32">
        <v>954</v>
      </c>
      <c r="C4718" s="32">
        <v>2</v>
      </c>
      <c r="D4718" s="32" t="s">
        <v>11478</v>
      </c>
    </row>
    <row r="4719" spans="1:4" x14ac:dyDescent="0.2">
      <c r="A4719" s="32">
        <v>4715</v>
      </c>
      <c r="B4719" s="32">
        <v>1655</v>
      </c>
      <c r="C4719" s="32">
        <v>1</v>
      </c>
      <c r="D4719" s="32" t="s">
        <v>11479</v>
      </c>
    </row>
    <row r="4720" spans="1:4" x14ac:dyDescent="0.2">
      <c r="A4720" s="32">
        <v>4716</v>
      </c>
      <c r="B4720" s="32">
        <v>1029</v>
      </c>
      <c r="C4720" s="32">
        <v>4</v>
      </c>
      <c r="D4720" s="32" t="s">
        <v>11480</v>
      </c>
    </row>
    <row r="4721" spans="1:4" x14ac:dyDescent="0.2">
      <c r="A4721" s="32">
        <v>4717</v>
      </c>
      <c r="B4721" s="32">
        <v>1322</v>
      </c>
      <c r="C4721" s="32">
        <v>2</v>
      </c>
      <c r="D4721" s="32" t="s">
        <v>11481</v>
      </c>
    </row>
    <row r="4722" spans="1:4" x14ac:dyDescent="0.2">
      <c r="A4722" s="32">
        <v>4718</v>
      </c>
      <c r="B4722" s="32">
        <v>2080</v>
      </c>
      <c r="C4722" s="32">
        <v>2</v>
      </c>
      <c r="D4722" s="32" t="s">
        <v>11482</v>
      </c>
    </row>
    <row r="4723" spans="1:4" x14ac:dyDescent="0.2">
      <c r="A4723" s="32">
        <v>4719</v>
      </c>
      <c r="B4723" s="32">
        <v>950</v>
      </c>
      <c r="C4723" s="32">
        <v>3</v>
      </c>
      <c r="D4723" s="32" t="s">
        <v>11483</v>
      </c>
    </row>
    <row r="4724" spans="1:4" x14ac:dyDescent="0.2">
      <c r="A4724" s="32">
        <v>4720</v>
      </c>
      <c r="B4724" s="32">
        <v>1409</v>
      </c>
      <c r="C4724" s="32">
        <v>2</v>
      </c>
      <c r="D4724" s="32" t="s">
        <v>11484</v>
      </c>
    </row>
    <row r="4725" spans="1:4" x14ac:dyDescent="0.2">
      <c r="A4725" s="32">
        <v>4721</v>
      </c>
      <c r="B4725" s="32">
        <v>1424</v>
      </c>
      <c r="C4725" s="32">
        <v>2</v>
      </c>
      <c r="D4725" s="32" t="s">
        <v>11485</v>
      </c>
    </row>
    <row r="4726" spans="1:4" x14ac:dyDescent="0.2">
      <c r="A4726" s="32">
        <v>4722</v>
      </c>
      <c r="B4726" s="32">
        <v>1997</v>
      </c>
      <c r="C4726" s="32">
        <v>1</v>
      </c>
      <c r="D4726" s="32" t="s">
        <v>11486</v>
      </c>
    </row>
    <row r="4727" spans="1:4" x14ac:dyDescent="0.2">
      <c r="A4727" s="32">
        <v>4723</v>
      </c>
      <c r="B4727" s="32">
        <v>1653</v>
      </c>
      <c r="C4727" s="32">
        <v>1</v>
      </c>
      <c r="D4727" s="32" t="s">
        <v>11487</v>
      </c>
    </row>
    <row r="4728" spans="1:4" x14ac:dyDescent="0.2">
      <c r="A4728" s="32">
        <v>4724</v>
      </c>
      <c r="B4728" s="32">
        <v>1655</v>
      </c>
      <c r="C4728" s="32">
        <v>2</v>
      </c>
      <c r="D4728" s="32" t="s">
        <v>11488</v>
      </c>
    </row>
    <row r="4729" spans="1:4" x14ac:dyDescent="0.2">
      <c r="A4729" s="32">
        <v>4725</v>
      </c>
      <c r="B4729" s="32">
        <v>1594</v>
      </c>
      <c r="C4729" s="32">
        <v>2</v>
      </c>
      <c r="D4729" s="32" t="s">
        <v>11489</v>
      </c>
    </row>
    <row r="4730" spans="1:4" x14ac:dyDescent="0.2">
      <c r="A4730" s="32">
        <v>4726</v>
      </c>
      <c r="B4730" s="32">
        <v>657</v>
      </c>
      <c r="C4730" s="32">
        <v>3</v>
      </c>
      <c r="D4730" s="32" t="s">
        <v>11490</v>
      </c>
    </row>
    <row r="4731" spans="1:4" x14ac:dyDescent="0.2">
      <c r="A4731" s="32">
        <v>4727</v>
      </c>
      <c r="B4731" s="32">
        <v>1146</v>
      </c>
      <c r="C4731" s="32">
        <v>1</v>
      </c>
      <c r="D4731" s="32" t="s">
        <v>11491</v>
      </c>
    </row>
    <row r="4732" spans="1:4" x14ac:dyDescent="0.2">
      <c r="A4732" s="32">
        <v>4728</v>
      </c>
      <c r="B4732" s="32">
        <v>2337</v>
      </c>
      <c r="C4732" s="32">
        <v>1</v>
      </c>
      <c r="D4732" s="32" t="s">
        <v>11492</v>
      </c>
    </row>
    <row r="4733" spans="1:4" x14ac:dyDescent="0.2">
      <c r="A4733" s="32">
        <v>4729</v>
      </c>
      <c r="B4733" s="32">
        <v>1744</v>
      </c>
      <c r="C4733" s="32">
        <v>2</v>
      </c>
      <c r="D4733" s="32" t="s">
        <v>11493</v>
      </c>
    </row>
    <row r="4734" spans="1:4" x14ac:dyDescent="0.2">
      <c r="A4734" s="32">
        <v>4730</v>
      </c>
      <c r="B4734" s="32">
        <v>1633</v>
      </c>
      <c r="C4734" s="32">
        <v>1</v>
      </c>
      <c r="D4734" s="32" t="s">
        <v>11494</v>
      </c>
    </row>
    <row r="4735" spans="1:4" x14ac:dyDescent="0.2">
      <c r="A4735" s="32">
        <v>4731</v>
      </c>
      <c r="B4735" s="32">
        <v>1675</v>
      </c>
      <c r="C4735" s="32">
        <v>2</v>
      </c>
      <c r="D4735" s="32" t="s">
        <v>11495</v>
      </c>
    </row>
    <row r="4736" spans="1:4" x14ac:dyDescent="0.2">
      <c r="A4736" s="32">
        <v>4732</v>
      </c>
      <c r="B4736" s="32">
        <v>1742</v>
      </c>
      <c r="C4736" s="32">
        <v>1</v>
      </c>
      <c r="D4736" s="32" t="s">
        <v>11496</v>
      </c>
    </row>
    <row r="4737" spans="1:4" x14ac:dyDescent="0.2">
      <c r="A4737" s="32">
        <v>4733</v>
      </c>
      <c r="B4737" s="32">
        <v>3038</v>
      </c>
      <c r="C4737" s="32">
        <v>1</v>
      </c>
      <c r="D4737" s="32" t="s">
        <v>11497</v>
      </c>
    </row>
    <row r="4738" spans="1:4" x14ac:dyDescent="0.2">
      <c r="A4738" s="32">
        <v>4734</v>
      </c>
      <c r="B4738" s="32">
        <v>1658</v>
      </c>
      <c r="C4738" s="32">
        <v>1</v>
      </c>
      <c r="D4738" s="32" t="s">
        <v>11498</v>
      </c>
    </row>
    <row r="4739" spans="1:4" x14ac:dyDescent="0.2">
      <c r="A4739" s="32">
        <v>4735</v>
      </c>
      <c r="B4739" s="32">
        <v>1104</v>
      </c>
      <c r="C4739" s="32">
        <v>1</v>
      </c>
      <c r="D4739" s="32" t="s">
        <v>11499</v>
      </c>
    </row>
    <row r="4740" spans="1:4" x14ac:dyDescent="0.2">
      <c r="A4740" s="32">
        <v>4736</v>
      </c>
      <c r="B4740" s="32">
        <v>3429</v>
      </c>
      <c r="C4740" s="32">
        <v>1</v>
      </c>
      <c r="D4740" s="32" t="s">
        <v>11500</v>
      </c>
    </row>
    <row r="4741" spans="1:4" x14ac:dyDescent="0.2">
      <c r="A4741" s="32">
        <v>4737</v>
      </c>
      <c r="B4741" s="32">
        <v>1515</v>
      </c>
      <c r="C4741" s="32">
        <v>3</v>
      </c>
      <c r="D4741" s="32" t="s">
        <v>11501</v>
      </c>
    </row>
    <row r="4742" spans="1:4" x14ac:dyDescent="0.2">
      <c r="A4742" s="32">
        <v>4738</v>
      </c>
      <c r="B4742" s="32">
        <v>2252</v>
      </c>
      <c r="C4742" s="32">
        <v>1</v>
      </c>
      <c r="D4742" s="32" t="s">
        <v>11502</v>
      </c>
    </row>
    <row r="4743" spans="1:4" x14ac:dyDescent="0.2">
      <c r="A4743" s="32">
        <v>4739</v>
      </c>
      <c r="B4743" s="32">
        <v>784</v>
      </c>
      <c r="C4743" s="32">
        <v>1</v>
      </c>
      <c r="D4743" s="32" t="s">
        <v>11503</v>
      </c>
    </row>
    <row r="4744" spans="1:4" x14ac:dyDescent="0.2">
      <c r="A4744" s="32">
        <v>4740</v>
      </c>
      <c r="B4744" s="32">
        <v>1754</v>
      </c>
      <c r="C4744" s="32">
        <v>2</v>
      </c>
      <c r="D4744" s="32" t="s">
        <v>11504</v>
      </c>
    </row>
    <row r="4745" spans="1:4" x14ac:dyDescent="0.2">
      <c r="A4745" s="32">
        <v>4741</v>
      </c>
      <c r="B4745" s="32">
        <v>576</v>
      </c>
      <c r="C4745" s="32">
        <v>2</v>
      </c>
      <c r="D4745" s="32" t="s">
        <v>10548</v>
      </c>
    </row>
    <row r="4746" spans="1:4" x14ac:dyDescent="0.2">
      <c r="A4746" s="32">
        <v>4742</v>
      </c>
      <c r="B4746" s="32">
        <v>408</v>
      </c>
      <c r="C4746" s="32">
        <v>5</v>
      </c>
      <c r="D4746" s="32" t="s">
        <v>10118</v>
      </c>
    </row>
    <row r="4747" spans="1:4" x14ac:dyDescent="0.2">
      <c r="A4747" s="32">
        <v>4743</v>
      </c>
      <c r="B4747" s="32">
        <v>2208</v>
      </c>
      <c r="C4747" s="32">
        <v>1</v>
      </c>
      <c r="D4747" s="32" t="s">
        <v>11505</v>
      </c>
    </row>
    <row r="4748" spans="1:4" x14ac:dyDescent="0.2">
      <c r="A4748" s="32">
        <v>4744</v>
      </c>
      <c r="B4748" s="32">
        <v>1934</v>
      </c>
      <c r="C4748" s="32">
        <v>2</v>
      </c>
      <c r="D4748" s="32" t="s">
        <v>11506</v>
      </c>
    </row>
    <row r="4749" spans="1:4" x14ac:dyDescent="0.2">
      <c r="A4749" s="32">
        <v>4745</v>
      </c>
      <c r="B4749" s="32">
        <v>888</v>
      </c>
      <c r="C4749" s="32">
        <v>2</v>
      </c>
      <c r="D4749" s="32" t="s">
        <v>11507</v>
      </c>
    </row>
    <row r="4750" spans="1:4" x14ac:dyDescent="0.2">
      <c r="A4750" s="32">
        <v>4746</v>
      </c>
      <c r="B4750" s="32">
        <v>1708</v>
      </c>
      <c r="C4750" s="32">
        <v>2</v>
      </c>
      <c r="D4750" s="32" t="s">
        <v>11508</v>
      </c>
    </row>
    <row r="4751" spans="1:4" x14ac:dyDescent="0.2">
      <c r="A4751" s="32">
        <v>4747</v>
      </c>
      <c r="B4751" s="32">
        <v>1197</v>
      </c>
      <c r="C4751" s="32">
        <v>1</v>
      </c>
      <c r="D4751" s="32" t="s">
        <v>11509</v>
      </c>
    </row>
    <row r="4752" spans="1:4" x14ac:dyDescent="0.2">
      <c r="A4752" s="32">
        <v>4748</v>
      </c>
      <c r="B4752" s="32">
        <v>2005</v>
      </c>
      <c r="C4752" s="32">
        <v>2</v>
      </c>
      <c r="D4752" s="32" t="s">
        <v>11510</v>
      </c>
    </row>
    <row r="4753" spans="1:4" x14ac:dyDescent="0.2">
      <c r="A4753" s="32">
        <v>4749</v>
      </c>
      <c r="B4753" s="32">
        <v>1138</v>
      </c>
      <c r="C4753" s="32">
        <v>1</v>
      </c>
      <c r="D4753" s="32" t="s">
        <v>11120</v>
      </c>
    </row>
    <row r="4754" spans="1:4" x14ac:dyDescent="0.2">
      <c r="A4754" s="32">
        <v>4750</v>
      </c>
      <c r="B4754" s="32">
        <v>2117</v>
      </c>
      <c r="C4754" s="32">
        <v>1</v>
      </c>
      <c r="D4754" s="32" t="s">
        <v>11511</v>
      </c>
    </row>
    <row r="4755" spans="1:4" x14ac:dyDescent="0.2">
      <c r="A4755" s="32">
        <v>4751</v>
      </c>
      <c r="B4755" s="32">
        <v>1399</v>
      </c>
      <c r="C4755" s="32">
        <v>1</v>
      </c>
      <c r="D4755" s="32" t="s">
        <v>11512</v>
      </c>
    </row>
    <row r="4756" spans="1:4" x14ac:dyDescent="0.2">
      <c r="A4756" s="32">
        <v>4752</v>
      </c>
      <c r="B4756" s="32">
        <v>2174</v>
      </c>
      <c r="C4756" s="32">
        <v>1</v>
      </c>
      <c r="D4756" s="32" t="s">
        <v>11513</v>
      </c>
    </row>
    <row r="4757" spans="1:4" x14ac:dyDescent="0.2">
      <c r="A4757" s="32">
        <v>4753</v>
      </c>
      <c r="B4757" s="32">
        <v>1188</v>
      </c>
      <c r="C4757" s="32">
        <v>2</v>
      </c>
      <c r="D4757" s="32" t="s">
        <v>11514</v>
      </c>
    </row>
    <row r="4758" spans="1:4" x14ac:dyDescent="0.2">
      <c r="A4758" s="32">
        <v>4754</v>
      </c>
      <c r="B4758" s="32">
        <v>1192</v>
      </c>
      <c r="C4758" s="32">
        <v>1</v>
      </c>
      <c r="D4758" s="32" t="s">
        <v>11515</v>
      </c>
    </row>
    <row r="4759" spans="1:4" x14ac:dyDescent="0.2">
      <c r="A4759" s="32">
        <v>4755</v>
      </c>
      <c r="B4759" s="32">
        <v>1038</v>
      </c>
      <c r="C4759" s="32">
        <v>2</v>
      </c>
      <c r="D4759" s="32" t="s">
        <v>11516</v>
      </c>
    </row>
    <row r="4760" spans="1:4" x14ac:dyDescent="0.2">
      <c r="A4760" s="32">
        <v>4756</v>
      </c>
      <c r="B4760" s="32">
        <v>684</v>
      </c>
      <c r="C4760" s="32">
        <v>1</v>
      </c>
      <c r="D4760" s="32" t="s">
        <v>11517</v>
      </c>
    </row>
    <row r="4761" spans="1:4" x14ac:dyDescent="0.2">
      <c r="A4761" s="32">
        <v>4757</v>
      </c>
      <c r="B4761" s="32">
        <v>762</v>
      </c>
      <c r="C4761" s="32">
        <v>2</v>
      </c>
      <c r="D4761" s="32" t="s">
        <v>11518</v>
      </c>
    </row>
    <row r="4762" spans="1:4" x14ac:dyDescent="0.2">
      <c r="A4762" s="32">
        <v>4758</v>
      </c>
      <c r="B4762" s="32">
        <v>351</v>
      </c>
      <c r="C4762" s="32">
        <v>3</v>
      </c>
      <c r="D4762" s="32" t="s">
        <v>11519</v>
      </c>
    </row>
    <row r="4763" spans="1:4" x14ac:dyDescent="0.2">
      <c r="A4763" s="32">
        <v>4759</v>
      </c>
      <c r="B4763" s="32">
        <v>1456</v>
      </c>
      <c r="C4763" s="32">
        <v>1</v>
      </c>
      <c r="D4763" s="32" t="s">
        <v>11520</v>
      </c>
    </row>
    <row r="4764" spans="1:4" x14ac:dyDescent="0.2">
      <c r="A4764" s="32">
        <v>4760</v>
      </c>
      <c r="B4764" s="32">
        <v>1815</v>
      </c>
      <c r="C4764" s="32">
        <v>2</v>
      </c>
      <c r="D4764" s="32" t="s">
        <v>11521</v>
      </c>
    </row>
    <row r="4765" spans="1:4" x14ac:dyDescent="0.2">
      <c r="A4765" s="32">
        <v>4761</v>
      </c>
      <c r="B4765" s="32">
        <v>1458</v>
      </c>
      <c r="C4765" s="32">
        <v>1</v>
      </c>
      <c r="D4765" s="32" t="s">
        <v>11522</v>
      </c>
    </row>
    <row r="4766" spans="1:4" x14ac:dyDescent="0.2">
      <c r="A4766" s="32">
        <v>4762</v>
      </c>
      <c r="B4766" s="32">
        <v>2281</v>
      </c>
      <c r="C4766" s="32">
        <v>1</v>
      </c>
      <c r="D4766" s="32" t="s">
        <v>11523</v>
      </c>
    </row>
    <row r="4767" spans="1:4" x14ac:dyDescent="0.2">
      <c r="A4767" s="32">
        <v>4763</v>
      </c>
      <c r="B4767" s="32">
        <v>1416</v>
      </c>
      <c r="C4767" s="32">
        <v>1</v>
      </c>
      <c r="D4767" s="32" t="s">
        <v>11524</v>
      </c>
    </row>
    <row r="4768" spans="1:4" x14ac:dyDescent="0.2">
      <c r="A4768" s="32">
        <v>4764</v>
      </c>
      <c r="B4768" s="32">
        <v>1776</v>
      </c>
      <c r="C4768" s="32">
        <v>1</v>
      </c>
      <c r="D4768" s="32" t="s">
        <v>11525</v>
      </c>
    </row>
    <row r="4769" spans="1:4" x14ac:dyDescent="0.2">
      <c r="A4769" s="32">
        <v>4765</v>
      </c>
      <c r="B4769" s="32">
        <v>1906</v>
      </c>
      <c r="C4769" s="32">
        <v>1</v>
      </c>
      <c r="D4769" s="32" t="s">
        <v>11526</v>
      </c>
    </row>
    <row r="4770" spans="1:4" x14ac:dyDescent="0.2">
      <c r="A4770" s="32">
        <v>4766</v>
      </c>
      <c r="B4770" s="32">
        <v>2533</v>
      </c>
      <c r="C4770" s="32">
        <v>2</v>
      </c>
      <c r="D4770" s="32" t="s">
        <v>11527</v>
      </c>
    </row>
    <row r="4771" spans="1:4" x14ac:dyDescent="0.2">
      <c r="A4771" s="32">
        <v>4767</v>
      </c>
      <c r="B4771" s="32">
        <v>844</v>
      </c>
      <c r="C4771" s="32">
        <v>6</v>
      </c>
      <c r="D4771" s="32" t="s">
        <v>11528</v>
      </c>
    </row>
    <row r="4772" spans="1:4" x14ac:dyDescent="0.2">
      <c r="A4772" s="32">
        <v>4768</v>
      </c>
      <c r="B4772" s="32">
        <v>967</v>
      </c>
      <c r="C4772" s="32">
        <v>1</v>
      </c>
      <c r="D4772" s="32" t="s">
        <v>11529</v>
      </c>
    </row>
    <row r="4773" spans="1:4" x14ac:dyDescent="0.2">
      <c r="A4773" s="32">
        <v>4769</v>
      </c>
      <c r="B4773" s="32">
        <v>828</v>
      </c>
      <c r="C4773" s="32">
        <v>2</v>
      </c>
      <c r="D4773" s="32" t="s">
        <v>11530</v>
      </c>
    </row>
    <row r="4774" spans="1:4" x14ac:dyDescent="0.2">
      <c r="A4774" s="32">
        <v>4770</v>
      </c>
      <c r="B4774" s="32">
        <v>1085</v>
      </c>
      <c r="C4774" s="32">
        <v>1</v>
      </c>
      <c r="D4774" s="32" t="s">
        <v>11531</v>
      </c>
    </row>
    <row r="4775" spans="1:4" x14ac:dyDescent="0.2">
      <c r="A4775" s="32">
        <v>4771</v>
      </c>
      <c r="B4775" s="32">
        <v>2305</v>
      </c>
      <c r="C4775" s="32">
        <v>2</v>
      </c>
      <c r="D4775" s="32" t="s">
        <v>11532</v>
      </c>
    </row>
    <row r="4776" spans="1:4" x14ac:dyDescent="0.2">
      <c r="A4776" s="32">
        <v>4772</v>
      </c>
      <c r="B4776" s="32">
        <v>80</v>
      </c>
      <c r="C4776" s="32">
        <v>8</v>
      </c>
      <c r="D4776" s="32" t="s">
        <v>11533</v>
      </c>
    </row>
    <row r="4777" spans="1:4" x14ac:dyDescent="0.2">
      <c r="A4777" s="32">
        <v>4773</v>
      </c>
      <c r="B4777" s="32">
        <v>2462</v>
      </c>
      <c r="C4777" s="32">
        <v>1</v>
      </c>
      <c r="D4777" s="32" t="s">
        <v>11534</v>
      </c>
    </row>
    <row r="4778" spans="1:4" x14ac:dyDescent="0.2">
      <c r="A4778" s="32">
        <v>4774</v>
      </c>
      <c r="B4778" s="32">
        <v>2239</v>
      </c>
      <c r="C4778" s="32">
        <v>1</v>
      </c>
      <c r="D4778" s="32" t="s">
        <v>11535</v>
      </c>
    </row>
    <row r="4779" spans="1:4" x14ac:dyDescent="0.2">
      <c r="A4779" s="32">
        <v>4775</v>
      </c>
      <c r="B4779" s="32">
        <v>1315</v>
      </c>
      <c r="C4779" s="32">
        <v>1</v>
      </c>
      <c r="D4779" s="32" t="s">
        <v>11536</v>
      </c>
    </row>
    <row r="4780" spans="1:4" x14ac:dyDescent="0.2">
      <c r="A4780" s="32">
        <v>4776</v>
      </c>
      <c r="B4780" s="32">
        <v>2345</v>
      </c>
      <c r="C4780" s="32">
        <v>1</v>
      </c>
      <c r="D4780" s="32" t="s">
        <v>11537</v>
      </c>
    </row>
    <row r="4781" spans="1:4" x14ac:dyDescent="0.2">
      <c r="A4781" s="32">
        <v>4777</v>
      </c>
      <c r="B4781" s="32">
        <v>1997</v>
      </c>
      <c r="C4781" s="32">
        <v>2</v>
      </c>
      <c r="D4781" s="32" t="s">
        <v>11538</v>
      </c>
    </row>
    <row r="4782" spans="1:4" x14ac:dyDescent="0.2">
      <c r="A4782" s="32">
        <v>4778</v>
      </c>
      <c r="B4782" s="32">
        <v>937</v>
      </c>
      <c r="C4782" s="32">
        <v>1</v>
      </c>
      <c r="D4782" s="32" t="s">
        <v>11539</v>
      </c>
    </row>
    <row r="4783" spans="1:4" x14ac:dyDescent="0.2">
      <c r="A4783" s="32">
        <v>4779</v>
      </c>
      <c r="B4783" s="32">
        <v>1426</v>
      </c>
      <c r="C4783" s="32">
        <v>1</v>
      </c>
      <c r="D4783" s="32" t="s">
        <v>11540</v>
      </c>
    </row>
    <row r="4784" spans="1:4" x14ac:dyDescent="0.2">
      <c r="A4784" s="32">
        <v>4780</v>
      </c>
      <c r="B4784" s="32">
        <v>545</v>
      </c>
      <c r="C4784" s="32">
        <v>1</v>
      </c>
      <c r="D4784" s="32" t="s">
        <v>11541</v>
      </c>
    </row>
    <row r="4785" spans="1:4" x14ac:dyDescent="0.2">
      <c r="A4785" s="32">
        <v>4781</v>
      </c>
      <c r="B4785" s="32">
        <v>3275</v>
      </c>
      <c r="C4785" s="32">
        <v>1</v>
      </c>
      <c r="D4785" s="32" t="s">
        <v>11542</v>
      </c>
    </row>
    <row r="4786" spans="1:4" x14ac:dyDescent="0.2">
      <c r="A4786" s="32">
        <v>4782</v>
      </c>
      <c r="B4786" s="32">
        <v>2202</v>
      </c>
      <c r="C4786" s="32">
        <v>1</v>
      </c>
      <c r="D4786" s="32" t="s">
        <v>11543</v>
      </c>
    </row>
    <row r="4787" spans="1:4" x14ac:dyDescent="0.2">
      <c r="A4787" s="32">
        <v>4783</v>
      </c>
      <c r="B4787" s="32">
        <v>2636</v>
      </c>
      <c r="C4787" s="32">
        <v>1</v>
      </c>
      <c r="D4787" s="32" t="s">
        <v>11544</v>
      </c>
    </row>
    <row r="4788" spans="1:4" x14ac:dyDescent="0.2">
      <c r="A4788" s="32">
        <v>4784</v>
      </c>
      <c r="B4788" s="32">
        <v>633</v>
      </c>
      <c r="C4788" s="32">
        <v>2</v>
      </c>
      <c r="D4788" s="32" t="s">
        <v>11545</v>
      </c>
    </row>
    <row r="4789" spans="1:4" x14ac:dyDescent="0.2">
      <c r="A4789" s="32">
        <v>4785</v>
      </c>
      <c r="B4789" s="32">
        <v>1392</v>
      </c>
      <c r="C4789" s="32">
        <v>1</v>
      </c>
      <c r="D4789" s="32" t="s">
        <v>11546</v>
      </c>
    </row>
    <row r="4790" spans="1:4" x14ac:dyDescent="0.2">
      <c r="A4790" s="32">
        <v>4786</v>
      </c>
      <c r="B4790" s="32">
        <v>2425</v>
      </c>
      <c r="C4790" s="32">
        <v>2</v>
      </c>
      <c r="D4790" s="32" t="s">
        <v>11547</v>
      </c>
    </row>
    <row r="4791" spans="1:4" x14ac:dyDescent="0.2">
      <c r="A4791" s="32">
        <v>4787</v>
      </c>
      <c r="B4791" s="32">
        <v>1551</v>
      </c>
      <c r="C4791" s="32">
        <v>1</v>
      </c>
      <c r="D4791" s="32" t="s">
        <v>11548</v>
      </c>
    </row>
    <row r="4792" spans="1:4" x14ac:dyDescent="0.2">
      <c r="A4792" s="32">
        <v>4788</v>
      </c>
      <c r="B4792" s="32">
        <v>636</v>
      </c>
      <c r="C4792" s="32">
        <v>2</v>
      </c>
      <c r="D4792" s="32" t="s">
        <v>11549</v>
      </c>
    </row>
    <row r="4793" spans="1:4" x14ac:dyDescent="0.2">
      <c r="A4793" s="32">
        <v>4789</v>
      </c>
      <c r="B4793" s="32">
        <v>279</v>
      </c>
      <c r="C4793" s="32">
        <v>2</v>
      </c>
      <c r="D4793" s="32" t="s">
        <v>11550</v>
      </c>
    </row>
    <row r="4794" spans="1:4" x14ac:dyDescent="0.2">
      <c r="A4794" s="32">
        <v>4790</v>
      </c>
      <c r="B4794" s="32">
        <v>839</v>
      </c>
      <c r="C4794" s="32">
        <v>2</v>
      </c>
      <c r="D4794" s="32" t="s">
        <v>11551</v>
      </c>
    </row>
    <row r="4795" spans="1:4" x14ac:dyDescent="0.2">
      <c r="A4795" s="32">
        <v>4791</v>
      </c>
      <c r="B4795" s="32">
        <v>2707</v>
      </c>
      <c r="C4795" s="32">
        <v>2</v>
      </c>
      <c r="D4795" s="32" t="s">
        <v>11552</v>
      </c>
    </row>
    <row r="4796" spans="1:4" x14ac:dyDescent="0.2">
      <c r="A4796" s="32">
        <v>4792</v>
      </c>
      <c r="B4796" s="32">
        <v>1703</v>
      </c>
      <c r="C4796" s="32">
        <v>1</v>
      </c>
      <c r="D4796" s="32" t="s">
        <v>11553</v>
      </c>
    </row>
    <row r="4797" spans="1:4" x14ac:dyDescent="0.2">
      <c r="A4797" s="32">
        <v>4793</v>
      </c>
      <c r="B4797" s="32">
        <v>1874</v>
      </c>
      <c r="C4797" s="32">
        <v>3</v>
      </c>
      <c r="D4797" s="32" t="s">
        <v>11554</v>
      </c>
    </row>
    <row r="4798" spans="1:4" x14ac:dyDescent="0.2">
      <c r="A4798" s="32">
        <v>4794</v>
      </c>
      <c r="B4798" s="32">
        <v>1159</v>
      </c>
      <c r="C4798" s="32">
        <v>1</v>
      </c>
      <c r="D4798" s="32" t="s">
        <v>11555</v>
      </c>
    </row>
    <row r="4799" spans="1:4" x14ac:dyDescent="0.2">
      <c r="A4799" s="32">
        <v>4795</v>
      </c>
      <c r="B4799" s="32">
        <v>1829</v>
      </c>
      <c r="C4799" s="32">
        <v>3</v>
      </c>
      <c r="D4799" s="32" t="s">
        <v>11556</v>
      </c>
    </row>
    <row r="4800" spans="1:4" x14ac:dyDescent="0.2">
      <c r="A4800" s="32">
        <v>4796</v>
      </c>
      <c r="B4800" s="32">
        <v>1309</v>
      </c>
      <c r="C4800" s="32">
        <v>1</v>
      </c>
      <c r="D4800" s="32" t="s">
        <v>11557</v>
      </c>
    </row>
    <row r="4801" spans="1:4" x14ac:dyDescent="0.2">
      <c r="A4801" s="32">
        <v>4797</v>
      </c>
      <c r="B4801" s="32">
        <v>1029</v>
      </c>
      <c r="C4801" s="32">
        <v>1</v>
      </c>
      <c r="D4801" s="32" t="s">
        <v>11558</v>
      </c>
    </row>
    <row r="4802" spans="1:4" x14ac:dyDescent="0.2">
      <c r="A4802" s="32">
        <v>4798</v>
      </c>
      <c r="B4802" s="32">
        <v>545</v>
      </c>
      <c r="C4802" s="32">
        <v>2</v>
      </c>
      <c r="D4802" s="32" t="s">
        <v>11559</v>
      </c>
    </row>
    <row r="4803" spans="1:4" x14ac:dyDescent="0.2">
      <c r="A4803" s="32">
        <v>4799</v>
      </c>
      <c r="B4803" s="32">
        <v>337</v>
      </c>
      <c r="C4803" s="32">
        <v>3</v>
      </c>
      <c r="D4803" s="32" t="s">
        <v>11560</v>
      </c>
    </row>
    <row r="4804" spans="1:4" x14ac:dyDescent="0.2">
      <c r="A4804" s="32">
        <v>4800</v>
      </c>
      <c r="B4804" s="32">
        <v>1442</v>
      </c>
      <c r="C4804" s="32">
        <v>4</v>
      </c>
      <c r="D4804" s="32" t="s">
        <v>11561</v>
      </c>
    </row>
    <row r="4805" spans="1:4" x14ac:dyDescent="0.2">
      <c r="A4805" s="32">
        <v>4801</v>
      </c>
      <c r="B4805" s="32">
        <v>2505</v>
      </c>
      <c r="C4805" s="32">
        <v>2</v>
      </c>
      <c r="D4805" s="32" t="s">
        <v>11562</v>
      </c>
    </row>
    <row r="4806" spans="1:4" x14ac:dyDescent="0.2">
      <c r="A4806" s="32">
        <v>4802</v>
      </c>
      <c r="B4806" s="32">
        <v>552</v>
      </c>
      <c r="C4806" s="32">
        <v>2</v>
      </c>
      <c r="D4806" s="32" t="s">
        <v>11563</v>
      </c>
    </row>
    <row r="4807" spans="1:4" x14ac:dyDescent="0.2">
      <c r="A4807" s="32">
        <v>4803</v>
      </c>
      <c r="B4807" s="32">
        <v>1496</v>
      </c>
      <c r="C4807" s="32">
        <v>1</v>
      </c>
      <c r="D4807" s="32" t="s">
        <v>11564</v>
      </c>
    </row>
    <row r="4808" spans="1:4" x14ac:dyDescent="0.2">
      <c r="A4808" s="32">
        <v>4804</v>
      </c>
      <c r="B4808" s="32">
        <v>680</v>
      </c>
      <c r="C4808" s="32">
        <v>8</v>
      </c>
      <c r="D4808" s="32" t="s">
        <v>11565</v>
      </c>
    </row>
    <row r="4809" spans="1:4" x14ac:dyDescent="0.2">
      <c r="A4809" s="32">
        <v>4805</v>
      </c>
      <c r="B4809" s="32">
        <v>2394</v>
      </c>
      <c r="C4809" s="32">
        <v>1</v>
      </c>
      <c r="D4809" s="32" t="s">
        <v>11566</v>
      </c>
    </row>
    <row r="4810" spans="1:4" x14ac:dyDescent="0.2">
      <c r="A4810" s="32">
        <v>4806</v>
      </c>
      <c r="B4810" s="32">
        <v>2462</v>
      </c>
      <c r="C4810" s="32">
        <v>2</v>
      </c>
      <c r="D4810" s="32" t="s">
        <v>11567</v>
      </c>
    </row>
    <row r="4811" spans="1:4" x14ac:dyDescent="0.2">
      <c r="A4811" s="32">
        <v>4807</v>
      </c>
      <c r="B4811" s="32">
        <v>50</v>
      </c>
      <c r="C4811" s="32">
        <v>1</v>
      </c>
      <c r="D4811" s="32" t="s">
        <v>11568</v>
      </c>
    </row>
    <row r="4812" spans="1:4" x14ac:dyDescent="0.2">
      <c r="A4812" s="32">
        <v>4808</v>
      </c>
      <c r="B4812" s="32">
        <v>1431</v>
      </c>
      <c r="C4812" s="32">
        <v>1</v>
      </c>
      <c r="D4812" s="32" t="s">
        <v>11569</v>
      </c>
    </row>
    <row r="4813" spans="1:4" x14ac:dyDescent="0.2">
      <c r="A4813" s="32">
        <v>4809</v>
      </c>
      <c r="B4813" s="32">
        <v>2083</v>
      </c>
      <c r="C4813" s="32">
        <v>1</v>
      </c>
      <c r="D4813" s="32" t="s">
        <v>11570</v>
      </c>
    </row>
    <row r="4814" spans="1:4" x14ac:dyDescent="0.2">
      <c r="A4814" s="32">
        <v>4810</v>
      </c>
      <c r="B4814" s="32">
        <v>755</v>
      </c>
      <c r="C4814" s="32">
        <v>1</v>
      </c>
      <c r="D4814" s="32" t="s">
        <v>11571</v>
      </c>
    </row>
    <row r="4815" spans="1:4" x14ac:dyDescent="0.2">
      <c r="A4815" s="32">
        <v>4811</v>
      </c>
      <c r="B4815" s="32">
        <v>47</v>
      </c>
      <c r="C4815" s="32">
        <v>18</v>
      </c>
      <c r="D4815" s="32" t="s">
        <v>11572</v>
      </c>
    </row>
    <row r="4816" spans="1:4" x14ac:dyDescent="0.2">
      <c r="A4816" s="32">
        <v>4812</v>
      </c>
      <c r="B4816" s="32">
        <v>510</v>
      </c>
      <c r="C4816" s="32">
        <v>4</v>
      </c>
      <c r="D4816" s="32" t="s">
        <v>11573</v>
      </c>
    </row>
    <row r="4817" spans="1:4" x14ac:dyDescent="0.2">
      <c r="A4817" s="32">
        <v>4813</v>
      </c>
      <c r="B4817" s="32">
        <v>832</v>
      </c>
      <c r="C4817" s="32">
        <v>2</v>
      </c>
      <c r="D4817" s="32" t="s">
        <v>10133</v>
      </c>
    </row>
    <row r="4818" spans="1:4" x14ac:dyDescent="0.2">
      <c r="A4818" s="32">
        <v>4814</v>
      </c>
      <c r="B4818" s="32">
        <v>1937</v>
      </c>
      <c r="C4818" s="32">
        <v>2</v>
      </c>
      <c r="D4818" s="32" t="s">
        <v>10664</v>
      </c>
    </row>
    <row r="4819" spans="1:4" x14ac:dyDescent="0.2">
      <c r="A4819" s="32">
        <v>4815</v>
      </c>
      <c r="B4819" s="32">
        <v>94</v>
      </c>
      <c r="C4819" s="32">
        <v>5</v>
      </c>
      <c r="D4819" s="32" t="s">
        <v>11574</v>
      </c>
    </row>
    <row r="4820" spans="1:4" x14ac:dyDescent="0.2">
      <c r="A4820" s="32">
        <v>4816</v>
      </c>
      <c r="B4820" s="32">
        <v>3462</v>
      </c>
      <c r="C4820" s="32">
        <v>2</v>
      </c>
      <c r="D4820" s="32" t="s">
        <v>11575</v>
      </c>
    </row>
    <row r="4821" spans="1:4" x14ac:dyDescent="0.2">
      <c r="A4821" s="32">
        <v>4817</v>
      </c>
      <c r="B4821" s="32">
        <v>363</v>
      </c>
      <c r="C4821" s="32">
        <v>1</v>
      </c>
      <c r="D4821" s="32" t="s">
        <v>11576</v>
      </c>
    </row>
    <row r="4822" spans="1:4" x14ac:dyDescent="0.2">
      <c r="A4822" s="32">
        <v>4818</v>
      </c>
      <c r="B4822" s="32">
        <v>849</v>
      </c>
      <c r="C4822" s="32">
        <v>6</v>
      </c>
      <c r="D4822" s="32" t="s">
        <v>11577</v>
      </c>
    </row>
    <row r="4823" spans="1:4" x14ac:dyDescent="0.2">
      <c r="A4823" s="32">
        <v>4819</v>
      </c>
      <c r="B4823" s="32">
        <v>167</v>
      </c>
      <c r="C4823" s="32">
        <v>2</v>
      </c>
      <c r="D4823" s="32" t="s">
        <v>9720</v>
      </c>
    </row>
    <row r="4824" spans="1:4" x14ac:dyDescent="0.2">
      <c r="A4824" s="32">
        <v>4820</v>
      </c>
      <c r="B4824" s="32">
        <v>3202</v>
      </c>
      <c r="C4824" s="32">
        <v>1</v>
      </c>
      <c r="D4824" s="32" t="s">
        <v>11578</v>
      </c>
    </row>
    <row r="4825" spans="1:4" x14ac:dyDescent="0.2">
      <c r="A4825" s="32">
        <v>4821</v>
      </c>
      <c r="B4825" s="32">
        <v>669</v>
      </c>
      <c r="C4825" s="32">
        <v>3</v>
      </c>
      <c r="D4825" s="32" t="s">
        <v>11579</v>
      </c>
    </row>
    <row r="4826" spans="1:4" x14ac:dyDescent="0.2">
      <c r="A4826" s="32">
        <v>4822</v>
      </c>
      <c r="B4826" s="32">
        <v>93</v>
      </c>
      <c r="C4826" s="32">
        <v>3</v>
      </c>
      <c r="D4826" s="32" t="s">
        <v>11580</v>
      </c>
    </row>
    <row r="4827" spans="1:4" x14ac:dyDescent="0.2">
      <c r="A4827" s="32">
        <v>4823</v>
      </c>
      <c r="B4827" s="32">
        <v>2087</v>
      </c>
      <c r="C4827" s="32">
        <v>1</v>
      </c>
      <c r="D4827" s="32" t="s">
        <v>11581</v>
      </c>
    </row>
    <row r="4828" spans="1:4" x14ac:dyDescent="0.2">
      <c r="A4828" s="32">
        <v>4824</v>
      </c>
      <c r="B4828" s="32">
        <v>180</v>
      </c>
      <c r="C4828" s="32">
        <v>5</v>
      </c>
      <c r="D4828" s="32" t="s">
        <v>11582</v>
      </c>
    </row>
    <row r="4829" spans="1:4" x14ac:dyDescent="0.2">
      <c r="A4829" s="32">
        <v>4825</v>
      </c>
      <c r="B4829" s="32">
        <v>14</v>
      </c>
      <c r="C4829" s="32">
        <v>5</v>
      </c>
      <c r="D4829" s="32" t="s">
        <v>11583</v>
      </c>
    </row>
    <row r="4830" spans="1:4" x14ac:dyDescent="0.2">
      <c r="A4830" s="32">
        <v>4826</v>
      </c>
      <c r="B4830" s="32">
        <v>1892</v>
      </c>
      <c r="C4830" s="32">
        <v>1</v>
      </c>
      <c r="D4830" s="32" t="s">
        <v>11584</v>
      </c>
    </row>
    <row r="4831" spans="1:4" x14ac:dyDescent="0.2">
      <c r="A4831" s="32">
        <v>4827</v>
      </c>
      <c r="B4831" s="32">
        <v>2379</v>
      </c>
      <c r="C4831" s="32">
        <v>2</v>
      </c>
      <c r="D4831" s="32" t="s">
        <v>11585</v>
      </c>
    </row>
    <row r="4832" spans="1:4" x14ac:dyDescent="0.2">
      <c r="A4832" s="32">
        <v>4828</v>
      </c>
      <c r="B4832" s="32">
        <v>2386</v>
      </c>
      <c r="C4832" s="32">
        <v>1</v>
      </c>
      <c r="D4832" s="32" t="s">
        <v>9091</v>
      </c>
    </row>
    <row r="4833" spans="1:4" x14ac:dyDescent="0.2">
      <c r="A4833" s="32">
        <v>4829</v>
      </c>
      <c r="B4833" s="32">
        <v>1255</v>
      </c>
      <c r="C4833" s="32">
        <v>2</v>
      </c>
      <c r="D4833" s="32" t="s">
        <v>11586</v>
      </c>
    </row>
    <row r="4834" spans="1:4" x14ac:dyDescent="0.2">
      <c r="A4834" s="32">
        <v>4830</v>
      </c>
      <c r="B4834" s="32">
        <v>336</v>
      </c>
      <c r="C4834" s="32">
        <v>3</v>
      </c>
      <c r="D4834" s="32" t="s">
        <v>11587</v>
      </c>
    </row>
    <row r="4835" spans="1:4" x14ac:dyDescent="0.2">
      <c r="A4835" s="32">
        <v>4831</v>
      </c>
      <c r="B4835" s="32">
        <v>2462</v>
      </c>
      <c r="C4835" s="32">
        <v>3</v>
      </c>
      <c r="D4835" s="32" t="s">
        <v>11588</v>
      </c>
    </row>
    <row r="4836" spans="1:4" x14ac:dyDescent="0.2">
      <c r="A4836" s="32">
        <v>4832</v>
      </c>
      <c r="B4836" s="32">
        <v>282</v>
      </c>
      <c r="C4836" s="32">
        <v>2</v>
      </c>
      <c r="D4836" s="32" t="s">
        <v>11589</v>
      </c>
    </row>
    <row r="4837" spans="1:4" x14ac:dyDescent="0.2">
      <c r="A4837" s="32">
        <v>4833</v>
      </c>
      <c r="B4837" s="32">
        <v>849</v>
      </c>
      <c r="C4837" s="32">
        <v>1</v>
      </c>
      <c r="D4837" s="32" t="s">
        <v>11590</v>
      </c>
    </row>
    <row r="4838" spans="1:4" x14ac:dyDescent="0.2">
      <c r="A4838" s="32">
        <v>4834</v>
      </c>
      <c r="B4838" s="32">
        <v>1559</v>
      </c>
      <c r="C4838" s="32">
        <v>1</v>
      </c>
      <c r="D4838" s="32" t="s">
        <v>11591</v>
      </c>
    </row>
    <row r="4839" spans="1:4" x14ac:dyDescent="0.2">
      <c r="A4839" s="32">
        <v>4835</v>
      </c>
      <c r="B4839" s="32">
        <v>1654</v>
      </c>
      <c r="C4839" s="32">
        <v>2</v>
      </c>
      <c r="D4839" s="32" t="s">
        <v>11592</v>
      </c>
    </row>
    <row r="4840" spans="1:4" x14ac:dyDescent="0.2">
      <c r="A4840" s="32">
        <v>4836</v>
      </c>
      <c r="B4840" s="32">
        <v>1767</v>
      </c>
      <c r="C4840" s="32">
        <v>4</v>
      </c>
      <c r="D4840" s="32" t="s">
        <v>11593</v>
      </c>
    </row>
    <row r="4841" spans="1:4" x14ac:dyDescent="0.2">
      <c r="A4841" s="32">
        <v>4837</v>
      </c>
      <c r="B4841" s="32">
        <v>1325</v>
      </c>
      <c r="C4841" s="32">
        <v>3</v>
      </c>
      <c r="D4841" s="32" t="s">
        <v>11594</v>
      </c>
    </row>
    <row r="4842" spans="1:4" x14ac:dyDescent="0.2">
      <c r="A4842" s="32">
        <v>4838</v>
      </c>
      <c r="B4842" s="32">
        <v>2925</v>
      </c>
      <c r="C4842" s="32">
        <v>2</v>
      </c>
      <c r="D4842" s="32" t="s">
        <v>11595</v>
      </c>
    </row>
    <row r="4843" spans="1:4" x14ac:dyDescent="0.2">
      <c r="A4843" s="32">
        <v>4839</v>
      </c>
      <c r="B4843" s="32">
        <v>1071</v>
      </c>
      <c r="C4843" s="32">
        <v>1</v>
      </c>
      <c r="D4843" s="32" t="s">
        <v>11596</v>
      </c>
    </row>
    <row r="4844" spans="1:4" x14ac:dyDescent="0.2">
      <c r="A4844" s="32">
        <v>4840</v>
      </c>
      <c r="B4844" s="32">
        <v>574</v>
      </c>
      <c r="C4844" s="32">
        <v>2</v>
      </c>
      <c r="D4844" s="32" t="s">
        <v>11597</v>
      </c>
    </row>
    <row r="4845" spans="1:4" x14ac:dyDescent="0.2">
      <c r="A4845" s="32">
        <v>4841</v>
      </c>
      <c r="B4845" s="32">
        <v>1174</v>
      </c>
      <c r="C4845" s="32">
        <v>1</v>
      </c>
      <c r="D4845" s="32" t="s">
        <v>11598</v>
      </c>
    </row>
    <row r="4846" spans="1:4" x14ac:dyDescent="0.2">
      <c r="A4846" s="32">
        <v>4842</v>
      </c>
      <c r="B4846" s="32">
        <v>1215</v>
      </c>
      <c r="C4846" s="32">
        <v>1</v>
      </c>
      <c r="D4846" s="32" t="s">
        <v>11599</v>
      </c>
    </row>
    <row r="4847" spans="1:4" x14ac:dyDescent="0.2">
      <c r="A4847" s="32">
        <v>4843</v>
      </c>
      <c r="B4847" s="32">
        <v>1160</v>
      </c>
      <c r="C4847" s="32">
        <v>1</v>
      </c>
      <c r="D4847" s="32" t="s">
        <v>11600</v>
      </c>
    </row>
    <row r="4848" spans="1:4" x14ac:dyDescent="0.2">
      <c r="A4848" s="32">
        <v>4844</v>
      </c>
      <c r="B4848" s="32">
        <v>58</v>
      </c>
      <c r="C4848" s="32">
        <v>2</v>
      </c>
      <c r="D4848" s="32" t="s">
        <v>11601</v>
      </c>
    </row>
    <row r="4849" spans="1:4" x14ac:dyDescent="0.2">
      <c r="A4849" s="32">
        <v>4845</v>
      </c>
      <c r="B4849" s="32">
        <v>1145</v>
      </c>
      <c r="C4849" s="32">
        <v>2</v>
      </c>
      <c r="D4849" s="32" t="s">
        <v>11602</v>
      </c>
    </row>
    <row r="4850" spans="1:4" x14ac:dyDescent="0.2">
      <c r="A4850" s="32">
        <v>4846</v>
      </c>
      <c r="B4850" s="32">
        <v>833</v>
      </c>
      <c r="C4850" s="32">
        <v>4</v>
      </c>
      <c r="D4850" s="32" t="s">
        <v>11603</v>
      </c>
    </row>
    <row r="4851" spans="1:4" x14ac:dyDescent="0.2">
      <c r="A4851" s="32">
        <v>4847</v>
      </c>
      <c r="B4851" s="32">
        <v>140</v>
      </c>
      <c r="C4851" s="32">
        <v>8</v>
      </c>
      <c r="D4851" s="32" t="s">
        <v>11604</v>
      </c>
    </row>
    <row r="4852" spans="1:4" x14ac:dyDescent="0.2">
      <c r="A4852" s="32">
        <v>4848</v>
      </c>
      <c r="B4852" s="32">
        <v>2606</v>
      </c>
      <c r="C4852" s="32">
        <v>1</v>
      </c>
      <c r="D4852" s="32" t="s">
        <v>11605</v>
      </c>
    </row>
    <row r="4853" spans="1:4" x14ac:dyDescent="0.2">
      <c r="A4853" s="32">
        <v>4849</v>
      </c>
      <c r="B4853" s="32">
        <v>1293</v>
      </c>
      <c r="C4853" s="32">
        <v>2</v>
      </c>
      <c r="D4853" s="32" t="s">
        <v>10961</v>
      </c>
    </row>
    <row r="4854" spans="1:4" x14ac:dyDescent="0.2">
      <c r="A4854" s="32">
        <v>4850</v>
      </c>
      <c r="B4854" s="32">
        <v>136</v>
      </c>
      <c r="C4854" s="32">
        <v>1</v>
      </c>
      <c r="D4854" s="32" t="s">
        <v>11606</v>
      </c>
    </row>
    <row r="4855" spans="1:4" x14ac:dyDescent="0.2">
      <c r="A4855" s="32">
        <v>4851</v>
      </c>
      <c r="B4855" s="32">
        <v>1499</v>
      </c>
      <c r="C4855" s="32">
        <v>1</v>
      </c>
      <c r="D4855" s="32" t="s">
        <v>9554</v>
      </c>
    </row>
    <row r="4856" spans="1:4" x14ac:dyDescent="0.2">
      <c r="A4856" s="32">
        <v>4852</v>
      </c>
      <c r="B4856" s="32">
        <v>107</v>
      </c>
      <c r="C4856" s="32">
        <v>3</v>
      </c>
      <c r="D4856" s="32" t="s">
        <v>11607</v>
      </c>
    </row>
    <row r="4857" spans="1:4" x14ac:dyDescent="0.2">
      <c r="A4857" s="32">
        <v>4853</v>
      </c>
      <c r="B4857" s="32">
        <v>1384</v>
      </c>
      <c r="C4857" s="32">
        <v>1</v>
      </c>
      <c r="D4857" s="32" t="s">
        <v>11608</v>
      </c>
    </row>
    <row r="4858" spans="1:4" x14ac:dyDescent="0.2">
      <c r="A4858" s="32">
        <v>4854</v>
      </c>
      <c r="B4858" s="32">
        <v>507</v>
      </c>
      <c r="C4858" s="32">
        <v>2</v>
      </c>
      <c r="D4858" s="32" t="s">
        <v>11609</v>
      </c>
    </row>
    <row r="4859" spans="1:4" x14ac:dyDescent="0.2">
      <c r="A4859" s="32">
        <v>4855</v>
      </c>
      <c r="B4859" s="32">
        <v>331</v>
      </c>
      <c r="C4859" s="32">
        <v>1</v>
      </c>
      <c r="D4859" s="32" t="s">
        <v>11610</v>
      </c>
    </row>
    <row r="4860" spans="1:4" x14ac:dyDescent="0.2">
      <c r="A4860" s="32">
        <v>4856</v>
      </c>
      <c r="B4860" s="32">
        <v>1960</v>
      </c>
      <c r="C4860" s="32">
        <v>2</v>
      </c>
      <c r="D4860" s="32" t="s">
        <v>11611</v>
      </c>
    </row>
    <row r="4861" spans="1:4" x14ac:dyDescent="0.2">
      <c r="A4861" s="32">
        <v>4857</v>
      </c>
      <c r="B4861" s="32">
        <v>632</v>
      </c>
      <c r="C4861" s="32">
        <v>2</v>
      </c>
      <c r="D4861" s="32" t="s">
        <v>11612</v>
      </c>
    </row>
    <row r="4862" spans="1:4" x14ac:dyDescent="0.2">
      <c r="A4862" s="32">
        <v>4858</v>
      </c>
      <c r="B4862" s="32">
        <v>1308</v>
      </c>
      <c r="C4862" s="32">
        <v>1</v>
      </c>
      <c r="D4862" s="32" t="s">
        <v>11613</v>
      </c>
    </row>
    <row r="4863" spans="1:4" x14ac:dyDescent="0.2">
      <c r="A4863" s="32">
        <v>4859</v>
      </c>
      <c r="B4863" s="32">
        <v>2692</v>
      </c>
      <c r="C4863" s="32">
        <v>2</v>
      </c>
      <c r="D4863" s="32" t="s">
        <v>11614</v>
      </c>
    </row>
    <row r="4864" spans="1:4" x14ac:dyDescent="0.2">
      <c r="A4864" s="32">
        <v>4860</v>
      </c>
      <c r="B4864" s="32">
        <v>2929</v>
      </c>
      <c r="C4864" s="32">
        <v>2</v>
      </c>
      <c r="D4864" s="32" t="s">
        <v>11615</v>
      </c>
    </row>
    <row r="4865" spans="1:4" x14ac:dyDescent="0.2">
      <c r="A4865" s="32">
        <v>4861</v>
      </c>
      <c r="B4865" s="32">
        <v>2886</v>
      </c>
      <c r="C4865" s="32">
        <v>2</v>
      </c>
      <c r="D4865" s="32" t="s">
        <v>11616</v>
      </c>
    </row>
    <row r="4866" spans="1:4" x14ac:dyDescent="0.2">
      <c r="A4866" s="32">
        <v>4862</v>
      </c>
      <c r="B4866" s="32">
        <v>2771</v>
      </c>
      <c r="C4866" s="32">
        <v>1</v>
      </c>
      <c r="D4866" s="32" t="s">
        <v>11617</v>
      </c>
    </row>
    <row r="4867" spans="1:4" x14ac:dyDescent="0.2">
      <c r="A4867" s="32">
        <v>4863</v>
      </c>
      <c r="B4867" s="32">
        <v>174</v>
      </c>
      <c r="C4867" s="32">
        <v>3</v>
      </c>
      <c r="D4867" s="32" t="s">
        <v>11618</v>
      </c>
    </row>
    <row r="4868" spans="1:4" x14ac:dyDescent="0.2">
      <c r="A4868" s="32">
        <v>4864</v>
      </c>
      <c r="B4868" s="32">
        <v>752</v>
      </c>
      <c r="C4868" s="32">
        <v>5</v>
      </c>
      <c r="D4868" s="32" t="s">
        <v>11619</v>
      </c>
    </row>
    <row r="4869" spans="1:4" x14ac:dyDescent="0.2">
      <c r="A4869" s="32">
        <v>4865</v>
      </c>
      <c r="B4869" s="32">
        <v>1755</v>
      </c>
      <c r="C4869" s="32">
        <v>1</v>
      </c>
      <c r="D4869" s="32" t="s">
        <v>11620</v>
      </c>
    </row>
    <row r="4870" spans="1:4" x14ac:dyDescent="0.2">
      <c r="A4870" s="32">
        <v>4866</v>
      </c>
      <c r="B4870" s="32">
        <v>1016</v>
      </c>
      <c r="C4870" s="32">
        <v>4</v>
      </c>
      <c r="D4870" s="32" t="s">
        <v>11621</v>
      </c>
    </row>
    <row r="4871" spans="1:4" x14ac:dyDescent="0.2">
      <c r="A4871" s="32">
        <v>4867</v>
      </c>
      <c r="B4871" s="32">
        <v>275</v>
      </c>
      <c r="C4871" s="32">
        <v>18</v>
      </c>
      <c r="D4871" s="32" t="s">
        <v>11622</v>
      </c>
    </row>
    <row r="4872" spans="1:4" x14ac:dyDescent="0.2">
      <c r="A4872" s="32">
        <v>4868</v>
      </c>
      <c r="B4872" s="32">
        <v>562</v>
      </c>
      <c r="C4872" s="32">
        <v>5</v>
      </c>
      <c r="D4872" s="32" t="s">
        <v>11623</v>
      </c>
    </row>
    <row r="4873" spans="1:4" x14ac:dyDescent="0.2">
      <c r="A4873" s="32">
        <v>4869</v>
      </c>
      <c r="B4873" s="32">
        <v>17</v>
      </c>
      <c r="C4873" s="32">
        <v>14</v>
      </c>
      <c r="D4873" s="32" t="s">
        <v>11624</v>
      </c>
    </row>
    <row r="4874" spans="1:4" x14ac:dyDescent="0.2">
      <c r="A4874" s="32">
        <v>4870</v>
      </c>
      <c r="B4874" s="32">
        <v>1097</v>
      </c>
      <c r="C4874" s="32">
        <v>3</v>
      </c>
      <c r="D4874" s="32" t="s">
        <v>11625</v>
      </c>
    </row>
    <row r="4875" spans="1:4" x14ac:dyDescent="0.2">
      <c r="A4875" s="32">
        <v>4871</v>
      </c>
      <c r="B4875" s="32">
        <v>1196</v>
      </c>
      <c r="C4875" s="32">
        <v>2</v>
      </c>
      <c r="D4875" s="32" t="s">
        <v>11626</v>
      </c>
    </row>
    <row r="4876" spans="1:4" x14ac:dyDescent="0.2">
      <c r="A4876" s="32">
        <v>4872</v>
      </c>
      <c r="B4876" s="32">
        <v>310</v>
      </c>
      <c r="C4876" s="32">
        <v>4</v>
      </c>
      <c r="D4876" s="32" t="s">
        <v>8058</v>
      </c>
    </row>
    <row r="4877" spans="1:4" x14ac:dyDescent="0.2">
      <c r="A4877" s="32">
        <v>4873</v>
      </c>
      <c r="B4877" s="32">
        <v>368</v>
      </c>
      <c r="C4877" s="32">
        <v>6</v>
      </c>
      <c r="D4877" s="32" t="s">
        <v>11627</v>
      </c>
    </row>
    <row r="4878" spans="1:4" x14ac:dyDescent="0.2">
      <c r="A4878" s="32">
        <v>4874</v>
      </c>
      <c r="B4878" s="32">
        <v>592</v>
      </c>
      <c r="C4878" s="32">
        <v>1</v>
      </c>
      <c r="D4878" s="32" t="s">
        <v>11628</v>
      </c>
    </row>
    <row r="4879" spans="1:4" x14ac:dyDescent="0.2">
      <c r="A4879" s="32">
        <v>4875</v>
      </c>
      <c r="B4879" s="32">
        <v>1923</v>
      </c>
      <c r="C4879" s="32">
        <v>1</v>
      </c>
      <c r="D4879" s="32" t="s">
        <v>11629</v>
      </c>
    </row>
    <row r="4880" spans="1:4" x14ac:dyDescent="0.2">
      <c r="A4880" s="32">
        <v>4876</v>
      </c>
      <c r="B4880" s="32">
        <v>74</v>
      </c>
      <c r="C4880" s="32">
        <v>11</v>
      </c>
      <c r="D4880" s="32" t="s">
        <v>11630</v>
      </c>
    </row>
    <row r="4881" spans="1:4" x14ac:dyDescent="0.2">
      <c r="A4881" s="32">
        <v>4877</v>
      </c>
      <c r="B4881" s="32">
        <v>1900</v>
      </c>
      <c r="C4881" s="32">
        <v>2</v>
      </c>
      <c r="D4881" s="32" t="s">
        <v>11631</v>
      </c>
    </row>
    <row r="4882" spans="1:4" x14ac:dyDescent="0.2">
      <c r="A4882" s="32">
        <v>4878</v>
      </c>
      <c r="B4882" s="32">
        <v>1811</v>
      </c>
      <c r="C4882" s="32">
        <v>1</v>
      </c>
      <c r="D4882" s="32" t="s">
        <v>7349</v>
      </c>
    </row>
    <row r="4883" spans="1:4" x14ac:dyDescent="0.2">
      <c r="A4883" s="32">
        <v>4879</v>
      </c>
      <c r="B4883" s="32">
        <v>1290</v>
      </c>
      <c r="C4883" s="32">
        <v>5</v>
      </c>
      <c r="D4883" s="32" t="s">
        <v>11632</v>
      </c>
    </row>
    <row r="4884" spans="1:4" x14ac:dyDescent="0.2">
      <c r="A4884" s="32">
        <v>4880</v>
      </c>
      <c r="B4884" s="32">
        <v>987</v>
      </c>
      <c r="C4884" s="32">
        <v>1</v>
      </c>
      <c r="D4884" s="32" t="s">
        <v>11633</v>
      </c>
    </row>
    <row r="4885" spans="1:4" x14ac:dyDescent="0.2">
      <c r="A4885" s="32">
        <v>4881</v>
      </c>
      <c r="B4885" s="32">
        <v>2075</v>
      </c>
      <c r="C4885" s="32">
        <v>1</v>
      </c>
      <c r="D4885" s="32" t="s">
        <v>11634</v>
      </c>
    </row>
    <row r="4886" spans="1:4" x14ac:dyDescent="0.2">
      <c r="A4886" s="32">
        <v>4882</v>
      </c>
      <c r="B4886" s="32">
        <v>2699</v>
      </c>
      <c r="C4886" s="32">
        <v>1</v>
      </c>
      <c r="D4886" s="32" t="s">
        <v>11635</v>
      </c>
    </row>
    <row r="4887" spans="1:4" x14ac:dyDescent="0.2">
      <c r="A4887" s="32">
        <v>4883</v>
      </c>
      <c r="B4887" s="32">
        <v>1719</v>
      </c>
      <c r="C4887" s="32">
        <v>1</v>
      </c>
      <c r="D4887" s="32" t="s">
        <v>11636</v>
      </c>
    </row>
    <row r="4888" spans="1:4" x14ac:dyDescent="0.2">
      <c r="A4888" s="32">
        <v>4884</v>
      </c>
      <c r="B4888" s="32">
        <v>969</v>
      </c>
      <c r="C4888" s="32">
        <v>3</v>
      </c>
      <c r="D4888" s="32" t="s">
        <v>11637</v>
      </c>
    </row>
    <row r="4889" spans="1:4" x14ac:dyDescent="0.2">
      <c r="A4889" s="32">
        <v>4885</v>
      </c>
      <c r="B4889" s="32">
        <v>1124</v>
      </c>
      <c r="C4889" s="32">
        <v>3</v>
      </c>
      <c r="D4889" s="32" t="s">
        <v>11638</v>
      </c>
    </row>
    <row r="4890" spans="1:4" x14ac:dyDescent="0.2">
      <c r="A4890" s="32">
        <v>4886</v>
      </c>
      <c r="B4890" s="32">
        <v>3462</v>
      </c>
      <c r="C4890" s="32">
        <v>1</v>
      </c>
      <c r="D4890" s="32" t="s">
        <v>11639</v>
      </c>
    </row>
    <row r="4891" spans="1:4" x14ac:dyDescent="0.2">
      <c r="A4891" s="32">
        <v>4887</v>
      </c>
      <c r="B4891" s="32">
        <v>1033</v>
      </c>
      <c r="C4891" s="32">
        <v>2</v>
      </c>
      <c r="D4891" s="32" t="s">
        <v>11640</v>
      </c>
    </row>
    <row r="4892" spans="1:4" x14ac:dyDescent="0.2">
      <c r="A4892" s="32">
        <v>4888</v>
      </c>
      <c r="B4892" s="32">
        <v>2218</v>
      </c>
      <c r="C4892" s="32">
        <v>2</v>
      </c>
      <c r="D4892" s="32" t="s">
        <v>11641</v>
      </c>
    </row>
    <row r="4893" spans="1:4" x14ac:dyDescent="0.2">
      <c r="A4893" s="32">
        <v>4889</v>
      </c>
      <c r="B4893" s="32">
        <v>1192</v>
      </c>
      <c r="C4893" s="32">
        <v>3</v>
      </c>
      <c r="D4893" s="32" t="s">
        <v>9238</v>
      </c>
    </row>
    <row r="4894" spans="1:4" x14ac:dyDescent="0.2">
      <c r="A4894" s="32">
        <v>4890</v>
      </c>
      <c r="B4894" s="32">
        <v>751</v>
      </c>
      <c r="C4894" s="32">
        <v>1</v>
      </c>
      <c r="D4894" s="32" t="s">
        <v>11642</v>
      </c>
    </row>
    <row r="4895" spans="1:4" x14ac:dyDescent="0.2">
      <c r="A4895" s="32">
        <v>4891</v>
      </c>
      <c r="B4895" s="32">
        <v>1236</v>
      </c>
      <c r="C4895" s="32">
        <v>1</v>
      </c>
      <c r="D4895" s="32" t="s">
        <v>11643</v>
      </c>
    </row>
    <row r="4896" spans="1:4" x14ac:dyDescent="0.2">
      <c r="A4896" s="32">
        <v>4892</v>
      </c>
      <c r="B4896" s="32">
        <v>1411</v>
      </c>
      <c r="C4896" s="32">
        <v>2</v>
      </c>
      <c r="D4896" s="32" t="s">
        <v>11644</v>
      </c>
    </row>
    <row r="4897" spans="1:4" x14ac:dyDescent="0.2">
      <c r="A4897" s="32">
        <v>4893</v>
      </c>
      <c r="B4897" s="32">
        <v>1079</v>
      </c>
      <c r="C4897" s="32">
        <v>1</v>
      </c>
      <c r="D4897" s="32" t="s">
        <v>11645</v>
      </c>
    </row>
    <row r="4898" spans="1:4" x14ac:dyDescent="0.2">
      <c r="A4898" s="32">
        <v>4894</v>
      </c>
      <c r="B4898" s="32">
        <v>2154</v>
      </c>
      <c r="C4898" s="32">
        <v>2</v>
      </c>
      <c r="D4898" s="32" t="s">
        <v>11646</v>
      </c>
    </row>
    <row r="4899" spans="1:4" x14ac:dyDescent="0.2">
      <c r="A4899" s="32">
        <v>4895</v>
      </c>
      <c r="B4899" s="32">
        <v>959</v>
      </c>
      <c r="C4899" s="32">
        <v>2</v>
      </c>
      <c r="D4899" s="32" t="s">
        <v>9922</v>
      </c>
    </row>
    <row r="4900" spans="1:4" x14ac:dyDescent="0.2">
      <c r="A4900" s="32">
        <v>4896</v>
      </c>
      <c r="B4900" s="32">
        <v>134</v>
      </c>
      <c r="C4900" s="32">
        <v>2</v>
      </c>
      <c r="D4900" s="32" t="s">
        <v>11647</v>
      </c>
    </row>
    <row r="4901" spans="1:4" x14ac:dyDescent="0.2">
      <c r="A4901" s="32">
        <v>4897</v>
      </c>
      <c r="B4901" s="32">
        <v>1611</v>
      </c>
      <c r="C4901" s="32">
        <v>2</v>
      </c>
      <c r="D4901" s="32" t="s">
        <v>11648</v>
      </c>
    </row>
    <row r="4902" spans="1:4" x14ac:dyDescent="0.2">
      <c r="A4902" s="32">
        <v>4898</v>
      </c>
      <c r="B4902" s="32">
        <v>619</v>
      </c>
      <c r="C4902" s="32">
        <v>6</v>
      </c>
      <c r="D4902" s="32" t="s">
        <v>8119</v>
      </c>
    </row>
    <row r="4903" spans="1:4" x14ac:dyDescent="0.2">
      <c r="A4903" s="32">
        <v>4899</v>
      </c>
      <c r="B4903" s="32">
        <v>1407</v>
      </c>
      <c r="C4903" s="32">
        <v>1</v>
      </c>
      <c r="D4903" s="32" t="s">
        <v>11649</v>
      </c>
    </row>
    <row r="4904" spans="1:4" x14ac:dyDescent="0.2">
      <c r="A4904" s="32">
        <v>4900</v>
      </c>
      <c r="B4904" s="32">
        <v>1129</v>
      </c>
      <c r="C4904" s="32">
        <v>2</v>
      </c>
      <c r="D4904" s="32" t="s">
        <v>11650</v>
      </c>
    </row>
    <row r="4905" spans="1:4" x14ac:dyDescent="0.2">
      <c r="A4905" s="32">
        <v>4901</v>
      </c>
      <c r="B4905" s="32">
        <v>546</v>
      </c>
      <c r="C4905" s="32">
        <v>4</v>
      </c>
      <c r="D4905" s="32" t="s">
        <v>9068</v>
      </c>
    </row>
    <row r="4906" spans="1:4" x14ac:dyDescent="0.2">
      <c r="A4906" s="32">
        <v>4902</v>
      </c>
      <c r="B4906" s="32">
        <v>421</v>
      </c>
      <c r="C4906" s="32">
        <v>5</v>
      </c>
      <c r="D4906" s="32" t="s">
        <v>11651</v>
      </c>
    </row>
    <row r="4907" spans="1:4" x14ac:dyDescent="0.2">
      <c r="A4907" s="32">
        <v>4903</v>
      </c>
      <c r="B4907" s="32">
        <v>633</v>
      </c>
      <c r="C4907" s="32">
        <v>5</v>
      </c>
      <c r="D4907" s="32" t="s">
        <v>11652</v>
      </c>
    </row>
    <row r="4908" spans="1:4" x14ac:dyDescent="0.2">
      <c r="A4908" s="32">
        <v>4904</v>
      </c>
      <c r="B4908" s="32">
        <v>2089</v>
      </c>
      <c r="C4908" s="32">
        <v>1</v>
      </c>
      <c r="D4908" s="32" t="s">
        <v>11653</v>
      </c>
    </row>
    <row r="4909" spans="1:4" x14ac:dyDescent="0.2">
      <c r="A4909" s="32">
        <v>4905</v>
      </c>
      <c r="B4909" s="32">
        <v>1243</v>
      </c>
      <c r="C4909" s="32">
        <v>2</v>
      </c>
      <c r="D4909" s="32" t="s">
        <v>11654</v>
      </c>
    </row>
    <row r="4910" spans="1:4" x14ac:dyDescent="0.2">
      <c r="A4910" s="32">
        <v>4906</v>
      </c>
      <c r="B4910" s="32">
        <v>755</v>
      </c>
      <c r="C4910" s="32">
        <v>6</v>
      </c>
      <c r="D4910" s="32" t="s">
        <v>11655</v>
      </c>
    </row>
    <row r="4911" spans="1:4" x14ac:dyDescent="0.2">
      <c r="A4911" s="32">
        <v>4907</v>
      </c>
      <c r="B4911" s="32">
        <v>1365</v>
      </c>
      <c r="C4911" s="32">
        <v>2</v>
      </c>
      <c r="D4911" s="32" t="s">
        <v>11656</v>
      </c>
    </row>
    <row r="4912" spans="1:4" x14ac:dyDescent="0.2">
      <c r="A4912" s="32">
        <v>4908</v>
      </c>
      <c r="B4912" s="32">
        <v>218</v>
      </c>
      <c r="C4912" s="32">
        <v>2</v>
      </c>
      <c r="D4912" s="32" t="s">
        <v>11657</v>
      </c>
    </row>
    <row r="4913" spans="1:4" x14ac:dyDescent="0.2">
      <c r="A4913" s="32">
        <v>4909</v>
      </c>
      <c r="B4913" s="32">
        <v>2654</v>
      </c>
      <c r="C4913" s="32">
        <v>1</v>
      </c>
      <c r="D4913" s="32" t="s">
        <v>11658</v>
      </c>
    </row>
    <row r="4914" spans="1:4" x14ac:dyDescent="0.2">
      <c r="A4914" s="32">
        <v>4910</v>
      </c>
      <c r="B4914" s="32">
        <v>267</v>
      </c>
      <c r="C4914" s="32">
        <v>7</v>
      </c>
      <c r="D4914" s="32" t="s">
        <v>11659</v>
      </c>
    </row>
    <row r="4915" spans="1:4" x14ac:dyDescent="0.2">
      <c r="A4915" s="32">
        <v>4911</v>
      </c>
      <c r="B4915" s="32">
        <v>256</v>
      </c>
      <c r="C4915" s="32">
        <v>1</v>
      </c>
      <c r="D4915" s="32" t="s">
        <v>11660</v>
      </c>
    </row>
    <row r="4916" spans="1:4" x14ac:dyDescent="0.2">
      <c r="A4916" s="32">
        <v>4912</v>
      </c>
      <c r="B4916" s="32">
        <v>820</v>
      </c>
      <c r="C4916" s="32">
        <v>7</v>
      </c>
      <c r="D4916" s="32" t="s">
        <v>11661</v>
      </c>
    </row>
    <row r="4917" spans="1:4" x14ac:dyDescent="0.2">
      <c r="A4917" s="32">
        <v>4913</v>
      </c>
      <c r="B4917" s="32">
        <v>1645</v>
      </c>
      <c r="C4917" s="32">
        <v>2</v>
      </c>
      <c r="D4917" s="32" t="s">
        <v>11662</v>
      </c>
    </row>
    <row r="4918" spans="1:4" x14ac:dyDescent="0.2">
      <c r="A4918" s="32">
        <v>4914</v>
      </c>
      <c r="B4918" s="32">
        <v>3167</v>
      </c>
      <c r="C4918" s="32">
        <v>1</v>
      </c>
      <c r="D4918" s="32" t="s">
        <v>11663</v>
      </c>
    </row>
    <row r="4919" spans="1:4" x14ac:dyDescent="0.2">
      <c r="A4919" s="32">
        <v>4915</v>
      </c>
      <c r="B4919" s="32">
        <v>1671</v>
      </c>
      <c r="C4919" s="32">
        <v>2</v>
      </c>
      <c r="D4919" s="32" t="s">
        <v>11664</v>
      </c>
    </row>
    <row r="4920" spans="1:4" x14ac:dyDescent="0.2">
      <c r="A4920" s="32">
        <v>4916</v>
      </c>
      <c r="B4920" s="32">
        <v>843</v>
      </c>
      <c r="C4920" s="32">
        <v>1</v>
      </c>
      <c r="D4920" s="32" t="s">
        <v>11665</v>
      </c>
    </row>
    <row r="4921" spans="1:4" x14ac:dyDescent="0.2">
      <c r="A4921" s="32">
        <v>4917</v>
      </c>
      <c r="B4921" s="32">
        <v>1472</v>
      </c>
      <c r="C4921" s="32">
        <v>1</v>
      </c>
      <c r="D4921" s="32" t="s">
        <v>9115</v>
      </c>
    </row>
    <row r="4922" spans="1:4" x14ac:dyDescent="0.2">
      <c r="A4922" s="32">
        <v>4918</v>
      </c>
      <c r="B4922" s="32">
        <v>2367</v>
      </c>
      <c r="C4922" s="32">
        <v>1</v>
      </c>
      <c r="D4922" s="32" t="s">
        <v>11666</v>
      </c>
    </row>
    <row r="4923" spans="1:4" x14ac:dyDescent="0.2">
      <c r="A4923" s="32">
        <v>4919</v>
      </c>
      <c r="B4923" s="32">
        <v>935</v>
      </c>
      <c r="C4923" s="32">
        <v>3</v>
      </c>
      <c r="D4923" s="32" t="s">
        <v>11667</v>
      </c>
    </row>
    <row r="4924" spans="1:4" x14ac:dyDescent="0.2">
      <c r="A4924" s="32">
        <v>4920</v>
      </c>
      <c r="B4924" s="32">
        <v>879</v>
      </c>
      <c r="C4924" s="32">
        <v>1</v>
      </c>
      <c r="D4924" s="32" t="s">
        <v>11668</v>
      </c>
    </row>
    <row r="4925" spans="1:4" x14ac:dyDescent="0.2">
      <c r="A4925" s="32">
        <v>4921</v>
      </c>
      <c r="B4925" s="32">
        <v>2006</v>
      </c>
      <c r="C4925" s="32">
        <v>2</v>
      </c>
      <c r="D4925" s="32" t="s">
        <v>11669</v>
      </c>
    </row>
    <row r="4926" spans="1:4" x14ac:dyDescent="0.2">
      <c r="A4926" s="32">
        <v>4922</v>
      </c>
      <c r="B4926" s="32">
        <v>245</v>
      </c>
      <c r="C4926" s="32">
        <v>1</v>
      </c>
      <c r="D4926" s="32" t="s">
        <v>11670</v>
      </c>
    </row>
    <row r="4927" spans="1:4" x14ac:dyDescent="0.2">
      <c r="A4927" s="32">
        <v>4923</v>
      </c>
      <c r="B4927" s="32">
        <v>27</v>
      </c>
      <c r="C4927" s="32">
        <v>3</v>
      </c>
      <c r="D4927" s="32" t="s">
        <v>11671</v>
      </c>
    </row>
    <row r="4928" spans="1:4" x14ac:dyDescent="0.2">
      <c r="A4928" s="32">
        <v>4924</v>
      </c>
      <c r="B4928" s="32">
        <v>2012</v>
      </c>
      <c r="C4928" s="32">
        <v>3</v>
      </c>
      <c r="D4928" s="32" t="s">
        <v>11672</v>
      </c>
    </row>
    <row r="4929" spans="1:4" x14ac:dyDescent="0.2">
      <c r="A4929" s="32">
        <v>4925</v>
      </c>
      <c r="B4929" s="32">
        <v>1919</v>
      </c>
      <c r="C4929" s="32">
        <v>2</v>
      </c>
      <c r="D4929" s="32" t="s">
        <v>11673</v>
      </c>
    </row>
    <row r="4930" spans="1:4" x14ac:dyDescent="0.2">
      <c r="A4930" s="32">
        <v>4926</v>
      </c>
      <c r="B4930" s="32">
        <v>2018</v>
      </c>
      <c r="C4930" s="32">
        <v>2</v>
      </c>
      <c r="D4930" s="32" t="s">
        <v>11674</v>
      </c>
    </row>
    <row r="4931" spans="1:4" x14ac:dyDescent="0.2">
      <c r="A4931" s="32">
        <v>4927</v>
      </c>
      <c r="B4931" s="32">
        <v>704</v>
      </c>
      <c r="C4931" s="32">
        <v>1</v>
      </c>
      <c r="D4931" s="32" t="s">
        <v>7453</v>
      </c>
    </row>
    <row r="4932" spans="1:4" x14ac:dyDescent="0.2">
      <c r="A4932" s="32">
        <v>4928</v>
      </c>
      <c r="B4932" s="32">
        <v>579</v>
      </c>
      <c r="C4932" s="32">
        <v>2</v>
      </c>
      <c r="D4932" s="32" t="s">
        <v>11675</v>
      </c>
    </row>
    <row r="4933" spans="1:4" x14ac:dyDescent="0.2">
      <c r="A4933" s="32">
        <v>4929</v>
      </c>
      <c r="B4933" s="32">
        <v>199</v>
      </c>
      <c r="C4933" s="32">
        <v>6</v>
      </c>
      <c r="D4933" s="32" t="s">
        <v>11676</v>
      </c>
    </row>
    <row r="4934" spans="1:4" x14ac:dyDescent="0.2">
      <c r="A4934" s="32">
        <v>4930</v>
      </c>
      <c r="B4934" s="32">
        <v>168</v>
      </c>
      <c r="C4934" s="32">
        <v>1</v>
      </c>
      <c r="D4934" s="32" t="s">
        <v>11677</v>
      </c>
    </row>
    <row r="4935" spans="1:4" x14ac:dyDescent="0.2">
      <c r="A4935" s="32">
        <v>4931</v>
      </c>
      <c r="B4935" s="32">
        <v>2974</v>
      </c>
      <c r="C4935" s="32">
        <v>1</v>
      </c>
      <c r="D4935" s="32" t="s">
        <v>11678</v>
      </c>
    </row>
    <row r="4936" spans="1:4" x14ac:dyDescent="0.2">
      <c r="A4936" s="32">
        <v>4932</v>
      </c>
      <c r="B4936" s="32">
        <v>1782</v>
      </c>
      <c r="C4936" s="32">
        <v>2</v>
      </c>
      <c r="D4936" s="32" t="s">
        <v>11679</v>
      </c>
    </row>
    <row r="4937" spans="1:4" x14ac:dyDescent="0.2">
      <c r="A4937" s="32">
        <v>4933</v>
      </c>
      <c r="B4937" s="32">
        <v>1947</v>
      </c>
      <c r="C4937" s="32">
        <v>1</v>
      </c>
      <c r="D4937" s="32" t="s">
        <v>11680</v>
      </c>
    </row>
    <row r="4938" spans="1:4" x14ac:dyDescent="0.2">
      <c r="A4938" s="32">
        <v>4934</v>
      </c>
      <c r="B4938" s="32">
        <v>797</v>
      </c>
      <c r="C4938" s="32">
        <v>7</v>
      </c>
      <c r="D4938" s="32" t="s">
        <v>10503</v>
      </c>
    </row>
    <row r="4939" spans="1:4" x14ac:dyDescent="0.2">
      <c r="A4939" s="32">
        <v>4935</v>
      </c>
      <c r="B4939" s="32">
        <v>141</v>
      </c>
      <c r="C4939" s="32">
        <v>12</v>
      </c>
      <c r="D4939" s="32" t="s">
        <v>11681</v>
      </c>
    </row>
    <row r="4940" spans="1:4" x14ac:dyDescent="0.2">
      <c r="A4940" s="32">
        <v>4936</v>
      </c>
      <c r="B4940" s="32">
        <v>1326</v>
      </c>
      <c r="C4940" s="32">
        <v>2</v>
      </c>
      <c r="D4940" s="32" t="s">
        <v>11682</v>
      </c>
    </row>
    <row r="4941" spans="1:4" x14ac:dyDescent="0.2">
      <c r="A4941" s="32">
        <v>4937</v>
      </c>
      <c r="B4941" s="32">
        <v>1650</v>
      </c>
      <c r="C4941" s="32">
        <v>3</v>
      </c>
      <c r="D4941" s="32" t="s">
        <v>11683</v>
      </c>
    </row>
    <row r="4942" spans="1:4" x14ac:dyDescent="0.2">
      <c r="A4942" s="32">
        <v>4938</v>
      </c>
      <c r="B4942" s="32">
        <v>745</v>
      </c>
      <c r="C4942" s="32">
        <v>1</v>
      </c>
      <c r="D4942" s="32" t="s">
        <v>11684</v>
      </c>
    </row>
    <row r="4943" spans="1:4" x14ac:dyDescent="0.2">
      <c r="A4943" s="32">
        <v>4939</v>
      </c>
      <c r="B4943" s="32">
        <v>2437</v>
      </c>
      <c r="C4943" s="32">
        <v>1</v>
      </c>
      <c r="D4943" s="32" t="s">
        <v>11685</v>
      </c>
    </row>
    <row r="4944" spans="1:4" x14ac:dyDescent="0.2">
      <c r="A4944" s="32">
        <v>4940</v>
      </c>
      <c r="B4944" s="32">
        <v>1009</v>
      </c>
      <c r="C4944" s="32">
        <v>2</v>
      </c>
      <c r="D4944" s="32" t="s">
        <v>11686</v>
      </c>
    </row>
    <row r="4945" spans="1:4" x14ac:dyDescent="0.2">
      <c r="A4945" s="32">
        <v>4941</v>
      </c>
      <c r="B4945" s="32">
        <v>2287</v>
      </c>
      <c r="C4945" s="32">
        <v>1</v>
      </c>
      <c r="D4945" s="32" t="s">
        <v>11687</v>
      </c>
    </row>
    <row r="4946" spans="1:4" x14ac:dyDescent="0.2">
      <c r="A4946" s="32">
        <v>4942</v>
      </c>
      <c r="B4946" s="32">
        <v>2213</v>
      </c>
      <c r="C4946" s="32">
        <v>1</v>
      </c>
      <c r="D4946" s="32" t="s">
        <v>11688</v>
      </c>
    </row>
    <row r="4947" spans="1:4" x14ac:dyDescent="0.2">
      <c r="A4947" s="32">
        <v>4943</v>
      </c>
      <c r="B4947" s="32">
        <v>215</v>
      </c>
      <c r="C4947" s="32">
        <v>11</v>
      </c>
      <c r="D4947" s="32" t="s">
        <v>11689</v>
      </c>
    </row>
    <row r="4948" spans="1:4" x14ac:dyDescent="0.2">
      <c r="A4948" s="32">
        <v>4944</v>
      </c>
      <c r="B4948" s="32">
        <v>2660</v>
      </c>
      <c r="C4948" s="32">
        <v>1</v>
      </c>
      <c r="D4948" s="32" t="s">
        <v>11690</v>
      </c>
    </row>
    <row r="4949" spans="1:4" x14ac:dyDescent="0.2">
      <c r="A4949" s="32">
        <v>4945</v>
      </c>
      <c r="B4949" s="32">
        <v>931</v>
      </c>
      <c r="C4949" s="32">
        <v>5</v>
      </c>
      <c r="D4949" s="32" t="s">
        <v>11691</v>
      </c>
    </row>
    <row r="4950" spans="1:4" x14ac:dyDescent="0.2">
      <c r="A4950" s="32">
        <v>4946</v>
      </c>
      <c r="B4950" s="32">
        <v>1404</v>
      </c>
      <c r="C4950" s="32">
        <v>2</v>
      </c>
      <c r="D4950" s="32" t="s">
        <v>8431</v>
      </c>
    </row>
    <row r="4951" spans="1:4" x14ac:dyDescent="0.2">
      <c r="A4951" s="32">
        <v>4947</v>
      </c>
      <c r="B4951" s="32">
        <v>813</v>
      </c>
      <c r="C4951" s="32">
        <v>3</v>
      </c>
      <c r="D4951" s="32" t="s">
        <v>11692</v>
      </c>
    </row>
    <row r="4952" spans="1:4" x14ac:dyDescent="0.2">
      <c r="A4952" s="32">
        <v>4948</v>
      </c>
      <c r="B4952" s="32">
        <v>244</v>
      </c>
      <c r="C4952" s="32">
        <v>1</v>
      </c>
      <c r="D4952" s="32" t="s">
        <v>11693</v>
      </c>
    </row>
    <row r="4953" spans="1:4" x14ac:dyDescent="0.2">
      <c r="A4953" s="32">
        <v>4949</v>
      </c>
      <c r="B4953" s="32">
        <v>1117</v>
      </c>
      <c r="C4953" s="32">
        <v>1</v>
      </c>
      <c r="D4953" s="32" t="s">
        <v>11694</v>
      </c>
    </row>
    <row r="4954" spans="1:4" x14ac:dyDescent="0.2">
      <c r="A4954" s="32">
        <v>4950</v>
      </c>
      <c r="B4954" s="32">
        <v>3114</v>
      </c>
      <c r="C4954" s="32">
        <v>1</v>
      </c>
      <c r="D4954" s="32" t="s">
        <v>11695</v>
      </c>
    </row>
    <row r="4955" spans="1:4" x14ac:dyDescent="0.2">
      <c r="A4955" s="32">
        <v>4951</v>
      </c>
      <c r="B4955" s="32">
        <v>380</v>
      </c>
      <c r="C4955" s="32">
        <v>6</v>
      </c>
      <c r="D4955" s="32" t="s">
        <v>11696</v>
      </c>
    </row>
    <row r="4956" spans="1:4" x14ac:dyDescent="0.2">
      <c r="A4956" s="32">
        <v>4952</v>
      </c>
      <c r="B4956" s="32">
        <v>2459</v>
      </c>
      <c r="C4956" s="32">
        <v>2</v>
      </c>
      <c r="D4956" s="32" t="s">
        <v>11697</v>
      </c>
    </row>
    <row r="4957" spans="1:4" x14ac:dyDescent="0.2">
      <c r="A4957" s="32">
        <v>4953</v>
      </c>
      <c r="B4957" s="32">
        <v>807</v>
      </c>
      <c r="C4957" s="32">
        <v>5</v>
      </c>
      <c r="D4957" s="32" t="s">
        <v>11698</v>
      </c>
    </row>
    <row r="4958" spans="1:4" x14ac:dyDescent="0.2">
      <c r="A4958" s="32">
        <v>4954</v>
      </c>
      <c r="B4958" s="32">
        <v>3570</v>
      </c>
      <c r="C4958" s="32">
        <v>2</v>
      </c>
      <c r="D4958" s="32" t="s">
        <v>11699</v>
      </c>
    </row>
    <row r="4959" spans="1:4" x14ac:dyDescent="0.2">
      <c r="A4959" s="32">
        <v>4955</v>
      </c>
      <c r="B4959" s="32">
        <v>1825</v>
      </c>
      <c r="C4959" s="32">
        <v>2</v>
      </c>
      <c r="D4959" s="32" t="s">
        <v>11700</v>
      </c>
    </row>
    <row r="4960" spans="1:4" x14ac:dyDescent="0.2">
      <c r="A4960" s="32">
        <v>4956</v>
      </c>
      <c r="B4960" s="32">
        <v>831</v>
      </c>
      <c r="C4960" s="32">
        <v>1</v>
      </c>
      <c r="D4960" s="32" t="s">
        <v>7236</v>
      </c>
    </row>
    <row r="4961" spans="1:4" x14ac:dyDescent="0.2">
      <c r="A4961" s="32">
        <v>4957</v>
      </c>
      <c r="B4961" s="32">
        <v>286</v>
      </c>
      <c r="C4961" s="32">
        <v>2</v>
      </c>
      <c r="D4961" s="32" t="s">
        <v>11701</v>
      </c>
    </row>
    <row r="4962" spans="1:4" x14ac:dyDescent="0.2">
      <c r="A4962" s="32">
        <v>4958</v>
      </c>
      <c r="B4962" s="32">
        <v>643</v>
      </c>
      <c r="C4962" s="32">
        <v>4</v>
      </c>
      <c r="D4962" s="32" t="s">
        <v>11702</v>
      </c>
    </row>
    <row r="4963" spans="1:4" x14ac:dyDescent="0.2">
      <c r="A4963" s="32">
        <v>4959</v>
      </c>
      <c r="B4963" s="32">
        <v>538</v>
      </c>
      <c r="C4963" s="32">
        <v>2</v>
      </c>
      <c r="D4963" s="32" t="s">
        <v>11703</v>
      </c>
    </row>
    <row r="4964" spans="1:4" x14ac:dyDescent="0.2">
      <c r="A4964" s="32">
        <v>4960</v>
      </c>
      <c r="B4964" s="32">
        <v>2374</v>
      </c>
      <c r="C4964" s="32">
        <v>2</v>
      </c>
      <c r="D4964" s="32" t="s">
        <v>11704</v>
      </c>
    </row>
    <row r="4965" spans="1:4" x14ac:dyDescent="0.2">
      <c r="A4965" s="32">
        <v>4961</v>
      </c>
      <c r="B4965" s="32">
        <v>697</v>
      </c>
      <c r="C4965" s="32">
        <v>4</v>
      </c>
      <c r="D4965" s="32" t="s">
        <v>11705</v>
      </c>
    </row>
    <row r="4966" spans="1:4" x14ac:dyDescent="0.2">
      <c r="A4966" s="32">
        <v>4962</v>
      </c>
      <c r="B4966" s="32">
        <v>1548</v>
      </c>
      <c r="C4966" s="32">
        <v>1</v>
      </c>
      <c r="D4966" s="32" t="s">
        <v>11706</v>
      </c>
    </row>
    <row r="4967" spans="1:4" x14ac:dyDescent="0.2">
      <c r="A4967" s="32">
        <v>4963</v>
      </c>
      <c r="B4967" s="32">
        <v>1110</v>
      </c>
      <c r="C4967" s="32">
        <v>1</v>
      </c>
      <c r="D4967" s="32" t="s">
        <v>11707</v>
      </c>
    </row>
    <row r="4968" spans="1:4" x14ac:dyDescent="0.2">
      <c r="A4968" s="32">
        <v>4964</v>
      </c>
      <c r="B4968" s="32">
        <v>129</v>
      </c>
      <c r="C4968" s="32">
        <v>4</v>
      </c>
      <c r="D4968" s="32" t="s">
        <v>11708</v>
      </c>
    </row>
    <row r="4969" spans="1:4" x14ac:dyDescent="0.2">
      <c r="A4969" s="32">
        <v>4965</v>
      </c>
      <c r="B4969" s="32">
        <v>480</v>
      </c>
      <c r="C4969" s="32">
        <v>6</v>
      </c>
      <c r="D4969" s="32" t="s">
        <v>11709</v>
      </c>
    </row>
    <row r="4970" spans="1:4" x14ac:dyDescent="0.2">
      <c r="A4970" s="32">
        <v>4966</v>
      </c>
      <c r="B4970" s="32">
        <v>340</v>
      </c>
      <c r="C4970" s="32">
        <v>6</v>
      </c>
      <c r="D4970" s="32" t="s">
        <v>7372</v>
      </c>
    </row>
    <row r="4971" spans="1:4" x14ac:dyDescent="0.2">
      <c r="A4971" s="32">
        <v>4967</v>
      </c>
      <c r="B4971" s="32">
        <v>1539</v>
      </c>
      <c r="C4971" s="32">
        <v>1</v>
      </c>
      <c r="D4971" s="32" t="s">
        <v>11710</v>
      </c>
    </row>
    <row r="4972" spans="1:4" x14ac:dyDescent="0.2">
      <c r="A4972" s="32">
        <v>4968</v>
      </c>
      <c r="B4972" s="32">
        <v>327</v>
      </c>
      <c r="C4972" s="32">
        <v>7</v>
      </c>
      <c r="D4972" s="32" t="s">
        <v>11711</v>
      </c>
    </row>
    <row r="4973" spans="1:4" x14ac:dyDescent="0.2">
      <c r="A4973" s="32">
        <v>4969</v>
      </c>
      <c r="B4973" s="32">
        <v>1065</v>
      </c>
      <c r="C4973" s="32">
        <v>1</v>
      </c>
      <c r="D4973" s="32" t="s">
        <v>11712</v>
      </c>
    </row>
    <row r="4974" spans="1:4" x14ac:dyDescent="0.2">
      <c r="A4974" s="32">
        <v>4970</v>
      </c>
      <c r="B4974" s="32">
        <v>2010</v>
      </c>
      <c r="C4974" s="32">
        <v>1</v>
      </c>
      <c r="D4974" s="32" t="s">
        <v>11713</v>
      </c>
    </row>
    <row r="4975" spans="1:4" x14ac:dyDescent="0.2">
      <c r="A4975" s="32">
        <v>4971</v>
      </c>
      <c r="B4975" s="32">
        <v>1884</v>
      </c>
      <c r="C4975" s="32">
        <v>1</v>
      </c>
      <c r="D4975" s="32" t="s">
        <v>11714</v>
      </c>
    </row>
    <row r="4976" spans="1:4" x14ac:dyDescent="0.2">
      <c r="A4976" s="32">
        <v>4972</v>
      </c>
      <c r="B4976" s="32">
        <v>9</v>
      </c>
      <c r="C4976" s="32">
        <v>8</v>
      </c>
      <c r="D4976" s="32" t="s">
        <v>11715</v>
      </c>
    </row>
    <row r="4977" spans="1:4" x14ac:dyDescent="0.2">
      <c r="A4977" s="32">
        <v>4973</v>
      </c>
      <c r="B4977" s="32">
        <v>3113</v>
      </c>
      <c r="C4977" s="32">
        <v>3</v>
      </c>
      <c r="D4977" s="32" t="s">
        <v>11716</v>
      </c>
    </row>
    <row r="4978" spans="1:4" x14ac:dyDescent="0.2">
      <c r="A4978" s="32">
        <v>4974</v>
      </c>
      <c r="B4978" s="32">
        <v>1436</v>
      </c>
      <c r="C4978" s="32">
        <v>1</v>
      </c>
      <c r="D4978" s="32" t="s">
        <v>11717</v>
      </c>
    </row>
    <row r="4979" spans="1:4" x14ac:dyDescent="0.2">
      <c r="A4979" s="32">
        <v>4975</v>
      </c>
      <c r="B4979" s="32">
        <v>635</v>
      </c>
      <c r="C4979" s="32">
        <v>2</v>
      </c>
      <c r="D4979" s="32" t="s">
        <v>11718</v>
      </c>
    </row>
    <row r="4980" spans="1:4" x14ac:dyDescent="0.2">
      <c r="A4980" s="32">
        <v>4976</v>
      </c>
      <c r="B4980" s="32">
        <v>851</v>
      </c>
      <c r="C4980" s="32">
        <v>1</v>
      </c>
      <c r="D4980" s="32" t="s">
        <v>11719</v>
      </c>
    </row>
    <row r="4981" spans="1:4" x14ac:dyDescent="0.2">
      <c r="A4981" s="32">
        <v>4977</v>
      </c>
      <c r="B4981" s="32">
        <v>2523</v>
      </c>
      <c r="C4981" s="32">
        <v>1</v>
      </c>
      <c r="D4981" s="32" t="s">
        <v>11720</v>
      </c>
    </row>
    <row r="4982" spans="1:4" x14ac:dyDescent="0.2">
      <c r="A4982" s="32">
        <v>4978</v>
      </c>
      <c r="B4982" s="32">
        <v>2893</v>
      </c>
      <c r="C4982" s="32">
        <v>1</v>
      </c>
      <c r="D4982" s="32" t="s">
        <v>11721</v>
      </c>
    </row>
    <row r="4983" spans="1:4" x14ac:dyDescent="0.2">
      <c r="A4983" s="32">
        <v>4979</v>
      </c>
      <c r="B4983" s="32">
        <v>499</v>
      </c>
      <c r="C4983" s="32">
        <v>3</v>
      </c>
      <c r="D4983" s="32" t="s">
        <v>11722</v>
      </c>
    </row>
    <row r="4984" spans="1:4" x14ac:dyDescent="0.2">
      <c r="A4984" s="32">
        <v>4980</v>
      </c>
      <c r="B4984" s="32">
        <v>2724</v>
      </c>
      <c r="C4984" s="32">
        <v>1</v>
      </c>
      <c r="D4984" s="32" t="s">
        <v>11723</v>
      </c>
    </row>
    <row r="4985" spans="1:4" x14ac:dyDescent="0.2">
      <c r="A4985" s="32">
        <v>4981</v>
      </c>
      <c r="B4985" s="32">
        <v>963</v>
      </c>
      <c r="C4985" s="32">
        <v>1</v>
      </c>
      <c r="D4985" s="32" t="s">
        <v>11724</v>
      </c>
    </row>
    <row r="4986" spans="1:4" x14ac:dyDescent="0.2">
      <c r="A4986" s="32">
        <v>4982</v>
      </c>
      <c r="B4986" s="32">
        <v>1481</v>
      </c>
      <c r="C4986" s="32">
        <v>1</v>
      </c>
      <c r="D4986" s="32" t="s">
        <v>11725</v>
      </c>
    </row>
    <row r="4987" spans="1:4" x14ac:dyDescent="0.2">
      <c r="A4987" s="32">
        <v>4983</v>
      </c>
      <c r="B4987" s="32">
        <v>2484</v>
      </c>
      <c r="C4987" s="32">
        <v>3</v>
      </c>
      <c r="D4987" s="32" t="s">
        <v>11726</v>
      </c>
    </row>
    <row r="4988" spans="1:4" x14ac:dyDescent="0.2">
      <c r="A4988" s="32">
        <v>4984</v>
      </c>
      <c r="B4988" s="32">
        <v>262</v>
      </c>
      <c r="C4988" s="32">
        <v>6</v>
      </c>
      <c r="D4988" s="32" t="s">
        <v>11727</v>
      </c>
    </row>
    <row r="4989" spans="1:4" x14ac:dyDescent="0.2">
      <c r="A4989" s="32">
        <v>4985</v>
      </c>
      <c r="B4989" s="32">
        <v>2002</v>
      </c>
      <c r="C4989" s="32">
        <v>3</v>
      </c>
      <c r="D4989" s="32" t="s">
        <v>11728</v>
      </c>
    </row>
    <row r="4990" spans="1:4" x14ac:dyDescent="0.2">
      <c r="A4990" s="32">
        <v>4986</v>
      </c>
      <c r="B4990" s="32">
        <v>763</v>
      </c>
      <c r="C4990" s="32">
        <v>2</v>
      </c>
      <c r="D4990" s="32" t="s">
        <v>11729</v>
      </c>
    </row>
    <row r="4991" spans="1:4" x14ac:dyDescent="0.2">
      <c r="A4991" s="32">
        <v>4987</v>
      </c>
      <c r="B4991" s="32">
        <v>2900</v>
      </c>
      <c r="C4991" s="32">
        <v>1</v>
      </c>
      <c r="D4991" s="32" t="s">
        <v>9384</v>
      </c>
    </row>
    <row r="4992" spans="1:4" x14ac:dyDescent="0.2">
      <c r="A4992" s="32">
        <v>4988</v>
      </c>
      <c r="B4992" s="32">
        <v>3049</v>
      </c>
      <c r="C4992" s="32">
        <v>1</v>
      </c>
      <c r="D4992" s="32" t="s">
        <v>11730</v>
      </c>
    </row>
    <row r="4993" spans="1:4" x14ac:dyDescent="0.2">
      <c r="A4993" s="32">
        <v>4989</v>
      </c>
      <c r="B4993" s="32">
        <v>1012</v>
      </c>
      <c r="C4993" s="32">
        <v>4</v>
      </c>
      <c r="D4993" s="32" t="s">
        <v>11731</v>
      </c>
    </row>
    <row r="4994" spans="1:4" x14ac:dyDescent="0.2">
      <c r="A4994" s="32">
        <v>4990</v>
      </c>
      <c r="B4994" s="32">
        <v>1211</v>
      </c>
      <c r="C4994" s="32">
        <v>1</v>
      </c>
      <c r="D4994" s="32" t="s">
        <v>11732</v>
      </c>
    </row>
    <row r="4995" spans="1:4" x14ac:dyDescent="0.2">
      <c r="A4995" s="32">
        <v>4991</v>
      </c>
      <c r="B4995" s="32">
        <v>1239</v>
      </c>
      <c r="C4995" s="32">
        <v>1</v>
      </c>
      <c r="D4995" s="32" t="s">
        <v>7389</v>
      </c>
    </row>
    <row r="4996" spans="1:4" x14ac:dyDescent="0.2">
      <c r="A4996" s="32">
        <v>4992</v>
      </c>
      <c r="B4996" s="32">
        <v>1310</v>
      </c>
      <c r="C4996" s="32">
        <v>3</v>
      </c>
      <c r="D4996" s="32" t="s">
        <v>11733</v>
      </c>
    </row>
    <row r="4997" spans="1:4" x14ac:dyDescent="0.2">
      <c r="A4997" s="32">
        <v>4993</v>
      </c>
      <c r="B4997" s="32">
        <v>1350</v>
      </c>
      <c r="C4997" s="32">
        <v>1</v>
      </c>
      <c r="D4997" s="32" t="s">
        <v>11734</v>
      </c>
    </row>
    <row r="4998" spans="1:4" x14ac:dyDescent="0.2">
      <c r="A4998" s="32">
        <v>4994</v>
      </c>
      <c r="B4998" s="32">
        <v>1799</v>
      </c>
      <c r="C4998" s="32">
        <v>1</v>
      </c>
      <c r="D4998" s="32" t="s">
        <v>11735</v>
      </c>
    </row>
    <row r="4999" spans="1:4" x14ac:dyDescent="0.2">
      <c r="A4999" s="32">
        <v>4995</v>
      </c>
      <c r="B4999" s="32">
        <v>2079</v>
      </c>
      <c r="C4999" s="32">
        <v>1</v>
      </c>
      <c r="D4999" s="32" t="s">
        <v>11736</v>
      </c>
    </row>
    <row r="5000" spans="1:4" x14ac:dyDescent="0.2">
      <c r="A5000" s="32">
        <v>4996</v>
      </c>
      <c r="B5000" s="32">
        <v>1162</v>
      </c>
      <c r="C5000" s="32">
        <v>2</v>
      </c>
      <c r="D5000" s="32" t="s">
        <v>11737</v>
      </c>
    </row>
    <row r="5001" spans="1:4" x14ac:dyDescent="0.2">
      <c r="A5001" s="32">
        <v>4997</v>
      </c>
      <c r="B5001" s="32">
        <v>1178</v>
      </c>
      <c r="C5001" s="32">
        <v>1</v>
      </c>
      <c r="D5001" s="32" t="s">
        <v>11738</v>
      </c>
    </row>
    <row r="5002" spans="1:4" x14ac:dyDescent="0.2">
      <c r="A5002" s="32">
        <v>4998</v>
      </c>
      <c r="B5002" s="32">
        <v>1843</v>
      </c>
      <c r="C5002" s="32">
        <v>1</v>
      </c>
      <c r="D5002" s="32" t="s">
        <v>11739</v>
      </c>
    </row>
    <row r="5003" spans="1:4" x14ac:dyDescent="0.2">
      <c r="A5003" s="32">
        <v>4999</v>
      </c>
      <c r="B5003" s="32">
        <v>683</v>
      </c>
      <c r="C5003" s="32">
        <v>6</v>
      </c>
      <c r="D5003" s="32" t="s">
        <v>11740</v>
      </c>
    </row>
    <row r="5004" spans="1:4" x14ac:dyDescent="0.2">
      <c r="A5004" s="32">
        <v>5000</v>
      </c>
      <c r="B5004" s="32">
        <v>2700</v>
      </c>
      <c r="C5004" s="32">
        <v>1</v>
      </c>
      <c r="D5004" s="32" t="s">
        <v>11741</v>
      </c>
    </row>
    <row r="5005" spans="1:4" x14ac:dyDescent="0.2">
      <c r="A5005" s="32">
        <v>5001</v>
      </c>
      <c r="B5005" s="32">
        <v>2008</v>
      </c>
      <c r="C5005" s="32">
        <v>1</v>
      </c>
      <c r="D5005" s="32" t="s">
        <v>11742</v>
      </c>
    </row>
    <row r="5006" spans="1:4" x14ac:dyDescent="0.2">
      <c r="A5006" s="32">
        <v>5002</v>
      </c>
      <c r="B5006" s="32">
        <v>808</v>
      </c>
      <c r="C5006" s="32">
        <v>1</v>
      </c>
      <c r="D5006" s="32" t="s">
        <v>9471</v>
      </c>
    </row>
    <row r="5007" spans="1:4" x14ac:dyDescent="0.2">
      <c r="A5007" s="32">
        <v>5003</v>
      </c>
      <c r="B5007" s="32">
        <v>2390</v>
      </c>
      <c r="C5007" s="32">
        <v>1</v>
      </c>
      <c r="D5007" s="32" t="s">
        <v>11743</v>
      </c>
    </row>
    <row r="5008" spans="1:4" x14ac:dyDescent="0.2">
      <c r="A5008" s="32">
        <v>5004</v>
      </c>
      <c r="B5008" s="32">
        <v>842</v>
      </c>
      <c r="C5008" s="32">
        <v>1</v>
      </c>
      <c r="D5008" s="32" t="s">
        <v>11744</v>
      </c>
    </row>
    <row r="5009" spans="1:4" x14ac:dyDescent="0.2">
      <c r="A5009" s="32">
        <v>5005</v>
      </c>
      <c r="B5009" s="32">
        <v>1685</v>
      </c>
      <c r="C5009" s="32">
        <v>1</v>
      </c>
      <c r="D5009" s="32" t="s">
        <v>11745</v>
      </c>
    </row>
    <row r="5010" spans="1:4" x14ac:dyDescent="0.2">
      <c r="A5010" s="32">
        <v>5006</v>
      </c>
      <c r="B5010" s="32">
        <v>2524</v>
      </c>
      <c r="C5010" s="32">
        <v>2</v>
      </c>
      <c r="D5010" s="32" t="s">
        <v>11746</v>
      </c>
    </row>
    <row r="5011" spans="1:4" x14ac:dyDescent="0.2">
      <c r="A5011" s="32">
        <v>5007</v>
      </c>
      <c r="B5011" s="32">
        <v>652</v>
      </c>
      <c r="C5011" s="32">
        <v>2</v>
      </c>
      <c r="D5011" s="32" t="s">
        <v>11747</v>
      </c>
    </row>
    <row r="5012" spans="1:4" x14ac:dyDescent="0.2">
      <c r="A5012" s="32">
        <v>5008</v>
      </c>
      <c r="B5012" s="32">
        <v>559</v>
      </c>
      <c r="C5012" s="32">
        <v>1</v>
      </c>
      <c r="D5012" s="32" t="s">
        <v>11748</v>
      </c>
    </row>
    <row r="5013" spans="1:4" x14ac:dyDescent="0.2">
      <c r="A5013" s="32">
        <v>5009</v>
      </c>
      <c r="B5013" s="32">
        <v>3107</v>
      </c>
      <c r="C5013" s="32">
        <v>1</v>
      </c>
      <c r="D5013" s="32" t="s">
        <v>11749</v>
      </c>
    </row>
    <row r="5014" spans="1:4" x14ac:dyDescent="0.2">
      <c r="A5014" s="32">
        <v>5010</v>
      </c>
      <c r="B5014" s="32">
        <v>1480</v>
      </c>
      <c r="C5014" s="32">
        <v>2</v>
      </c>
      <c r="D5014" s="32" t="s">
        <v>11750</v>
      </c>
    </row>
    <row r="5015" spans="1:4" x14ac:dyDescent="0.2">
      <c r="A5015" s="32">
        <v>5011</v>
      </c>
      <c r="B5015" s="32">
        <v>722</v>
      </c>
      <c r="C5015" s="32">
        <v>1</v>
      </c>
      <c r="D5015" s="32" t="s">
        <v>11176</v>
      </c>
    </row>
    <row r="5016" spans="1:4" x14ac:dyDescent="0.2">
      <c r="A5016" s="32">
        <v>5012</v>
      </c>
      <c r="B5016" s="32">
        <v>1425</v>
      </c>
      <c r="C5016" s="32">
        <v>1</v>
      </c>
      <c r="D5016" s="32" t="s">
        <v>11751</v>
      </c>
    </row>
    <row r="5017" spans="1:4" x14ac:dyDescent="0.2">
      <c r="A5017" s="32">
        <v>5013</v>
      </c>
      <c r="B5017" s="32">
        <v>722</v>
      </c>
      <c r="C5017" s="32">
        <v>3</v>
      </c>
      <c r="D5017" s="32" t="s">
        <v>11752</v>
      </c>
    </row>
    <row r="5018" spans="1:4" x14ac:dyDescent="0.2">
      <c r="A5018" s="32">
        <v>5014</v>
      </c>
      <c r="B5018" s="32">
        <v>424</v>
      </c>
      <c r="C5018" s="32">
        <v>5</v>
      </c>
      <c r="D5018" s="32" t="s">
        <v>9134</v>
      </c>
    </row>
    <row r="5019" spans="1:4" x14ac:dyDescent="0.2">
      <c r="A5019" s="32">
        <v>5015</v>
      </c>
      <c r="B5019" s="32">
        <v>3461</v>
      </c>
      <c r="C5019" s="32">
        <v>3</v>
      </c>
      <c r="D5019" s="32" t="s">
        <v>11753</v>
      </c>
    </row>
    <row r="5020" spans="1:4" x14ac:dyDescent="0.2">
      <c r="A5020" s="32">
        <v>5016</v>
      </c>
      <c r="B5020" s="32">
        <v>1977</v>
      </c>
      <c r="C5020" s="32">
        <v>1</v>
      </c>
      <c r="D5020" s="32" t="s">
        <v>11754</v>
      </c>
    </row>
    <row r="5021" spans="1:4" x14ac:dyDescent="0.2">
      <c r="A5021" s="32">
        <v>5017</v>
      </c>
      <c r="B5021" s="32">
        <v>136</v>
      </c>
      <c r="C5021" s="32">
        <v>7</v>
      </c>
      <c r="D5021" s="32" t="s">
        <v>7194</v>
      </c>
    </row>
    <row r="5022" spans="1:4" x14ac:dyDescent="0.2">
      <c r="A5022" s="32">
        <v>5018</v>
      </c>
      <c r="B5022" s="32">
        <v>1801</v>
      </c>
      <c r="C5022" s="32">
        <v>2</v>
      </c>
      <c r="D5022" s="32" t="s">
        <v>11755</v>
      </c>
    </row>
    <row r="5023" spans="1:4" x14ac:dyDescent="0.2">
      <c r="A5023" s="32">
        <v>5019</v>
      </c>
      <c r="B5023" s="32">
        <v>1360</v>
      </c>
      <c r="C5023" s="32">
        <v>1</v>
      </c>
      <c r="D5023" s="32" t="s">
        <v>11756</v>
      </c>
    </row>
    <row r="5024" spans="1:4" x14ac:dyDescent="0.2">
      <c r="A5024" s="32">
        <v>5020</v>
      </c>
      <c r="B5024" s="32">
        <v>612</v>
      </c>
      <c r="C5024" s="32">
        <v>2</v>
      </c>
      <c r="D5024" s="32" t="s">
        <v>11757</v>
      </c>
    </row>
    <row r="5025" spans="1:4" x14ac:dyDescent="0.2">
      <c r="A5025" s="32">
        <v>5021</v>
      </c>
      <c r="B5025" s="32">
        <v>467</v>
      </c>
      <c r="C5025" s="32">
        <v>1</v>
      </c>
      <c r="D5025" s="32" t="s">
        <v>11758</v>
      </c>
    </row>
    <row r="5026" spans="1:4" x14ac:dyDescent="0.2">
      <c r="A5026" s="32">
        <v>5022</v>
      </c>
      <c r="B5026" s="32">
        <v>849</v>
      </c>
      <c r="C5026" s="32">
        <v>4</v>
      </c>
      <c r="D5026" s="32" t="s">
        <v>11759</v>
      </c>
    </row>
    <row r="5027" spans="1:4" x14ac:dyDescent="0.2">
      <c r="A5027" s="32">
        <v>5023</v>
      </c>
      <c r="B5027" s="32">
        <v>230</v>
      </c>
      <c r="C5027" s="32">
        <v>3</v>
      </c>
      <c r="D5027" s="32" t="s">
        <v>11760</v>
      </c>
    </row>
    <row r="5028" spans="1:4" x14ac:dyDescent="0.2">
      <c r="A5028" s="32">
        <v>5024</v>
      </c>
      <c r="B5028" s="32">
        <v>1248</v>
      </c>
      <c r="C5028" s="32">
        <v>2</v>
      </c>
      <c r="D5028" s="32" t="s">
        <v>11761</v>
      </c>
    </row>
    <row r="5029" spans="1:4" x14ac:dyDescent="0.2">
      <c r="A5029" s="32">
        <v>5025</v>
      </c>
      <c r="B5029" s="32">
        <v>936</v>
      </c>
      <c r="C5029" s="32">
        <v>1</v>
      </c>
      <c r="D5029" s="32" t="s">
        <v>11762</v>
      </c>
    </row>
    <row r="5030" spans="1:4" x14ac:dyDescent="0.2">
      <c r="A5030" s="32">
        <v>5026</v>
      </c>
      <c r="B5030" s="32">
        <v>2985</v>
      </c>
      <c r="C5030" s="32">
        <v>1</v>
      </c>
      <c r="D5030" s="32" t="s">
        <v>11763</v>
      </c>
    </row>
    <row r="5031" spans="1:4" x14ac:dyDescent="0.2">
      <c r="A5031" s="32">
        <v>5027</v>
      </c>
      <c r="B5031" s="32">
        <v>243</v>
      </c>
      <c r="C5031" s="32">
        <v>1</v>
      </c>
      <c r="D5031" s="32" t="s">
        <v>11764</v>
      </c>
    </row>
    <row r="5032" spans="1:4" x14ac:dyDescent="0.2">
      <c r="A5032" s="32">
        <v>5028</v>
      </c>
      <c r="B5032" s="32">
        <v>996</v>
      </c>
      <c r="C5032" s="32">
        <v>2</v>
      </c>
      <c r="D5032" s="32" t="s">
        <v>11765</v>
      </c>
    </row>
    <row r="5033" spans="1:4" x14ac:dyDescent="0.2">
      <c r="A5033" s="32">
        <v>5029</v>
      </c>
      <c r="B5033" s="32">
        <v>231</v>
      </c>
      <c r="C5033" s="32">
        <v>16</v>
      </c>
      <c r="D5033" s="32" t="s">
        <v>11766</v>
      </c>
    </row>
    <row r="5034" spans="1:4" x14ac:dyDescent="0.2">
      <c r="A5034" s="32">
        <v>5030</v>
      </c>
      <c r="B5034" s="32">
        <v>1408</v>
      </c>
      <c r="C5034" s="32">
        <v>1</v>
      </c>
      <c r="D5034" s="32" t="s">
        <v>11767</v>
      </c>
    </row>
    <row r="5035" spans="1:4" x14ac:dyDescent="0.2">
      <c r="A5035" s="32">
        <v>5031</v>
      </c>
      <c r="B5035" s="32">
        <v>1938</v>
      </c>
      <c r="C5035" s="32">
        <v>1</v>
      </c>
      <c r="D5035" s="32" t="s">
        <v>11768</v>
      </c>
    </row>
    <row r="5036" spans="1:4" x14ac:dyDescent="0.2">
      <c r="A5036" s="32">
        <v>5032</v>
      </c>
      <c r="B5036" s="32">
        <v>966</v>
      </c>
      <c r="C5036" s="32">
        <v>1</v>
      </c>
      <c r="D5036" s="32" t="s">
        <v>11769</v>
      </c>
    </row>
    <row r="5037" spans="1:4" x14ac:dyDescent="0.2">
      <c r="A5037" s="32">
        <v>5033</v>
      </c>
      <c r="B5037" s="32">
        <v>1357</v>
      </c>
      <c r="C5037" s="32">
        <v>1</v>
      </c>
      <c r="D5037" s="32" t="s">
        <v>9095</v>
      </c>
    </row>
    <row r="5038" spans="1:4" x14ac:dyDescent="0.2">
      <c r="A5038" s="32">
        <v>5034</v>
      </c>
      <c r="B5038" s="32">
        <v>2836</v>
      </c>
      <c r="C5038" s="32">
        <v>1</v>
      </c>
      <c r="D5038" s="32" t="s">
        <v>11770</v>
      </c>
    </row>
    <row r="5039" spans="1:4" x14ac:dyDescent="0.2">
      <c r="A5039" s="32">
        <v>5035</v>
      </c>
      <c r="B5039" s="32">
        <v>1246</v>
      </c>
      <c r="C5039" s="32">
        <v>1</v>
      </c>
      <c r="D5039" s="32" t="s">
        <v>9735</v>
      </c>
    </row>
    <row r="5040" spans="1:4" x14ac:dyDescent="0.2">
      <c r="A5040" s="32">
        <v>5036</v>
      </c>
      <c r="B5040" s="32">
        <v>1829</v>
      </c>
      <c r="C5040" s="32">
        <v>4</v>
      </c>
      <c r="D5040" s="32" t="s">
        <v>11771</v>
      </c>
    </row>
    <row r="5041" spans="1:4" x14ac:dyDescent="0.2">
      <c r="A5041" s="32">
        <v>5037</v>
      </c>
      <c r="B5041" s="32">
        <v>2574</v>
      </c>
      <c r="C5041" s="32">
        <v>1</v>
      </c>
      <c r="D5041" s="32" t="s">
        <v>11772</v>
      </c>
    </row>
    <row r="5042" spans="1:4" x14ac:dyDescent="0.2">
      <c r="A5042" s="32">
        <v>5038</v>
      </c>
      <c r="B5042" s="32">
        <v>430</v>
      </c>
      <c r="C5042" s="32">
        <v>1</v>
      </c>
      <c r="D5042" s="32" t="s">
        <v>11773</v>
      </c>
    </row>
    <row r="5043" spans="1:4" x14ac:dyDescent="0.2">
      <c r="A5043" s="32">
        <v>5039</v>
      </c>
      <c r="B5043" s="32">
        <v>47</v>
      </c>
      <c r="C5043" s="32">
        <v>2</v>
      </c>
      <c r="D5043" s="32" t="s">
        <v>8795</v>
      </c>
    </row>
    <row r="5044" spans="1:4" x14ac:dyDescent="0.2">
      <c r="A5044" s="32">
        <v>5040</v>
      </c>
      <c r="B5044" s="32">
        <v>2239</v>
      </c>
      <c r="C5044" s="32">
        <v>2</v>
      </c>
      <c r="D5044" s="32" t="s">
        <v>10013</v>
      </c>
    </row>
    <row r="5045" spans="1:4" x14ac:dyDescent="0.2">
      <c r="A5045" s="32">
        <v>5041</v>
      </c>
      <c r="B5045" s="32">
        <v>2997</v>
      </c>
      <c r="C5045" s="32">
        <v>1</v>
      </c>
      <c r="D5045" s="32" t="s">
        <v>11774</v>
      </c>
    </row>
    <row r="5046" spans="1:4" x14ac:dyDescent="0.2">
      <c r="A5046" s="32">
        <v>5042</v>
      </c>
      <c r="B5046" s="32">
        <v>1580</v>
      </c>
      <c r="C5046" s="32">
        <v>2</v>
      </c>
      <c r="D5046" s="32" t="s">
        <v>11775</v>
      </c>
    </row>
    <row r="5047" spans="1:4" x14ac:dyDescent="0.2">
      <c r="A5047" s="32">
        <v>5043</v>
      </c>
      <c r="B5047" s="32">
        <v>2328</v>
      </c>
      <c r="C5047" s="32">
        <v>2</v>
      </c>
      <c r="D5047" s="32" t="s">
        <v>11776</v>
      </c>
    </row>
    <row r="5048" spans="1:4" x14ac:dyDescent="0.2">
      <c r="A5048" s="32">
        <v>5044</v>
      </c>
      <c r="B5048" s="32">
        <v>464</v>
      </c>
      <c r="C5048" s="32">
        <v>1</v>
      </c>
      <c r="D5048" s="32" t="s">
        <v>11777</v>
      </c>
    </row>
    <row r="5049" spans="1:4" x14ac:dyDescent="0.2">
      <c r="A5049" s="32">
        <v>5045</v>
      </c>
      <c r="B5049" s="32">
        <v>987</v>
      </c>
      <c r="C5049" s="32">
        <v>1</v>
      </c>
      <c r="D5049" s="32" t="s">
        <v>11633</v>
      </c>
    </row>
    <row r="5050" spans="1:4" x14ac:dyDescent="0.2">
      <c r="A5050" s="32">
        <v>5046</v>
      </c>
      <c r="B5050" s="32">
        <v>721</v>
      </c>
      <c r="C5050" s="32">
        <v>1</v>
      </c>
      <c r="D5050" s="32" t="s">
        <v>11778</v>
      </c>
    </row>
    <row r="5051" spans="1:4" x14ac:dyDescent="0.2">
      <c r="A5051" s="32">
        <v>5047</v>
      </c>
      <c r="B5051" s="32">
        <v>1138</v>
      </c>
      <c r="C5051" s="32">
        <v>2</v>
      </c>
      <c r="D5051" s="32" t="s">
        <v>11779</v>
      </c>
    </row>
    <row r="5052" spans="1:4" x14ac:dyDescent="0.2">
      <c r="A5052" s="32">
        <v>5048</v>
      </c>
      <c r="B5052" s="32">
        <v>334</v>
      </c>
      <c r="C5052" s="32">
        <v>7</v>
      </c>
      <c r="D5052" s="32" t="s">
        <v>11780</v>
      </c>
    </row>
    <row r="5053" spans="1:4" x14ac:dyDescent="0.2">
      <c r="A5053" s="32">
        <v>5049</v>
      </c>
      <c r="B5053" s="32">
        <v>102</v>
      </c>
      <c r="C5053" s="32">
        <v>12</v>
      </c>
      <c r="D5053" s="32" t="s">
        <v>11781</v>
      </c>
    </row>
    <row r="5054" spans="1:4" x14ac:dyDescent="0.2">
      <c r="A5054" s="32">
        <v>5050</v>
      </c>
      <c r="B5054" s="32">
        <v>2552</v>
      </c>
      <c r="C5054" s="32">
        <v>1</v>
      </c>
      <c r="D5054" s="32" t="s">
        <v>11782</v>
      </c>
    </row>
    <row r="5055" spans="1:4" x14ac:dyDescent="0.2">
      <c r="A5055" s="32">
        <v>5051</v>
      </c>
      <c r="B5055" s="32">
        <v>819</v>
      </c>
      <c r="C5055" s="32">
        <v>1</v>
      </c>
      <c r="D5055" s="32" t="s">
        <v>11299</v>
      </c>
    </row>
    <row r="5056" spans="1:4" x14ac:dyDescent="0.2">
      <c r="A5056" s="32">
        <v>5052</v>
      </c>
      <c r="B5056" s="32">
        <v>1091</v>
      </c>
      <c r="C5056" s="32">
        <v>1</v>
      </c>
      <c r="D5056" s="32" t="s">
        <v>11783</v>
      </c>
    </row>
    <row r="5057" spans="1:4" x14ac:dyDescent="0.2">
      <c r="A5057" s="32">
        <v>5053</v>
      </c>
      <c r="B5057" s="32">
        <v>2349</v>
      </c>
      <c r="C5057" s="32">
        <v>2</v>
      </c>
      <c r="D5057" s="32" t="s">
        <v>11784</v>
      </c>
    </row>
    <row r="5058" spans="1:4" x14ac:dyDescent="0.2">
      <c r="A5058" s="32">
        <v>5054</v>
      </c>
      <c r="B5058" s="32">
        <v>480</v>
      </c>
      <c r="C5058" s="32">
        <v>5</v>
      </c>
      <c r="D5058" s="32" t="s">
        <v>11785</v>
      </c>
    </row>
    <row r="5059" spans="1:4" x14ac:dyDescent="0.2">
      <c r="A5059" s="32">
        <v>5055</v>
      </c>
      <c r="B5059" s="32">
        <v>1113</v>
      </c>
      <c r="C5059" s="32">
        <v>2</v>
      </c>
      <c r="D5059" s="32" t="s">
        <v>11786</v>
      </c>
    </row>
    <row r="5060" spans="1:4" x14ac:dyDescent="0.2">
      <c r="A5060" s="32">
        <v>5056</v>
      </c>
      <c r="B5060" s="32">
        <v>216</v>
      </c>
      <c r="C5060" s="32">
        <v>5</v>
      </c>
      <c r="D5060" s="32" t="s">
        <v>11787</v>
      </c>
    </row>
    <row r="5061" spans="1:4" x14ac:dyDescent="0.2">
      <c r="A5061" s="32">
        <v>5057</v>
      </c>
      <c r="B5061" s="32">
        <v>1219</v>
      </c>
      <c r="C5061" s="32">
        <v>2</v>
      </c>
      <c r="D5061" s="32" t="s">
        <v>11788</v>
      </c>
    </row>
    <row r="5062" spans="1:4" x14ac:dyDescent="0.2">
      <c r="A5062" s="32">
        <v>5058</v>
      </c>
      <c r="B5062" s="32">
        <v>1417</v>
      </c>
      <c r="C5062" s="32">
        <v>1</v>
      </c>
      <c r="D5062" s="32" t="s">
        <v>11789</v>
      </c>
    </row>
    <row r="5063" spans="1:4" x14ac:dyDescent="0.2">
      <c r="A5063" s="32">
        <v>5059</v>
      </c>
      <c r="B5063" s="32">
        <v>2642</v>
      </c>
      <c r="C5063" s="32">
        <v>1</v>
      </c>
      <c r="D5063" s="32" t="s">
        <v>11790</v>
      </c>
    </row>
    <row r="5064" spans="1:4" x14ac:dyDescent="0.2">
      <c r="A5064" s="32">
        <v>5060</v>
      </c>
      <c r="B5064" s="32">
        <v>2164</v>
      </c>
      <c r="C5064" s="32">
        <v>2</v>
      </c>
      <c r="D5064" s="32" t="s">
        <v>11791</v>
      </c>
    </row>
    <row r="5065" spans="1:4" x14ac:dyDescent="0.2">
      <c r="A5065" s="32">
        <v>5061</v>
      </c>
      <c r="B5065" s="32">
        <v>329</v>
      </c>
      <c r="C5065" s="32">
        <v>3</v>
      </c>
      <c r="D5065" s="32" t="s">
        <v>11792</v>
      </c>
    </row>
    <row r="5066" spans="1:4" x14ac:dyDescent="0.2">
      <c r="A5066" s="32">
        <v>5062</v>
      </c>
      <c r="B5066" s="32">
        <v>1007</v>
      </c>
      <c r="C5066" s="32">
        <v>2</v>
      </c>
      <c r="D5066" s="32" t="s">
        <v>11793</v>
      </c>
    </row>
    <row r="5067" spans="1:4" x14ac:dyDescent="0.2">
      <c r="A5067" s="32">
        <v>5063</v>
      </c>
      <c r="B5067" s="32">
        <v>1585</v>
      </c>
      <c r="C5067" s="32">
        <v>1</v>
      </c>
      <c r="D5067" s="32" t="s">
        <v>11794</v>
      </c>
    </row>
    <row r="5068" spans="1:4" x14ac:dyDescent="0.2">
      <c r="A5068" s="32">
        <v>5064</v>
      </c>
      <c r="B5068" s="32">
        <v>2610</v>
      </c>
      <c r="C5068" s="32">
        <v>2</v>
      </c>
      <c r="D5068" s="32" t="s">
        <v>11795</v>
      </c>
    </row>
    <row r="5069" spans="1:4" x14ac:dyDescent="0.2">
      <c r="A5069" s="32">
        <v>5065</v>
      </c>
      <c r="B5069" s="32">
        <v>1202</v>
      </c>
      <c r="C5069" s="32">
        <v>1</v>
      </c>
      <c r="D5069" s="32" t="s">
        <v>11796</v>
      </c>
    </row>
    <row r="5070" spans="1:4" x14ac:dyDescent="0.2">
      <c r="A5070" s="32">
        <v>5066</v>
      </c>
      <c r="B5070" s="32">
        <v>702</v>
      </c>
      <c r="C5070" s="32">
        <v>3</v>
      </c>
      <c r="D5070" s="32" t="s">
        <v>11797</v>
      </c>
    </row>
    <row r="5071" spans="1:4" x14ac:dyDescent="0.2">
      <c r="A5071" s="32">
        <v>5067</v>
      </c>
      <c r="B5071" s="32">
        <v>1745</v>
      </c>
      <c r="C5071" s="32">
        <v>1</v>
      </c>
      <c r="D5071" s="32" t="s">
        <v>11798</v>
      </c>
    </row>
    <row r="5072" spans="1:4" x14ac:dyDescent="0.2">
      <c r="A5072" s="32">
        <v>5068</v>
      </c>
      <c r="B5072" s="32">
        <v>1689</v>
      </c>
      <c r="C5072" s="32">
        <v>1</v>
      </c>
      <c r="D5072" s="32" t="s">
        <v>11799</v>
      </c>
    </row>
    <row r="5073" spans="1:4" x14ac:dyDescent="0.2">
      <c r="A5073" s="32">
        <v>5069</v>
      </c>
      <c r="B5073" s="32">
        <v>136</v>
      </c>
      <c r="C5073" s="32">
        <v>5</v>
      </c>
      <c r="D5073" s="32" t="s">
        <v>11800</v>
      </c>
    </row>
    <row r="5074" spans="1:4" x14ac:dyDescent="0.2">
      <c r="A5074" s="32">
        <v>5070</v>
      </c>
      <c r="B5074" s="32">
        <v>1848</v>
      </c>
      <c r="C5074" s="32">
        <v>3</v>
      </c>
      <c r="D5074" s="32" t="s">
        <v>11801</v>
      </c>
    </row>
    <row r="5075" spans="1:4" x14ac:dyDescent="0.2">
      <c r="A5075" s="32">
        <v>5071</v>
      </c>
      <c r="B5075" s="32">
        <v>1775</v>
      </c>
      <c r="C5075" s="32">
        <v>1</v>
      </c>
      <c r="D5075" s="32" t="s">
        <v>11802</v>
      </c>
    </row>
    <row r="5076" spans="1:4" x14ac:dyDescent="0.2">
      <c r="A5076" s="32">
        <v>5072</v>
      </c>
      <c r="B5076" s="32">
        <v>647</v>
      </c>
      <c r="C5076" s="32">
        <v>1</v>
      </c>
      <c r="D5076" s="32" t="s">
        <v>11803</v>
      </c>
    </row>
    <row r="5077" spans="1:4" x14ac:dyDescent="0.2">
      <c r="A5077" s="32">
        <v>5073</v>
      </c>
      <c r="B5077" s="32">
        <v>512</v>
      </c>
      <c r="C5077" s="32">
        <v>6</v>
      </c>
      <c r="D5077" s="32" t="s">
        <v>11804</v>
      </c>
    </row>
    <row r="5078" spans="1:4" x14ac:dyDescent="0.2">
      <c r="A5078" s="32">
        <v>5074</v>
      </c>
      <c r="B5078" s="32">
        <v>982</v>
      </c>
      <c r="C5078" s="32">
        <v>5</v>
      </c>
      <c r="D5078" s="32" t="s">
        <v>11805</v>
      </c>
    </row>
    <row r="5079" spans="1:4" x14ac:dyDescent="0.2">
      <c r="A5079" s="32">
        <v>5075</v>
      </c>
      <c r="B5079" s="32">
        <v>550</v>
      </c>
      <c r="C5079" s="32">
        <v>1</v>
      </c>
      <c r="D5079" s="32" t="s">
        <v>11806</v>
      </c>
    </row>
    <row r="5080" spans="1:4" x14ac:dyDescent="0.2">
      <c r="A5080" s="32">
        <v>5076</v>
      </c>
      <c r="B5080" s="32">
        <v>1718</v>
      </c>
      <c r="C5080" s="32">
        <v>4</v>
      </c>
      <c r="D5080" s="32" t="s">
        <v>11807</v>
      </c>
    </row>
    <row r="5081" spans="1:4" x14ac:dyDescent="0.2">
      <c r="A5081" s="32">
        <v>5077</v>
      </c>
      <c r="B5081" s="32">
        <v>237</v>
      </c>
      <c r="C5081" s="32">
        <v>7</v>
      </c>
      <c r="D5081" s="32" t="s">
        <v>11808</v>
      </c>
    </row>
    <row r="5082" spans="1:4" x14ac:dyDescent="0.2">
      <c r="A5082" s="32">
        <v>5078</v>
      </c>
      <c r="B5082" s="32">
        <v>311</v>
      </c>
      <c r="C5082" s="32">
        <v>5</v>
      </c>
      <c r="D5082" s="32" t="s">
        <v>11809</v>
      </c>
    </row>
    <row r="5083" spans="1:4" x14ac:dyDescent="0.2">
      <c r="A5083" s="32">
        <v>5079</v>
      </c>
      <c r="B5083" s="32">
        <v>2606</v>
      </c>
      <c r="C5083" s="32">
        <v>2</v>
      </c>
      <c r="D5083" s="32" t="s">
        <v>11810</v>
      </c>
    </row>
    <row r="5084" spans="1:4" x14ac:dyDescent="0.2">
      <c r="A5084" s="32">
        <v>5080</v>
      </c>
      <c r="B5084" s="32">
        <v>420</v>
      </c>
      <c r="C5084" s="32">
        <v>1</v>
      </c>
      <c r="D5084" s="32" t="s">
        <v>11811</v>
      </c>
    </row>
    <row r="5085" spans="1:4" x14ac:dyDescent="0.2">
      <c r="A5085" s="32">
        <v>5081</v>
      </c>
      <c r="B5085" s="32">
        <v>142</v>
      </c>
      <c r="C5085" s="32">
        <v>3</v>
      </c>
      <c r="D5085" s="32" t="s">
        <v>11812</v>
      </c>
    </row>
    <row r="5086" spans="1:4" x14ac:dyDescent="0.2">
      <c r="A5086" s="32">
        <v>5082</v>
      </c>
      <c r="B5086" s="32">
        <v>1076</v>
      </c>
      <c r="C5086" s="32">
        <v>1</v>
      </c>
      <c r="D5086" s="32" t="s">
        <v>11813</v>
      </c>
    </row>
    <row r="5087" spans="1:4" x14ac:dyDescent="0.2">
      <c r="A5087" s="32">
        <v>5083</v>
      </c>
      <c r="B5087" s="32">
        <v>2185</v>
      </c>
      <c r="C5087" s="32">
        <v>1</v>
      </c>
      <c r="D5087" s="32" t="s">
        <v>11814</v>
      </c>
    </row>
    <row r="5088" spans="1:4" x14ac:dyDescent="0.2">
      <c r="A5088" s="32">
        <v>5084</v>
      </c>
      <c r="B5088" s="32">
        <v>740</v>
      </c>
      <c r="C5088" s="32">
        <v>2</v>
      </c>
      <c r="D5088" s="32" t="s">
        <v>11815</v>
      </c>
    </row>
    <row r="5089" spans="1:4" x14ac:dyDescent="0.2">
      <c r="A5089" s="32">
        <v>5085</v>
      </c>
      <c r="B5089" s="32">
        <v>550</v>
      </c>
      <c r="C5089" s="32">
        <v>8</v>
      </c>
      <c r="D5089" s="32" t="s">
        <v>11816</v>
      </c>
    </row>
    <row r="5090" spans="1:4" x14ac:dyDescent="0.2">
      <c r="A5090" s="32">
        <v>5086</v>
      </c>
      <c r="B5090" s="32">
        <v>2697</v>
      </c>
      <c r="C5090" s="32">
        <v>1</v>
      </c>
      <c r="D5090" s="32" t="s">
        <v>11817</v>
      </c>
    </row>
    <row r="5091" spans="1:4" x14ac:dyDescent="0.2">
      <c r="A5091" s="32">
        <v>5087</v>
      </c>
      <c r="B5091" s="32">
        <v>3126</v>
      </c>
      <c r="C5091" s="32">
        <v>1</v>
      </c>
      <c r="D5091" s="32" t="s">
        <v>11818</v>
      </c>
    </row>
    <row r="5092" spans="1:4" x14ac:dyDescent="0.2">
      <c r="A5092" s="32">
        <v>5088</v>
      </c>
      <c r="B5092" s="32">
        <v>2588</v>
      </c>
      <c r="C5092" s="32">
        <v>2</v>
      </c>
      <c r="D5092" s="32" t="s">
        <v>11819</v>
      </c>
    </row>
    <row r="5093" spans="1:4" x14ac:dyDescent="0.2">
      <c r="A5093" s="32">
        <v>5089</v>
      </c>
      <c r="B5093" s="32">
        <v>1312</v>
      </c>
      <c r="C5093" s="32">
        <v>1</v>
      </c>
      <c r="D5093" s="32" t="s">
        <v>11820</v>
      </c>
    </row>
    <row r="5094" spans="1:4" x14ac:dyDescent="0.2">
      <c r="A5094" s="32">
        <v>5090</v>
      </c>
      <c r="B5094" s="32">
        <v>1127</v>
      </c>
      <c r="C5094" s="32">
        <v>1</v>
      </c>
      <c r="D5094" s="32" t="s">
        <v>11821</v>
      </c>
    </row>
    <row r="5095" spans="1:4" x14ac:dyDescent="0.2">
      <c r="A5095" s="32">
        <v>5091</v>
      </c>
      <c r="B5095" s="32">
        <v>698</v>
      </c>
      <c r="C5095" s="32">
        <v>2</v>
      </c>
      <c r="D5095" s="32" t="s">
        <v>11822</v>
      </c>
    </row>
    <row r="5096" spans="1:4" x14ac:dyDescent="0.2">
      <c r="A5096" s="32">
        <v>5092</v>
      </c>
      <c r="B5096" s="32">
        <v>1183</v>
      </c>
      <c r="C5096" s="32">
        <v>2</v>
      </c>
      <c r="D5096" s="32" t="s">
        <v>11823</v>
      </c>
    </row>
    <row r="5097" spans="1:4" x14ac:dyDescent="0.2">
      <c r="A5097" s="32">
        <v>5093</v>
      </c>
      <c r="B5097" s="32">
        <v>1861</v>
      </c>
      <c r="C5097" s="32">
        <v>2</v>
      </c>
      <c r="D5097" s="32" t="s">
        <v>11824</v>
      </c>
    </row>
    <row r="5098" spans="1:4" x14ac:dyDescent="0.2">
      <c r="A5098" s="32">
        <v>5094</v>
      </c>
      <c r="B5098" s="32">
        <v>330</v>
      </c>
      <c r="C5098" s="32">
        <v>1</v>
      </c>
      <c r="D5098" s="32" t="s">
        <v>10759</v>
      </c>
    </row>
    <row r="5099" spans="1:4" x14ac:dyDescent="0.2">
      <c r="A5099" s="32">
        <v>5095</v>
      </c>
      <c r="B5099" s="32">
        <v>2481</v>
      </c>
      <c r="C5099" s="32">
        <v>1</v>
      </c>
      <c r="D5099" s="32" t="s">
        <v>11825</v>
      </c>
    </row>
    <row r="5100" spans="1:4" x14ac:dyDescent="0.2">
      <c r="A5100" s="32">
        <v>5096</v>
      </c>
      <c r="B5100" s="32">
        <v>2096</v>
      </c>
      <c r="C5100" s="32">
        <v>1</v>
      </c>
      <c r="D5100" s="32" t="s">
        <v>11826</v>
      </c>
    </row>
    <row r="5101" spans="1:4" x14ac:dyDescent="0.2">
      <c r="A5101" s="32">
        <v>5097</v>
      </c>
      <c r="B5101" s="32">
        <v>1682</v>
      </c>
      <c r="C5101" s="32">
        <v>2</v>
      </c>
      <c r="D5101" s="32" t="s">
        <v>11827</v>
      </c>
    </row>
    <row r="5102" spans="1:4" x14ac:dyDescent="0.2">
      <c r="A5102" s="32">
        <v>5098</v>
      </c>
      <c r="B5102" s="32">
        <v>1691</v>
      </c>
      <c r="C5102" s="32">
        <v>1</v>
      </c>
      <c r="D5102" s="32" t="s">
        <v>11828</v>
      </c>
    </row>
    <row r="5103" spans="1:4" x14ac:dyDescent="0.2">
      <c r="A5103" s="32">
        <v>5099</v>
      </c>
      <c r="B5103" s="32">
        <v>2066</v>
      </c>
      <c r="C5103" s="32">
        <v>1</v>
      </c>
      <c r="D5103" s="32" t="s">
        <v>11829</v>
      </c>
    </row>
    <row r="5104" spans="1:4" x14ac:dyDescent="0.2">
      <c r="A5104" s="32">
        <v>5100</v>
      </c>
      <c r="B5104" s="32">
        <v>2108</v>
      </c>
      <c r="C5104" s="32">
        <v>1</v>
      </c>
      <c r="D5104" s="32" t="s">
        <v>11830</v>
      </c>
    </row>
    <row r="5105" spans="1:4" x14ac:dyDescent="0.2">
      <c r="A5105" s="32">
        <v>5101</v>
      </c>
      <c r="B5105" s="32">
        <v>2896</v>
      </c>
      <c r="C5105" s="32">
        <v>1</v>
      </c>
      <c r="D5105" s="32" t="s">
        <v>11831</v>
      </c>
    </row>
    <row r="5106" spans="1:4" x14ac:dyDescent="0.2">
      <c r="A5106" s="32">
        <v>5102</v>
      </c>
      <c r="B5106" s="32">
        <v>1023</v>
      </c>
      <c r="C5106" s="32">
        <v>2</v>
      </c>
      <c r="D5106" s="32" t="s">
        <v>11832</v>
      </c>
    </row>
    <row r="5107" spans="1:4" x14ac:dyDescent="0.2">
      <c r="A5107" s="32">
        <v>5103</v>
      </c>
      <c r="B5107" s="32">
        <v>570</v>
      </c>
      <c r="C5107" s="32">
        <v>2</v>
      </c>
      <c r="D5107" s="32" t="s">
        <v>11833</v>
      </c>
    </row>
    <row r="5108" spans="1:4" x14ac:dyDescent="0.2">
      <c r="A5108" s="32">
        <v>5104</v>
      </c>
      <c r="B5108" s="32">
        <v>582</v>
      </c>
      <c r="C5108" s="32">
        <v>1</v>
      </c>
      <c r="D5108" s="32" t="s">
        <v>11834</v>
      </c>
    </row>
    <row r="5109" spans="1:4" x14ac:dyDescent="0.2">
      <c r="A5109" s="32">
        <v>5105</v>
      </c>
      <c r="B5109" s="32">
        <v>2094</v>
      </c>
      <c r="C5109" s="32">
        <v>1</v>
      </c>
      <c r="D5109" s="32" t="s">
        <v>11835</v>
      </c>
    </row>
    <row r="5110" spans="1:4" x14ac:dyDescent="0.2">
      <c r="A5110" s="32">
        <v>5106</v>
      </c>
      <c r="B5110" s="32">
        <v>2238</v>
      </c>
      <c r="C5110" s="32">
        <v>1</v>
      </c>
      <c r="D5110" s="32" t="s">
        <v>11836</v>
      </c>
    </row>
    <row r="5111" spans="1:4" x14ac:dyDescent="0.2">
      <c r="A5111" s="32">
        <v>5107</v>
      </c>
      <c r="B5111" s="32">
        <v>1927</v>
      </c>
      <c r="C5111" s="32">
        <v>1</v>
      </c>
      <c r="D5111" s="32" t="s">
        <v>11837</v>
      </c>
    </row>
    <row r="5112" spans="1:4" x14ac:dyDescent="0.2">
      <c r="A5112" s="32">
        <v>5108</v>
      </c>
      <c r="B5112" s="32">
        <v>2376</v>
      </c>
      <c r="C5112" s="32">
        <v>2</v>
      </c>
      <c r="D5112" s="32" t="s">
        <v>11838</v>
      </c>
    </row>
    <row r="5113" spans="1:4" x14ac:dyDescent="0.2">
      <c r="A5113" s="32">
        <v>5109</v>
      </c>
      <c r="B5113" s="32">
        <v>935</v>
      </c>
      <c r="C5113" s="32">
        <v>4</v>
      </c>
      <c r="D5113" s="32" t="s">
        <v>11839</v>
      </c>
    </row>
    <row r="5114" spans="1:4" x14ac:dyDescent="0.2">
      <c r="A5114" s="32">
        <v>5110</v>
      </c>
      <c r="B5114" s="32">
        <v>644</v>
      </c>
      <c r="C5114" s="32">
        <v>1</v>
      </c>
      <c r="D5114" s="32" t="s">
        <v>11840</v>
      </c>
    </row>
    <row r="5115" spans="1:4" x14ac:dyDescent="0.2">
      <c r="A5115" s="32">
        <v>5111</v>
      </c>
      <c r="B5115" s="32">
        <v>1303</v>
      </c>
      <c r="C5115" s="32">
        <v>2</v>
      </c>
      <c r="D5115" s="32" t="s">
        <v>11841</v>
      </c>
    </row>
    <row r="5116" spans="1:4" x14ac:dyDescent="0.2">
      <c r="A5116" s="32">
        <v>5112</v>
      </c>
      <c r="B5116" s="32">
        <v>1050</v>
      </c>
      <c r="C5116" s="32">
        <v>2</v>
      </c>
      <c r="D5116" s="32" t="s">
        <v>11842</v>
      </c>
    </row>
    <row r="5117" spans="1:4" x14ac:dyDescent="0.2">
      <c r="A5117" s="32">
        <v>5113</v>
      </c>
      <c r="B5117" s="32">
        <v>111</v>
      </c>
      <c r="C5117" s="32">
        <v>7</v>
      </c>
      <c r="D5117" s="32" t="s">
        <v>11843</v>
      </c>
    </row>
    <row r="5118" spans="1:4" x14ac:dyDescent="0.2">
      <c r="A5118" s="32">
        <v>5114</v>
      </c>
      <c r="B5118" s="32">
        <v>331</v>
      </c>
      <c r="C5118" s="32">
        <v>4</v>
      </c>
      <c r="D5118" s="32" t="s">
        <v>11844</v>
      </c>
    </row>
    <row r="5119" spans="1:4" x14ac:dyDescent="0.2">
      <c r="A5119" s="32">
        <v>5115</v>
      </c>
      <c r="B5119" s="32">
        <v>1168</v>
      </c>
      <c r="C5119" s="32">
        <v>3</v>
      </c>
      <c r="D5119" s="32" t="s">
        <v>11845</v>
      </c>
    </row>
    <row r="5120" spans="1:4" x14ac:dyDescent="0.2">
      <c r="A5120" s="32">
        <v>5116</v>
      </c>
      <c r="B5120" s="32">
        <v>113</v>
      </c>
      <c r="C5120" s="32">
        <v>13</v>
      </c>
      <c r="D5120" s="32" t="s">
        <v>11846</v>
      </c>
    </row>
    <row r="5121" spans="1:4" x14ac:dyDescent="0.2">
      <c r="A5121" s="32">
        <v>5117</v>
      </c>
      <c r="B5121" s="32">
        <v>850</v>
      </c>
      <c r="C5121" s="32">
        <v>1</v>
      </c>
      <c r="D5121" s="32" t="s">
        <v>8843</v>
      </c>
    </row>
    <row r="5122" spans="1:4" x14ac:dyDescent="0.2">
      <c r="A5122" s="32">
        <v>5118</v>
      </c>
      <c r="B5122" s="32">
        <v>2871</v>
      </c>
      <c r="C5122" s="32">
        <v>1</v>
      </c>
      <c r="D5122" s="32" t="s">
        <v>11847</v>
      </c>
    </row>
    <row r="5123" spans="1:4" x14ac:dyDescent="0.2">
      <c r="A5123" s="32">
        <v>5119</v>
      </c>
      <c r="B5123" s="32">
        <v>1991</v>
      </c>
      <c r="C5123" s="32">
        <v>2</v>
      </c>
      <c r="D5123" s="32" t="s">
        <v>11848</v>
      </c>
    </row>
    <row r="5124" spans="1:4" x14ac:dyDescent="0.2">
      <c r="A5124" s="32">
        <v>5120</v>
      </c>
      <c r="B5124" s="32">
        <v>556</v>
      </c>
      <c r="C5124" s="32">
        <v>3</v>
      </c>
      <c r="D5124" s="32" t="s">
        <v>11849</v>
      </c>
    </row>
    <row r="5125" spans="1:4" x14ac:dyDescent="0.2">
      <c r="A5125" s="32">
        <v>5121</v>
      </c>
      <c r="B5125" s="32">
        <v>1758</v>
      </c>
      <c r="C5125" s="32">
        <v>1</v>
      </c>
      <c r="D5125" s="32" t="s">
        <v>11850</v>
      </c>
    </row>
    <row r="5126" spans="1:4" x14ac:dyDescent="0.2">
      <c r="A5126" s="32">
        <v>5122</v>
      </c>
      <c r="B5126" s="32">
        <v>863</v>
      </c>
      <c r="C5126" s="32">
        <v>3</v>
      </c>
      <c r="D5126" s="32" t="s">
        <v>11851</v>
      </c>
    </row>
    <row r="5127" spans="1:4" x14ac:dyDescent="0.2">
      <c r="A5127" s="32">
        <v>5123</v>
      </c>
      <c r="B5127" s="32">
        <v>930</v>
      </c>
      <c r="C5127" s="32">
        <v>1</v>
      </c>
      <c r="D5127" s="32" t="s">
        <v>11852</v>
      </c>
    </row>
    <row r="5128" spans="1:4" x14ac:dyDescent="0.2">
      <c r="A5128" s="32">
        <v>5124</v>
      </c>
      <c r="B5128" s="32">
        <v>139</v>
      </c>
      <c r="C5128" s="32">
        <v>2</v>
      </c>
      <c r="D5128" s="32" t="s">
        <v>11853</v>
      </c>
    </row>
    <row r="5129" spans="1:4" x14ac:dyDescent="0.2">
      <c r="A5129" s="32">
        <v>5125</v>
      </c>
      <c r="B5129" s="32">
        <v>1228</v>
      </c>
      <c r="C5129" s="32">
        <v>2</v>
      </c>
      <c r="D5129" s="32" t="s">
        <v>11854</v>
      </c>
    </row>
    <row r="5130" spans="1:4" x14ac:dyDescent="0.2">
      <c r="A5130" s="32">
        <v>5126</v>
      </c>
      <c r="B5130" s="32">
        <v>1088</v>
      </c>
      <c r="C5130" s="32">
        <v>4</v>
      </c>
      <c r="D5130" s="32" t="s">
        <v>11855</v>
      </c>
    </row>
    <row r="5131" spans="1:4" x14ac:dyDescent="0.2">
      <c r="A5131" s="32">
        <v>5127</v>
      </c>
      <c r="B5131" s="32">
        <v>88</v>
      </c>
      <c r="C5131" s="32">
        <v>6</v>
      </c>
      <c r="D5131" s="32" t="s">
        <v>11856</v>
      </c>
    </row>
    <row r="5132" spans="1:4" x14ac:dyDescent="0.2">
      <c r="A5132" s="32">
        <v>5128</v>
      </c>
      <c r="B5132" s="32">
        <v>3217</v>
      </c>
      <c r="C5132" s="32">
        <v>1</v>
      </c>
      <c r="D5132" s="32" t="s">
        <v>11857</v>
      </c>
    </row>
    <row r="5133" spans="1:4" x14ac:dyDescent="0.2">
      <c r="A5133" s="32">
        <v>5129</v>
      </c>
      <c r="B5133" s="32">
        <v>1607</v>
      </c>
      <c r="C5133" s="32">
        <v>1</v>
      </c>
      <c r="D5133" s="32" t="s">
        <v>11858</v>
      </c>
    </row>
    <row r="5134" spans="1:4" x14ac:dyDescent="0.2">
      <c r="A5134" s="32">
        <v>5130</v>
      </c>
      <c r="B5134" s="32">
        <v>4</v>
      </c>
      <c r="C5134" s="32">
        <v>1</v>
      </c>
      <c r="D5134" s="32" t="s">
        <v>11859</v>
      </c>
    </row>
    <row r="5135" spans="1:4" x14ac:dyDescent="0.2">
      <c r="A5135" s="32">
        <v>5131</v>
      </c>
      <c r="B5135" s="32">
        <v>1459</v>
      </c>
      <c r="C5135" s="32">
        <v>2</v>
      </c>
      <c r="D5135" s="32" t="s">
        <v>11860</v>
      </c>
    </row>
    <row r="5136" spans="1:4" x14ac:dyDescent="0.2">
      <c r="A5136" s="32">
        <v>5132</v>
      </c>
      <c r="B5136" s="32">
        <v>1187</v>
      </c>
      <c r="C5136" s="32">
        <v>1</v>
      </c>
      <c r="D5136" s="32" t="s">
        <v>11861</v>
      </c>
    </row>
    <row r="5137" spans="1:4" x14ac:dyDescent="0.2">
      <c r="A5137" s="32">
        <v>5133</v>
      </c>
      <c r="B5137" s="32">
        <v>2337</v>
      </c>
      <c r="C5137" s="32">
        <v>2</v>
      </c>
      <c r="D5137" s="32" t="s">
        <v>11862</v>
      </c>
    </row>
    <row r="5138" spans="1:4" x14ac:dyDescent="0.2">
      <c r="A5138" s="32">
        <v>5134</v>
      </c>
      <c r="B5138" s="32">
        <v>1628</v>
      </c>
      <c r="C5138" s="32">
        <v>2</v>
      </c>
      <c r="D5138" s="32" t="s">
        <v>11863</v>
      </c>
    </row>
    <row r="5139" spans="1:4" x14ac:dyDescent="0.2">
      <c r="A5139" s="32">
        <v>5135</v>
      </c>
      <c r="B5139" s="32">
        <v>1213</v>
      </c>
      <c r="C5139" s="32">
        <v>1</v>
      </c>
      <c r="D5139" s="32" t="s">
        <v>11864</v>
      </c>
    </row>
    <row r="5140" spans="1:4" x14ac:dyDescent="0.2">
      <c r="A5140" s="32">
        <v>5136</v>
      </c>
      <c r="B5140" s="32">
        <v>391</v>
      </c>
      <c r="C5140" s="32">
        <v>3</v>
      </c>
      <c r="D5140" s="32" t="s">
        <v>11865</v>
      </c>
    </row>
    <row r="5141" spans="1:4" x14ac:dyDescent="0.2">
      <c r="A5141" s="32">
        <v>5137</v>
      </c>
      <c r="B5141" s="32">
        <v>1066</v>
      </c>
      <c r="C5141" s="32">
        <v>2</v>
      </c>
      <c r="D5141" s="32" t="s">
        <v>11866</v>
      </c>
    </row>
    <row r="5142" spans="1:4" x14ac:dyDescent="0.2">
      <c r="A5142" s="32">
        <v>5138</v>
      </c>
      <c r="B5142" s="32">
        <v>1652</v>
      </c>
      <c r="C5142" s="32">
        <v>1</v>
      </c>
      <c r="D5142" s="32" t="s">
        <v>11867</v>
      </c>
    </row>
    <row r="5143" spans="1:4" x14ac:dyDescent="0.2">
      <c r="A5143" s="32">
        <v>5139</v>
      </c>
      <c r="B5143" s="32">
        <v>137</v>
      </c>
      <c r="C5143" s="32">
        <v>8</v>
      </c>
      <c r="D5143" s="32" t="s">
        <v>11868</v>
      </c>
    </row>
    <row r="5144" spans="1:4" x14ac:dyDescent="0.2">
      <c r="A5144" s="32">
        <v>5140</v>
      </c>
      <c r="B5144" s="32">
        <v>337</v>
      </c>
      <c r="C5144" s="32">
        <v>5</v>
      </c>
      <c r="D5144" s="32" t="s">
        <v>11869</v>
      </c>
    </row>
    <row r="5145" spans="1:4" x14ac:dyDescent="0.2">
      <c r="A5145" s="32">
        <v>5141</v>
      </c>
      <c r="B5145" s="32">
        <v>2343</v>
      </c>
      <c r="C5145" s="32">
        <v>1</v>
      </c>
      <c r="D5145" s="32" t="s">
        <v>11870</v>
      </c>
    </row>
    <row r="5146" spans="1:4" x14ac:dyDescent="0.2">
      <c r="A5146" s="32">
        <v>5142</v>
      </c>
      <c r="B5146" s="32">
        <v>1714</v>
      </c>
      <c r="C5146" s="32">
        <v>2</v>
      </c>
      <c r="D5146" s="32" t="s">
        <v>11871</v>
      </c>
    </row>
    <row r="5147" spans="1:4" x14ac:dyDescent="0.2">
      <c r="A5147" s="32">
        <v>5143</v>
      </c>
      <c r="B5147" s="32">
        <v>1896</v>
      </c>
      <c r="C5147" s="32">
        <v>1</v>
      </c>
      <c r="D5147" s="32" t="s">
        <v>11872</v>
      </c>
    </row>
    <row r="5148" spans="1:4" x14ac:dyDescent="0.2">
      <c r="A5148" s="32">
        <v>5144</v>
      </c>
      <c r="B5148" s="32">
        <v>1423</v>
      </c>
      <c r="C5148" s="32">
        <v>1</v>
      </c>
      <c r="D5148" s="32" t="s">
        <v>11873</v>
      </c>
    </row>
    <row r="5149" spans="1:4" x14ac:dyDescent="0.2">
      <c r="A5149" s="32">
        <v>5145</v>
      </c>
      <c r="B5149" s="32">
        <v>1333</v>
      </c>
      <c r="C5149" s="32">
        <v>2</v>
      </c>
      <c r="D5149" s="32" t="s">
        <v>11874</v>
      </c>
    </row>
    <row r="5150" spans="1:4" x14ac:dyDescent="0.2">
      <c r="A5150" s="32">
        <v>5146</v>
      </c>
      <c r="B5150" s="32">
        <v>762</v>
      </c>
      <c r="C5150" s="32">
        <v>3</v>
      </c>
      <c r="D5150" s="32" t="s">
        <v>11875</v>
      </c>
    </row>
    <row r="5151" spans="1:4" x14ac:dyDescent="0.2">
      <c r="A5151" s="32">
        <v>5147</v>
      </c>
      <c r="B5151" s="32">
        <v>385</v>
      </c>
      <c r="C5151" s="32">
        <v>5</v>
      </c>
      <c r="D5151" s="32" t="s">
        <v>11876</v>
      </c>
    </row>
    <row r="5152" spans="1:4" x14ac:dyDescent="0.2">
      <c r="A5152" s="32">
        <v>5148</v>
      </c>
      <c r="B5152" s="32">
        <v>2618</v>
      </c>
      <c r="C5152" s="32">
        <v>2</v>
      </c>
      <c r="D5152" s="32" t="s">
        <v>11877</v>
      </c>
    </row>
    <row r="5153" spans="1:4" x14ac:dyDescent="0.2">
      <c r="A5153" s="32">
        <v>5149</v>
      </c>
      <c r="B5153" s="32">
        <v>1107</v>
      </c>
      <c r="C5153" s="32">
        <v>1</v>
      </c>
      <c r="D5153" s="32" t="s">
        <v>11878</v>
      </c>
    </row>
    <row r="5154" spans="1:4" x14ac:dyDescent="0.2">
      <c r="A5154" s="32">
        <v>5150</v>
      </c>
      <c r="B5154" s="32">
        <v>1388</v>
      </c>
      <c r="C5154" s="32">
        <v>2</v>
      </c>
      <c r="D5154" s="32" t="s">
        <v>11879</v>
      </c>
    </row>
    <row r="5155" spans="1:4" x14ac:dyDescent="0.2">
      <c r="A5155" s="32">
        <v>5151</v>
      </c>
      <c r="B5155" s="32">
        <v>881</v>
      </c>
      <c r="C5155" s="32">
        <v>1</v>
      </c>
      <c r="D5155" s="32" t="s">
        <v>11880</v>
      </c>
    </row>
    <row r="5156" spans="1:4" x14ac:dyDescent="0.2">
      <c r="A5156" s="32">
        <v>5152</v>
      </c>
      <c r="B5156" s="32">
        <v>63</v>
      </c>
      <c r="C5156" s="32">
        <v>2</v>
      </c>
      <c r="D5156" s="32" t="s">
        <v>7690</v>
      </c>
    </row>
    <row r="5157" spans="1:4" x14ac:dyDescent="0.2">
      <c r="A5157" s="32">
        <v>5153</v>
      </c>
      <c r="B5157" s="32">
        <v>19</v>
      </c>
      <c r="C5157" s="32">
        <v>1</v>
      </c>
      <c r="D5157" s="32" t="s">
        <v>11881</v>
      </c>
    </row>
    <row r="5158" spans="1:4" x14ac:dyDescent="0.2">
      <c r="A5158" s="32">
        <v>5154</v>
      </c>
      <c r="B5158" s="32">
        <v>991</v>
      </c>
      <c r="C5158" s="32">
        <v>4</v>
      </c>
      <c r="D5158" s="32" t="s">
        <v>11882</v>
      </c>
    </row>
    <row r="5159" spans="1:4" x14ac:dyDescent="0.2">
      <c r="A5159" s="32">
        <v>5155</v>
      </c>
      <c r="B5159" s="32">
        <v>2455</v>
      </c>
      <c r="C5159" s="32">
        <v>1</v>
      </c>
      <c r="D5159" s="32" t="s">
        <v>11883</v>
      </c>
    </row>
    <row r="5160" spans="1:4" x14ac:dyDescent="0.2">
      <c r="A5160" s="32">
        <v>5156</v>
      </c>
      <c r="B5160" s="32">
        <v>1344</v>
      </c>
      <c r="C5160" s="32">
        <v>1</v>
      </c>
      <c r="D5160" s="32" t="s">
        <v>11884</v>
      </c>
    </row>
    <row r="5161" spans="1:4" x14ac:dyDescent="0.2">
      <c r="A5161" s="32">
        <v>5157</v>
      </c>
      <c r="B5161" s="32">
        <v>800</v>
      </c>
      <c r="C5161" s="32">
        <v>1</v>
      </c>
      <c r="D5161" s="32" t="s">
        <v>11885</v>
      </c>
    </row>
    <row r="5162" spans="1:4" x14ac:dyDescent="0.2">
      <c r="A5162" s="32">
        <v>5158</v>
      </c>
      <c r="B5162" s="32">
        <v>1637</v>
      </c>
      <c r="C5162" s="32">
        <v>1</v>
      </c>
      <c r="D5162" s="32" t="s">
        <v>11886</v>
      </c>
    </row>
    <row r="5163" spans="1:4" x14ac:dyDescent="0.2">
      <c r="A5163" s="32">
        <v>5159</v>
      </c>
      <c r="B5163" s="32">
        <v>3016</v>
      </c>
      <c r="C5163" s="32">
        <v>1</v>
      </c>
      <c r="D5163" s="32" t="s">
        <v>11887</v>
      </c>
    </row>
    <row r="5164" spans="1:4" x14ac:dyDescent="0.2">
      <c r="A5164" s="32">
        <v>5160</v>
      </c>
      <c r="B5164" s="32">
        <v>975</v>
      </c>
      <c r="C5164" s="32">
        <v>1</v>
      </c>
      <c r="D5164" s="32" t="s">
        <v>11888</v>
      </c>
    </row>
    <row r="5165" spans="1:4" x14ac:dyDescent="0.2">
      <c r="A5165" s="32">
        <v>5161</v>
      </c>
      <c r="B5165" s="32">
        <v>828</v>
      </c>
      <c r="C5165" s="32">
        <v>1</v>
      </c>
      <c r="D5165" s="32" t="s">
        <v>10186</v>
      </c>
    </row>
    <row r="5166" spans="1:4" x14ac:dyDescent="0.2">
      <c r="A5166" s="32">
        <v>5162</v>
      </c>
      <c r="B5166" s="32">
        <v>1261</v>
      </c>
      <c r="C5166" s="32">
        <v>1</v>
      </c>
      <c r="D5166" s="32" t="s">
        <v>11889</v>
      </c>
    </row>
    <row r="5167" spans="1:4" x14ac:dyDescent="0.2">
      <c r="A5167" s="32">
        <v>5163</v>
      </c>
      <c r="B5167" s="32">
        <v>340</v>
      </c>
      <c r="C5167" s="32">
        <v>4</v>
      </c>
      <c r="D5167" s="32" t="s">
        <v>11890</v>
      </c>
    </row>
    <row r="5168" spans="1:4" x14ac:dyDescent="0.2">
      <c r="A5168" s="32">
        <v>5164</v>
      </c>
      <c r="B5168" s="32">
        <v>64</v>
      </c>
      <c r="C5168" s="32">
        <v>3</v>
      </c>
      <c r="D5168" s="32" t="s">
        <v>11891</v>
      </c>
    </row>
    <row r="5169" spans="1:4" x14ac:dyDescent="0.2">
      <c r="A5169" s="32">
        <v>5165</v>
      </c>
      <c r="B5169" s="32">
        <v>74</v>
      </c>
      <c r="C5169" s="32">
        <v>9</v>
      </c>
      <c r="D5169" s="32" t="s">
        <v>11892</v>
      </c>
    </row>
    <row r="5170" spans="1:4" x14ac:dyDescent="0.2">
      <c r="A5170" s="32">
        <v>5166</v>
      </c>
      <c r="B5170" s="32">
        <v>2719</v>
      </c>
      <c r="C5170" s="32">
        <v>2</v>
      </c>
      <c r="D5170" s="32" t="s">
        <v>11893</v>
      </c>
    </row>
    <row r="5171" spans="1:4" x14ac:dyDescent="0.2">
      <c r="A5171" s="32">
        <v>5167</v>
      </c>
      <c r="B5171" s="32">
        <v>1490</v>
      </c>
      <c r="C5171" s="32">
        <v>1</v>
      </c>
      <c r="D5171" s="32" t="s">
        <v>11894</v>
      </c>
    </row>
    <row r="5172" spans="1:4" x14ac:dyDescent="0.2">
      <c r="A5172" s="32">
        <v>5168</v>
      </c>
      <c r="B5172" s="32">
        <v>745</v>
      </c>
      <c r="C5172" s="32">
        <v>3</v>
      </c>
      <c r="D5172" s="32" t="s">
        <v>11895</v>
      </c>
    </row>
    <row r="5173" spans="1:4" x14ac:dyDescent="0.2">
      <c r="A5173" s="32">
        <v>5169</v>
      </c>
      <c r="B5173" s="32">
        <v>1615</v>
      </c>
      <c r="C5173" s="32">
        <v>2</v>
      </c>
      <c r="D5173" s="32" t="s">
        <v>11896</v>
      </c>
    </row>
    <row r="5174" spans="1:4" x14ac:dyDescent="0.2">
      <c r="A5174" s="32">
        <v>5170</v>
      </c>
      <c r="B5174" s="32">
        <v>890</v>
      </c>
      <c r="C5174" s="32">
        <v>3</v>
      </c>
      <c r="D5174" s="32" t="s">
        <v>11897</v>
      </c>
    </row>
    <row r="5175" spans="1:4" x14ac:dyDescent="0.2">
      <c r="A5175" s="32">
        <v>5171</v>
      </c>
      <c r="B5175" s="32">
        <v>1062</v>
      </c>
      <c r="C5175" s="32">
        <v>4</v>
      </c>
      <c r="D5175" s="32" t="s">
        <v>11898</v>
      </c>
    </row>
    <row r="5176" spans="1:4" x14ac:dyDescent="0.2">
      <c r="A5176" s="32">
        <v>5172</v>
      </c>
      <c r="B5176" s="32">
        <v>789</v>
      </c>
      <c r="C5176" s="32">
        <v>1</v>
      </c>
      <c r="D5176" s="32" t="s">
        <v>11899</v>
      </c>
    </row>
    <row r="5177" spans="1:4" x14ac:dyDescent="0.2">
      <c r="A5177" s="32">
        <v>5173</v>
      </c>
      <c r="B5177" s="32">
        <v>231</v>
      </c>
      <c r="C5177" s="32">
        <v>14</v>
      </c>
      <c r="D5177" s="32" t="s">
        <v>11900</v>
      </c>
    </row>
    <row r="5178" spans="1:4" x14ac:dyDescent="0.2">
      <c r="A5178" s="32">
        <v>5174</v>
      </c>
      <c r="B5178" s="32">
        <v>1597</v>
      </c>
      <c r="C5178" s="32">
        <v>3</v>
      </c>
      <c r="D5178" s="32" t="s">
        <v>11901</v>
      </c>
    </row>
    <row r="5179" spans="1:4" x14ac:dyDescent="0.2">
      <c r="A5179" s="32">
        <v>5175</v>
      </c>
      <c r="B5179" s="32">
        <v>702</v>
      </c>
      <c r="C5179" s="32">
        <v>2</v>
      </c>
      <c r="D5179" s="32" t="s">
        <v>8931</v>
      </c>
    </row>
    <row r="5180" spans="1:4" x14ac:dyDescent="0.2">
      <c r="A5180" s="32">
        <v>5176</v>
      </c>
      <c r="B5180" s="32">
        <v>403</v>
      </c>
      <c r="C5180" s="32">
        <v>1</v>
      </c>
      <c r="D5180" s="32" t="s">
        <v>11902</v>
      </c>
    </row>
    <row r="5181" spans="1:4" x14ac:dyDescent="0.2">
      <c r="A5181" s="32">
        <v>5177</v>
      </c>
      <c r="B5181" s="32">
        <v>301</v>
      </c>
      <c r="C5181" s="32">
        <v>4</v>
      </c>
      <c r="D5181" s="32" t="s">
        <v>11903</v>
      </c>
    </row>
    <row r="5182" spans="1:4" x14ac:dyDescent="0.2">
      <c r="A5182" s="32">
        <v>5178</v>
      </c>
      <c r="B5182" s="32">
        <v>1433</v>
      </c>
      <c r="C5182" s="32">
        <v>1</v>
      </c>
      <c r="D5182" s="32" t="s">
        <v>11904</v>
      </c>
    </row>
    <row r="5183" spans="1:4" x14ac:dyDescent="0.2">
      <c r="A5183" s="32">
        <v>5179</v>
      </c>
      <c r="B5183" s="32">
        <v>682</v>
      </c>
      <c r="C5183" s="32">
        <v>2</v>
      </c>
      <c r="D5183" s="32" t="s">
        <v>11905</v>
      </c>
    </row>
    <row r="5184" spans="1:4" x14ac:dyDescent="0.2">
      <c r="A5184" s="32">
        <v>5180</v>
      </c>
      <c r="B5184" s="32">
        <v>583</v>
      </c>
      <c r="C5184" s="32">
        <v>1</v>
      </c>
      <c r="D5184" s="32" t="s">
        <v>11906</v>
      </c>
    </row>
    <row r="5185" spans="1:4" x14ac:dyDescent="0.2">
      <c r="A5185" s="32">
        <v>5181</v>
      </c>
      <c r="B5185" s="32">
        <v>14</v>
      </c>
      <c r="C5185" s="32">
        <v>23</v>
      </c>
      <c r="D5185" s="32" t="s">
        <v>11907</v>
      </c>
    </row>
    <row r="5186" spans="1:4" x14ac:dyDescent="0.2">
      <c r="A5186" s="32">
        <v>5182</v>
      </c>
      <c r="B5186" s="32">
        <v>2035</v>
      </c>
      <c r="C5186" s="32">
        <v>1</v>
      </c>
      <c r="D5186" s="32" t="s">
        <v>11908</v>
      </c>
    </row>
    <row r="5187" spans="1:4" x14ac:dyDescent="0.2">
      <c r="A5187" s="32">
        <v>5183</v>
      </c>
      <c r="B5187" s="32">
        <v>2131</v>
      </c>
      <c r="C5187" s="32">
        <v>1</v>
      </c>
      <c r="D5187" s="32" t="s">
        <v>11909</v>
      </c>
    </row>
    <row r="5188" spans="1:4" x14ac:dyDescent="0.2">
      <c r="A5188" s="32">
        <v>5184</v>
      </c>
      <c r="B5188" s="32">
        <v>2225</v>
      </c>
      <c r="C5188" s="32">
        <v>2</v>
      </c>
      <c r="D5188" s="32" t="s">
        <v>11910</v>
      </c>
    </row>
    <row r="5189" spans="1:4" x14ac:dyDescent="0.2">
      <c r="A5189" s="32">
        <v>5185</v>
      </c>
      <c r="B5189" s="32">
        <v>2830</v>
      </c>
      <c r="C5189" s="32">
        <v>2</v>
      </c>
      <c r="D5189" s="32" t="s">
        <v>11911</v>
      </c>
    </row>
    <row r="5190" spans="1:4" x14ac:dyDescent="0.2">
      <c r="A5190" s="32">
        <v>5186</v>
      </c>
      <c r="B5190" s="32">
        <v>215</v>
      </c>
      <c r="C5190" s="32">
        <v>12</v>
      </c>
      <c r="D5190" s="32" t="s">
        <v>11912</v>
      </c>
    </row>
    <row r="5191" spans="1:4" x14ac:dyDescent="0.2">
      <c r="A5191" s="32">
        <v>5187</v>
      </c>
      <c r="B5191" s="32">
        <v>1912</v>
      </c>
      <c r="C5191" s="32">
        <v>2</v>
      </c>
      <c r="D5191" s="32" t="s">
        <v>11913</v>
      </c>
    </row>
    <row r="5192" spans="1:4" x14ac:dyDescent="0.2">
      <c r="A5192" s="32">
        <v>5188</v>
      </c>
      <c r="B5192" s="32">
        <v>1848</v>
      </c>
      <c r="C5192" s="32">
        <v>4</v>
      </c>
      <c r="D5192" s="32" t="s">
        <v>11914</v>
      </c>
    </row>
    <row r="5193" spans="1:4" x14ac:dyDescent="0.2">
      <c r="A5193" s="32">
        <v>5189</v>
      </c>
      <c r="B5193" s="32">
        <v>833</v>
      </c>
      <c r="C5193" s="32">
        <v>12</v>
      </c>
      <c r="D5193" s="32" t="s">
        <v>11915</v>
      </c>
    </row>
    <row r="5194" spans="1:4" x14ac:dyDescent="0.2">
      <c r="A5194" s="32">
        <v>5190</v>
      </c>
      <c r="B5194" s="32">
        <v>1822</v>
      </c>
      <c r="C5194" s="32">
        <v>1</v>
      </c>
      <c r="D5194" s="32" t="s">
        <v>11916</v>
      </c>
    </row>
    <row r="5195" spans="1:4" x14ac:dyDescent="0.2">
      <c r="A5195" s="32">
        <v>5191</v>
      </c>
      <c r="B5195" s="32">
        <v>962</v>
      </c>
      <c r="C5195" s="32">
        <v>2</v>
      </c>
      <c r="D5195" s="32" t="s">
        <v>11917</v>
      </c>
    </row>
    <row r="5196" spans="1:4" x14ac:dyDescent="0.2">
      <c r="A5196" s="32">
        <v>5192</v>
      </c>
      <c r="B5196" s="32">
        <v>790</v>
      </c>
      <c r="C5196" s="32">
        <v>8</v>
      </c>
      <c r="D5196" s="32" t="s">
        <v>11918</v>
      </c>
    </row>
    <row r="5197" spans="1:4" x14ac:dyDescent="0.2">
      <c r="A5197" s="32">
        <v>5193</v>
      </c>
      <c r="B5197" s="32">
        <v>2903</v>
      </c>
      <c r="C5197" s="32">
        <v>2</v>
      </c>
      <c r="D5197" s="32" t="s">
        <v>11919</v>
      </c>
    </row>
    <row r="5198" spans="1:4" x14ac:dyDescent="0.2">
      <c r="A5198" s="32">
        <v>5194</v>
      </c>
      <c r="B5198" s="32">
        <v>348</v>
      </c>
      <c r="C5198" s="32">
        <v>6</v>
      </c>
      <c r="D5198" s="32" t="s">
        <v>11920</v>
      </c>
    </row>
    <row r="5199" spans="1:4" x14ac:dyDescent="0.2">
      <c r="A5199" s="32">
        <v>5195</v>
      </c>
      <c r="B5199" s="32">
        <v>2578</v>
      </c>
      <c r="C5199" s="32">
        <v>1</v>
      </c>
      <c r="D5199" s="32" t="s">
        <v>11921</v>
      </c>
    </row>
    <row r="5200" spans="1:4" x14ac:dyDescent="0.2">
      <c r="A5200" s="32">
        <v>5196</v>
      </c>
      <c r="B5200" s="32">
        <v>1059</v>
      </c>
      <c r="C5200" s="32">
        <v>1</v>
      </c>
      <c r="D5200" s="32" t="s">
        <v>11922</v>
      </c>
    </row>
    <row r="5201" spans="1:4" x14ac:dyDescent="0.2">
      <c r="A5201" s="32">
        <v>5197</v>
      </c>
      <c r="B5201" s="32">
        <v>211</v>
      </c>
      <c r="C5201" s="32">
        <v>9</v>
      </c>
      <c r="D5201" s="32" t="s">
        <v>11923</v>
      </c>
    </row>
    <row r="5202" spans="1:4" x14ac:dyDescent="0.2">
      <c r="A5202" s="32">
        <v>5198</v>
      </c>
      <c r="B5202" s="32">
        <v>649</v>
      </c>
      <c r="C5202" s="32">
        <v>2</v>
      </c>
      <c r="D5202" s="32" t="s">
        <v>11924</v>
      </c>
    </row>
    <row r="5203" spans="1:4" x14ac:dyDescent="0.2">
      <c r="A5203" s="32">
        <v>5199</v>
      </c>
      <c r="B5203" s="32">
        <v>2549</v>
      </c>
      <c r="C5203" s="32">
        <v>1</v>
      </c>
      <c r="D5203" s="32" t="s">
        <v>11925</v>
      </c>
    </row>
    <row r="5204" spans="1:4" x14ac:dyDescent="0.2">
      <c r="A5204" s="32">
        <v>5200</v>
      </c>
      <c r="B5204" s="32">
        <v>505</v>
      </c>
      <c r="C5204" s="32">
        <v>1</v>
      </c>
      <c r="D5204" s="32" t="s">
        <v>11926</v>
      </c>
    </row>
    <row r="5205" spans="1:4" x14ac:dyDescent="0.2">
      <c r="A5205" s="32">
        <v>5201</v>
      </c>
      <c r="B5205" s="32">
        <v>1135</v>
      </c>
      <c r="C5205" s="32">
        <v>3</v>
      </c>
      <c r="D5205" s="32" t="s">
        <v>11927</v>
      </c>
    </row>
    <row r="5206" spans="1:4" x14ac:dyDescent="0.2">
      <c r="A5206" s="32">
        <v>5202</v>
      </c>
      <c r="B5206" s="32">
        <v>1707</v>
      </c>
      <c r="C5206" s="32">
        <v>1</v>
      </c>
      <c r="D5206" s="32" t="s">
        <v>11928</v>
      </c>
    </row>
    <row r="5207" spans="1:4" x14ac:dyDescent="0.2">
      <c r="A5207" s="32">
        <v>5203</v>
      </c>
      <c r="B5207" s="32">
        <v>1592</v>
      </c>
      <c r="C5207" s="32">
        <v>3</v>
      </c>
      <c r="D5207" s="32" t="s">
        <v>11929</v>
      </c>
    </row>
    <row r="5208" spans="1:4" x14ac:dyDescent="0.2">
      <c r="A5208" s="32">
        <v>5204</v>
      </c>
      <c r="B5208" s="32">
        <v>440</v>
      </c>
      <c r="C5208" s="32">
        <v>5</v>
      </c>
      <c r="D5208" s="32" t="s">
        <v>11930</v>
      </c>
    </row>
    <row r="5209" spans="1:4" x14ac:dyDescent="0.2">
      <c r="A5209" s="32">
        <v>5205</v>
      </c>
      <c r="B5209" s="32">
        <v>2405</v>
      </c>
      <c r="C5209" s="32">
        <v>1</v>
      </c>
      <c r="D5209" s="32" t="s">
        <v>11931</v>
      </c>
    </row>
    <row r="5210" spans="1:4" x14ac:dyDescent="0.2">
      <c r="A5210" s="32">
        <v>5206</v>
      </c>
      <c r="B5210" s="32">
        <v>327</v>
      </c>
      <c r="C5210" s="32">
        <v>11</v>
      </c>
      <c r="D5210" s="32" t="s">
        <v>11932</v>
      </c>
    </row>
    <row r="5211" spans="1:4" x14ac:dyDescent="0.2">
      <c r="A5211" s="32">
        <v>5207</v>
      </c>
      <c r="B5211" s="32">
        <v>458</v>
      </c>
      <c r="C5211" s="32">
        <v>1</v>
      </c>
      <c r="D5211" s="32" t="s">
        <v>11933</v>
      </c>
    </row>
    <row r="5212" spans="1:4" x14ac:dyDescent="0.2">
      <c r="A5212" s="32">
        <v>5208</v>
      </c>
      <c r="B5212" s="32">
        <v>983</v>
      </c>
      <c r="C5212" s="32">
        <v>1</v>
      </c>
      <c r="D5212" s="32" t="s">
        <v>11934</v>
      </c>
    </row>
    <row r="5213" spans="1:4" x14ac:dyDescent="0.2">
      <c r="A5213" s="32">
        <v>5209</v>
      </c>
      <c r="B5213" s="32">
        <v>756</v>
      </c>
      <c r="C5213" s="32">
        <v>2</v>
      </c>
      <c r="D5213" s="32" t="s">
        <v>11935</v>
      </c>
    </row>
    <row r="5214" spans="1:4" x14ac:dyDescent="0.2">
      <c r="A5214" s="32">
        <v>5210</v>
      </c>
      <c r="B5214" s="32">
        <v>37</v>
      </c>
      <c r="C5214" s="32">
        <v>14</v>
      </c>
      <c r="D5214" s="32" t="s">
        <v>11936</v>
      </c>
    </row>
    <row r="5215" spans="1:4" x14ac:dyDescent="0.2">
      <c r="A5215" s="32">
        <v>5211</v>
      </c>
      <c r="B5215" s="32">
        <v>870</v>
      </c>
      <c r="C5215" s="32">
        <v>2</v>
      </c>
      <c r="D5215" s="32" t="s">
        <v>11937</v>
      </c>
    </row>
    <row r="5216" spans="1:4" x14ac:dyDescent="0.2">
      <c r="A5216" s="32">
        <v>5212</v>
      </c>
      <c r="B5216" s="32">
        <v>637</v>
      </c>
      <c r="C5216" s="32">
        <v>2</v>
      </c>
      <c r="D5216" s="32" t="s">
        <v>11938</v>
      </c>
    </row>
    <row r="5217" spans="1:4" x14ac:dyDescent="0.2">
      <c r="A5217" s="32">
        <v>5213</v>
      </c>
      <c r="B5217" s="32">
        <v>2317</v>
      </c>
      <c r="C5217" s="32">
        <v>2</v>
      </c>
      <c r="D5217" s="32" t="s">
        <v>11939</v>
      </c>
    </row>
    <row r="5218" spans="1:4" x14ac:dyDescent="0.2">
      <c r="A5218" s="32">
        <v>5214</v>
      </c>
      <c r="B5218" s="32">
        <v>2611</v>
      </c>
      <c r="C5218" s="32">
        <v>2</v>
      </c>
      <c r="D5218" s="32" t="s">
        <v>11940</v>
      </c>
    </row>
    <row r="5219" spans="1:4" x14ac:dyDescent="0.2">
      <c r="A5219" s="32">
        <v>5215</v>
      </c>
      <c r="B5219" s="32">
        <v>1866</v>
      </c>
      <c r="C5219" s="32">
        <v>3</v>
      </c>
      <c r="D5219" s="32" t="s">
        <v>11941</v>
      </c>
    </row>
    <row r="5220" spans="1:4" x14ac:dyDescent="0.2">
      <c r="A5220" s="32">
        <v>5216</v>
      </c>
      <c r="B5220" s="32">
        <v>262</v>
      </c>
      <c r="C5220" s="32">
        <v>7</v>
      </c>
      <c r="D5220" s="32" t="s">
        <v>10288</v>
      </c>
    </row>
    <row r="5221" spans="1:4" x14ac:dyDescent="0.2">
      <c r="A5221" s="32">
        <v>5217</v>
      </c>
      <c r="B5221" s="32">
        <v>873</v>
      </c>
      <c r="C5221" s="32">
        <v>1</v>
      </c>
      <c r="D5221" s="32" t="s">
        <v>11942</v>
      </c>
    </row>
    <row r="5222" spans="1:4" x14ac:dyDescent="0.2">
      <c r="A5222" s="32">
        <v>5218</v>
      </c>
      <c r="B5222" s="32">
        <v>731</v>
      </c>
      <c r="C5222" s="32">
        <v>2</v>
      </c>
      <c r="D5222" s="32" t="s">
        <v>11943</v>
      </c>
    </row>
    <row r="5223" spans="1:4" x14ac:dyDescent="0.2">
      <c r="A5223" s="32">
        <v>5219</v>
      </c>
      <c r="B5223" s="32">
        <v>1356</v>
      </c>
      <c r="C5223" s="32">
        <v>1</v>
      </c>
      <c r="D5223" s="32" t="s">
        <v>11944</v>
      </c>
    </row>
    <row r="5224" spans="1:4" x14ac:dyDescent="0.2">
      <c r="A5224" s="32">
        <v>5220</v>
      </c>
      <c r="B5224" s="32">
        <v>51</v>
      </c>
      <c r="C5224" s="32">
        <v>2</v>
      </c>
      <c r="D5224" s="32" t="s">
        <v>11945</v>
      </c>
    </row>
    <row r="5225" spans="1:4" x14ac:dyDescent="0.2">
      <c r="A5225" s="32">
        <v>5221</v>
      </c>
      <c r="B5225" s="32">
        <v>112</v>
      </c>
      <c r="C5225" s="32">
        <v>1</v>
      </c>
      <c r="D5225" s="32" t="s">
        <v>11946</v>
      </c>
    </row>
    <row r="5226" spans="1:4" x14ac:dyDescent="0.2">
      <c r="A5226" s="32">
        <v>5222</v>
      </c>
      <c r="B5226" s="32">
        <v>635</v>
      </c>
      <c r="C5226" s="32">
        <v>1</v>
      </c>
      <c r="D5226" s="32" t="s">
        <v>11947</v>
      </c>
    </row>
    <row r="5227" spans="1:4" x14ac:dyDescent="0.2">
      <c r="A5227" s="32">
        <v>5223</v>
      </c>
      <c r="B5227" s="32">
        <v>592</v>
      </c>
      <c r="C5227" s="32">
        <v>2</v>
      </c>
      <c r="D5227" s="32" t="s">
        <v>11948</v>
      </c>
    </row>
    <row r="5228" spans="1:4" x14ac:dyDescent="0.2">
      <c r="A5228" s="32">
        <v>5224</v>
      </c>
      <c r="B5228" s="32">
        <v>1673</v>
      </c>
      <c r="C5228" s="32">
        <v>2</v>
      </c>
      <c r="D5228" s="32" t="s">
        <v>11949</v>
      </c>
    </row>
    <row r="5229" spans="1:4" x14ac:dyDescent="0.2">
      <c r="A5229" s="32">
        <v>5225</v>
      </c>
      <c r="B5229" s="32">
        <v>898</v>
      </c>
      <c r="C5229" s="32">
        <v>3</v>
      </c>
      <c r="D5229" s="32" t="s">
        <v>11950</v>
      </c>
    </row>
    <row r="5230" spans="1:4" x14ac:dyDescent="0.2">
      <c r="A5230" s="32">
        <v>5226</v>
      </c>
      <c r="B5230" s="32">
        <v>1445</v>
      </c>
      <c r="C5230" s="32">
        <v>1</v>
      </c>
      <c r="D5230" s="32" t="s">
        <v>11951</v>
      </c>
    </row>
    <row r="5231" spans="1:4" x14ac:dyDescent="0.2">
      <c r="A5231" s="32">
        <v>5227</v>
      </c>
      <c r="B5231" s="32">
        <v>1491</v>
      </c>
      <c r="C5231" s="32">
        <v>1</v>
      </c>
      <c r="D5231" s="32" t="s">
        <v>11952</v>
      </c>
    </row>
    <row r="5232" spans="1:4" x14ac:dyDescent="0.2">
      <c r="A5232" s="32">
        <v>5228</v>
      </c>
      <c r="B5232" s="32">
        <v>621</v>
      </c>
      <c r="C5232" s="32">
        <v>1</v>
      </c>
      <c r="D5232" s="32" t="s">
        <v>11953</v>
      </c>
    </row>
    <row r="5233" spans="1:4" x14ac:dyDescent="0.2">
      <c r="A5233" s="32">
        <v>5229</v>
      </c>
      <c r="B5233" s="32">
        <v>243</v>
      </c>
      <c r="C5233" s="32">
        <v>2</v>
      </c>
      <c r="D5233" s="32" t="s">
        <v>11954</v>
      </c>
    </row>
    <row r="5234" spans="1:4" x14ac:dyDescent="0.2">
      <c r="A5234" s="32">
        <v>5230</v>
      </c>
      <c r="B5234" s="32">
        <v>1056</v>
      </c>
      <c r="C5234" s="32">
        <v>2</v>
      </c>
      <c r="D5234" s="32" t="s">
        <v>11382</v>
      </c>
    </row>
    <row r="5235" spans="1:4" x14ac:dyDescent="0.2">
      <c r="A5235" s="32">
        <v>5231</v>
      </c>
      <c r="B5235" s="32">
        <v>1122</v>
      </c>
      <c r="C5235" s="32">
        <v>4</v>
      </c>
      <c r="D5235" s="32" t="s">
        <v>11955</v>
      </c>
    </row>
    <row r="5236" spans="1:4" x14ac:dyDescent="0.2">
      <c r="A5236" s="32">
        <v>5232</v>
      </c>
      <c r="B5236" s="32">
        <v>378</v>
      </c>
      <c r="C5236" s="32">
        <v>7</v>
      </c>
      <c r="D5236" s="32" t="s">
        <v>11956</v>
      </c>
    </row>
    <row r="5237" spans="1:4" x14ac:dyDescent="0.2">
      <c r="A5237" s="32">
        <v>5233</v>
      </c>
      <c r="B5237" s="32">
        <v>1953</v>
      </c>
      <c r="C5237" s="32">
        <v>1</v>
      </c>
      <c r="D5237" s="32" t="s">
        <v>11957</v>
      </c>
    </row>
    <row r="5238" spans="1:4" x14ac:dyDescent="0.2">
      <c r="A5238" s="32">
        <v>5234</v>
      </c>
      <c r="B5238" s="32">
        <v>2340</v>
      </c>
      <c r="C5238" s="32">
        <v>2</v>
      </c>
      <c r="D5238" s="32" t="s">
        <v>11958</v>
      </c>
    </row>
    <row r="5239" spans="1:4" x14ac:dyDescent="0.2">
      <c r="A5239" s="32">
        <v>5235</v>
      </c>
      <c r="B5239" s="32">
        <v>227</v>
      </c>
      <c r="C5239" s="32">
        <v>6</v>
      </c>
      <c r="D5239" s="32" t="s">
        <v>11959</v>
      </c>
    </row>
    <row r="5240" spans="1:4" x14ac:dyDescent="0.2">
      <c r="A5240" s="32">
        <v>5236</v>
      </c>
      <c r="B5240" s="32">
        <v>681</v>
      </c>
      <c r="C5240" s="32">
        <v>5</v>
      </c>
      <c r="D5240" s="32" t="s">
        <v>11960</v>
      </c>
    </row>
    <row r="5241" spans="1:4" x14ac:dyDescent="0.2">
      <c r="A5241" s="32">
        <v>5237</v>
      </c>
      <c r="B5241" s="32">
        <v>1464</v>
      </c>
      <c r="C5241" s="32">
        <v>1</v>
      </c>
      <c r="D5241" s="32" t="s">
        <v>11961</v>
      </c>
    </row>
    <row r="5242" spans="1:4" x14ac:dyDescent="0.2">
      <c r="A5242" s="32">
        <v>5238</v>
      </c>
      <c r="B5242" s="32">
        <v>1599</v>
      </c>
      <c r="C5242" s="32">
        <v>1</v>
      </c>
      <c r="D5242" s="32" t="s">
        <v>11962</v>
      </c>
    </row>
    <row r="5243" spans="1:4" x14ac:dyDescent="0.2">
      <c r="A5243" s="32">
        <v>5239</v>
      </c>
      <c r="B5243" s="32">
        <v>47</v>
      </c>
      <c r="C5243" s="32">
        <v>2</v>
      </c>
      <c r="D5243" s="32" t="s">
        <v>8795</v>
      </c>
    </row>
    <row r="5244" spans="1:4" x14ac:dyDescent="0.2">
      <c r="A5244" s="32">
        <v>5240</v>
      </c>
      <c r="B5244" s="32">
        <v>225</v>
      </c>
      <c r="C5244" s="32">
        <v>1</v>
      </c>
      <c r="D5244" s="32" t="s">
        <v>11963</v>
      </c>
    </row>
    <row r="5245" spans="1:4" x14ac:dyDescent="0.2">
      <c r="A5245" s="32">
        <v>5241</v>
      </c>
      <c r="B5245" s="32">
        <v>1106</v>
      </c>
      <c r="C5245" s="32">
        <v>1</v>
      </c>
      <c r="D5245" s="32" t="s">
        <v>11964</v>
      </c>
    </row>
    <row r="5246" spans="1:4" x14ac:dyDescent="0.2">
      <c r="A5246" s="32">
        <v>5242</v>
      </c>
      <c r="B5246" s="32">
        <v>2870</v>
      </c>
      <c r="C5246" s="32">
        <v>1</v>
      </c>
      <c r="D5246" s="32" t="s">
        <v>11965</v>
      </c>
    </row>
    <row r="5247" spans="1:4" x14ac:dyDescent="0.2">
      <c r="A5247" s="32">
        <v>5243</v>
      </c>
      <c r="B5247" s="32">
        <v>1868</v>
      </c>
      <c r="C5247" s="32">
        <v>1</v>
      </c>
      <c r="D5247" s="32" t="s">
        <v>11966</v>
      </c>
    </row>
    <row r="5248" spans="1:4" x14ac:dyDescent="0.2">
      <c r="A5248" s="32">
        <v>5244</v>
      </c>
      <c r="B5248" s="32">
        <v>2247</v>
      </c>
      <c r="C5248" s="32">
        <v>4</v>
      </c>
      <c r="D5248" s="32" t="s">
        <v>11967</v>
      </c>
    </row>
    <row r="5249" spans="1:4" x14ac:dyDescent="0.2">
      <c r="A5249" s="32">
        <v>5245</v>
      </c>
      <c r="B5249" s="32">
        <v>862</v>
      </c>
      <c r="C5249" s="32">
        <v>1</v>
      </c>
      <c r="D5249" s="32" t="s">
        <v>10351</v>
      </c>
    </row>
    <row r="5250" spans="1:4" x14ac:dyDescent="0.2">
      <c r="A5250" s="32">
        <v>5246</v>
      </c>
      <c r="B5250" s="32">
        <v>944</v>
      </c>
      <c r="C5250" s="32">
        <v>2</v>
      </c>
      <c r="D5250" s="32" t="s">
        <v>11968</v>
      </c>
    </row>
    <row r="5251" spans="1:4" x14ac:dyDescent="0.2">
      <c r="A5251" s="32">
        <v>5247</v>
      </c>
      <c r="B5251" s="32">
        <v>711</v>
      </c>
      <c r="C5251" s="32">
        <v>1</v>
      </c>
      <c r="D5251" s="32" t="s">
        <v>11969</v>
      </c>
    </row>
    <row r="5252" spans="1:4" x14ac:dyDescent="0.2">
      <c r="A5252" s="32">
        <v>5248</v>
      </c>
      <c r="B5252" s="32">
        <v>2092</v>
      </c>
      <c r="C5252" s="32">
        <v>2</v>
      </c>
      <c r="D5252" s="32" t="s">
        <v>11970</v>
      </c>
    </row>
    <row r="5253" spans="1:4" x14ac:dyDescent="0.2">
      <c r="A5253" s="32">
        <v>5249</v>
      </c>
      <c r="B5253" s="32">
        <v>596</v>
      </c>
      <c r="C5253" s="32">
        <v>1</v>
      </c>
      <c r="D5253" s="32" t="s">
        <v>11971</v>
      </c>
    </row>
    <row r="5254" spans="1:4" x14ac:dyDescent="0.2">
      <c r="A5254" s="32">
        <v>5250</v>
      </c>
      <c r="B5254" s="32">
        <v>441</v>
      </c>
      <c r="C5254" s="32">
        <v>3</v>
      </c>
      <c r="D5254" s="32" t="s">
        <v>11972</v>
      </c>
    </row>
    <row r="5255" spans="1:4" x14ac:dyDescent="0.2">
      <c r="A5255" s="32">
        <v>5251</v>
      </c>
      <c r="B5255" s="32">
        <v>461</v>
      </c>
      <c r="C5255" s="32">
        <v>8</v>
      </c>
      <c r="D5255" s="32" t="s">
        <v>11973</v>
      </c>
    </row>
    <row r="5256" spans="1:4" x14ac:dyDescent="0.2">
      <c r="A5256" s="32">
        <v>5252</v>
      </c>
      <c r="B5256" s="32">
        <v>2853</v>
      </c>
      <c r="C5256" s="32">
        <v>2</v>
      </c>
      <c r="D5256" s="32" t="s">
        <v>11974</v>
      </c>
    </row>
    <row r="5257" spans="1:4" x14ac:dyDescent="0.2">
      <c r="A5257" s="32">
        <v>5253</v>
      </c>
      <c r="B5257" s="32">
        <v>2590</v>
      </c>
      <c r="C5257" s="32">
        <v>1</v>
      </c>
      <c r="D5257" s="32" t="s">
        <v>11975</v>
      </c>
    </row>
    <row r="5258" spans="1:4" x14ac:dyDescent="0.2">
      <c r="A5258" s="32">
        <v>5254</v>
      </c>
      <c r="B5258" s="32">
        <v>1289</v>
      </c>
      <c r="C5258" s="32">
        <v>1</v>
      </c>
      <c r="D5258" s="32" t="s">
        <v>11976</v>
      </c>
    </row>
    <row r="5259" spans="1:4" x14ac:dyDescent="0.2">
      <c r="A5259" s="32">
        <v>5255</v>
      </c>
      <c r="B5259" s="32">
        <v>1169</v>
      </c>
      <c r="C5259" s="32">
        <v>1</v>
      </c>
      <c r="D5259" s="32" t="s">
        <v>11977</v>
      </c>
    </row>
    <row r="5260" spans="1:4" x14ac:dyDescent="0.2">
      <c r="A5260" s="32">
        <v>5256</v>
      </c>
      <c r="B5260" s="32">
        <v>353</v>
      </c>
      <c r="C5260" s="32">
        <v>3</v>
      </c>
      <c r="D5260" s="32" t="s">
        <v>11978</v>
      </c>
    </row>
    <row r="5261" spans="1:4" x14ac:dyDescent="0.2">
      <c r="A5261" s="32">
        <v>5257</v>
      </c>
      <c r="B5261" s="32">
        <v>833</v>
      </c>
      <c r="C5261" s="32">
        <v>7</v>
      </c>
      <c r="D5261" s="32" t="s">
        <v>11979</v>
      </c>
    </row>
    <row r="5262" spans="1:4" x14ac:dyDescent="0.2">
      <c r="A5262" s="32">
        <v>5258</v>
      </c>
      <c r="B5262" s="32">
        <v>475</v>
      </c>
      <c r="C5262" s="32">
        <v>9</v>
      </c>
      <c r="D5262" s="32" t="s">
        <v>11980</v>
      </c>
    </row>
    <row r="5263" spans="1:4" x14ac:dyDescent="0.2">
      <c r="A5263" s="32">
        <v>5259</v>
      </c>
      <c r="B5263" s="32">
        <v>627</v>
      </c>
      <c r="C5263" s="32">
        <v>4</v>
      </c>
      <c r="D5263" s="32" t="s">
        <v>11981</v>
      </c>
    </row>
    <row r="5264" spans="1:4" x14ac:dyDescent="0.2">
      <c r="A5264" s="32">
        <v>5260</v>
      </c>
      <c r="B5264" s="32">
        <v>2198</v>
      </c>
      <c r="C5264" s="32">
        <v>3</v>
      </c>
      <c r="D5264" s="32" t="s">
        <v>11982</v>
      </c>
    </row>
    <row r="5265" spans="1:4" x14ac:dyDescent="0.2">
      <c r="A5265" s="32">
        <v>5261</v>
      </c>
      <c r="B5265" s="32">
        <v>2568</v>
      </c>
      <c r="C5265" s="32">
        <v>1</v>
      </c>
      <c r="D5265" s="32" t="s">
        <v>11983</v>
      </c>
    </row>
    <row r="5266" spans="1:4" x14ac:dyDescent="0.2">
      <c r="A5266" s="32">
        <v>5262</v>
      </c>
      <c r="B5266" s="32">
        <v>1824</v>
      </c>
      <c r="C5266" s="32">
        <v>1</v>
      </c>
      <c r="D5266" s="32" t="s">
        <v>11984</v>
      </c>
    </row>
    <row r="5267" spans="1:4" x14ac:dyDescent="0.2">
      <c r="A5267" s="32">
        <v>5263</v>
      </c>
      <c r="B5267" s="32">
        <v>3079</v>
      </c>
      <c r="C5267" s="32">
        <v>2</v>
      </c>
      <c r="D5267" s="32" t="s">
        <v>11985</v>
      </c>
    </row>
    <row r="5268" spans="1:4" x14ac:dyDescent="0.2">
      <c r="A5268" s="32">
        <v>5264</v>
      </c>
      <c r="B5268" s="32">
        <v>297</v>
      </c>
      <c r="C5268" s="32">
        <v>1</v>
      </c>
      <c r="D5268" s="32" t="s">
        <v>11986</v>
      </c>
    </row>
    <row r="5269" spans="1:4" x14ac:dyDescent="0.2">
      <c r="A5269" s="32">
        <v>5265</v>
      </c>
      <c r="B5269" s="32">
        <v>191</v>
      </c>
      <c r="C5269" s="32">
        <v>3</v>
      </c>
      <c r="D5269" s="32" t="s">
        <v>11987</v>
      </c>
    </row>
    <row r="5270" spans="1:4" x14ac:dyDescent="0.2">
      <c r="A5270" s="32">
        <v>5266</v>
      </c>
      <c r="B5270" s="32">
        <v>423</v>
      </c>
      <c r="C5270" s="32">
        <v>6</v>
      </c>
      <c r="D5270" s="32" t="s">
        <v>11988</v>
      </c>
    </row>
    <row r="5271" spans="1:4" x14ac:dyDescent="0.2">
      <c r="A5271" s="32">
        <v>5267</v>
      </c>
      <c r="B5271" s="32">
        <v>86</v>
      </c>
      <c r="C5271" s="32">
        <v>14</v>
      </c>
      <c r="D5271" s="32" t="s">
        <v>11989</v>
      </c>
    </row>
    <row r="5272" spans="1:4" x14ac:dyDescent="0.2">
      <c r="A5272" s="32">
        <v>5268</v>
      </c>
      <c r="B5272" s="32">
        <v>945</v>
      </c>
      <c r="C5272" s="32">
        <v>3</v>
      </c>
      <c r="D5272" s="32" t="s">
        <v>11990</v>
      </c>
    </row>
    <row r="5273" spans="1:4" x14ac:dyDescent="0.2">
      <c r="A5273" s="32">
        <v>5269</v>
      </c>
      <c r="B5273" s="32">
        <v>2170</v>
      </c>
      <c r="C5273" s="32">
        <v>5</v>
      </c>
      <c r="D5273" s="32" t="s">
        <v>11991</v>
      </c>
    </row>
    <row r="5274" spans="1:4" x14ac:dyDescent="0.2">
      <c r="A5274" s="32">
        <v>5270</v>
      </c>
      <c r="B5274" s="32">
        <v>641</v>
      </c>
      <c r="C5274" s="32">
        <v>3</v>
      </c>
      <c r="D5274" s="32" t="s">
        <v>11992</v>
      </c>
    </row>
    <row r="5275" spans="1:4" x14ac:dyDescent="0.2">
      <c r="A5275" s="32">
        <v>5271</v>
      </c>
      <c r="B5275" s="32">
        <v>753</v>
      </c>
      <c r="C5275" s="32">
        <v>2</v>
      </c>
      <c r="D5275" s="32" t="s">
        <v>11993</v>
      </c>
    </row>
    <row r="5276" spans="1:4" x14ac:dyDescent="0.2">
      <c r="A5276" s="32">
        <v>5272</v>
      </c>
      <c r="B5276" s="32">
        <v>1311</v>
      </c>
      <c r="C5276" s="32">
        <v>1</v>
      </c>
      <c r="D5276" s="32" t="s">
        <v>11994</v>
      </c>
    </row>
    <row r="5277" spans="1:4" x14ac:dyDescent="0.2">
      <c r="A5277" s="32">
        <v>5273</v>
      </c>
      <c r="B5277" s="32">
        <v>202</v>
      </c>
      <c r="C5277" s="32">
        <v>9</v>
      </c>
      <c r="D5277" s="32" t="s">
        <v>7836</v>
      </c>
    </row>
    <row r="5278" spans="1:4" x14ac:dyDescent="0.2">
      <c r="A5278" s="32">
        <v>5274</v>
      </c>
      <c r="B5278" s="32">
        <v>1400</v>
      </c>
      <c r="C5278" s="32">
        <v>1</v>
      </c>
      <c r="D5278" s="32" t="s">
        <v>11995</v>
      </c>
    </row>
    <row r="5279" spans="1:4" x14ac:dyDescent="0.2">
      <c r="A5279" s="32">
        <v>5275</v>
      </c>
      <c r="B5279" s="32">
        <v>3248</v>
      </c>
      <c r="C5279" s="32">
        <v>1</v>
      </c>
      <c r="D5279" s="32" t="s">
        <v>11996</v>
      </c>
    </row>
    <row r="5280" spans="1:4" x14ac:dyDescent="0.2">
      <c r="A5280" s="32">
        <v>5276</v>
      </c>
      <c r="B5280" s="32">
        <v>2378</v>
      </c>
      <c r="C5280" s="32">
        <v>3</v>
      </c>
      <c r="D5280" s="32" t="s">
        <v>11997</v>
      </c>
    </row>
    <row r="5281" spans="1:4" x14ac:dyDescent="0.2">
      <c r="A5281" s="32">
        <v>5277</v>
      </c>
      <c r="B5281" s="32">
        <v>1203</v>
      </c>
      <c r="C5281" s="32">
        <v>1</v>
      </c>
      <c r="D5281" s="32" t="s">
        <v>11998</v>
      </c>
    </row>
    <row r="5282" spans="1:4" x14ac:dyDescent="0.2">
      <c r="A5282" s="32">
        <v>5278</v>
      </c>
      <c r="B5282" s="32">
        <v>1990</v>
      </c>
      <c r="C5282" s="32">
        <v>1</v>
      </c>
      <c r="D5282" s="32" t="s">
        <v>11999</v>
      </c>
    </row>
    <row r="5283" spans="1:4" x14ac:dyDescent="0.2">
      <c r="A5283" s="32">
        <v>5279</v>
      </c>
      <c r="B5283" s="32">
        <v>1248</v>
      </c>
      <c r="C5283" s="32">
        <v>3</v>
      </c>
      <c r="D5283" s="32" t="s">
        <v>12000</v>
      </c>
    </row>
    <row r="5284" spans="1:4" x14ac:dyDescent="0.2">
      <c r="A5284" s="32">
        <v>5280</v>
      </c>
      <c r="B5284" s="32">
        <v>432</v>
      </c>
      <c r="C5284" s="32">
        <v>2</v>
      </c>
      <c r="D5284" s="32" t="s">
        <v>12001</v>
      </c>
    </row>
    <row r="5285" spans="1:4" x14ac:dyDescent="0.2">
      <c r="A5285" s="32">
        <v>5281</v>
      </c>
      <c r="B5285" s="32">
        <v>242</v>
      </c>
      <c r="C5285" s="32">
        <v>6</v>
      </c>
      <c r="D5285" s="32" t="s">
        <v>12002</v>
      </c>
    </row>
    <row r="5286" spans="1:4" x14ac:dyDescent="0.2">
      <c r="A5286" s="32">
        <v>5282</v>
      </c>
      <c r="B5286" s="32">
        <v>1781</v>
      </c>
      <c r="C5286" s="32">
        <v>2</v>
      </c>
      <c r="D5286" s="32" t="s">
        <v>12003</v>
      </c>
    </row>
    <row r="5287" spans="1:4" x14ac:dyDescent="0.2">
      <c r="A5287" s="32">
        <v>5283</v>
      </c>
      <c r="B5287" s="32">
        <v>630</v>
      </c>
      <c r="C5287" s="32">
        <v>3</v>
      </c>
      <c r="D5287" s="32" t="s">
        <v>11149</v>
      </c>
    </row>
    <row r="5288" spans="1:4" x14ac:dyDescent="0.2">
      <c r="A5288" s="32">
        <v>5284</v>
      </c>
      <c r="B5288" s="32">
        <v>3338</v>
      </c>
      <c r="C5288" s="32">
        <v>1</v>
      </c>
      <c r="D5288" s="32" t="s">
        <v>12004</v>
      </c>
    </row>
    <row r="5289" spans="1:4" x14ac:dyDescent="0.2">
      <c r="A5289" s="32">
        <v>5285</v>
      </c>
      <c r="B5289" s="32">
        <v>2243</v>
      </c>
      <c r="C5289" s="32">
        <v>1</v>
      </c>
      <c r="D5289" s="32" t="s">
        <v>12005</v>
      </c>
    </row>
    <row r="5290" spans="1:4" x14ac:dyDescent="0.2">
      <c r="A5290" s="32">
        <v>5286</v>
      </c>
      <c r="B5290" s="32">
        <v>2038</v>
      </c>
      <c r="C5290" s="32">
        <v>3</v>
      </c>
      <c r="D5290" s="32" t="s">
        <v>12006</v>
      </c>
    </row>
    <row r="5291" spans="1:4" x14ac:dyDescent="0.2">
      <c r="A5291" s="32">
        <v>5287</v>
      </c>
      <c r="B5291" s="32">
        <v>497</v>
      </c>
      <c r="C5291" s="32">
        <v>5</v>
      </c>
      <c r="D5291" s="32" t="s">
        <v>12007</v>
      </c>
    </row>
    <row r="5292" spans="1:4" x14ac:dyDescent="0.2">
      <c r="A5292" s="32">
        <v>5288</v>
      </c>
      <c r="B5292" s="32">
        <v>398</v>
      </c>
      <c r="C5292" s="32">
        <v>2</v>
      </c>
      <c r="D5292" s="32" t="s">
        <v>12008</v>
      </c>
    </row>
    <row r="5293" spans="1:4" x14ac:dyDescent="0.2">
      <c r="A5293" s="32">
        <v>5289</v>
      </c>
      <c r="B5293" s="32">
        <v>25</v>
      </c>
      <c r="C5293" s="32">
        <v>11</v>
      </c>
      <c r="D5293" s="32" t="s">
        <v>12009</v>
      </c>
    </row>
    <row r="5294" spans="1:4" x14ac:dyDescent="0.2">
      <c r="A5294" s="32">
        <v>5290</v>
      </c>
      <c r="B5294" s="32">
        <v>1590</v>
      </c>
      <c r="C5294" s="32">
        <v>1</v>
      </c>
      <c r="D5294" s="32" t="s">
        <v>12010</v>
      </c>
    </row>
    <row r="5295" spans="1:4" x14ac:dyDescent="0.2">
      <c r="A5295" s="32">
        <v>5291</v>
      </c>
      <c r="B5295" s="32">
        <v>522</v>
      </c>
      <c r="C5295" s="32">
        <v>1</v>
      </c>
      <c r="D5295" s="32" t="s">
        <v>12011</v>
      </c>
    </row>
    <row r="5296" spans="1:4" x14ac:dyDescent="0.2">
      <c r="A5296" s="32">
        <v>5292</v>
      </c>
      <c r="B5296" s="32">
        <v>2402</v>
      </c>
      <c r="C5296" s="32">
        <v>1</v>
      </c>
      <c r="D5296" s="32" t="s">
        <v>12012</v>
      </c>
    </row>
    <row r="5297" spans="1:4" x14ac:dyDescent="0.2">
      <c r="A5297" s="32">
        <v>5293</v>
      </c>
      <c r="B5297" s="32">
        <v>1680</v>
      </c>
      <c r="C5297" s="32">
        <v>3</v>
      </c>
      <c r="D5297" s="32" t="s">
        <v>12013</v>
      </c>
    </row>
    <row r="5298" spans="1:4" x14ac:dyDescent="0.2">
      <c r="A5298" s="32">
        <v>5294</v>
      </c>
      <c r="B5298" s="32">
        <v>3305</v>
      </c>
      <c r="C5298" s="32">
        <v>1</v>
      </c>
      <c r="D5298" s="32" t="s">
        <v>12014</v>
      </c>
    </row>
    <row r="5299" spans="1:4" x14ac:dyDescent="0.2">
      <c r="A5299" s="32">
        <v>5295</v>
      </c>
      <c r="B5299" s="32">
        <v>719</v>
      </c>
      <c r="C5299" s="32">
        <v>2</v>
      </c>
      <c r="D5299" s="32" t="s">
        <v>12015</v>
      </c>
    </row>
    <row r="5300" spans="1:4" x14ac:dyDescent="0.2">
      <c r="A5300" s="32">
        <v>5296</v>
      </c>
      <c r="B5300" s="32">
        <v>2059</v>
      </c>
      <c r="C5300" s="32">
        <v>1</v>
      </c>
      <c r="D5300" s="32" t="s">
        <v>12016</v>
      </c>
    </row>
    <row r="5301" spans="1:4" x14ac:dyDescent="0.2">
      <c r="A5301" s="32">
        <v>5297</v>
      </c>
      <c r="B5301" s="32">
        <v>1207</v>
      </c>
      <c r="C5301" s="32">
        <v>5</v>
      </c>
      <c r="D5301" s="32" t="s">
        <v>12017</v>
      </c>
    </row>
    <row r="5302" spans="1:4" x14ac:dyDescent="0.2">
      <c r="A5302" s="32">
        <v>5298</v>
      </c>
      <c r="B5302" s="32">
        <v>1402</v>
      </c>
      <c r="C5302" s="32">
        <v>2</v>
      </c>
      <c r="D5302" s="32" t="s">
        <v>12018</v>
      </c>
    </row>
    <row r="5303" spans="1:4" x14ac:dyDescent="0.2">
      <c r="A5303" s="32">
        <v>5299</v>
      </c>
      <c r="B5303" s="32">
        <v>136</v>
      </c>
      <c r="C5303" s="32">
        <v>2</v>
      </c>
      <c r="D5303" s="32" t="s">
        <v>12019</v>
      </c>
    </row>
    <row r="5304" spans="1:4" x14ac:dyDescent="0.2">
      <c r="A5304" s="32">
        <v>5300</v>
      </c>
      <c r="B5304" s="32">
        <v>804</v>
      </c>
      <c r="C5304" s="32">
        <v>4</v>
      </c>
      <c r="D5304" s="32" t="s">
        <v>12020</v>
      </c>
    </row>
    <row r="5305" spans="1:4" x14ac:dyDescent="0.2">
      <c r="A5305" s="32">
        <v>5301</v>
      </c>
      <c r="B5305" s="32">
        <v>2036</v>
      </c>
      <c r="C5305" s="32">
        <v>2</v>
      </c>
      <c r="D5305" s="32" t="s">
        <v>12021</v>
      </c>
    </row>
    <row r="5306" spans="1:4" x14ac:dyDescent="0.2">
      <c r="A5306" s="32">
        <v>5302</v>
      </c>
      <c r="B5306" s="32">
        <v>2621</v>
      </c>
      <c r="C5306" s="32">
        <v>4</v>
      </c>
      <c r="D5306" s="32" t="s">
        <v>12022</v>
      </c>
    </row>
    <row r="5307" spans="1:4" x14ac:dyDescent="0.2">
      <c r="A5307" s="32">
        <v>5303</v>
      </c>
      <c r="B5307" s="32">
        <v>867</v>
      </c>
      <c r="C5307" s="32">
        <v>1</v>
      </c>
      <c r="D5307" s="32" t="s">
        <v>12023</v>
      </c>
    </row>
    <row r="5308" spans="1:4" x14ac:dyDescent="0.2">
      <c r="A5308" s="32">
        <v>5304</v>
      </c>
      <c r="B5308" s="32">
        <v>2234</v>
      </c>
      <c r="C5308" s="32">
        <v>1</v>
      </c>
      <c r="D5308" s="32" t="s">
        <v>12024</v>
      </c>
    </row>
    <row r="5309" spans="1:4" x14ac:dyDescent="0.2">
      <c r="A5309" s="32">
        <v>5305</v>
      </c>
      <c r="B5309" s="32">
        <v>1780</v>
      </c>
      <c r="C5309" s="32">
        <v>1</v>
      </c>
      <c r="D5309" s="32" t="s">
        <v>12025</v>
      </c>
    </row>
    <row r="5310" spans="1:4" x14ac:dyDescent="0.2">
      <c r="A5310" s="32">
        <v>5306</v>
      </c>
      <c r="B5310" s="32">
        <v>39</v>
      </c>
      <c r="C5310" s="32">
        <v>12</v>
      </c>
      <c r="D5310" s="32" t="s">
        <v>12026</v>
      </c>
    </row>
    <row r="5311" spans="1:4" x14ac:dyDescent="0.2">
      <c r="A5311" s="32">
        <v>5307</v>
      </c>
      <c r="B5311" s="32">
        <v>1564</v>
      </c>
      <c r="C5311" s="32">
        <v>1</v>
      </c>
      <c r="D5311" s="32" t="s">
        <v>10790</v>
      </c>
    </row>
    <row r="5312" spans="1:4" x14ac:dyDescent="0.2">
      <c r="A5312" s="32">
        <v>5308</v>
      </c>
      <c r="B5312" s="32">
        <v>1964</v>
      </c>
      <c r="C5312" s="32">
        <v>1</v>
      </c>
      <c r="D5312" s="32" t="s">
        <v>12027</v>
      </c>
    </row>
    <row r="5313" spans="1:4" x14ac:dyDescent="0.2">
      <c r="A5313" s="32">
        <v>5309</v>
      </c>
      <c r="B5313" s="32">
        <v>1253</v>
      </c>
      <c r="C5313" s="32">
        <v>1</v>
      </c>
      <c r="D5313" s="32" t="s">
        <v>12028</v>
      </c>
    </row>
    <row r="5314" spans="1:4" x14ac:dyDescent="0.2">
      <c r="A5314" s="32">
        <v>5310</v>
      </c>
      <c r="B5314" s="32">
        <v>1089</v>
      </c>
      <c r="C5314" s="32">
        <v>2</v>
      </c>
      <c r="D5314" s="32" t="s">
        <v>12029</v>
      </c>
    </row>
    <row r="5315" spans="1:4" x14ac:dyDescent="0.2">
      <c r="A5315" s="32">
        <v>5311</v>
      </c>
      <c r="B5315" s="32">
        <v>1300</v>
      </c>
      <c r="C5315" s="32">
        <v>2</v>
      </c>
      <c r="D5315" s="32" t="s">
        <v>12030</v>
      </c>
    </row>
    <row r="5316" spans="1:4" x14ac:dyDescent="0.2">
      <c r="A5316" s="32">
        <v>5312</v>
      </c>
      <c r="B5316" s="32">
        <v>1593</v>
      </c>
      <c r="C5316" s="32">
        <v>1</v>
      </c>
      <c r="D5316" s="32" t="s">
        <v>10644</v>
      </c>
    </row>
    <row r="5317" spans="1:4" x14ac:dyDescent="0.2">
      <c r="A5317" s="32">
        <v>5313</v>
      </c>
      <c r="B5317" s="32">
        <v>446</v>
      </c>
      <c r="C5317" s="32">
        <v>6</v>
      </c>
      <c r="D5317" s="32" t="s">
        <v>12031</v>
      </c>
    </row>
    <row r="5318" spans="1:4" x14ac:dyDescent="0.2">
      <c r="A5318" s="32">
        <v>5314</v>
      </c>
      <c r="B5318" s="32">
        <v>140</v>
      </c>
      <c r="C5318" s="32">
        <v>14</v>
      </c>
      <c r="D5318" s="32" t="s">
        <v>12032</v>
      </c>
    </row>
    <row r="5319" spans="1:4" x14ac:dyDescent="0.2">
      <c r="A5319" s="32">
        <v>5315</v>
      </c>
      <c r="B5319" s="32">
        <v>2206</v>
      </c>
      <c r="C5319" s="32">
        <v>1</v>
      </c>
      <c r="D5319" s="32" t="s">
        <v>12033</v>
      </c>
    </row>
    <row r="5320" spans="1:4" x14ac:dyDescent="0.2">
      <c r="A5320" s="32">
        <v>5316</v>
      </c>
      <c r="B5320" s="32">
        <v>837</v>
      </c>
      <c r="C5320" s="32">
        <v>2</v>
      </c>
      <c r="D5320" s="32" t="s">
        <v>12034</v>
      </c>
    </row>
    <row r="5321" spans="1:4" x14ac:dyDescent="0.2">
      <c r="A5321" s="32">
        <v>5317</v>
      </c>
      <c r="B5321" s="32">
        <v>95</v>
      </c>
      <c r="C5321" s="32">
        <v>3</v>
      </c>
      <c r="D5321" s="32" t="s">
        <v>12035</v>
      </c>
    </row>
    <row r="5322" spans="1:4" x14ac:dyDescent="0.2">
      <c r="A5322" s="32">
        <v>5318</v>
      </c>
      <c r="B5322" s="32">
        <v>2319</v>
      </c>
      <c r="C5322" s="32">
        <v>1</v>
      </c>
      <c r="D5322" s="32" t="s">
        <v>12036</v>
      </c>
    </row>
    <row r="5323" spans="1:4" x14ac:dyDescent="0.2">
      <c r="A5323" s="32">
        <v>5319</v>
      </c>
      <c r="B5323" s="32">
        <v>1706</v>
      </c>
      <c r="C5323" s="32">
        <v>1</v>
      </c>
      <c r="D5323" s="32" t="s">
        <v>12037</v>
      </c>
    </row>
    <row r="5324" spans="1:4" x14ac:dyDescent="0.2">
      <c r="A5324" s="32">
        <v>5320</v>
      </c>
      <c r="B5324" s="32">
        <v>66</v>
      </c>
      <c r="C5324" s="32">
        <v>2</v>
      </c>
      <c r="D5324" s="32" t="s">
        <v>12038</v>
      </c>
    </row>
    <row r="5325" spans="1:4" x14ac:dyDescent="0.2">
      <c r="A5325" s="32">
        <v>5321</v>
      </c>
      <c r="B5325" s="32">
        <v>1697</v>
      </c>
      <c r="C5325" s="32">
        <v>2</v>
      </c>
      <c r="D5325" s="32" t="s">
        <v>12039</v>
      </c>
    </row>
    <row r="5326" spans="1:4" x14ac:dyDescent="0.2">
      <c r="A5326" s="32">
        <v>5322</v>
      </c>
      <c r="B5326" s="32">
        <v>1294</v>
      </c>
      <c r="C5326" s="32">
        <v>2</v>
      </c>
      <c r="D5326" s="32" t="s">
        <v>7529</v>
      </c>
    </row>
    <row r="5327" spans="1:4" x14ac:dyDescent="0.2">
      <c r="A5327" s="32">
        <v>5323</v>
      </c>
      <c r="B5327" s="32">
        <v>2107</v>
      </c>
      <c r="C5327" s="32">
        <v>1</v>
      </c>
      <c r="D5327" s="32" t="s">
        <v>12040</v>
      </c>
    </row>
    <row r="5328" spans="1:4" x14ac:dyDescent="0.2">
      <c r="A5328" s="32">
        <v>5324</v>
      </c>
      <c r="B5328" s="32">
        <v>821</v>
      </c>
      <c r="C5328" s="32">
        <v>2</v>
      </c>
      <c r="D5328" s="32" t="s">
        <v>12041</v>
      </c>
    </row>
    <row r="5329" spans="1:4" x14ac:dyDescent="0.2">
      <c r="A5329" s="32">
        <v>5325</v>
      </c>
      <c r="B5329" s="32">
        <v>1233</v>
      </c>
      <c r="C5329" s="32">
        <v>1</v>
      </c>
      <c r="D5329" s="32" t="s">
        <v>12042</v>
      </c>
    </row>
    <row r="5330" spans="1:4" x14ac:dyDescent="0.2">
      <c r="A5330" s="32">
        <v>5326</v>
      </c>
      <c r="B5330" s="32">
        <v>1876</v>
      </c>
      <c r="C5330" s="32">
        <v>2</v>
      </c>
      <c r="D5330" s="32" t="s">
        <v>12043</v>
      </c>
    </row>
    <row r="5331" spans="1:4" x14ac:dyDescent="0.2">
      <c r="A5331" s="32">
        <v>5327</v>
      </c>
      <c r="B5331" s="32">
        <v>1549</v>
      </c>
      <c r="C5331" s="32">
        <v>3</v>
      </c>
      <c r="D5331" s="32" t="s">
        <v>12044</v>
      </c>
    </row>
    <row r="5332" spans="1:4" x14ac:dyDescent="0.2">
      <c r="A5332" s="32">
        <v>5328</v>
      </c>
      <c r="B5332" s="32">
        <v>1068</v>
      </c>
      <c r="C5332" s="32">
        <v>1</v>
      </c>
      <c r="D5332" s="32" t="s">
        <v>12045</v>
      </c>
    </row>
    <row r="5333" spans="1:4" x14ac:dyDescent="0.2">
      <c r="A5333" s="32">
        <v>5329</v>
      </c>
      <c r="B5333" s="32">
        <v>560</v>
      </c>
      <c r="C5333" s="32">
        <v>1</v>
      </c>
      <c r="D5333" s="32" t="s">
        <v>10866</v>
      </c>
    </row>
    <row r="5334" spans="1:4" x14ac:dyDescent="0.2">
      <c r="A5334" s="32">
        <v>5330</v>
      </c>
      <c r="B5334" s="32">
        <v>1767</v>
      </c>
      <c r="C5334" s="32">
        <v>5</v>
      </c>
      <c r="D5334" s="32" t="s">
        <v>12046</v>
      </c>
    </row>
    <row r="5335" spans="1:4" x14ac:dyDescent="0.2">
      <c r="A5335" s="32">
        <v>5331</v>
      </c>
      <c r="B5335" s="32">
        <v>943</v>
      </c>
      <c r="C5335" s="32">
        <v>4</v>
      </c>
      <c r="D5335" s="32" t="s">
        <v>12047</v>
      </c>
    </row>
    <row r="5336" spans="1:4" x14ac:dyDescent="0.2">
      <c r="A5336" s="32">
        <v>5332</v>
      </c>
      <c r="B5336" s="32">
        <v>1731</v>
      </c>
      <c r="C5336" s="32">
        <v>1</v>
      </c>
      <c r="D5336" s="32" t="s">
        <v>12048</v>
      </c>
    </row>
    <row r="5337" spans="1:4" x14ac:dyDescent="0.2">
      <c r="A5337" s="32">
        <v>5333</v>
      </c>
      <c r="B5337" s="32">
        <v>1604</v>
      </c>
      <c r="C5337" s="32">
        <v>2</v>
      </c>
      <c r="D5337" s="32" t="s">
        <v>12049</v>
      </c>
    </row>
    <row r="5338" spans="1:4" x14ac:dyDescent="0.2">
      <c r="A5338" s="32">
        <v>5334</v>
      </c>
      <c r="B5338" s="32">
        <v>16</v>
      </c>
      <c r="C5338" s="32">
        <v>16</v>
      </c>
      <c r="D5338" s="32" t="s">
        <v>12050</v>
      </c>
    </row>
    <row r="5339" spans="1:4" x14ac:dyDescent="0.2">
      <c r="A5339" s="32">
        <v>5335</v>
      </c>
      <c r="B5339" s="32">
        <v>297</v>
      </c>
      <c r="C5339" s="32">
        <v>1</v>
      </c>
      <c r="D5339" s="32" t="s">
        <v>11986</v>
      </c>
    </row>
    <row r="5340" spans="1:4" x14ac:dyDescent="0.2">
      <c r="A5340" s="32">
        <v>5336</v>
      </c>
      <c r="B5340" s="32">
        <v>44</v>
      </c>
      <c r="C5340" s="32">
        <v>10</v>
      </c>
      <c r="D5340" s="32" t="s">
        <v>12051</v>
      </c>
    </row>
    <row r="5341" spans="1:4" x14ac:dyDescent="0.2">
      <c r="A5341" s="32">
        <v>5337</v>
      </c>
      <c r="B5341" s="32">
        <v>1819</v>
      </c>
      <c r="C5341" s="32">
        <v>1</v>
      </c>
      <c r="D5341" s="32" t="s">
        <v>12052</v>
      </c>
    </row>
    <row r="5342" spans="1:4" x14ac:dyDescent="0.2">
      <c r="A5342" s="32">
        <v>5338</v>
      </c>
      <c r="B5342" s="32">
        <v>1770</v>
      </c>
      <c r="C5342" s="32">
        <v>1</v>
      </c>
      <c r="D5342" s="32" t="s">
        <v>12053</v>
      </c>
    </row>
    <row r="5343" spans="1:4" x14ac:dyDescent="0.2">
      <c r="A5343" s="32">
        <v>5339</v>
      </c>
      <c r="B5343" s="32">
        <v>857</v>
      </c>
      <c r="C5343" s="32">
        <v>1</v>
      </c>
      <c r="D5343" s="32" t="s">
        <v>8531</v>
      </c>
    </row>
    <row r="5344" spans="1:4" x14ac:dyDescent="0.2">
      <c r="A5344" s="32">
        <v>5340</v>
      </c>
      <c r="B5344" s="32">
        <v>941</v>
      </c>
      <c r="C5344" s="32">
        <v>3</v>
      </c>
      <c r="D5344" s="32" t="s">
        <v>12054</v>
      </c>
    </row>
    <row r="5345" spans="1:4" x14ac:dyDescent="0.2">
      <c r="A5345" s="32">
        <v>5341</v>
      </c>
      <c r="B5345" s="32">
        <v>1974</v>
      </c>
      <c r="C5345" s="32">
        <v>1</v>
      </c>
      <c r="D5345" s="32" t="s">
        <v>12055</v>
      </c>
    </row>
    <row r="5346" spans="1:4" x14ac:dyDescent="0.2">
      <c r="A5346" s="32">
        <v>5342</v>
      </c>
      <c r="B5346" s="32">
        <v>1139</v>
      </c>
      <c r="C5346" s="32">
        <v>1</v>
      </c>
      <c r="D5346" s="32" t="s">
        <v>12056</v>
      </c>
    </row>
    <row r="5347" spans="1:4" x14ac:dyDescent="0.2">
      <c r="A5347" s="32">
        <v>5343</v>
      </c>
      <c r="B5347" s="32">
        <v>48</v>
      </c>
      <c r="C5347" s="32">
        <v>3</v>
      </c>
      <c r="D5347" s="32" t="s">
        <v>12057</v>
      </c>
    </row>
    <row r="5348" spans="1:4" x14ac:dyDescent="0.2">
      <c r="A5348" s="32">
        <v>5344</v>
      </c>
      <c r="B5348" s="32">
        <v>1451</v>
      </c>
      <c r="C5348" s="32">
        <v>2</v>
      </c>
      <c r="D5348" s="32" t="s">
        <v>12058</v>
      </c>
    </row>
    <row r="5349" spans="1:4" x14ac:dyDescent="0.2">
      <c r="A5349" s="32">
        <v>5345</v>
      </c>
      <c r="B5349" s="32">
        <v>656</v>
      </c>
      <c r="C5349" s="32">
        <v>1</v>
      </c>
      <c r="D5349" s="32" t="s">
        <v>7863</v>
      </c>
    </row>
    <row r="5350" spans="1:4" x14ac:dyDescent="0.2">
      <c r="A5350" s="32">
        <v>5346</v>
      </c>
      <c r="B5350" s="32">
        <v>555</v>
      </c>
      <c r="C5350" s="32">
        <v>4</v>
      </c>
      <c r="D5350" s="32" t="s">
        <v>12059</v>
      </c>
    </row>
    <row r="5351" spans="1:4" x14ac:dyDescent="0.2">
      <c r="A5351" s="32">
        <v>5347</v>
      </c>
      <c r="B5351" s="32">
        <v>1316</v>
      </c>
      <c r="C5351" s="32">
        <v>1</v>
      </c>
      <c r="D5351" s="32" t="s">
        <v>12060</v>
      </c>
    </row>
    <row r="5352" spans="1:4" x14ac:dyDescent="0.2">
      <c r="A5352" s="32">
        <v>5348</v>
      </c>
      <c r="B5352" s="32">
        <v>932</v>
      </c>
      <c r="C5352" s="32">
        <v>2</v>
      </c>
      <c r="D5352" s="32" t="s">
        <v>12061</v>
      </c>
    </row>
    <row r="5353" spans="1:4" x14ac:dyDescent="0.2">
      <c r="A5353" s="32">
        <v>5349</v>
      </c>
      <c r="B5353" s="32">
        <v>2125</v>
      </c>
      <c r="C5353" s="32">
        <v>2</v>
      </c>
      <c r="D5353" s="32" t="s">
        <v>12062</v>
      </c>
    </row>
    <row r="5354" spans="1:4" x14ac:dyDescent="0.2">
      <c r="A5354" s="32">
        <v>5350</v>
      </c>
      <c r="B5354" s="32">
        <v>13</v>
      </c>
      <c r="C5354" s="32">
        <v>3</v>
      </c>
      <c r="D5354" s="32" t="s">
        <v>12063</v>
      </c>
    </row>
    <row r="5355" spans="1:4" x14ac:dyDescent="0.2">
      <c r="A5355" s="32">
        <v>5351</v>
      </c>
      <c r="B5355" s="32">
        <v>2637</v>
      </c>
      <c r="C5355" s="32">
        <v>1</v>
      </c>
      <c r="D5355" s="32" t="s">
        <v>12064</v>
      </c>
    </row>
    <row r="5356" spans="1:4" x14ac:dyDescent="0.2">
      <c r="A5356" s="32">
        <v>5352</v>
      </c>
      <c r="B5356" s="32">
        <v>3343</v>
      </c>
      <c r="C5356" s="32">
        <v>4</v>
      </c>
      <c r="D5356" s="32" t="s">
        <v>12065</v>
      </c>
    </row>
    <row r="5357" spans="1:4" x14ac:dyDescent="0.2">
      <c r="A5357" s="32">
        <v>5353</v>
      </c>
      <c r="B5357" s="32">
        <v>2279</v>
      </c>
      <c r="C5357" s="32">
        <v>1</v>
      </c>
      <c r="D5357" s="32" t="s">
        <v>12066</v>
      </c>
    </row>
    <row r="5358" spans="1:4" x14ac:dyDescent="0.2">
      <c r="A5358" s="32">
        <v>5354</v>
      </c>
      <c r="B5358" s="32">
        <v>627</v>
      </c>
      <c r="C5358" s="32">
        <v>3</v>
      </c>
      <c r="D5358" s="32" t="s">
        <v>12067</v>
      </c>
    </row>
    <row r="5359" spans="1:4" x14ac:dyDescent="0.2">
      <c r="A5359" s="32">
        <v>5355</v>
      </c>
      <c r="B5359" s="32">
        <v>326</v>
      </c>
      <c r="C5359" s="32">
        <v>1</v>
      </c>
      <c r="D5359" s="32" t="s">
        <v>12068</v>
      </c>
    </row>
    <row r="5360" spans="1:4" x14ac:dyDescent="0.2">
      <c r="A5360" s="32">
        <v>5356</v>
      </c>
      <c r="B5360" s="32">
        <v>1154</v>
      </c>
      <c r="C5360" s="32">
        <v>1</v>
      </c>
      <c r="D5360" s="32" t="s">
        <v>12069</v>
      </c>
    </row>
    <row r="5361" spans="1:4" x14ac:dyDescent="0.2">
      <c r="A5361" s="32">
        <v>5357</v>
      </c>
      <c r="B5361" s="32">
        <v>680</v>
      </c>
      <c r="C5361" s="32">
        <v>5</v>
      </c>
      <c r="D5361" s="32" t="s">
        <v>12070</v>
      </c>
    </row>
    <row r="5362" spans="1:4" x14ac:dyDescent="0.2">
      <c r="A5362" s="32">
        <v>5358</v>
      </c>
      <c r="B5362" s="32">
        <v>790</v>
      </c>
      <c r="C5362" s="32">
        <v>9</v>
      </c>
      <c r="D5362" s="32" t="s">
        <v>12071</v>
      </c>
    </row>
    <row r="5363" spans="1:4" x14ac:dyDescent="0.2">
      <c r="A5363" s="32">
        <v>5359</v>
      </c>
      <c r="B5363" s="32">
        <v>304</v>
      </c>
      <c r="C5363" s="32">
        <v>7</v>
      </c>
      <c r="D5363" s="32" t="s">
        <v>12072</v>
      </c>
    </row>
    <row r="5364" spans="1:4" x14ac:dyDescent="0.2">
      <c r="A5364" s="32">
        <v>5360</v>
      </c>
      <c r="B5364" s="32">
        <v>460</v>
      </c>
      <c r="C5364" s="32">
        <v>1</v>
      </c>
      <c r="D5364" s="32" t="s">
        <v>12073</v>
      </c>
    </row>
    <row r="5365" spans="1:4" x14ac:dyDescent="0.2">
      <c r="A5365" s="32">
        <v>5361</v>
      </c>
      <c r="B5365" s="32">
        <v>85</v>
      </c>
      <c r="C5365" s="32">
        <v>4</v>
      </c>
      <c r="D5365" s="32" t="s">
        <v>12074</v>
      </c>
    </row>
    <row r="5366" spans="1:4" x14ac:dyDescent="0.2">
      <c r="A5366" s="32">
        <v>5362</v>
      </c>
      <c r="B5366" s="32">
        <v>1094</v>
      </c>
      <c r="C5366" s="32">
        <v>4</v>
      </c>
      <c r="D5366" s="32" t="s">
        <v>12075</v>
      </c>
    </row>
    <row r="5367" spans="1:4" x14ac:dyDescent="0.2">
      <c r="A5367" s="32">
        <v>5363</v>
      </c>
      <c r="B5367" s="32">
        <v>267</v>
      </c>
      <c r="C5367" s="32">
        <v>1</v>
      </c>
      <c r="D5367" s="32" t="s">
        <v>12076</v>
      </c>
    </row>
    <row r="5368" spans="1:4" x14ac:dyDescent="0.2">
      <c r="A5368" s="32">
        <v>5364</v>
      </c>
      <c r="B5368" s="32">
        <v>1566</v>
      </c>
      <c r="C5368" s="32">
        <v>2</v>
      </c>
      <c r="D5368" s="32" t="s">
        <v>12077</v>
      </c>
    </row>
    <row r="5369" spans="1:4" x14ac:dyDescent="0.2">
      <c r="A5369" s="32">
        <v>5365</v>
      </c>
      <c r="B5369" s="32">
        <v>719</v>
      </c>
      <c r="C5369" s="32">
        <v>2</v>
      </c>
      <c r="D5369" s="32" t="s">
        <v>12015</v>
      </c>
    </row>
    <row r="5370" spans="1:4" x14ac:dyDescent="0.2">
      <c r="A5370" s="32">
        <v>5366</v>
      </c>
      <c r="B5370" s="32">
        <v>1912</v>
      </c>
      <c r="C5370" s="32">
        <v>3</v>
      </c>
      <c r="D5370" s="32" t="s">
        <v>12078</v>
      </c>
    </row>
    <row r="5371" spans="1:4" x14ac:dyDescent="0.2">
      <c r="A5371" s="32">
        <v>5367</v>
      </c>
      <c r="B5371" s="32">
        <v>926</v>
      </c>
      <c r="C5371" s="32">
        <v>1</v>
      </c>
      <c r="D5371" s="32" t="s">
        <v>12079</v>
      </c>
    </row>
    <row r="5372" spans="1:4" x14ac:dyDescent="0.2">
      <c r="A5372" s="32">
        <v>5368</v>
      </c>
      <c r="B5372" s="32">
        <v>103</v>
      </c>
      <c r="C5372" s="32">
        <v>1</v>
      </c>
      <c r="D5372" s="32" t="s">
        <v>12080</v>
      </c>
    </row>
    <row r="5373" spans="1:4" x14ac:dyDescent="0.2">
      <c r="A5373" s="32">
        <v>5369</v>
      </c>
      <c r="B5373" s="32">
        <v>864</v>
      </c>
      <c r="C5373" s="32">
        <v>1</v>
      </c>
      <c r="D5373" s="32" t="s">
        <v>12081</v>
      </c>
    </row>
    <row r="5374" spans="1:4" x14ac:dyDescent="0.2">
      <c r="A5374" s="32">
        <v>5370</v>
      </c>
      <c r="B5374" s="32">
        <v>728</v>
      </c>
      <c r="C5374" s="32">
        <v>1</v>
      </c>
      <c r="D5374" s="32" t="s">
        <v>12082</v>
      </c>
    </row>
    <row r="5375" spans="1:4" x14ac:dyDescent="0.2">
      <c r="A5375" s="32">
        <v>5371</v>
      </c>
      <c r="B5375" s="32">
        <v>597</v>
      </c>
      <c r="C5375" s="32">
        <v>2</v>
      </c>
      <c r="D5375" s="32" t="s">
        <v>12083</v>
      </c>
    </row>
    <row r="5376" spans="1:4" x14ac:dyDescent="0.2">
      <c r="A5376" s="32">
        <v>5372</v>
      </c>
      <c r="B5376" s="32">
        <v>1651</v>
      </c>
      <c r="C5376" s="32">
        <v>6</v>
      </c>
      <c r="D5376" s="32" t="s">
        <v>12084</v>
      </c>
    </row>
    <row r="5377" spans="1:4" x14ac:dyDescent="0.2">
      <c r="A5377" s="32">
        <v>5373</v>
      </c>
      <c r="B5377" s="32">
        <v>1817</v>
      </c>
      <c r="C5377" s="32">
        <v>3</v>
      </c>
      <c r="D5377" s="32" t="s">
        <v>12085</v>
      </c>
    </row>
    <row r="5378" spans="1:4" x14ac:dyDescent="0.2">
      <c r="A5378" s="32">
        <v>5374</v>
      </c>
      <c r="B5378" s="32">
        <v>1332</v>
      </c>
      <c r="C5378" s="32">
        <v>2</v>
      </c>
      <c r="D5378" s="32" t="s">
        <v>12086</v>
      </c>
    </row>
    <row r="5379" spans="1:4" x14ac:dyDescent="0.2">
      <c r="A5379" s="32">
        <v>5375</v>
      </c>
      <c r="B5379" s="32">
        <v>134</v>
      </c>
      <c r="C5379" s="32">
        <v>6</v>
      </c>
      <c r="D5379" s="32" t="s">
        <v>7826</v>
      </c>
    </row>
    <row r="5380" spans="1:4" x14ac:dyDescent="0.2">
      <c r="A5380" s="32">
        <v>5376</v>
      </c>
      <c r="B5380" s="32">
        <v>2159</v>
      </c>
      <c r="C5380" s="32">
        <v>2</v>
      </c>
      <c r="D5380" s="32" t="s">
        <v>12087</v>
      </c>
    </row>
    <row r="5381" spans="1:4" x14ac:dyDescent="0.2">
      <c r="A5381" s="32">
        <v>5377</v>
      </c>
      <c r="B5381" s="32">
        <v>156</v>
      </c>
      <c r="C5381" s="32">
        <v>7</v>
      </c>
      <c r="D5381" s="32" t="s">
        <v>12088</v>
      </c>
    </row>
    <row r="5382" spans="1:4" x14ac:dyDescent="0.2">
      <c r="A5382" s="32">
        <v>5378</v>
      </c>
      <c r="B5382" s="32">
        <v>1128</v>
      </c>
      <c r="C5382" s="32">
        <v>2</v>
      </c>
      <c r="D5382" s="32" t="s">
        <v>12089</v>
      </c>
    </row>
    <row r="5383" spans="1:4" x14ac:dyDescent="0.2">
      <c r="A5383" s="32">
        <v>5379</v>
      </c>
      <c r="B5383" s="32">
        <v>1172</v>
      </c>
      <c r="C5383" s="32">
        <v>3</v>
      </c>
      <c r="D5383" s="32" t="s">
        <v>12090</v>
      </c>
    </row>
    <row r="5384" spans="1:4" x14ac:dyDescent="0.2">
      <c r="A5384" s="32">
        <v>5380</v>
      </c>
      <c r="B5384" s="32">
        <v>2562</v>
      </c>
      <c r="C5384" s="32">
        <v>1</v>
      </c>
      <c r="D5384" s="32" t="s">
        <v>12091</v>
      </c>
    </row>
    <row r="5385" spans="1:4" x14ac:dyDescent="0.2">
      <c r="A5385" s="32">
        <v>5381</v>
      </c>
      <c r="B5385" s="32">
        <v>2211</v>
      </c>
      <c r="C5385" s="32">
        <v>1</v>
      </c>
      <c r="D5385" s="32" t="s">
        <v>12092</v>
      </c>
    </row>
    <row r="5386" spans="1:4" x14ac:dyDescent="0.2">
      <c r="A5386" s="32">
        <v>5382</v>
      </c>
      <c r="B5386" s="32">
        <v>1114</v>
      </c>
      <c r="C5386" s="32">
        <v>2</v>
      </c>
      <c r="D5386" s="32" t="s">
        <v>12093</v>
      </c>
    </row>
    <row r="5387" spans="1:4" x14ac:dyDescent="0.2">
      <c r="A5387" s="32">
        <v>5383</v>
      </c>
      <c r="B5387" s="32">
        <v>3212</v>
      </c>
      <c r="C5387" s="32">
        <v>4</v>
      </c>
      <c r="D5387" s="32" t="s">
        <v>12094</v>
      </c>
    </row>
    <row r="5388" spans="1:4" x14ac:dyDescent="0.2">
      <c r="A5388" s="32">
        <v>5384</v>
      </c>
      <c r="B5388" s="32">
        <v>2146</v>
      </c>
      <c r="C5388" s="32">
        <v>2</v>
      </c>
      <c r="D5388" s="32" t="s">
        <v>12095</v>
      </c>
    </row>
    <row r="5389" spans="1:4" x14ac:dyDescent="0.2">
      <c r="A5389" s="32">
        <v>5385</v>
      </c>
      <c r="B5389" s="32">
        <v>2260</v>
      </c>
      <c r="C5389" s="32">
        <v>2</v>
      </c>
      <c r="D5389" s="32" t="s">
        <v>12096</v>
      </c>
    </row>
    <row r="5390" spans="1:4" x14ac:dyDescent="0.2">
      <c r="A5390" s="32">
        <v>5386</v>
      </c>
      <c r="B5390" s="32">
        <v>683</v>
      </c>
      <c r="C5390" s="32">
        <v>7</v>
      </c>
      <c r="D5390" s="32" t="s">
        <v>12097</v>
      </c>
    </row>
    <row r="5391" spans="1:4" x14ac:dyDescent="0.2">
      <c r="A5391" s="32">
        <v>5387</v>
      </c>
      <c r="B5391" s="32">
        <v>843</v>
      </c>
      <c r="C5391" s="32">
        <v>7</v>
      </c>
      <c r="D5391" s="32" t="s">
        <v>12098</v>
      </c>
    </row>
    <row r="5392" spans="1:4" x14ac:dyDescent="0.2">
      <c r="A5392" s="32">
        <v>5388</v>
      </c>
      <c r="B5392" s="32">
        <v>836</v>
      </c>
      <c r="C5392" s="32">
        <v>3</v>
      </c>
      <c r="D5392" s="32" t="s">
        <v>12099</v>
      </c>
    </row>
    <row r="5393" spans="1:4" x14ac:dyDescent="0.2">
      <c r="A5393" s="32">
        <v>5389</v>
      </c>
      <c r="B5393" s="32">
        <v>1024</v>
      </c>
      <c r="C5393" s="32">
        <v>1</v>
      </c>
      <c r="D5393" s="32" t="s">
        <v>12100</v>
      </c>
    </row>
    <row r="5394" spans="1:4" x14ac:dyDescent="0.2">
      <c r="A5394" s="32">
        <v>5390</v>
      </c>
      <c r="B5394" s="32">
        <v>1420</v>
      </c>
      <c r="C5394" s="32">
        <v>2</v>
      </c>
      <c r="D5394" s="32" t="s">
        <v>12101</v>
      </c>
    </row>
    <row r="5395" spans="1:4" x14ac:dyDescent="0.2">
      <c r="A5395" s="32">
        <v>5391</v>
      </c>
      <c r="B5395" s="32">
        <v>649</v>
      </c>
      <c r="C5395" s="32">
        <v>2</v>
      </c>
      <c r="D5395" s="32" t="s">
        <v>11924</v>
      </c>
    </row>
    <row r="5396" spans="1:4" x14ac:dyDescent="0.2">
      <c r="A5396" s="32">
        <v>5392</v>
      </c>
      <c r="B5396" s="32">
        <v>1158</v>
      </c>
      <c r="C5396" s="32">
        <v>1</v>
      </c>
      <c r="D5396" s="32" t="s">
        <v>12102</v>
      </c>
    </row>
    <row r="5397" spans="1:4" x14ac:dyDescent="0.2">
      <c r="A5397" s="32">
        <v>5393</v>
      </c>
      <c r="B5397" s="32">
        <v>1494</v>
      </c>
      <c r="C5397" s="32">
        <v>1</v>
      </c>
      <c r="D5397" s="32" t="s">
        <v>12103</v>
      </c>
    </row>
    <row r="5398" spans="1:4" x14ac:dyDescent="0.2">
      <c r="A5398" s="32">
        <v>5394</v>
      </c>
      <c r="B5398" s="32">
        <v>1118</v>
      </c>
      <c r="C5398" s="32">
        <v>1</v>
      </c>
      <c r="D5398" s="32" t="s">
        <v>12104</v>
      </c>
    </row>
    <row r="5399" spans="1:4" x14ac:dyDescent="0.2">
      <c r="A5399" s="32">
        <v>5395</v>
      </c>
      <c r="B5399" s="32">
        <v>2399</v>
      </c>
      <c r="C5399" s="32">
        <v>1</v>
      </c>
      <c r="D5399" s="32" t="s">
        <v>12105</v>
      </c>
    </row>
    <row r="5400" spans="1:4" x14ac:dyDescent="0.2">
      <c r="A5400" s="32">
        <v>5396</v>
      </c>
      <c r="B5400" s="32">
        <v>368</v>
      </c>
      <c r="C5400" s="32">
        <v>1</v>
      </c>
      <c r="D5400" s="32" t="s">
        <v>12106</v>
      </c>
    </row>
    <row r="5401" spans="1:4" x14ac:dyDescent="0.2">
      <c r="A5401" s="32">
        <v>5397</v>
      </c>
      <c r="B5401" s="32">
        <v>471</v>
      </c>
      <c r="C5401" s="32">
        <v>2</v>
      </c>
      <c r="D5401" s="32" t="s">
        <v>12107</v>
      </c>
    </row>
    <row r="5402" spans="1:4" x14ac:dyDescent="0.2">
      <c r="A5402" s="32">
        <v>5398</v>
      </c>
      <c r="B5402" s="32">
        <v>998</v>
      </c>
      <c r="C5402" s="32">
        <v>5</v>
      </c>
      <c r="D5402" s="32" t="s">
        <v>12108</v>
      </c>
    </row>
    <row r="5403" spans="1:4" x14ac:dyDescent="0.2">
      <c r="A5403" s="32">
        <v>5399</v>
      </c>
      <c r="B5403" s="32">
        <v>1019</v>
      </c>
      <c r="C5403" s="32">
        <v>2</v>
      </c>
      <c r="D5403" s="32" t="s">
        <v>12109</v>
      </c>
    </row>
    <row r="5404" spans="1:4" x14ac:dyDescent="0.2">
      <c r="A5404" s="32">
        <v>5400</v>
      </c>
      <c r="B5404" s="32">
        <v>853</v>
      </c>
      <c r="C5404" s="32">
        <v>1</v>
      </c>
      <c r="D5404" s="32" t="s">
        <v>12110</v>
      </c>
    </row>
    <row r="5405" spans="1:4" x14ac:dyDescent="0.2">
      <c r="A5405" s="32">
        <v>5401</v>
      </c>
      <c r="B5405" s="32">
        <v>1321</v>
      </c>
      <c r="C5405" s="32">
        <v>1</v>
      </c>
      <c r="D5405" s="32" t="s">
        <v>12111</v>
      </c>
    </row>
    <row r="5406" spans="1:4" x14ac:dyDescent="0.2">
      <c r="A5406" s="32">
        <v>5402</v>
      </c>
      <c r="B5406" s="32">
        <v>429</v>
      </c>
      <c r="C5406" s="32">
        <v>3</v>
      </c>
      <c r="D5406" s="32" t="s">
        <v>12112</v>
      </c>
    </row>
    <row r="5407" spans="1:4" x14ac:dyDescent="0.2">
      <c r="A5407" s="32">
        <v>5403</v>
      </c>
      <c r="B5407" s="32">
        <v>1981</v>
      </c>
      <c r="C5407" s="32">
        <v>1</v>
      </c>
      <c r="D5407" s="32" t="s">
        <v>12113</v>
      </c>
    </row>
    <row r="5408" spans="1:4" x14ac:dyDescent="0.2">
      <c r="A5408" s="32">
        <v>5404</v>
      </c>
      <c r="B5408" s="32">
        <v>2646</v>
      </c>
      <c r="C5408" s="32">
        <v>1</v>
      </c>
      <c r="D5408" s="32" t="s">
        <v>12114</v>
      </c>
    </row>
    <row r="5409" spans="1:4" x14ac:dyDescent="0.2">
      <c r="A5409" s="32">
        <v>5405</v>
      </c>
      <c r="B5409" s="32">
        <v>138</v>
      </c>
      <c r="C5409" s="32">
        <v>13</v>
      </c>
      <c r="D5409" s="32" t="s">
        <v>12115</v>
      </c>
    </row>
    <row r="5410" spans="1:4" x14ac:dyDescent="0.2">
      <c r="A5410" s="32">
        <v>5406</v>
      </c>
      <c r="B5410" s="32">
        <v>955</v>
      </c>
      <c r="C5410" s="32">
        <v>1</v>
      </c>
      <c r="D5410" s="32" t="s">
        <v>12116</v>
      </c>
    </row>
    <row r="5411" spans="1:4" x14ac:dyDescent="0.2">
      <c r="A5411" s="32">
        <v>5407</v>
      </c>
      <c r="B5411" s="32">
        <v>1109</v>
      </c>
      <c r="C5411" s="32">
        <v>1</v>
      </c>
      <c r="D5411" s="32" t="s">
        <v>12117</v>
      </c>
    </row>
    <row r="5412" spans="1:4" x14ac:dyDescent="0.2">
      <c r="A5412" s="32">
        <v>5408</v>
      </c>
      <c r="B5412" s="32">
        <v>2014</v>
      </c>
      <c r="C5412" s="32">
        <v>1</v>
      </c>
      <c r="D5412" s="32" t="s">
        <v>12118</v>
      </c>
    </row>
    <row r="5413" spans="1:4" x14ac:dyDescent="0.2">
      <c r="A5413" s="32">
        <v>5409</v>
      </c>
      <c r="B5413" s="32">
        <v>2351</v>
      </c>
      <c r="C5413" s="32">
        <v>1</v>
      </c>
      <c r="D5413" s="32" t="s">
        <v>12119</v>
      </c>
    </row>
    <row r="5414" spans="1:4" x14ac:dyDescent="0.2">
      <c r="A5414" s="32">
        <v>5410</v>
      </c>
      <c r="B5414" s="32">
        <v>1070</v>
      </c>
      <c r="C5414" s="32">
        <v>3</v>
      </c>
      <c r="D5414" s="32" t="s">
        <v>12120</v>
      </c>
    </row>
    <row r="5415" spans="1:4" x14ac:dyDescent="0.2">
      <c r="A5415" s="32">
        <v>5411</v>
      </c>
      <c r="B5415" s="32">
        <v>646</v>
      </c>
      <c r="C5415" s="32">
        <v>5</v>
      </c>
      <c r="D5415" s="32" t="s">
        <v>12121</v>
      </c>
    </row>
    <row r="5416" spans="1:4" x14ac:dyDescent="0.2">
      <c r="A5416" s="32">
        <v>5412</v>
      </c>
      <c r="B5416" s="32">
        <v>850</v>
      </c>
      <c r="C5416" s="32">
        <v>2</v>
      </c>
      <c r="D5416" s="32" t="s">
        <v>12122</v>
      </c>
    </row>
    <row r="5417" spans="1:4" x14ac:dyDescent="0.2">
      <c r="A5417" s="32">
        <v>5413</v>
      </c>
      <c r="B5417" s="32">
        <v>2690</v>
      </c>
      <c r="C5417" s="32">
        <v>1</v>
      </c>
      <c r="D5417" s="32" t="s">
        <v>12123</v>
      </c>
    </row>
    <row r="5418" spans="1:4" x14ac:dyDescent="0.2">
      <c r="A5418" s="32">
        <v>5414</v>
      </c>
      <c r="B5418" s="32">
        <v>732</v>
      </c>
      <c r="C5418" s="32">
        <v>2</v>
      </c>
      <c r="D5418" s="32" t="s">
        <v>12124</v>
      </c>
    </row>
    <row r="5419" spans="1:4" x14ac:dyDescent="0.2">
      <c r="A5419" s="32">
        <v>5415</v>
      </c>
      <c r="B5419" s="32">
        <v>749</v>
      </c>
      <c r="C5419" s="32">
        <v>1</v>
      </c>
      <c r="D5419" s="32" t="s">
        <v>12125</v>
      </c>
    </row>
    <row r="5420" spans="1:4" x14ac:dyDescent="0.2">
      <c r="A5420" s="32">
        <v>5416</v>
      </c>
      <c r="B5420" s="32">
        <v>617</v>
      </c>
      <c r="C5420" s="32">
        <v>3</v>
      </c>
      <c r="D5420" s="32" t="s">
        <v>12126</v>
      </c>
    </row>
    <row r="5421" spans="1:4" x14ac:dyDescent="0.2">
      <c r="A5421" s="32">
        <v>5417</v>
      </c>
      <c r="B5421" s="32">
        <v>730</v>
      </c>
      <c r="C5421" s="32">
        <v>3</v>
      </c>
      <c r="D5421" s="32" t="s">
        <v>12127</v>
      </c>
    </row>
    <row r="5422" spans="1:4" x14ac:dyDescent="0.2">
      <c r="A5422" s="32">
        <v>5418</v>
      </c>
      <c r="B5422" s="32">
        <v>1348</v>
      </c>
      <c r="C5422" s="32">
        <v>1</v>
      </c>
      <c r="D5422" s="32" t="s">
        <v>12128</v>
      </c>
    </row>
    <row r="5423" spans="1:4" x14ac:dyDescent="0.2">
      <c r="A5423" s="32">
        <v>5419</v>
      </c>
      <c r="B5423" s="32">
        <v>1089</v>
      </c>
      <c r="C5423" s="32">
        <v>1</v>
      </c>
      <c r="D5423" s="32" t="s">
        <v>12129</v>
      </c>
    </row>
    <row r="5424" spans="1:4" x14ac:dyDescent="0.2">
      <c r="A5424" s="32">
        <v>5420</v>
      </c>
      <c r="B5424" s="32">
        <v>533</v>
      </c>
      <c r="C5424" s="32">
        <v>1</v>
      </c>
      <c r="D5424" s="32" t="s">
        <v>12130</v>
      </c>
    </row>
    <row r="5425" spans="1:4" x14ac:dyDescent="0.2">
      <c r="A5425" s="32">
        <v>5421</v>
      </c>
      <c r="B5425" s="32">
        <v>1468</v>
      </c>
      <c r="C5425" s="32">
        <v>2</v>
      </c>
      <c r="D5425" s="32" t="s">
        <v>7693</v>
      </c>
    </row>
    <row r="5426" spans="1:4" x14ac:dyDescent="0.2">
      <c r="A5426" s="32">
        <v>5422</v>
      </c>
      <c r="B5426" s="32">
        <v>483</v>
      </c>
      <c r="C5426" s="32">
        <v>2</v>
      </c>
      <c r="D5426" s="32" t="s">
        <v>12131</v>
      </c>
    </row>
    <row r="5427" spans="1:4" x14ac:dyDescent="0.2">
      <c r="A5427" s="32">
        <v>5423</v>
      </c>
      <c r="B5427" s="32">
        <v>852</v>
      </c>
      <c r="C5427" s="32">
        <v>2</v>
      </c>
      <c r="D5427" s="32" t="s">
        <v>12132</v>
      </c>
    </row>
    <row r="5428" spans="1:4" x14ac:dyDescent="0.2">
      <c r="A5428" s="32">
        <v>5424</v>
      </c>
      <c r="B5428" s="32">
        <v>643</v>
      </c>
      <c r="C5428" s="32">
        <v>3</v>
      </c>
      <c r="D5428" s="32" t="s">
        <v>12133</v>
      </c>
    </row>
    <row r="5429" spans="1:4" x14ac:dyDescent="0.2">
      <c r="A5429" s="32">
        <v>5425</v>
      </c>
      <c r="B5429" s="32">
        <v>643</v>
      </c>
      <c r="C5429" s="32">
        <v>5</v>
      </c>
      <c r="D5429" s="32" t="s">
        <v>12134</v>
      </c>
    </row>
    <row r="5430" spans="1:4" x14ac:dyDescent="0.2">
      <c r="A5430" s="32">
        <v>5426</v>
      </c>
      <c r="B5430" s="32">
        <v>1809</v>
      </c>
      <c r="C5430" s="32">
        <v>1</v>
      </c>
      <c r="D5430" s="32" t="s">
        <v>7032</v>
      </c>
    </row>
    <row r="5431" spans="1:4" x14ac:dyDescent="0.2">
      <c r="A5431" s="32">
        <v>5427</v>
      </c>
      <c r="B5431" s="32">
        <v>1300</v>
      </c>
      <c r="C5431" s="32">
        <v>1</v>
      </c>
      <c r="D5431" s="32" t="s">
        <v>12135</v>
      </c>
    </row>
    <row r="5432" spans="1:4" x14ac:dyDescent="0.2">
      <c r="A5432" s="32">
        <v>5428</v>
      </c>
      <c r="B5432" s="32">
        <v>2740</v>
      </c>
      <c r="C5432" s="32">
        <v>2</v>
      </c>
      <c r="D5432" s="32" t="s">
        <v>12136</v>
      </c>
    </row>
    <row r="5433" spans="1:4" x14ac:dyDescent="0.2">
      <c r="A5433" s="32">
        <v>5429</v>
      </c>
      <c r="B5433" s="32">
        <v>391</v>
      </c>
      <c r="C5433" s="32">
        <v>7</v>
      </c>
      <c r="D5433" s="32" t="s">
        <v>12137</v>
      </c>
    </row>
    <row r="5434" spans="1:4" x14ac:dyDescent="0.2">
      <c r="A5434" s="32">
        <v>5430</v>
      </c>
      <c r="B5434" s="32">
        <v>337</v>
      </c>
      <c r="C5434" s="32">
        <v>4</v>
      </c>
      <c r="D5434" s="32" t="s">
        <v>12138</v>
      </c>
    </row>
    <row r="5435" spans="1:4" x14ac:dyDescent="0.2">
      <c r="A5435" s="32">
        <v>5431</v>
      </c>
      <c r="B5435" s="32">
        <v>546</v>
      </c>
      <c r="C5435" s="32">
        <v>8</v>
      </c>
      <c r="D5435" s="32" t="s">
        <v>12139</v>
      </c>
    </row>
    <row r="5436" spans="1:4" x14ac:dyDescent="0.2">
      <c r="A5436" s="32">
        <v>5432</v>
      </c>
      <c r="B5436" s="32">
        <v>247</v>
      </c>
      <c r="C5436" s="32">
        <v>2</v>
      </c>
      <c r="D5436" s="32" t="s">
        <v>12140</v>
      </c>
    </row>
    <row r="5437" spans="1:4" x14ac:dyDescent="0.2">
      <c r="A5437" s="32">
        <v>5433</v>
      </c>
      <c r="B5437" s="32">
        <v>285</v>
      </c>
      <c r="C5437" s="32">
        <v>2</v>
      </c>
      <c r="D5437" s="32" t="s">
        <v>12141</v>
      </c>
    </row>
    <row r="5438" spans="1:4" x14ac:dyDescent="0.2">
      <c r="A5438" s="32">
        <v>5434</v>
      </c>
      <c r="B5438" s="32">
        <v>3461</v>
      </c>
      <c r="C5438" s="32">
        <v>4</v>
      </c>
      <c r="D5438" s="32" t="s">
        <v>12142</v>
      </c>
    </row>
    <row r="5439" spans="1:4" x14ac:dyDescent="0.2">
      <c r="A5439" s="32">
        <v>5435</v>
      </c>
      <c r="B5439" s="32">
        <v>3227</v>
      </c>
      <c r="C5439" s="32">
        <v>1</v>
      </c>
      <c r="D5439" s="32" t="s">
        <v>12143</v>
      </c>
    </row>
    <row r="5440" spans="1:4" x14ac:dyDescent="0.2">
      <c r="A5440" s="32">
        <v>5436</v>
      </c>
      <c r="B5440" s="32">
        <v>1042</v>
      </c>
      <c r="C5440" s="32">
        <v>1</v>
      </c>
      <c r="D5440" s="32" t="s">
        <v>12144</v>
      </c>
    </row>
    <row r="5441" spans="1:4" x14ac:dyDescent="0.2">
      <c r="A5441" s="32">
        <v>5437</v>
      </c>
      <c r="B5441" s="32">
        <v>1397</v>
      </c>
      <c r="C5441" s="32">
        <v>1</v>
      </c>
      <c r="D5441" s="32" t="s">
        <v>9619</v>
      </c>
    </row>
    <row r="5442" spans="1:4" x14ac:dyDescent="0.2">
      <c r="A5442" s="32">
        <v>5438</v>
      </c>
      <c r="B5442" s="32">
        <v>954</v>
      </c>
      <c r="C5442" s="32">
        <v>1</v>
      </c>
      <c r="D5442" s="32" t="s">
        <v>12145</v>
      </c>
    </row>
    <row r="5443" spans="1:4" x14ac:dyDescent="0.2">
      <c r="A5443" s="32">
        <v>5439</v>
      </c>
      <c r="B5443" s="32">
        <v>1113</v>
      </c>
      <c r="C5443" s="32">
        <v>3</v>
      </c>
      <c r="D5443" s="32" t="s">
        <v>12146</v>
      </c>
    </row>
    <row r="5444" spans="1:4" x14ac:dyDescent="0.2">
      <c r="A5444" s="32">
        <v>5440</v>
      </c>
      <c r="B5444" s="32">
        <v>1401</v>
      </c>
      <c r="C5444" s="32">
        <v>1</v>
      </c>
      <c r="D5444" s="32" t="s">
        <v>12147</v>
      </c>
    </row>
    <row r="5445" spans="1:4" x14ac:dyDescent="0.2">
      <c r="A5445" s="32">
        <v>5441</v>
      </c>
      <c r="B5445" s="32">
        <v>1178</v>
      </c>
      <c r="C5445" s="32">
        <v>2</v>
      </c>
      <c r="D5445" s="32" t="s">
        <v>12148</v>
      </c>
    </row>
    <row r="5446" spans="1:4" x14ac:dyDescent="0.2">
      <c r="A5446" s="32">
        <v>5442</v>
      </c>
      <c r="B5446" s="32">
        <v>1620</v>
      </c>
      <c r="C5446" s="32">
        <v>3</v>
      </c>
      <c r="D5446" s="32" t="s">
        <v>12149</v>
      </c>
    </row>
    <row r="5447" spans="1:4" x14ac:dyDescent="0.2">
      <c r="A5447" s="32">
        <v>5443</v>
      </c>
      <c r="B5447" s="32">
        <v>3205</v>
      </c>
      <c r="C5447" s="32">
        <v>2</v>
      </c>
      <c r="D5447" s="32" t="s">
        <v>12150</v>
      </c>
    </row>
    <row r="5448" spans="1:4" x14ac:dyDescent="0.2">
      <c r="A5448" s="32">
        <v>5444</v>
      </c>
      <c r="B5448" s="32">
        <v>2467</v>
      </c>
      <c r="C5448" s="32">
        <v>1</v>
      </c>
      <c r="D5448" s="32" t="s">
        <v>12151</v>
      </c>
    </row>
    <row r="5449" spans="1:4" x14ac:dyDescent="0.2">
      <c r="A5449" s="32">
        <v>5445</v>
      </c>
      <c r="B5449" s="32">
        <v>800</v>
      </c>
      <c r="C5449" s="32">
        <v>5</v>
      </c>
      <c r="D5449" s="32" t="s">
        <v>12152</v>
      </c>
    </row>
    <row r="5450" spans="1:4" x14ac:dyDescent="0.2">
      <c r="A5450" s="32">
        <v>5446</v>
      </c>
      <c r="B5450" s="32">
        <v>725</v>
      </c>
      <c r="C5450" s="32">
        <v>3</v>
      </c>
      <c r="D5450" s="32" t="s">
        <v>12153</v>
      </c>
    </row>
    <row r="5451" spans="1:4" x14ac:dyDescent="0.2">
      <c r="A5451" s="32">
        <v>5447</v>
      </c>
      <c r="B5451" s="32">
        <v>502</v>
      </c>
      <c r="C5451" s="32">
        <v>1</v>
      </c>
      <c r="D5451" s="32" t="s">
        <v>12154</v>
      </c>
    </row>
    <row r="5452" spans="1:4" x14ac:dyDescent="0.2">
      <c r="A5452" s="32">
        <v>5448</v>
      </c>
      <c r="B5452" s="32">
        <v>2384</v>
      </c>
      <c r="C5452" s="32">
        <v>2</v>
      </c>
      <c r="D5452" s="32" t="s">
        <v>12155</v>
      </c>
    </row>
    <row r="5453" spans="1:4" x14ac:dyDescent="0.2">
      <c r="A5453" s="32">
        <v>5449</v>
      </c>
      <c r="B5453" s="32">
        <v>518</v>
      </c>
      <c r="C5453" s="32">
        <v>2</v>
      </c>
      <c r="D5453" s="32" t="s">
        <v>12156</v>
      </c>
    </row>
    <row r="5454" spans="1:4" x14ac:dyDescent="0.2">
      <c r="A5454" s="32">
        <v>5450</v>
      </c>
      <c r="B5454" s="32">
        <v>461</v>
      </c>
      <c r="C5454" s="32">
        <v>9</v>
      </c>
      <c r="D5454" s="32" t="s">
        <v>12157</v>
      </c>
    </row>
    <row r="5455" spans="1:4" x14ac:dyDescent="0.2">
      <c r="A5455" s="32">
        <v>5451</v>
      </c>
      <c r="B5455" s="32">
        <v>647</v>
      </c>
      <c r="C5455" s="32">
        <v>3</v>
      </c>
      <c r="D5455" s="32" t="s">
        <v>12158</v>
      </c>
    </row>
    <row r="5456" spans="1:4" x14ac:dyDescent="0.2">
      <c r="A5456" s="32">
        <v>5452</v>
      </c>
      <c r="B5456" s="32">
        <v>2007</v>
      </c>
      <c r="C5456" s="32">
        <v>1</v>
      </c>
      <c r="D5456" s="32" t="s">
        <v>12159</v>
      </c>
    </row>
    <row r="5457" spans="1:4" x14ac:dyDescent="0.2">
      <c r="A5457" s="32">
        <v>5453</v>
      </c>
      <c r="B5457" s="32">
        <v>136</v>
      </c>
      <c r="C5457" s="32">
        <v>4</v>
      </c>
      <c r="D5457" s="32" t="s">
        <v>9921</v>
      </c>
    </row>
    <row r="5458" spans="1:4" x14ac:dyDescent="0.2">
      <c r="A5458" s="32">
        <v>5454</v>
      </c>
      <c r="B5458" s="32">
        <v>91</v>
      </c>
      <c r="C5458" s="32">
        <v>1</v>
      </c>
      <c r="D5458" s="32" t="s">
        <v>12160</v>
      </c>
    </row>
    <row r="5459" spans="1:4" x14ac:dyDescent="0.2">
      <c r="A5459" s="32">
        <v>5455</v>
      </c>
      <c r="B5459" s="32">
        <v>234</v>
      </c>
      <c r="C5459" s="32">
        <v>1</v>
      </c>
      <c r="D5459" s="32" t="s">
        <v>12161</v>
      </c>
    </row>
    <row r="5460" spans="1:4" x14ac:dyDescent="0.2">
      <c r="A5460" s="32">
        <v>5456</v>
      </c>
      <c r="B5460" s="32">
        <v>888</v>
      </c>
      <c r="C5460" s="32">
        <v>1</v>
      </c>
      <c r="D5460" s="32" t="s">
        <v>12162</v>
      </c>
    </row>
    <row r="5461" spans="1:4" x14ac:dyDescent="0.2">
      <c r="A5461" s="32">
        <v>5457</v>
      </c>
      <c r="B5461" s="32">
        <v>134</v>
      </c>
      <c r="C5461" s="32">
        <v>14</v>
      </c>
      <c r="D5461" s="32" t="s">
        <v>12163</v>
      </c>
    </row>
    <row r="5462" spans="1:4" x14ac:dyDescent="0.2">
      <c r="A5462" s="32">
        <v>5458</v>
      </c>
      <c r="B5462" s="32">
        <v>633</v>
      </c>
      <c r="C5462" s="32">
        <v>3</v>
      </c>
      <c r="D5462" s="32" t="s">
        <v>12164</v>
      </c>
    </row>
    <row r="5463" spans="1:4" x14ac:dyDescent="0.2">
      <c r="A5463" s="32">
        <v>5459</v>
      </c>
      <c r="B5463" s="32">
        <v>1412</v>
      </c>
      <c r="C5463" s="32">
        <v>3</v>
      </c>
      <c r="D5463" s="32" t="s">
        <v>12165</v>
      </c>
    </row>
    <row r="5464" spans="1:4" x14ac:dyDescent="0.2">
      <c r="A5464" s="32">
        <v>5460</v>
      </c>
      <c r="B5464" s="32">
        <v>1117</v>
      </c>
      <c r="C5464" s="32">
        <v>3</v>
      </c>
      <c r="D5464" s="32" t="s">
        <v>12166</v>
      </c>
    </row>
    <row r="5465" spans="1:4" x14ac:dyDescent="0.2">
      <c r="A5465" s="32">
        <v>5461</v>
      </c>
      <c r="B5465" s="32">
        <v>1206</v>
      </c>
      <c r="C5465" s="32">
        <v>1</v>
      </c>
      <c r="D5465" s="32" t="s">
        <v>12167</v>
      </c>
    </row>
    <row r="5466" spans="1:4" x14ac:dyDescent="0.2">
      <c r="A5466" s="32">
        <v>5462</v>
      </c>
      <c r="B5466" s="32">
        <v>81</v>
      </c>
      <c r="C5466" s="32">
        <v>10</v>
      </c>
      <c r="D5466" s="32" t="s">
        <v>12168</v>
      </c>
    </row>
    <row r="5467" spans="1:4" x14ac:dyDescent="0.2">
      <c r="A5467" s="32">
        <v>5463</v>
      </c>
      <c r="B5467" s="32">
        <v>773</v>
      </c>
      <c r="C5467" s="32">
        <v>1</v>
      </c>
      <c r="D5467" s="32" t="s">
        <v>12169</v>
      </c>
    </row>
    <row r="5468" spans="1:4" x14ac:dyDescent="0.2">
      <c r="A5468" s="32">
        <v>5464</v>
      </c>
      <c r="B5468" s="32">
        <v>2150</v>
      </c>
      <c r="C5468" s="32">
        <v>3</v>
      </c>
      <c r="D5468" s="32" t="s">
        <v>12170</v>
      </c>
    </row>
    <row r="5469" spans="1:4" x14ac:dyDescent="0.2">
      <c r="A5469" s="32">
        <v>5465</v>
      </c>
      <c r="B5469" s="32">
        <v>891</v>
      </c>
      <c r="C5469" s="32">
        <v>2</v>
      </c>
      <c r="D5469" s="32" t="s">
        <v>12171</v>
      </c>
    </row>
    <row r="5470" spans="1:4" x14ac:dyDescent="0.2">
      <c r="A5470" s="32">
        <v>5466</v>
      </c>
      <c r="B5470" s="32">
        <v>577</v>
      </c>
      <c r="C5470" s="32">
        <v>1</v>
      </c>
      <c r="D5470" s="32" t="s">
        <v>12172</v>
      </c>
    </row>
    <row r="5471" spans="1:4" x14ac:dyDescent="0.2">
      <c r="A5471" s="32">
        <v>5467</v>
      </c>
      <c r="B5471" s="32">
        <v>269</v>
      </c>
      <c r="C5471" s="32">
        <v>10</v>
      </c>
      <c r="D5471" s="32" t="s">
        <v>12173</v>
      </c>
    </row>
    <row r="5472" spans="1:4" x14ac:dyDescent="0.2">
      <c r="A5472" s="32">
        <v>5468</v>
      </c>
      <c r="B5472" s="32">
        <v>1536</v>
      </c>
      <c r="C5472" s="32">
        <v>1</v>
      </c>
      <c r="D5472" s="32" t="s">
        <v>12174</v>
      </c>
    </row>
    <row r="5473" spans="1:4" x14ac:dyDescent="0.2">
      <c r="A5473" s="32">
        <v>5469</v>
      </c>
      <c r="B5473" s="32">
        <v>782</v>
      </c>
      <c r="C5473" s="32">
        <v>3</v>
      </c>
      <c r="D5473" s="32" t="s">
        <v>10155</v>
      </c>
    </row>
    <row r="5474" spans="1:4" x14ac:dyDescent="0.2">
      <c r="A5474" s="32">
        <v>5470</v>
      </c>
      <c r="B5474" s="32">
        <v>1762</v>
      </c>
      <c r="C5474" s="32">
        <v>2</v>
      </c>
      <c r="D5474" s="32" t="s">
        <v>12175</v>
      </c>
    </row>
    <row r="5475" spans="1:4" x14ac:dyDescent="0.2">
      <c r="A5475" s="32">
        <v>5471</v>
      </c>
      <c r="B5475" s="32">
        <v>463</v>
      </c>
      <c r="C5475" s="32">
        <v>7</v>
      </c>
      <c r="D5475" s="32" t="s">
        <v>12176</v>
      </c>
    </row>
    <row r="5476" spans="1:4" x14ac:dyDescent="0.2">
      <c r="A5476" s="32">
        <v>5472</v>
      </c>
      <c r="B5476" s="32">
        <v>2037</v>
      </c>
      <c r="C5476" s="32">
        <v>1</v>
      </c>
      <c r="D5476" s="32" t="s">
        <v>9260</v>
      </c>
    </row>
    <row r="5477" spans="1:4" x14ac:dyDescent="0.2">
      <c r="A5477" s="32">
        <v>5473</v>
      </c>
      <c r="B5477" s="32">
        <v>723</v>
      </c>
      <c r="C5477" s="32">
        <v>1</v>
      </c>
      <c r="D5477" s="32" t="s">
        <v>7034</v>
      </c>
    </row>
    <row r="5478" spans="1:4" x14ac:dyDescent="0.2">
      <c r="A5478" s="32">
        <v>5474</v>
      </c>
      <c r="B5478" s="32">
        <v>1210</v>
      </c>
      <c r="C5478" s="32">
        <v>2</v>
      </c>
      <c r="D5478" s="32" t="s">
        <v>12177</v>
      </c>
    </row>
    <row r="5479" spans="1:4" x14ac:dyDescent="0.2">
      <c r="A5479" s="32">
        <v>5475</v>
      </c>
      <c r="B5479" s="32">
        <v>677</v>
      </c>
      <c r="C5479" s="32">
        <v>3</v>
      </c>
      <c r="D5479" s="32" t="s">
        <v>12178</v>
      </c>
    </row>
    <row r="5480" spans="1:4" x14ac:dyDescent="0.2">
      <c r="A5480" s="32">
        <v>5476</v>
      </c>
      <c r="B5480" s="32">
        <v>2386</v>
      </c>
      <c r="C5480" s="32">
        <v>2</v>
      </c>
      <c r="D5480" s="32" t="s">
        <v>12179</v>
      </c>
    </row>
    <row r="5481" spans="1:4" x14ac:dyDescent="0.2">
      <c r="A5481" s="32">
        <v>5477</v>
      </c>
      <c r="B5481" s="32">
        <v>1459</v>
      </c>
      <c r="C5481" s="32">
        <v>3</v>
      </c>
      <c r="D5481" s="32" t="s">
        <v>12180</v>
      </c>
    </row>
    <row r="5482" spans="1:4" x14ac:dyDescent="0.2">
      <c r="A5482" s="32">
        <v>5478</v>
      </c>
      <c r="B5482" s="32">
        <v>2104</v>
      </c>
      <c r="C5482" s="32">
        <v>2</v>
      </c>
      <c r="D5482" s="32" t="s">
        <v>8535</v>
      </c>
    </row>
    <row r="5483" spans="1:4" x14ac:dyDescent="0.2">
      <c r="A5483" s="32">
        <v>5479</v>
      </c>
      <c r="B5483" s="32">
        <v>1336</v>
      </c>
      <c r="C5483" s="32">
        <v>1</v>
      </c>
      <c r="D5483" s="32" t="s">
        <v>12181</v>
      </c>
    </row>
    <row r="5484" spans="1:4" x14ac:dyDescent="0.2">
      <c r="A5484" s="32">
        <v>5480</v>
      </c>
      <c r="B5484" s="32">
        <v>2002</v>
      </c>
      <c r="C5484" s="32">
        <v>4</v>
      </c>
      <c r="D5484" s="32" t="s">
        <v>12182</v>
      </c>
    </row>
    <row r="5485" spans="1:4" x14ac:dyDescent="0.2">
      <c r="A5485" s="32">
        <v>5481</v>
      </c>
      <c r="B5485" s="32">
        <v>1705</v>
      </c>
      <c r="C5485" s="32">
        <v>1</v>
      </c>
      <c r="D5485" s="32" t="s">
        <v>12183</v>
      </c>
    </row>
    <row r="5486" spans="1:4" x14ac:dyDescent="0.2">
      <c r="A5486" s="32">
        <v>5482</v>
      </c>
      <c r="B5486" s="32">
        <v>2404</v>
      </c>
      <c r="C5486" s="32">
        <v>2</v>
      </c>
      <c r="D5486" s="32" t="s">
        <v>12184</v>
      </c>
    </row>
    <row r="5487" spans="1:4" x14ac:dyDescent="0.2">
      <c r="A5487" s="32">
        <v>5483</v>
      </c>
      <c r="B5487" s="32">
        <v>353</v>
      </c>
      <c r="C5487" s="32">
        <v>7</v>
      </c>
      <c r="D5487" s="32" t="s">
        <v>8178</v>
      </c>
    </row>
    <row r="5488" spans="1:4" x14ac:dyDescent="0.2">
      <c r="A5488" s="32">
        <v>5484</v>
      </c>
      <c r="B5488" s="32">
        <v>1159</v>
      </c>
      <c r="C5488" s="32">
        <v>2</v>
      </c>
      <c r="D5488" s="32" t="s">
        <v>12185</v>
      </c>
    </row>
    <row r="5489" spans="1:4" x14ac:dyDescent="0.2">
      <c r="A5489" s="32">
        <v>5485</v>
      </c>
      <c r="B5489" s="32">
        <v>1437</v>
      </c>
      <c r="C5489" s="32">
        <v>1</v>
      </c>
      <c r="D5489" s="32" t="s">
        <v>12186</v>
      </c>
    </row>
    <row r="5490" spans="1:4" x14ac:dyDescent="0.2">
      <c r="A5490" s="32">
        <v>5486</v>
      </c>
      <c r="B5490" s="32">
        <v>1606</v>
      </c>
      <c r="C5490" s="32">
        <v>2</v>
      </c>
      <c r="D5490" s="32" t="s">
        <v>12187</v>
      </c>
    </row>
    <row r="5491" spans="1:4" x14ac:dyDescent="0.2">
      <c r="A5491" s="32">
        <v>5487</v>
      </c>
      <c r="B5491" s="32">
        <v>784</v>
      </c>
      <c r="C5491" s="32">
        <v>4</v>
      </c>
      <c r="D5491" s="32" t="s">
        <v>12188</v>
      </c>
    </row>
    <row r="5492" spans="1:4" x14ac:dyDescent="0.2">
      <c r="A5492" s="32">
        <v>5488</v>
      </c>
      <c r="B5492" s="32">
        <v>2341</v>
      </c>
      <c r="C5492" s="32">
        <v>1</v>
      </c>
      <c r="D5492" s="32" t="s">
        <v>12189</v>
      </c>
    </row>
    <row r="5493" spans="1:4" x14ac:dyDescent="0.2">
      <c r="A5493" s="32">
        <v>5489</v>
      </c>
      <c r="B5493" s="32">
        <v>2453</v>
      </c>
      <c r="C5493" s="32">
        <v>2</v>
      </c>
      <c r="D5493" s="32" t="s">
        <v>12190</v>
      </c>
    </row>
    <row r="5494" spans="1:4" x14ac:dyDescent="0.2">
      <c r="A5494" s="32">
        <v>5490</v>
      </c>
      <c r="B5494" s="32">
        <v>868</v>
      </c>
      <c r="C5494" s="32">
        <v>2</v>
      </c>
      <c r="D5494" s="32" t="s">
        <v>12191</v>
      </c>
    </row>
    <row r="5495" spans="1:4" x14ac:dyDescent="0.2">
      <c r="A5495" s="32">
        <v>5491</v>
      </c>
      <c r="B5495" s="32">
        <v>2708</v>
      </c>
      <c r="C5495" s="32">
        <v>1</v>
      </c>
      <c r="D5495" s="32" t="s">
        <v>12192</v>
      </c>
    </row>
    <row r="5496" spans="1:4" x14ac:dyDescent="0.2">
      <c r="A5496" s="32">
        <v>5492</v>
      </c>
      <c r="B5496" s="32">
        <v>1143</v>
      </c>
      <c r="C5496" s="32">
        <v>1</v>
      </c>
      <c r="D5496" s="32" t="s">
        <v>12193</v>
      </c>
    </row>
    <row r="5497" spans="1:4" x14ac:dyDescent="0.2">
      <c r="A5497" s="32">
        <v>5493</v>
      </c>
      <c r="B5497" s="32">
        <v>191</v>
      </c>
      <c r="C5497" s="32">
        <v>4</v>
      </c>
      <c r="D5497" s="32" t="s">
        <v>12194</v>
      </c>
    </row>
    <row r="5498" spans="1:4" x14ac:dyDescent="0.2">
      <c r="A5498" s="32">
        <v>5494</v>
      </c>
      <c r="B5498" s="32">
        <v>795</v>
      </c>
      <c r="C5498" s="32">
        <v>1</v>
      </c>
      <c r="D5498" s="32" t="s">
        <v>12195</v>
      </c>
    </row>
    <row r="5499" spans="1:4" x14ac:dyDescent="0.2">
      <c r="A5499" s="32">
        <v>5495</v>
      </c>
      <c r="B5499" s="32">
        <v>2060</v>
      </c>
      <c r="C5499" s="32">
        <v>1</v>
      </c>
      <c r="D5499" s="32" t="s">
        <v>12196</v>
      </c>
    </row>
    <row r="5500" spans="1:4" x14ac:dyDescent="0.2">
      <c r="A5500" s="32">
        <v>5496</v>
      </c>
      <c r="B5500" s="32">
        <v>428</v>
      </c>
      <c r="C5500" s="32">
        <v>1</v>
      </c>
      <c r="D5500" s="32" t="s">
        <v>12197</v>
      </c>
    </row>
    <row r="5501" spans="1:4" x14ac:dyDescent="0.2">
      <c r="A5501" s="32">
        <v>5497</v>
      </c>
      <c r="B5501" s="32">
        <v>2396</v>
      </c>
      <c r="C5501" s="32">
        <v>2</v>
      </c>
      <c r="D5501" s="32" t="s">
        <v>12198</v>
      </c>
    </row>
    <row r="5502" spans="1:4" x14ac:dyDescent="0.2">
      <c r="A5502" s="32">
        <v>5498</v>
      </c>
      <c r="B5502" s="32">
        <v>1886</v>
      </c>
      <c r="C5502" s="32">
        <v>1</v>
      </c>
      <c r="D5502" s="32" t="s">
        <v>12199</v>
      </c>
    </row>
    <row r="5503" spans="1:4" x14ac:dyDescent="0.2">
      <c r="A5503" s="32">
        <v>5499</v>
      </c>
      <c r="B5503" s="32">
        <v>1190</v>
      </c>
      <c r="C5503" s="32">
        <v>1</v>
      </c>
      <c r="D5503" s="32" t="s">
        <v>12200</v>
      </c>
    </row>
    <row r="5504" spans="1:4" x14ac:dyDescent="0.2">
      <c r="A5504" s="32">
        <v>5500</v>
      </c>
      <c r="B5504" s="32">
        <v>180</v>
      </c>
      <c r="C5504" s="32">
        <v>6</v>
      </c>
      <c r="D5504" s="32" t="s">
        <v>12201</v>
      </c>
    </row>
    <row r="5505" spans="1:4" x14ac:dyDescent="0.2">
      <c r="A5505" s="32">
        <v>5501</v>
      </c>
      <c r="B5505" s="32">
        <v>267</v>
      </c>
      <c r="C5505" s="32">
        <v>2</v>
      </c>
      <c r="D5505" s="32" t="s">
        <v>10009</v>
      </c>
    </row>
    <row r="5506" spans="1:4" x14ac:dyDescent="0.2">
      <c r="A5506" s="32">
        <v>5502</v>
      </c>
      <c r="B5506" s="32">
        <v>2428</v>
      </c>
      <c r="C5506" s="32">
        <v>1</v>
      </c>
      <c r="D5506" s="32" t="s">
        <v>12202</v>
      </c>
    </row>
    <row r="5507" spans="1:4" x14ac:dyDescent="0.2">
      <c r="A5507" s="32">
        <v>5503</v>
      </c>
      <c r="B5507" s="32">
        <v>166</v>
      </c>
      <c r="C5507" s="32">
        <v>2</v>
      </c>
      <c r="D5507" s="32" t="s">
        <v>12203</v>
      </c>
    </row>
    <row r="5508" spans="1:4" x14ac:dyDescent="0.2">
      <c r="A5508" s="32">
        <v>5504</v>
      </c>
      <c r="B5508" s="32">
        <v>2012</v>
      </c>
      <c r="C5508" s="32">
        <v>2</v>
      </c>
      <c r="D5508" s="32" t="s">
        <v>12204</v>
      </c>
    </row>
    <row r="5509" spans="1:4" x14ac:dyDescent="0.2">
      <c r="A5509" s="32">
        <v>5505</v>
      </c>
      <c r="B5509" s="32">
        <v>1867</v>
      </c>
      <c r="C5509" s="32">
        <v>1</v>
      </c>
      <c r="D5509" s="32" t="s">
        <v>12205</v>
      </c>
    </row>
    <row r="5510" spans="1:4" x14ac:dyDescent="0.2">
      <c r="A5510" s="32">
        <v>5506</v>
      </c>
      <c r="B5510" s="32">
        <v>570</v>
      </c>
      <c r="C5510" s="32">
        <v>4</v>
      </c>
      <c r="D5510" s="32" t="s">
        <v>12206</v>
      </c>
    </row>
    <row r="5511" spans="1:4" x14ac:dyDescent="0.2">
      <c r="A5511" s="32">
        <v>5507</v>
      </c>
      <c r="B5511" s="32">
        <v>1127</v>
      </c>
      <c r="C5511" s="32">
        <v>5</v>
      </c>
      <c r="D5511" s="32" t="s">
        <v>12207</v>
      </c>
    </row>
    <row r="5512" spans="1:4" x14ac:dyDescent="0.2">
      <c r="A5512" s="32">
        <v>5508</v>
      </c>
      <c r="B5512" s="32">
        <v>3292</v>
      </c>
      <c r="C5512" s="32">
        <v>1</v>
      </c>
      <c r="D5512" s="32" t="s">
        <v>12208</v>
      </c>
    </row>
    <row r="5513" spans="1:4" x14ac:dyDescent="0.2">
      <c r="A5513" s="32">
        <v>5509</v>
      </c>
      <c r="B5513" s="32">
        <v>885</v>
      </c>
      <c r="C5513" s="32">
        <v>2</v>
      </c>
      <c r="D5513" s="32" t="s">
        <v>12209</v>
      </c>
    </row>
    <row r="5514" spans="1:4" x14ac:dyDescent="0.2">
      <c r="A5514" s="32">
        <v>5510</v>
      </c>
      <c r="B5514" s="32">
        <v>833</v>
      </c>
      <c r="C5514" s="32">
        <v>1</v>
      </c>
      <c r="D5514" s="32" t="s">
        <v>12210</v>
      </c>
    </row>
    <row r="5515" spans="1:4" x14ac:dyDescent="0.2">
      <c r="A5515" s="32">
        <v>5511</v>
      </c>
      <c r="B5515" s="32">
        <v>39</v>
      </c>
      <c r="C5515" s="32">
        <v>3</v>
      </c>
      <c r="D5515" s="32" t="s">
        <v>12211</v>
      </c>
    </row>
    <row r="5516" spans="1:4" x14ac:dyDescent="0.2">
      <c r="A5516" s="32">
        <v>5512</v>
      </c>
      <c r="B5516" s="32">
        <v>510</v>
      </c>
      <c r="C5516" s="32">
        <v>2</v>
      </c>
      <c r="D5516" s="32" t="s">
        <v>12212</v>
      </c>
    </row>
    <row r="5517" spans="1:4" x14ac:dyDescent="0.2">
      <c r="A5517" s="32">
        <v>5513</v>
      </c>
      <c r="B5517" s="32">
        <v>684</v>
      </c>
      <c r="C5517" s="32">
        <v>2</v>
      </c>
      <c r="D5517" s="32" t="s">
        <v>12213</v>
      </c>
    </row>
    <row r="5518" spans="1:4" x14ac:dyDescent="0.2">
      <c r="A5518" s="32">
        <v>5514</v>
      </c>
      <c r="B5518" s="32">
        <v>115</v>
      </c>
      <c r="C5518" s="32">
        <v>1</v>
      </c>
      <c r="D5518" s="32" t="s">
        <v>12214</v>
      </c>
    </row>
    <row r="5519" spans="1:4" x14ac:dyDescent="0.2">
      <c r="A5519" s="32">
        <v>5515</v>
      </c>
      <c r="B5519" s="32">
        <v>448</v>
      </c>
      <c r="C5519" s="32">
        <v>2</v>
      </c>
      <c r="D5519" s="32" t="s">
        <v>12215</v>
      </c>
    </row>
    <row r="5520" spans="1:4" x14ac:dyDescent="0.2">
      <c r="A5520" s="32">
        <v>5516</v>
      </c>
      <c r="B5520" s="32">
        <v>2766</v>
      </c>
      <c r="C5520" s="32">
        <v>3</v>
      </c>
      <c r="D5520" s="32" t="s">
        <v>12216</v>
      </c>
    </row>
    <row r="5521" spans="1:4" x14ac:dyDescent="0.2">
      <c r="A5521" s="32">
        <v>5517</v>
      </c>
      <c r="B5521" s="32">
        <v>383</v>
      </c>
      <c r="C5521" s="32">
        <v>4</v>
      </c>
      <c r="D5521" s="32" t="s">
        <v>12217</v>
      </c>
    </row>
    <row r="5522" spans="1:4" x14ac:dyDescent="0.2">
      <c r="A5522" s="32">
        <v>5518</v>
      </c>
      <c r="B5522" s="32">
        <v>1526</v>
      </c>
      <c r="C5522" s="32">
        <v>1</v>
      </c>
      <c r="D5522" s="32" t="s">
        <v>12218</v>
      </c>
    </row>
    <row r="5523" spans="1:4" x14ac:dyDescent="0.2">
      <c r="A5523" s="32">
        <v>5519</v>
      </c>
      <c r="B5523" s="32">
        <v>2929</v>
      </c>
      <c r="C5523" s="32">
        <v>3</v>
      </c>
      <c r="D5523" s="32" t="s">
        <v>12219</v>
      </c>
    </row>
    <row r="5524" spans="1:4" x14ac:dyDescent="0.2">
      <c r="A5524" s="32">
        <v>5520</v>
      </c>
      <c r="B5524" s="32">
        <v>1630</v>
      </c>
      <c r="C5524" s="32">
        <v>1</v>
      </c>
      <c r="D5524" s="32" t="s">
        <v>12220</v>
      </c>
    </row>
    <row r="5525" spans="1:4" x14ac:dyDescent="0.2">
      <c r="A5525" s="32">
        <v>5521</v>
      </c>
      <c r="B5525" s="32">
        <v>3099</v>
      </c>
      <c r="C5525" s="32">
        <v>1</v>
      </c>
      <c r="D5525" s="32" t="s">
        <v>12221</v>
      </c>
    </row>
    <row r="5526" spans="1:4" x14ac:dyDescent="0.2">
      <c r="A5526" s="32">
        <v>5522</v>
      </c>
      <c r="B5526" s="32">
        <v>555</v>
      </c>
      <c r="C5526" s="32">
        <v>1</v>
      </c>
      <c r="D5526" s="32" t="s">
        <v>8560</v>
      </c>
    </row>
    <row r="5527" spans="1:4" x14ac:dyDescent="0.2">
      <c r="A5527" s="32">
        <v>5523</v>
      </c>
      <c r="B5527" s="32">
        <v>735</v>
      </c>
      <c r="C5527" s="32">
        <v>1</v>
      </c>
      <c r="D5527" s="32" t="s">
        <v>12222</v>
      </c>
    </row>
    <row r="5528" spans="1:4" x14ac:dyDescent="0.2">
      <c r="A5528" s="32">
        <v>5524</v>
      </c>
      <c r="B5528" s="32">
        <v>2228</v>
      </c>
      <c r="C5528" s="32">
        <v>1</v>
      </c>
      <c r="D5528" s="32" t="s">
        <v>12223</v>
      </c>
    </row>
    <row r="5529" spans="1:4" x14ac:dyDescent="0.2">
      <c r="A5529" s="32">
        <v>5525</v>
      </c>
      <c r="B5529" s="32">
        <v>1482</v>
      </c>
      <c r="C5529" s="32">
        <v>2</v>
      </c>
      <c r="D5529" s="32" t="s">
        <v>12224</v>
      </c>
    </row>
    <row r="5530" spans="1:4" x14ac:dyDescent="0.2">
      <c r="A5530" s="32">
        <v>5526</v>
      </c>
      <c r="B5530" s="32">
        <v>820</v>
      </c>
      <c r="C5530" s="32">
        <v>6</v>
      </c>
      <c r="D5530" s="32" t="s">
        <v>12225</v>
      </c>
    </row>
    <row r="5531" spans="1:4" x14ac:dyDescent="0.2">
      <c r="A5531" s="32">
        <v>5527</v>
      </c>
      <c r="B5531" s="32">
        <v>394</v>
      </c>
      <c r="C5531" s="32">
        <v>3</v>
      </c>
      <c r="D5531" s="32" t="s">
        <v>12226</v>
      </c>
    </row>
    <row r="5532" spans="1:4" x14ac:dyDescent="0.2">
      <c r="A5532" s="32">
        <v>5528</v>
      </c>
      <c r="B5532" s="32">
        <v>86</v>
      </c>
      <c r="C5532" s="32">
        <v>20</v>
      </c>
      <c r="D5532" s="32" t="s">
        <v>12227</v>
      </c>
    </row>
    <row r="5533" spans="1:4" x14ac:dyDescent="0.2">
      <c r="A5533" s="32">
        <v>5529</v>
      </c>
      <c r="B5533" s="32">
        <v>1696</v>
      </c>
      <c r="C5533" s="32">
        <v>1</v>
      </c>
      <c r="D5533" s="32" t="s">
        <v>12228</v>
      </c>
    </row>
    <row r="5534" spans="1:4" x14ac:dyDescent="0.2">
      <c r="A5534" s="32">
        <v>5530</v>
      </c>
      <c r="B5534" s="32">
        <v>1634</v>
      </c>
      <c r="C5534" s="32">
        <v>3</v>
      </c>
      <c r="D5534" s="32" t="s">
        <v>12229</v>
      </c>
    </row>
    <row r="5535" spans="1:4" x14ac:dyDescent="0.2">
      <c r="A5535" s="32">
        <v>5531</v>
      </c>
      <c r="B5535" s="32">
        <v>2635</v>
      </c>
      <c r="C5535" s="32">
        <v>4</v>
      </c>
      <c r="D5535" s="32" t="s">
        <v>12230</v>
      </c>
    </row>
    <row r="5536" spans="1:4" x14ac:dyDescent="0.2">
      <c r="A5536" s="32">
        <v>5532</v>
      </c>
      <c r="B5536" s="32">
        <v>1118</v>
      </c>
      <c r="C5536" s="32">
        <v>2</v>
      </c>
      <c r="D5536" s="32" t="s">
        <v>12231</v>
      </c>
    </row>
    <row r="5537" spans="1:4" x14ac:dyDescent="0.2">
      <c r="A5537" s="32">
        <v>5533</v>
      </c>
      <c r="B5537" s="32">
        <v>2710</v>
      </c>
      <c r="C5537" s="32">
        <v>1</v>
      </c>
      <c r="D5537" s="32" t="s">
        <v>12232</v>
      </c>
    </row>
    <row r="5538" spans="1:4" x14ac:dyDescent="0.2">
      <c r="A5538" s="32">
        <v>5534</v>
      </c>
      <c r="B5538" s="32">
        <v>3099</v>
      </c>
      <c r="C5538" s="32">
        <v>3</v>
      </c>
      <c r="D5538" s="32" t="s">
        <v>12233</v>
      </c>
    </row>
    <row r="5539" spans="1:4" x14ac:dyDescent="0.2">
      <c r="A5539" s="32">
        <v>5535</v>
      </c>
      <c r="B5539" s="32">
        <v>720</v>
      </c>
      <c r="C5539" s="32">
        <v>1</v>
      </c>
      <c r="D5539" s="32" t="s">
        <v>12234</v>
      </c>
    </row>
    <row r="5540" spans="1:4" x14ac:dyDescent="0.2">
      <c r="A5540" s="32">
        <v>5536</v>
      </c>
      <c r="B5540" s="32">
        <v>994</v>
      </c>
      <c r="C5540" s="32">
        <v>1</v>
      </c>
      <c r="D5540" s="32" t="s">
        <v>11159</v>
      </c>
    </row>
    <row r="5541" spans="1:4" x14ac:dyDescent="0.2">
      <c r="A5541" s="32">
        <v>5537</v>
      </c>
      <c r="B5541" s="32">
        <v>269</v>
      </c>
      <c r="C5541" s="32">
        <v>4</v>
      </c>
      <c r="D5541" s="32" t="s">
        <v>12235</v>
      </c>
    </row>
    <row r="5542" spans="1:4" x14ac:dyDescent="0.2">
      <c r="A5542" s="32">
        <v>5538</v>
      </c>
      <c r="B5542" s="32">
        <v>832</v>
      </c>
      <c r="C5542" s="32">
        <v>3</v>
      </c>
      <c r="D5542" s="32" t="s">
        <v>8877</v>
      </c>
    </row>
    <row r="5543" spans="1:4" x14ac:dyDescent="0.2">
      <c r="A5543" s="32">
        <v>5539</v>
      </c>
      <c r="B5543" s="32">
        <v>747</v>
      </c>
      <c r="C5543" s="32">
        <v>2</v>
      </c>
      <c r="D5543" s="32" t="s">
        <v>12236</v>
      </c>
    </row>
    <row r="5544" spans="1:4" x14ac:dyDescent="0.2">
      <c r="A5544" s="32">
        <v>5540</v>
      </c>
      <c r="B5544" s="32">
        <v>830</v>
      </c>
      <c r="C5544" s="32">
        <v>1</v>
      </c>
      <c r="D5544" s="32" t="s">
        <v>12237</v>
      </c>
    </row>
    <row r="5545" spans="1:4" x14ac:dyDescent="0.2">
      <c r="A5545" s="32">
        <v>5541</v>
      </c>
      <c r="B5545" s="32">
        <v>1574</v>
      </c>
      <c r="C5545" s="32">
        <v>2</v>
      </c>
      <c r="D5545" s="32" t="s">
        <v>12238</v>
      </c>
    </row>
    <row r="5546" spans="1:4" x14ac:dyDescent="0.2">
      <c r="A5546" s="32">
        <v>5542</v>
      </c>
      <c r="B5546" s="32">
        <v>715</v>
      </c>
      <c r="C5546" s="32">
        <v>1</v>
      </c>
      <c r="D5546" s="32" t="s">
        <v>12239</v>
      </c>
    </row>
    <row r="5547" spans="1:4" x14ac:dyDescent="0.2">
      <c r="A5547" s="32">
        <v>5543</v>
      </c>
      <c r="B5547" s="32">
        <v>1454</v>
      </c>
      <c r="C5547" s="32">
        <v>1</v>
      </c>
      <c r="D5547" s="32" t="s">
        <v>7018</v>
      </c>
    </row>
    <row r="5548" spans="1:4" x14ac:dyDescent="0.2">
      <c r="A5548" s="32">
        <v>5544</v>
      </c>
      <c r="B5548" s="32">
        <v>3461</v>
      </c>
      <c r="C5548" s="32">
        <v>5</v>
      </c>
      <c r="D5548" s="32" t="s">
        <v>12240</v>
      </c>
    </row>
    <row r="5549" spans="1:4" x14ac:dyDescent="0.2">
      <c r="A5549" s="32">
        <v>5545</v>
      </c>
      <c r="B5549" s="32">
        <v>1480</v>
      </c>
      <c r="C5549" s="32">
        <v>3</v>
      </c>
      <c r="D5549" s="32" t="s">
        <v>12241</v>
      </c>
    </row>
    <row r="5550" spans="1:4" x14ac:dyDescent="0.2">
      <c r="A5550" s="32">
        <v>5546</v>
      </c>
      <c r="B5550" s="32">
        <v>1282</v>
      </c>
      <c r="C5550" s="32">
        <v>1</v>
      </c>
      <c r="D5550" s="32" t="s">
        <v>12242</v>
      </c>
    </row>
    <row r="5551" spans="1:4" x14ac:dyDescent="0.2">
      <c r="A5551" s="32">
        <v>5547</v>
      </c>
      <c r="B5551" s="32">
        <v>189</v>
      </c>
      <c r="C5551" s="32">
        <v>3</v>
      </c>
      <c r="D5551" s="32" t="s">
        <v>12243</v>
      </c>
    </row>
    <row r="5552" spans="1:4" x14ac:dyDescent="0.2">
      <c r="A5552" s="32">
        <v>5548</v>
      </c>
      <c r="B5552" s="32">
        <v>3023</v>
      </c>
      <c r="C5552" s="32">
        <v>1</v>
      </c>
      <c r="D5552" s="32" t="s">
        <v>12244</v>
      </c>
    </row>
    <row r="5553" spans="1:4" x14ac:dyDescent="0.2">
      <c r="A5553" s="32">
        <v>5549</v>
      </c>
      <c r="B5553" s="32">
        <v>375</v>
      </c>
      <c r="C5553" s="32">
        <v>2</v>
      </c>
      <c r="D5553" s="32" t="s">
        <v>12245</v>
      </c>
    </row>
    <row r="5554" spans="1:4" x14ac:dyDescent="0.2">
      <c r="A5554" s="32">
        <v>5550</v>
      </c>
      <c r="B5554" s="32">
        <v>2958</v>
      </c>
      <c r="C5554" s="32">
        <v>2</v>
      </c>
      <c r="D5554" s="32" t="s">
        <v>12246</v>
      </c>
    </row>
    <row r="5555" spans="1:4" x14ac:dyDescent="0.2">
      <c r="A5555" s="32">
        <v>5551</v>
      </c>
      <c r="B5555" s="32">
        <v>931</v>
      </c>
      <c r="C5555" s="32">
        <v>1</v>
      </c>
      <c r="D5555" s="32" t="s">
        <v>12247</v>
      </c>
    </row>
    <row r="5556" spans="1:4" x14ac:dyDescent="0.2">
      <c r="A5556" s="32">
        <v>5552</v>
      </c>
      <c r="B5556" s="32">
        <v>889</v>
      </c>
      <c r="C5556" s="32">
        <v>4</v>
      </c>
      <c r="D5556" s="32" t="s">
        <v>12248</v>
      </c>
    </row>
    <row r="5557" spans="1:4" x14ac:dyDescent="0.2">
      <c r="A5557" s="32">
        <v>5553</v>
      </c>
      <c r="B5557" s="32">
        <v>2209</v>
      </c>
      <c r="C5557" s="32">
        <v>1</v>
      </c>
      <c r="D5557" s="32" t="s">
        <v>12249</v>
      </c>
    </row>
    <row r="5558" spans="1:4" x14ac:dyDescent="0.2">
      <c r="A5558" s="32">
        <v>5554</v>
      </c>
      <c r="B5558" s="32">
        <v>1837</v>
      </c>
      <c r="C5558" s="32">
        <v>2</v>
      </c>
      <c r="D5558" s="32" t="s">
        <v>12250</v>
      </c>
    </row>
    <row r="5559" spans="1:4" x14ac:dyDescent="0.2">
      <c r="A5559" s="32">
        <v>5555</v>
      </c>
      <c r="B5559" s="32">
        <v>216</v>
      </c>
      <c r="C5559" s="32">
        <v>3</v>
      </c>
      <c r="D5559" s="32" t="s">
        <v>12251</v>
      </c>
    </row>
    <row r="5560" spans="1:4" x14ac:dyDescent="0.2">
      <c r="A5560" s="32">
        <v>5556</v>
      </c>
      <c r="B5560" s="32">
        <v>222</v>
      </c>
      <c r="C5560" s="32">
        <v>2</v>
      </c>
      <c r="D5560" s="32" t="s">
        <v>12252</v>
      </c>
    </row>
    <row r="5561" spans="1:4" x14ac:dyDescent="0.2">
      <c r="A5561" s="32">
        <v>5557</v>
      </c>
      <c r="B5561" s="32">
        <v>1481</v>
      </c>
      <c r="C5561" s="32">
        <v>2</v>
      </c>
      <c r="D5561" s="32" t="s">
        <v>12253</v>
      </c>
    </row>
    <row r="5562" spans="1:4" x14ac:dyDescent="0.2">
      <c r="A5562" s="32">
        <v>5558</v>
      </c>
      <c r="B5562" s="32">
        <v>1200</v>
      </c>
      <c r="C5562" s="32">
        <v>2</v>
      </c>
      <c r="D5562" s="32" t="s">
        <v>12254</v>
      </c>
    </row>
    <row r="5563" spans="1:4" x14ac:dyDescent="0.2">
      <c r="A5563" s="32">
        <v>5559</v>
      </c>
      <c r="B5563" s="32">
        <v>1653</v>
      </c>
      <c r="C5563" s="32">
        <v>4</v>
      </c>
      <c r="D5563" s="32" t="s">
        <v>12255</v>
      </c>
    </row>
    <row r="5564" spans="1:4" x14ac:dyDescent="0.2">
      <c r="A5564" s="32">
        <v>5560</v>
      </c>
      <c r="B5564" s="32">
        <v>1124</v>
      </c>
      <c r="C5564" s="32">
        <v>2</v>
      </c>
      <c r="D5564" s="32" t="s">
        <v>12256</v>
      </c>
    </row>
    <row r="5565" spans="1:4" x14ac:dyDescent="0.2">
      <c r="A5565" s="32">
        <v>5561</v>
      </c>
      <c r="B5565" s="32">
        <v>461</v>
      </c>
      <c r="C5565" s="32">
        <v>14</v>
      </c>
      <c r="D5565" s="32" t="s">
        <v>12257</v>
      </c>
    </row>
    <row r="5566" spans="1:4" x14ac:dyDescent="0.2">
      <c r="A5566" s="32">
        <v>5562</v>
      </c>
      <c r="B5566" s="32">
        <v>985</v>
      </c>
      <c r="C5566" s="32">
        <v>1</v>
      </c>
      <c r="D5566" s="32" t="s">
        <v>12258</v>
      </c>
    </row>
    <row r="5567" spans="1:4" x14ac:dyDescent="0.2">
      <c r="A5567" s="32">
        <v>5563</v>
      </c>
      <c r="B5567" s="32">
        <v>2</v>
      </c>
      <c r="C5567" s="32">
        <v>14</v>
      </c>
      <c r="D5567" s="32" t="s">
        <v>12259</v>
      </c>
    </row>
    <row r="5568" spans="1:4" x14ac:dyDescent="0.2">
      <c r="A5568" s="32">
        <v>5564</v>
      </c>
      <c r="B5568" s="32">
        <v>1983</v>
      </c>
      <c r="C5568" s="32">
        <v>1</v>
      </c>
      <c r="D5568" s="32" t="s">
        <v>12260</v>
      </c>
    </row>
    <row r="5569" spans="1:4" x14ac:dyDescent="0.2">
      <c r="A5569" s="32">
        <v>5565</v>
      </c>
      <c r="B5569" s="32">
        <v>319</v>
      </c>
      <c r="C5569" s="32">
        <v>1</v>
      </c>
      <c r="D5569" s="32" t="s">
        <v>12261</v>
      </c>
    </row>
    <row r="5570" spans="1:4" x14ac:dyDescent="0.2">
      <c r="A5570" s="32">
        <v>5566</v>
      </c>
      <c r="B5570" s="32">
        <v>130</v>
      </c>
      <c r="C5570" s="32">
        <v>1</v>
      </c>
      <c r="D5570" s="32" t="s">
        <v>12262</v>
      </c>
    </row>
    <row r="5571" spans="1:4" x14ac:dyDescent="0.2">
      <c r="A5571" s="32">
        <v>5567</v>
      </c>
      <c r="B5571" s="32">
        <v>1304</v>
      </c>
      <c r="C5571" s="32">
        <v>1</v>
      </c>
      <c r="D5571" s="32" t="s">
        <v>12263</v>
      </c>
    </row>
    <row r="5572" spans="1:4" x14ac:dyDescent="0.2">
      <c r="A5572" s="32">
        <v>5568</v>
      </c>
      <c r="B5572" s="32">
        <v>2140</v>
      </c>
      <c r="C5572" s="32">
        <v>1</v>
      </c>
      <c r="D5572" s="32" t="s">
        <v>12264</v>
      </c>
    </row>
    <row r="5573" spans="1:4" x14ac:dyDescent="0.2">
      <c r="A5573" s="32">
        <v>5569</v>
      </c>
      <c r="B5573" s="32">
        <v>393</v>
      </c>
      <c r="C5573" s="32">
        <v>2</v>
      </c>
      <c r="D5573" s="32" t="s">
        <v>12265</v>
      </c>
    </row>
    <row r="5574" spans="1:4" x14ac:dyDescent="0.2">
      <c r="A5574" s="32">
        <v>5570</v>
      </c>
      <c r="B5574" s="32">
        <v>652</v>
      </c>
      <c r="C5574" s="32">
        <v>4</v>
      </c>
      <c r="D5574" s="32" t="s">
        <v>10100</v>
      </c>
    </row>
    <row r="5575" spans="1:4" x14ac:dyDescent="0.2">
      <c r="A5575" s="32">
        <v>5571</v>
      </c>
      <c r="B5575" s="32">
        <v>1171</v>
      </c>
      <c r="C5575" s="32">
        <v>2</v>
      </c>
      <c r="D5575" s="32" t="s">
        <v>12266</v>
      </c>
    </row>
    <row r="5576" spans="1:4" x14ac:dyDescent="0.2">
      <c r="A5576" s="32">
        <v>5572</v>
      </c>
      <c r="B5576" s="32">
        <v>264</v>
      </c>
      <c r="C5576" s="32">
        <v>7</v>
      </c>
      <c r="D5576" s="32" t="s">
        <v>12267</v>
      </c>
    </row>
    <row r="5577" spans="1:4" x14ac:dyDescent="0.2">
      <c r="A5577" s="32">
        <v>5573</v>
      </c>
      <c r="B5577" s="32">
        <v>2744</v>
      </c>
      <c r="C5577" s="32">
        <v>1</v>
      </c>
      <c r="D5577" s="32" t="s">
        <v>12268</v>
      </c>
    </row>
    <row r="5578" spans="1:4" x14ac:dyDescent="0.2">
      <c r="A5578" s="32">
        <v>5574</v>
      </c>
      <c r="B5578" s="32">
        <v>2110</v>
      </c>
      <c r="C5578" s="32">
        <v>2</v>
      </c>
      <c r="D5578" s="32" t="s">
        <v>12269</v>
      </c>
    </row>
    <row r="5579" spans="1:4" x14ac:dyDescent="0.2">
      <c r="A5579" s="32">
        <v>5575</v>
      </c>
      <c r="B5579" s="32">
        <v>1122</v>
      </c>
      <c r="C5579" s="32">
        <v>1</v>
      </c>
      <c r="D5579" s="32" t="s">
        <v>12270</v>
      </c>
    </row>
    <row r="5580" spans="1:4" x14ac:dyDescent="0.2">
      <c r="A5580" s="32">
        <v>5576</v>
      </c>
      <c r="B5580" s="32">
        <v>1995</v>
      </c>
      <c r="C5580" s="32">
        <v>1</v>
      </c>
      <c r="D5580" s="32" t="s">
        <v>12271</v>
      </c>
    </row>
    <row r="5581" spans="1:4" x14ac:dyDescent="0.2">
      <c r="A5581" s="32">
        <v>5577</v>
      </c>
      <c r="B5581" s="32">
        <v>573</v>
      </c>
      <c r="C5581" s="32">
        <v>5</v>
      </c>
      <c r="D5581" s="32" t="s">
        <v>12272</v>
      </c>
    </row>
    <row r="5582" spans="1:4" x14ac:dyDescent="0.2">
      <c r="A5582" s="32">
        <v>5578</v>
      </c>
      <c r="B5582" s="32">
        <v>64</v>
      </c>
      <c r="C5582" s="32">
        <v>11</v>
      </c>
      <c r="D5582" s="32" t="s">
        <v>12273</v>
      </c>
    </row>
    <row r="5583" spans="1:4" x14ac:dyDescent="0.2">
      <c r="A5583" s="32">
        <v>5579</v>
      </c>
      <c r="B5583" s="32">
        <v>834</v>
      </c>
      <c r="C5583" s="32">
        <v>1</v>
      </c>
      <c r="D5583" s="32" t="s">
        <v>12274</v>
      </c>
    </row>
    <row r="5584" spans="1:4" x14ac:dyDescent="0.2">
      <c r="A5584" s="32">
        <v>5580</v>
      </c>
      <c r="B5584" s="32">
        <v>644</v>
      </c>
      <c r="C5584" s="32">
        <v>2</v>
      </c>
      <c r="D5584" s="32" t="s">
        <v>12275</v>
      </c>
    </row>
    <row r="5585" spans="1:4" x14ac:dyDescent="0.2">
      <c r="A5585" s="32">
        <v>5581</v>
      </c>
      <c r="B5585" s="32">
        <v>845</v>
      </c>
      <c r="C5585" s="32">
        <v>1</v>
      </c>
      <c r="D5585" s="32" t="s">
        <v>12276</v>
      </c>
    </row>
    <row r="5586" spans="1:4" x14ac:dyDescent="0.2">
      <c r="A5586" s="32">
        <v>5582</v>
      </c>
      <c r="B5586" s="32">
        <v>648</v>
      </c>
      <c r="C5586" s="32">
        <v>2</v>
      </c>
      <c r="D5586" s="32" t="s">
        <v>12277</v>
      </c>
    </row>
    <row r="5587" spans="1:4" x14ac:dyDescent="0.2">
      <c r="A5587" s="32">
        <v>5583</v>
      </c>
      <c r="B5587" s="32">
        <v>420</v>
      </c>
      <c r="C5587" s="32">
        <v>10</v>
      </c>
      <c r="D5587" s="32" t="s">
        <v>12278</v>
      </c>
    </row>
    <row r="5588" spans="1:4" x14ac:dyDescent="0.2">
      <c r="A5588" s="32">
        <v>5584</v>
      </c>
      <c r="B5588" s="32">
        <v>777</v>
      </c>
      <c r="C5588" s="32">
        <v>2</v>
      </c>
      <c r="D5588" s="32" t="s">
        <v>12279</v>
      </c>
    </row>
    <row r="5589" spans="1:4" x14ac:dyDescent="0.2">
      <c r="A5589" s="32">
        <v>5585</v>
      </c>
      <c r="B5589" s="32">
        <v>2726</v>
      </c>
      <c r="C5589" s="32">
        <v>1</v>
      </c>
      <c r="D5589" s="32" t="s">
        <v>12280</v>
      </c>
    </row>
    <row r="5590" spans="1:4" x14ac:dyDescent="0.2">
      <c r="A5590" s="32">
        <v>5586</v>
      </c>
      <c r="B5590" s="32">
        <v>540</v>
      </c>
      <c r="C5590" s="32">
        <v>5</v>
      </c>
      <c r="D5590" s="32" t="s">
        <v>12281</v>
      </c>
    </row>
    <row r="5591" spans="1:4" x14ac:dyDescent="0.2">
      <c r="A5591" s="32">
        <v>5587</v>
      </c>
      <c r="B5591" s="32">
        <v>563</v>
      </c>
      <c r="C5591" s="32">
        <v>1</v>
      </c>
      <c r="D5591" s="32" t="s">
        <v>12282</v>
      </c>
    </row>
    <row r="5592" spans="1:4" x14ac:dyDescent="0.2">
      <c r="A5592" s="32">
        <v>5588</v>
      </c>
      <c r="B5592" s="32">
        <v>849</v>
      </c>
      <c r="C5592" s="32">
        <v>5</v>
      </c>
      <c r="D5592" s="32" t="s">
        <v>12283</v>
      </c>
    </row>
    <row r="5593" spans="1:4" x14ac:dyDescent="0.2">
      <c r="A5593" s="32">
        <v>5589</v>
      </c>
      <c r="B5593" s="32">
        <v>836</v>
      </c>
      <c r="C5593" s="32">
        <v>2</v>
      </c>
      <c r="D5593" s="32" t="s">
        <v>12284</v>
      </c>
    </row>
    <row r="5594" spans="1:4" x14ac:dyDescent="0.2">
      <c r="A5594" s="32">
        <v>5590</v>
      </c>
      <c r="B5594" s="32">
        <v>3158</v>
      </c>
      <c r="C5594" s="32">
        <v>1</v>
      </c>
      <c r="D5594" s="32" t="s">
        <v>12285</v>
      </c>
    </row>
    <row r="5595" spans="1:4" x14ac:dyDescent="0.2">
      <c r="A5595" s="32">
        <v>5591</v>
      </c>
      <c r="B5595" s="32">
        <v>63</v>
      </c>
      <c r="C5595" s="32">
        <v>6</v>
      </c>
      <c r="D5595" s="32" t="s">
        <v>11068</v>
      </c>
    </row>
    <row r="5596" spans="1:4" x14ac:dyDescent="0.2">
      <c r="A5596" s="32">
        <v>5592</v>
      </c>
      <c r="B5596" s="32">
        <v>640</v>
      </c>
      <c r="C5596" s="32">
        <v>1</v>
      </c>
      <c r="D5596" s="32" t="s">
        <v>12286</v>
      </c>
    </row>
    <row r="5597" spans="1:4" x14ac:dyDescent="0.2">
      <c r="A5597" s="32">
        <v>5593</v>
      </c>
      <c r="B5597" s="32">
        <v>704</v>
      </c>
      <c r="C5597" s="32">
        <v>3</v>
      </c>
      <c r="D5597" s="32" t="s">
        <v>12287</v>
      </c>
    </row>
    <row r="5598" spans="1:4" x14ac:dyDescent="0.2">
      <c r="A5598" s="32">
        <v>5594</v>
      </c>
      <c r="B5598" s="32">
        <v>1048</v>
      </c>
      <c r="C5598" s="32">
        <v>2</v>
      </c>
      <c r="D5598" s="32" t="s">
        <v>12288</v>
      </c>
    </row>
    <row r="5599" spans="1:4" x14ac:dyDescent="0.2">
      <c r="A5599" s="32">
        <v>5595</v>
      </c>
      <c r="B5599" s="32">
        <v>655</v>
      </c>
      <c r="C5599" s="32">
        <v>3</v>
      </c>
      <c r="D5599" s="32" t="s">
        <v>12289</v>
      </c>
    </row>
    <row r="5600" spans="1:4" x14ac:dyDescent="0.2">
      <c r="A5600" s="32">
        <v>5596</v>
      </c>
      <c r="B5600" s="32">
        <v>465</v>
      </c>
      <c r="C5600" s="32">
        <v>2</v>
      </c>
      <c r="D5600" s="32" t="s">
        <v>12290</v>
      </c>
    </row>
    <row r="5601" spans="1:4" x14ac:dyDescent="0.2">
      <c r="A5601" s="32">
        <v>5597</v>
      </c>
      <c r="B5601" s="32">
        <v>2151</v>
      </c>
      <c r="C5601" s="32">
        <v>1</v>
      </c>
      <c r="D5601" s="32" t="s">
        <v>12291</v>
      </c>
    </row>
    <row r="5602" spans="1:4" x14ac:dyDescent="0.2">
      <c r="A5602" s="32">
        <v>5598</v>
      </c>
      <c r="B5602" s="32">
        <v>90</v>
      </c>
      <c r="C5602" s="32">
        <v>2</v>
      </c>
      <c r="D5602" s="32" t="s">
        <v>12292</v>
      </c>
    </row>
    <row r="5603" spans="1:4" x14ac:dyDescent="0.2">
      <c r="A5603" s="32">
        <v>5599</v>
      </c>
      <c r="B5603" s="32">
        <v>1113</v>
      </c>
      <c r="C5603" s="32">
        <v>1</v>
      </c>
      <c r="D5603" s="32" t="s">
        <v>12293</v>
      </c>
    </row>
    <row r="5604" spans="1:4" x14ac:dyDescent="0.2">
      <c r="A5604" s="32">
        <v>5600</v>
      </c>
      <c r="B5604" s="32">
        <v>3510</v>
      </c>
      <c r="C5604" s="32">
        <v>4</v>
      </c>
      <c r="D5604" s="32" t="s">
        <v>12294</v>
      </c>
    </row>
    <row r="5605" spans="1:4" x14ac:dyDescent="0.2">
      <c r="A5605" s="32">
        <v>5601</v>
      </c>
      <c r="B5605" s="32">
        <v>691</v>
      </c>
      <c r="C5605" s="32">
        <v>3</v>
      </c>
      <c r="D5605" s="32" t="s">
        <v>12295</v>
      </c>
    </row>
    <row r="5606" spans="1:4" x14ac:dyDescent="0.2">
      <c r="A5606" s="32">
        <v>5602</v>
      </c>
      <c r="B5606" s="32">
        <v>73</v>
      </c>
      <c r="C5606" s="32">
        <v>14</v>
      </c>
      <c r="D5606" s="32" t="s">
        <v>12296</v>
      </c>
    </row>
    <row r="5607" spans="1:4" x14ac:dyDescent="0.2">
      <c r="A5607" s="32">
        <v>5603</v>
      </c>
      <c r="B5607" s="32">
        <v>9</v>
      </c>
      <c r="C5607" s="32">
        <v>17</v>
      </c>
      <c r="D5607" s="32" t="s">
        <v>12297</v>
      </c>
    </row>
    <row r="5608" spans="1:4" x14ac:dyDescent="0.2">
      <c r="A5608" s="32">
        <v>5604</v>
      </c>
      <c r="B5608" s="32">
        <v>723</v>
      </c>
      <c r="C5608" s="32">
        <v>2</v>
      </c>
      <c r="D5608" s="32" t="s">
        <v>12298</v>
      </c>
    </row>
    <row r="5609" spans="1:4" x14ac:dyDescent="0.2">
      <c r="A5609" s="32">
        <v>5605</v>
      </c>
      <c r="B5609" s="32">
        <v>1186</v>
      </c>
      <c r="C5609" s="32">
        <v>1</v>
      </c>
      <c r="D5609" s="32" t="s">
        <v>12299</v>
      </c>
    </row>
    <row r="5610" spans="1:4" x14ac:dyDescent="0.2">
      <c r="A5610" s="32">
        <v>5606</v>
      </c>
      <c r="B5610" s="32">
        <v>368</v>
      </c>
      <c r="C5610" s="32">
        <v>5</v>
      </c>
      <c r="D5610" s="32" t="s">
        <v>12300</v>
      </c>
    </row>
    <row r="5611" spans="1:4" x14ac:dyDescent="0.2">
      <c r="A5611" s="32">
        <v>5607</v>
      </c>
      <c r="B5611" s="32">
        <v>365</v>
      </c>
      <c r="C5611" s="32">
        <v>1</v>
      </c>
      <c r="D5611" s="32" t="s">
        <v>12301</v>
      </c>
    </row>
    <row r="5612" spans="1:4" x14ac:dyDescent="0.2">
      <c r="A5612" s="32">
        <v>5608</v>
      </c>
      <c r="B5612" s="32">
        <v>2031</v>
      </c>
      <c r="C5612" s="32">
        <v>2</v>
      </c>
      <c r="D5612" s="32" t="s">
        <v>12302</v>
      </c>
    </row>
    <row r="5613" spans="1:4" x14ac:dyDescent="0.2">
      <c r="A5613" s="32">
        <v>5609</v>
      </c>
      <c r="B5613" s="32">
        <v>74</v>
      </c>
      <c r="C5613" s="32">
        <v>6</v>
      </c>
      <c r="D5613" s="32" t="s">
        <v>12303</v>
      </c>
    </row>
    <row r="5614" spans="1:4" x14ac:dyDescent="0.2">
      <c r="A5614" s="32">
        <v>5610</v>
      </c>
      <c r="B5614" s="32">
        <v>2969</v>
      </c>
      <c r="C5614" s="32">
        <v>1</v>
      </c>
      <c r="D5614" s="32" t="s">
        <v>12304</v>
      </c>
    </row>
    <row r="5615" spans="1:4" x14ac:dyDescent="0.2">
      <c r="A5615" s="32">
        <v>5611</v>
      </c>
      <c r="B5615" s="32">
        <v>892</v>
      </c>
      <c r="C5615" s="32">
        <v>1</v>
      </c>
      <c r="D5615" s="32" t="s">
        <v>12305</v>
      </c>
    </row>
    <row r="5616" spans="1:4" x14ac:dyDescent="0.2">
      <c r="A5616" s="32">
        <v>5612</v>
      </c>
      <c r="B5616" s="32">
        <v>1191</v>
      </c>
      <c r="C5616" s="32">
        <v>3</v>
      </c>
      <c r="D5616" s="32" t="s">
        <v>12306</v>
      </c>
    </row>
    <row r="5617" spans="1:4" x14ac:dyDescent="0.2">
      <c r="A5617" s="32">
        <v>5613</v>
      </c>
      <c r="B5617" s="32">
        <v>1866</v>
      </c>
      <c r="C5617" s="32">
        <v>2</v>
      </c>
      <c r="D5617" s="32" t="s">
        <v>12307</v>
      </c>
    </row>
    <row r="5618" spans="1:4" x14ac:dyDescent="0.2">
      <c r="A5618" s="32">
        <v>5614</v>
      </c>
      <c r="B5618" s="32">
        <v>2985</v>
      </c>
      <c r="C5618" s="32">
        <v>2</v>
      </c>
      <c r="D5618" s="32" t="s">
        <v>12308</v>
      </c>
    </row>
    <row r="5619" spans="1:4" x14ac:dyDescent="0.2">
      <c r="A5619" s="32">
        <v>5615</v>
      </c>
      <c r="B5619" s="32">
        <v>2033</v>
      </c>
      <c r="C5619" s="32">
        <v>2</v>
      </c>
      <c r="D5619" s="32" t="s">
        <v>12309</v>
      </c>
    </row>
    <row r="5620" spans="1:4" x14ac:dyDescent="0.2">
      <c r="A5620" s="32">
        <v>5616</v>
      </c>
      <c r="B5620" s="32">
        <v>1701</v>
      </c>
      <c r="C5620" s="32">
        <v>1</v>
      </c>
      <c r="D5620" s="32" t="s">
        <v>12310</v>
      </c>
    </row>
    <row r="5621" spans="1:4" x14ac:dyDescent="0.2">
      <c r="A5621" s="32">
        <v>5617</v>
      </c>
      <c r="B5621" s="32">
        <v>767</v>
      </c>
      <c r="C5621" s="32">
        <v>2</v>
      </c>
      <c r="D5621" s="32" t="s">
        <v>12311</v>
      </c>
    </row>
    <row r="5622" spans="1:4" x14ac:dyDescent="0.2">
      <c r="A5622" s="32">
        <v>5618</v>
      </c>
      <c r="B5622" s="32">
        <v>1233</v>
      </c>
      <c r="C5622" s="32">
        <v>2</v>
      </c>
      <c r="D5622" s="32" t="s">
        <v>12312</v>
      </c>
    </row>
    <row r="5623" spans="1:4" x14ac:dyDescent="0.2">
      <c r="A5623" s="32">
        <v>5619</v>
      </c>
      <c r="B5623" s="32">
        <v>683</v>
      </c>
      <c r="C5623" s="32">
        <v>2</v>
      </c>
      <c r="D5623" s="32" t="s">
        <v>12313</v>
      </c>
    </row>
    <row r="5624" spans="1:4" x14ac:dyDescent="0.2">
      <c r="A5624" s="32">
        <v>5620</v>
      </c>
      <c r="B5624" s="32">
        <v>1676</v>
      </c>
      <c r="C5624" s="32">
        <v>2</v>
      </c>
      <c r="D5624" s="32" t="s">
        <v>12314</v>
      </c>
    </row>
    <row r="5625" spans="1:4" x14ac:dyDescent="0.2">
      <c r="A5625" s="32">
        <v>5621</v>
      </c>
      <c r="B5625" s="32">
        <v>1255</v>
      </c>
      <c r="C5625" s="32">
        <v>1</v>
      </c>
      <c r="D5625" s="32" t="s">
        <v>8911</v>
      </c>
    </row>
    <row r="5626" spans="1:4" x14ac:dyDescent="0.2">
      <c r="A5626" s="32">
        <v>5622</v>
      </c>
      <c r="B5626" s="32">
        <v>2868</v>
      </c>
      <c r="C5626" s="32">
        <v>1</v>
      </c>
      <c r="D5626" s="32" t="s">
        <v>12315</v>
      </c>
    </row>
    <row r="5627" spans="1:4" x14ac:dyDescent="0.2">
      <c r="A5627" s="32">
        <v>5623</v>
      </c>
      <c r="B5627" s="32">
        <v>2730</v>
      </c>
      <c r="C5627" s="32">
        <v>1</v>
      </c>
      <c r="D5627" s="32" t="s">
        <v>12316</v>
      </c>
    </row>
    <row r="5628" spans="1:4" x14ac:dyDescent="0.2">
      <c r="A5628" s="32">
        <v>5624</v>
      </c>
      <c r="B5628" s="32">
        <v>515</v>
      </c>
      <c r="C5628" s="32">
        <v>5</v>
      </c>
      <c r="D5628" s="32" t="s">
        <v>12317</v>
      </c>
    </row>
    <row r="5629" spans="1:4" x14ac:dyDescent="0.2">
      <c r="A5629" s="32">
        <v>5625</v>
      </c>
      <c r="B5629" s="32">
        <v>745</v>
      </c>
      <c r="C5629" s="32">
        <v>2</v>
      </c>
      <c r="D5629" s="32" t="s">
        <v>12318</v>
      </c>
    </row>
    <row r="5630" spans="1:4" x14ac:dyDescent="0.2">
      <c r="A5630" s="32">
        <v>5626</v>
      </c>
      <c r="B5630" s="32">
        <v>1181</v>
      </c>
      <c r="C5630" s="32">
        <v>3</v>
      </c>
      <c r="D5630" s="32" t="s">
        <v>12319</v>
      </c>
    </row>
    <row r="5631" spans="1:4" x14ac:dyDescent="0.2">
      <c r="A5631" s="32">
        <v>5627</v>
      </c>
      <c r="B5631" s="32">
        <v>1704</v>
      </c>
      <c r="C5631" s="32">
        <v>1</v>
      </c>
      <c r="D5631" s="32" t="s">
        <v>12320</v>
      </c>
    </row>
    <row r="5632" spans="1:4" x14ac:dyDescent="0.2">
      <c r="A5632" s="32">
        <v>5628</v>
      </c>
      <c r="B5632" s="32">
        <v>1134</v>
      </c>
      <c r="C5632" s="32">
        <v>1</v>
      </c>
      <c r="D5632" s="32" t="s">
        <v>12321</v>
      </c>
    </row>
    <row r="5633" spans="1:4" x14ac:dyDescent="0.2">
      <c r="A5633" s="32">
        <v>5629</v>
      </c>
      <c r="B5633" s="32">
        <v>2437</v>
      </c>
      <c r="C5633" s="32">
        <v>1</v>
      </c>
      <c r="D5633" s="32" t="s">
        <v>11685</v>
      </c>
    </row>
    <row r="5634" spans="1:4" x14ac:dyDescent="0.2">
      <c r="A5634" s="32">
        <v>5630</v>
      </c>
      <c r="B5634" s="32">
        <v>776</v>
      </c>
      <c r="C5634" s="32">
        <v>3</v>
      </c>
      <c r="D5634" s="32" t="s">
        <v>12322</v>
      </c>
    </row>
    <row r="5635" spans="1:4" x14ac:dyDescent="0.2">
      <c r="A5635" s="32">
        <v>5631</v>
      </c>
      <c r="B5635" s="32">
        <v>617</v>
      </c>
      <c r="C5635" s="32">
        <v>1</v>
      </c>
      <c r="D5635" s="32" t="s">
        <v>12323</v>
      </c>
    </row>
    <row r="5636" spans="1:4" x14ac:dyDescent="0.2">
      <c r="A5636" s="32">
        <v>5632</v>
      </c>
      <c r="B5636" s="32">
        <v>2928</v>
      </c>
      <c r="C5636" s="32">
        <v>1</v>
      </c>
      <c r="D5636" s="32" t="s">
        <v>12324</v>
      </c>
    </row>
    <row r="5637" spans="1:4" x14ac:dyDescent="0.2">
      <c r="A5637" s="32">
        <v>5633</v>
      </c>
      <c r="B5637" s="32">
        <v>2885</v>
      </c>
      <c r="C5637" s="32">
        <v>1</v>
      </c>
      <c r="D5637" s="32" t="s">
        <v>12325</v>
      </c>
    </row>
    <row r="5638" spans="1:4" x14ac:dyDescent="0.2">
      <c r="A5638" s="32">
        <v>5634</v>
      </c>
      <c r="B5638" s="32">
        <v>1223</v>
      </c>
      <c r="C5638" s="32">
        <v>1</v>
      </c>
      <c r="D5638" s="32" t="s">
        <v>12326</v>
      </c>
    </row>
    <row r="5639" spans="1:4" x14ac:dyDescent="0.2">
      <c r="A5639" s="32">
        <v>5635</v>
      </c>
      <c r="B5639" s="32">
        <v>1418</v>
      </c>
      <c r="C5639" s="32">
        <v>3</v>
      </c>
      <c r="D5639" s="32" t="s">
        <v>12327</v>
      </c>
    </row>
    <row r="5640" spans="1:4" x14ac:dyDescent="0.2">
      <c r="A5640" s="32">
        <v>5636</v>
      </c>
      <c r="B5640" s="32">
        <v>1141</v>
      </c>
      <c r="C5640" s="32">
        <v>1</v>
      </c>
      <c r="D5640" s="32" t="s">
        <v>12328</v>
      </c>
    </row>
    <row r="5641" spans="1:4" x14ac:dyDescent="0.2">
      <c r="A5641" s="32">
        <v>5637</v>
      </c>
      <c r="B5641" s="32">
        <v>14</v>
      </c>
      <c r="C5641" s="32">
        <v>22</v>
      </c>
      <c r="D5641" s="32" t="s">
        <v>12329</v>
      </c>
    </row>
    <row r="5642" spans="1:4" x14ac:dyDescent="0.2">
      <c r="A5642" s="32">
        <v>5638</v>
      </c>
      <c r="B5642" s="32">
        <v>2298</v>
      </c>
      <c r="C5642" s="32">
        <v>1</v>
      </c>
      <c r="D5642" s="32" t="s">
        <v>12330</v>
      </c>
    </row>
    <row r="5643" spans="1:4" x14ac:dyDescent="0.2">
      <c r="A5643" s="32">
        <v>5639</v>
      </c>
      <c r="B5643" s="32">
        <v>1191</v>
      </c>
      <c r="C5643" s="32">
        <v>4</v>
      </c>
      <c r="D5643" s="32" t="s">
        <v>12331</v>
      </c>
    </row>
    <row r="5644" spans="1:4" x14ac:dyDescent="0.2">
      <c r="A5644" s="32">
        <v>5640</v>
      </c>
      <c r="B5644" s="32">
        <v>1770</v>
      </c>
      <c r="C5644" s="32">
        <v>2</v>
      </c>
      <c r="D5644" s="32" t="s">
        <v>12332</v>
      </c>
    </row>
    <row r="5645" spans="1:4" x14ac:dyDescent="0.2">
      <c r="A5645" s="32">
        <v>5641</v>
      </c>
      <c r="B5645" s="32">
        <v>461</v>
      </c>
      <c r="C5645" s="32">
        <v>4</v>
      </c>
      <c r="D5645" s="32" t="s">
        <v>12333</v>
      </c>
    </row>
    <row r="5646" spans="1:4" x14ac:dyDescent="0.2">
      <c r="A5646" s="32">
        <v>5642</v>
      </c>
      <c r="B5646" s="32">
        <v>189</v>
      </c>
      <c r="C5646" s="32">
        <v>4</v>
      </c>
      <c r="D5646" s="32" t="s">
        <v>12334</v>
      </c>
    </row>
    <row r="5647" spans="1:4" x14ac:dyDescent="0.2">
      <c r="A5647" s="32">
        <v>5643</v>
      </c>
      <c r="B5647" s="32">
        <v>875</v>
      </c>
      <c r="C5647" s="32">
        <v>1</v>
      </c>
      <c r="D5647" s="32" t="s">
        <v>12335</v>
      </c>
    </row>
    <row r="5648" spans="1:4" x14ac:dyDescent="0.2">
      <c r="A5648" s="32">
        <v>5644</v>
      </c>
      <c r="B5648" s="32">
        <v>396</v>
      </c>
      <c r="C5648" s="32">
        <v>1</v>
      </c>
      <c r="D5648" s="32" t="s">
        <v>12336</v>
      </c>
    </row>
    <row r="5649" spans="1:4" x14ac:dyDescent="0.2">
      <c r="A5649" s="32">
        <v>5645</v>
      </c>
      <c r="B5649" s="32">
        <v>1019</v>
      </c>
      <c r="C5649" s="32">
        <v>3</v>
      </c>
      <c r="D5649" s="32" t="s">
        <v>12337</v>
      </c>
    </row>
    <row r="5650" spans="1:4" x14ac:dyDescent="0.2">
      <c r="A5650" s="32">
        <v>5646</v>
      </c>
      <c r="B5650" s="32">
        <v>450</v>
      </c>
      <c r="C5650" s="32">
        <v>1</v>
      </c>
      <c r="D5650" s="32" t="s">
        <v>12338</v>
      </c>
    </row>
    <row r="5651" spans="1:4" x14ac:dyDescent="0.2">
      <c r="A5651" s="32">
        <v>5647</v>
      </c>
      <c r="B5651" s="32">
        <v>1136</v>
      </c>
      <c r="C5651" s="32">
        <v>2</v>
      </c>
      <c r="D5651" s="32" t="s">
        <v>12339</v>
      </c>
    </row>
    <row r="5652" spans="1:4" x14ac:dyDescent="0.2">
      <c r="A5652" s="32">
        <v>5648</v>
      </c>
      <c r="B5652" s="32">
        <v>1916</v>
      </c>
      <c r="C5652" s="32">
        <v>1</v>
      </c>
      <c r="D5652" s="32" t="s">
        <v>12340</v>
      </c>
    </row>
    <row r="5653" spans="1:4" x14ac:dyDescent="0.2">
      <c r="A5653" s="32">
        <v>5649</v>
      </c>
      <c r="B5653" s="32">
        <v>8</v>
      </c>
      <c r="C5653" s="32">
        <v>7</v>
      </c>
      <c r="D5653" s="32" t="s">
        <v>12341</v>
      </c>
    </row>
    <row r="5654" spans="1:4" x14ac:dyDescent="0.2">
      <c r="A5654" s="32">
        <v>5650</v>
      </c>
      <c r="B5654" s="32">
        <v>50</v>
      </c>
      <c r="C5654" s="32">
        <v>6</v>
      </c>
      <c r="D5654" s="32" t="s">
        <v>12342</v>
      </c>
    </row>
    <row r="5655" spans="1:4" x14ac:dyDescent="0.2">
      <c r="A5655" s="32">
        <v>5651</v>
      </c>
      <c r="B5655" s="32">
        <v>1123</v>
      </c>
      <c r="C5655" s="32">
        <v>2</v>
      </c>
      <c r="D5655" s="32" t="s">
        <v>12343</v>
      </c>
    </row>
    <row r="5656" spans="1:4" x14ac:dyDescent="0.2">
      <c r="A5656" s="32">
        <v>5652</v>
      </c>
      <c r="B5656" s="32">
        <v>453</v>
      </c>
      <c r="C5656" s="32">
        <v>10</v>
      </c>
      <c r="D5656" s="32" t="s">
        <v>8601</v>
      </c>
    </row>
    <row r="5657" spans="1:4" x14ac:dyDescent="0.2">
      <c r="A5657" s="32">
        <v>5653</v>
      </c>
      <c r="B5657" s="32">
        <v>1586</v>
      </c>
      <c r="C5657" s="32">
        <v>1</v>
      </c>
      <c r="D5657" s="32" t="s">
        <v>12344</v>
      </c>
    </row>
    <row r="5658" spans="1:4" x14ac:dyDescent="0.2">
      <c r="A5658" s="32">
        <v>5654</v>
      </c>
      <c r="B5658" s="32">
        <v>1095</v>
      </c>
      <c r="C5658" s="32">
        <v>1</v>
      </c>
      <c r="D5658" s="32" t="s">
        <v>12345</v>
      </c>
    </row>
    <row r="5659" spans="1:4" x14ac:dyDescent="0.2">
      <c r="A5659" s="32">
        <v>5655</v>
      </c>
      <c r="B5659" s="32">
        <v>1666</v>
      </c>
      <c r="C5659" s="32">
        <v>2</v>
      </c>
      <c r="D5659" s="32" t="s">
        <v>12346</v>
      </c>
    </row>
    <row r="5660" spans="1:4" x14ac:dyDescent="0.2">
      <c r="A5660" s="32">
        <v>5656</v>
      </c>
      <c r="B5660" s="32">
        <v>827</v>
      </c>
      <c r="C5660" s="32">
        <v>1</v>
      </c>
      <c r="D5660" s="32" t="s">
        <v>12347</v>
      </c>
    </row>
    <row r="5661" spans="1:4" x14ac:dyDescent="0.2">
      <c r="A5661" s="32">
        <v>5657</v>
      </c>
      <c r="B5661" s="32">
        <v>798</v>
      </c>
      <c r="C5661" s="32">
        <v>3</v>
      </c>
      <c r="D5661" s="32" t="s">
        <v>12348</v>
      </c>
    </row>
    <row r="5662" spans="1:4" x14ac:dyDescent="0.2">
      <c r="A5662" s="32">
        <v>5658</v>
      </c>
      <c r="B5662" s="32">
        <v>1856</v>
      </c>
      <c r="C5662" s="32">
        <v>1</v>
      </c>
      <c r="D5662" s="32" t="s">
        <v>12349</v>
      </c>
    </row>
    <row r="5663" spans="1:4" x14ac:dyDescent="0.2">
      <c r="A5663" s="32">
        <v>5659</v>
      </c>
      <c r="B5663" s="32">
        <v>1004</v>
      </c>
      <c r="C5663" s="32">
        <v>1</v>
      </c>
      <c r="D5663" s="32" t="s">
        <v>12350</v>
      </c>
    </row>
    <row r="5664" spans="1:4" x14ac:dyDescent="0.2">
      <c r="A5664" s="32">
        <v>5660</v>
      </c>
      <c r="B5664" s="32">
        <v>94</v>
      </c>
      <c r="C5664" s="32">
        <v>1</v>
      </c>
      <c r="D5664" s="32" t="s">
        <v>12351</v>
      </c>
    </row>
    <row r="5665" spans="1:4" x14ac:dyDescent="0.2">
      <c r="A5665" s="32">
        <v>5661</v>
      </c>
      <c r="B5665" s="32">
        <v>573</v>
      </c>
      <c r="C5665" s="32">
        <v>4</v>
      </c>
      <c r="D5665" s="32" t="s">
        <v>12352</v>
      </c>
    </row>
    <row r="5666" spans="1:4" x14ac:dyDescent="0.2">
      <c r="A5666" s="32">
        <v>5662</v>
      </c>
      <c r="B5666" s="32">
        <v>2493</v>
      </c>
      <c r="C5666" s="32">
        <v>2</v>
      </c>
      <c r="D5666" s="32" t="s">
        <v>12353</v>
      </c>
    </row>
    <row r="5667" spans="1:4" x14ac:dyDescent="0.2">
      <c r="A5667" s="32">
        <v>5663</v>
      </c>
      <c r="B5667" s="32">
        <v>276</v>
      </c>
      <c r="C5667" s="32">
        <v>1</v>
      </c>
      <c r="D5667" s="32" t="s">
        <v>12354</v>
      </c>
    </row>
    <row r="5668" spans="1:4" x14ac:dyDescent="0.2">
      <c r="A5668" s="32">
        <v>5664</v>
      </c>
      <c r="B5668" s="32">
        <v>334</v>
      </c>
      <c r="C5668" s="32">
        <v>8</v>
      </c>
      <c r="D5668" s="32" t="s">
        <v>12355</v>
      </c>
    </row>
    <row r="5669" spans="1:4" x14ac:dyDescent="0.2">
      <c r="A5669" s="32">
        <v>5665</v>
      </c>
      <c r="B5669" s="32">
        <v>1596</v>
      </c>
      <c r="C5669" s="32">
        <v>2</v>
      </c>
      <c r="D5669" s="32" t="s">
        <v>12356</v>
      </c>
    </row>
    <row r="5670" spans="1:4" x14ac:dyDescent="0.2">
      <c r="A5670" s="32">
        <v>5666</v>
      </c>
      <c r="B5670" s="32">
        <v>237</v>
      </c>
      <c r="C5670" s="32">
        <v>2</v>
      </c>
      <c r="D5670" s="32" t="s">
        <v>12357</v>
      </c>
    </row>
    <row r="5671" spans="1:4" x14ac:dyDescent="0.2">
      <c r="A5671" s="32">
        <v>5667</v>
      </c>
      <c r="B5671" s="32">
        <v>1039</v>
      </c>
      <c r="C5671" s="32">
        <v>1</v>
      </c>
      <c r="D5671" s="32" t="s">
        <v>9273</v>
      </c>
    </row>
    <row r="5672" spans="1:4" x14ac:dyDescent="0.2">
      <c r="A5672" s="32">
        <v>5668</v>
      </c>
      <c r="B5672" s="32">
        <v>130</v>
      </c>
      <c r="C5672" s="32">
        <v>6</v>
      </c>
      <c r="D5672" s="32" t="s">
        <v>12358</v>
      </c>
    </row>
    <row r="5673" spans="1:4" x14ac:dyDescent="0.2">
      <c r="A5673" s="32">
        <v>5669</v>
      </c>
      <c r="B5673" s="32">
        <v>3107</v>
      </c>
      <c r="C5673" s="32">
        <v>2</v>
      </c>
      <c r="D5673" s="32" t="s">
        <v>12359</v>
      </c>
    </row>
    <row r="5674" spans="1:4" x14ac:dyDescent="0.2">
      <c r="A5674" s="32">
        <v>5670</v>
      </c>
      <c r="B5674" s="32">
        <v>451</v>
      </c>
      <c r="C5674" s="32">
        <v>1</v>
      </c>
      <c r="D5674" s="32" t="s">
        <v>12360</v>
      </c>
    </row>
    <row r="5675" spans="1:4" x14ac:dyDescent="0.2">
      <c r="A5675" s="32">
        <v>5671</v>
      </c>
      <c r="B5675" s="32">
        <v>2031</v>
      </c>
      <c r="C5675" s="32">
        <v>3</v>
      </c>
      <c r="D5675" s="32" t="s">
        <v>12361</v>
      </c>
    </row>
    <row r="5676" spans="1:4" x14ac:dyDescent="0.2">
      <c r="A5676" s="32">
        <v>5672</v>
      </c>
      <c r="B5676" s="32">
        <v>817</v>
      </c>
      <c r="C5676" s="32">
        <v>1</v>
      </c>
      <c r="D5676" s="32" t="s">
        <v>12362</v>
      </c>
    </row>
    <row r="5677" spans="1:4" x14ac:dyDescent="0.2">
      <c r="A5677" s="32">
        <v>5673</v>
      </c>
      <c r="B5677" s="32">
        <v>2391</v>
      </c>
      <c r="C5677" s="32">
        <v>2</v>
      </c>
      <c r="D5677" s="32" t="s">
        <v>12363</v>
      </c>
    </row>
    <row r="5678" spans="1:4" x14ac:dyDescent="0.2">
      <c r="A5678" s="32">
        <v>5674</v>
      </c>
      <c r="B5678" s="32">
        <v>645</v>
      </c>
      <c r="C5678" s="32">
        <v>5</v>
      </c>
      <c r="D5678" s="32" t="s">
        <v>12364</v>
      </c>
    </row>
    <row r="5679" spans="1:4" x14ac:dyDescent="0.2">
      <c r="A5679" s="32">
        <v>5675</v>
      </c>
      <c r="B5679" s="32">
        <v>189</v>
      </c>
      <c r="C5679" s="32">
        <v>2</v>
      </c>
      <c r="D5679" s="32" t="s">
        <v>7317</v>
      </c>
    </row>
    <row r="5680" spans="1:4" x14ac:dyDescent="0.2">
      <c r="A5680" s="32">
        <v>5676</v>
      </c>
      <c r="B5680" s="32">
        <v>1057</v>
      </c>
      <c r="C5680" s="32">
        <v>3</v>
      </c>
      <c r="D5680" s="32" t="s">
        <v>12365</v>
      </c>
    </row>
    <row r="5681" spans="1:4" x14ac:dyDescent="0.2">
      <c r="A5681" s="32">
        <v>5677</v>
      </c>
      <c r="B5681" s="32">
        <v>470</v>
      </c>
      <c r="C5681" s="32">
        <v>1</v>
      </c>
      <c r="D5681" s="32" t="s">
        <v>12366</v>
      </c>
    </row>
    <row r="5682" spans="1:4" x14ac:dyDescent="0.2">
      <c r="A5682" s="32">
        <v>5678</v>
      </c>
      <c r="B5682" s="32">
        <v>1065</v>
      </c>
      <c r="C5682" s="32">
        <v>3</v>
      </c>
      <c r="D5682" s="32" t="s">
        <v>12367</v>
      </c>
    </row>
    <row r="5683" spans="1:4" x14ac:dyDescent="0.2">
      <c r="A5683" s="32">
        <v>5679</v>
      </c>
      <c r="B5683" s="32">
        <v>600</v>
      </c>
      <c r="C5683" s="32">
        <v>2</v>
      </c>
      <c r="D5683" s="32" t="s">
        <v>12368</v>
      </c>
    </row>
    <row r="5684" spans="1:4" x14ac:dyDescent="0.2">
      <c r="A5684" s="32">
        <v>5680</v>
      </c>
      <c r="B5684" s="32">
        <v>805</v>
      </c>
      <c r="C5684" s="32">
        <v>3</v>
      </c>
      <c r="D5684" s="32" t="s">
        <v>12369</v>
      </c>
    </row>
    <row r="5685" spans="1:4" x14ac:dyDescent="0.2">
      <c r="A5685" s="32">
        <v>5681</v>
      </c>
      <c r="B5685" s="32">
        <v>558</v>
      </c>
      <c r="C5685" s="32">
        <v>1</v>
      </c>
      <c r="D5685" s="32" t="s">
        <v>12370</v>
      </c>
    </row>
    <row r="5686" spans="1:4" x14ac:dyDescent="0.2">
      <c r="A5686" s="32">
        <v>5682</v>
      </c>
      <c r="B5686" s="32">
        <v>1494</v>
      </c>
      <c r="C5686" s="32">
        <v>2</v>
      </c>
      <c r="D5686" s="32" t="s">
        <v>12371</v>
      </c>
    </row>
    <row r="5687" spans="1:4" x14ac:dyDescent="0.2">
      <c r="A5687" s="32">
        <v>5683</v>
      </c>
      <c r="B5687" s="32">
        <v>1635</v>
      </c>
      <c r="C5687" s="32">
        <v>1</v>
      </c>
      <c r="D5687" s="32" t="s">
        <v>12372</v>
      </c>
    </row>
    <row r="5688" spans="1:4" x14ac:dyDescent="0.2">
      <c r="A5688" s="32">
        <v>5684</v>
      </c>
      <c r="B5688" s="32">
        <v>750</v>
      </c>
      <c r="C5688" s="32">
        <v>1</v>
      </c>
      <c r="D5688" s="32" t="s">
        <v>12373</v>
      </c>
    </row>
    <row r="5689" spans="1:4" x14ac:dyDescent="0.2">
      <c r="A5689" s="32">
        <v>5685</v>
      </c>
      <c r="B5689" s="32">
        <v>931</v>
      </c>
      <c r="C5689" s="32">
        <v>4</v>
      </c>
      <c r="D5689" s="32" t="s">
        <v>7644</v>
      </c>
    </row>
    <row r="5690" spans="1:4" x14ac:dyDescent="0.2">
      <c r="A5690" s="32">
        <v>5686</v>
      </c>
      <c r="B5690" s="32">
        <v>14</v>
      </c>
      <c r="C5690" s="32">
        <v>1</v>
      </c>
      <c r="D5690" s="32" t="s">
        <v>12374</v>
      </c>
    </row>
    <row r="5691" spans="1:4" x14ac:dyDescent="0.2">
      <c r="A5691" s="32">
        <v>5687</v>
      </c>
      <c r="B5691" s="32">
        <v>881</v>
      </c>
      <c r="C5691" s="32">
        <v>2</v>
      </c>
      <c r="D5691" s="32" t="s">
        <v>12375</v>
      </c>
    </row>
    <row r="5692" spans="1:4" x14ac:dyDescent="0.2">
      <c r="A5692" s="32">
        <v>5688</v>
      </c>
      <c r="B5692" s="32">
        <v>1687</v>
      </c>
      <c r="C5692" s="32">
        <v>2</v>
      </c>
      <c r="D5692" s="32" t="s">
        <v>12376</v>
      </c>
    </row>
    <row r="5693" spans="1:4" x14ac:dyDescent="0.2">
      <c r="A5693" s="32">
        <v>5689</v>
      </c>
      <c r="B5693" s="32">
        <v>540</v>
      </c>
      <c r="C5693" s="32">
        <v>6</v>
      </c>
      <c r="D5693" s="32" t="s">
        <v>12377</v>
      </c>
    </row>
    <row r="5694" spans="1:4" x14ac:dyDescent="0.2">
      <c r="A5694" s="32">
        <v>5690</v>
      </c>
      <c r="B5694" s="32">
        <v>754</v>
      </c>
      <c r="C5694" s="32">
        <v>3</v>
      </c>
      <c r="D5694" s="32" t="s">
        <v>12378</v>
      </c>
    </row>
    <row r="5695" spans="1:4" x14ac:dyDescent="0.2">
      <c r="A5695" s="32">
        <v>5691</v>
      </c>
      <c r="B5695" s="32">
        <v>887</v>
      </c>
      <c r="C5695" s="32">
        <v>1</v>
      </c>
      <c r="D5695" s="32" t="s">
        <v>12379</v>
      </c>
    </row>
    <row r="5696" spans="1:4" x14ac:dyDescent="0.2">
      <c r="A5696" s="32">
        <v>5692</v>
      </c>
      <c r="B5696" s="32">
        <v>1179</v>
      </c>
      <c r="C5696" s="32">
        <v>1</v>
      </c>
      <c r="D5696" s="32" t="s">
        <v>12380</v>
      </c>
    </row>
    <row r="5697" spans="1:4" x14ac:dyDescent="0.2">
      <c r="A5697" s="32">
        <v>5693</v>
      </c>
      <c r="B5697" s="32">
        <v>480</v>
      </c>
      <c r="C5697" s="32">
        <v>4</v>
      </c>
      <c r="D5697" s="32" t="s">
        <v>12381</v>
      </c>
    </row>
    <row r="5698" spans="1:4" x14ac:dyDescent="0.2">
      <c r="A5698" s="32">
        <v>5694</v>
      </c>
      <c r="B5698" s="32">
        <v>2858</v>
      </c>
      <c r="C5698" s="32">
        <v>1</v>
      </c>
      <c r="D5698" s="32" t="s">
        <v>12382</v>
      </c>
    </row>
    <row r="5699" spans="1:4" x14ac:dyDescent="0.2">
      <c r="A5699" s="32">
        <v>5695</v>
      </c>
      <c r="B5699" s="32">
        <v>203</v>
      </c>
      <c r="C5699" s="32">
        <v>10</v>
      </c>
      <c r="D5699" s="32" t="s">
        <v>9151</v>
      </c>
    </row>
    <row r="5700" spans="1:4" x14ac:dyDescent="0.2">
      <c r="A5700" s="32">
        <v>5696</v>
      </c>
      <c r="B5700" s="32">
        <v>2662</v>
      </c>
      <c r="C5700" s="32">
        <v>1</v>
      </c>
      <c r="D5700" s="32" t="s">
        <v>12383</v>
      </c>
    </row>
    <row r="5701" spans="1:4" x14ac:dyDescent="0.2">
      <c r="A5701" s="32">
        <v>5697</v>
      </c>
      <c r="B5701" s="32">
        <v>1513</v>
      </c>
      <c r="C5701" s="32">
        <v>1</v>
      </c>
      <c r="D5701" s="32" t="s">
        <v>12384</v>
      </c>
    </row>
    <row r="5702" spans="1:4" x14ac:dyDescent="0.2">
      <c r="A5702" s="32">
        <v>5698</v>
      </c>
      <c r="B5702" s="32">
        <v>456</v>
      </c>
      <c r="C5702" s="32">
        <v>1</v>
      </c>
      <c r="D5702" s="32" t="s">
        <v>12385</v>
      </c>
    </row>
    <row r="5703" spans="1:4" x14ac:dyDescent="0.2">
      <c r="A5703" s="32">
        <v>5699</v>
      </c>
      <c r="B5703" s="32">
        <v>1853</v>
      </c>
      <c r="C5703" s="32">
        <v>1</v>
      </c>
      <c r="D5703" s="32" t="s">
        <v>7571</v>
      </c>
    </row>
    <row r="5704" spans="1:4" x14ac:dyDescent="0.2">
      <c r="A5704" s="32">
        <v>5700</v>
      </c>
      <c r="B5704" s="32">
        <v>1095</v>
      </c>
      <c r="C5704" s="32">
        <v>3</v>
      </c>
      <c r="D5704" s="32" t="s">
        <v>12386</v>
      </c>
    </row>
    <row r="5705" spans="1:4" x14ac:dyDescent="0.2">
      <c r="A5705" s="32">
        <v>5701</v>
      </c>
      <c r="B5705" s="32">
        <v>1250</v>
      </c>
      <c r="C5705" s="32">
        <v>2</v>
      </c>
      <c r="D5705" s="32" t="s">
        <v>12387</v>
      </c>
    </row>
    <row r="5706" spans="1:4" x14ac:dyDescent="0.2">
      <c r="A5706" s="32">
        <v>5702</v>
      </c>
      <c r="B5706" s="32">
        <v>725</v>
      </c>
      <c r="C5706" s="32">
        <v>1</v>
      </c>
      <c r="D5706" s="32" t="s">
        <v>12388</v>
      </c>
    </row>
    <row r="5707" spans="1:4" x14ac:dyDescent="0.2">
      <c r="A5707" s="32">
        <v>5703</v>
      </c>
      <c r="B5707" s="32">
        <v>520</v>
      </c>
      <c r="C5707" s="32">
        <v>3</v>
      </c>
      <c r="D5707" s="32" t="s">
        <v>12389</v>
      </c>
    </row>
    <row r="5708" spans="1:4" x14ac:dyDescent="0.2">
      <c r="A5708" s="32">
        <v>5704</v>
      </c>
      <c r="B5708" s="32">
        <v>952</v>
      </c>
      <c r="C5708" s="32">
        <v>1</v>
      </c>
      <c r="D5708" s="32" t="s">
        <v>9106</v>
      </c>
    </row>
    <row r="5709" spans="1:4" x14ac:dyDescent="0.2">
      <c r="A5709" s="32">
        <v>5705</v>
      </c>
      <c r="B5709" s="32">
        <v>760</v>
      </c>
      <c r="C5709" s="32">
        <v>1</v>
      </c>
      <c r="D5709" s="32" t="s">
        <v>12390</v>
      </c>
    </row>
    <row r="5710" spans="1:4" x14ac:dyDescent="0.2">
      <c r="A5710" s="32">
        <v>5706</v>
      </c>
      <c r="B5710" s="32">
        <v>528</v>
      </c>
      <c r="C5710" s="32">
        <v>1</v>
      </c>
      <c r="D5710" s="32" t="s">
        <v>12391</v>
      </c>
    </row>
    <row r="5711" spans="1:4" x14ac:dyDescent="0.2">
      <c r="A5711" s="32">
        <v>5707</v>
      </c>
      <c r="B5711" s="32">
        <v>121</v>
      </c>
      <c r="C5711" s="32">
        <v>12</v>
      </c>
      <c r="D5711" s="32" t="s">
        <v>7210</v>
      </c>
    </row>
    <row r="5712" spans="1:4" x14ac:dyDescent="0.2">
      <c r="A5712" s="32">
        <v>5708</v>
      </c>
      <c r="B5712" s="32">
        <v>1118</v>
      </c>
      <c r="C5712" s="32">
        <v>3</v>
      </c>
      <c r="D5712" s="32" t="s">
        <v>12392</v>
      </c>
    </row>
    <row r="5713" spans="1:4" x14ac:dyDescent="0.2">
      <c r="A5713" s="32">
        <v>5709</v>
      </c>
      <c r="B5713" s="32">
        <v>714</v>
      </c>
      <c r="C5713" s="32">
        <v>2</v>
      </c>
      <c r="D5713" s="32" t="s">
        <v>12393</v>
      </c>
    </row>
    <row r="5714" spans="1:4" x14ac:dyDescent="0.2">
      <c r="A5714" s="32">
        <v>5710</v>
      </c>
      <c r="B5714" s="32">
        <v>424</v>
      </c>
      <c r="C5714" s="32">
        <v>7</v>
      </c>
      <c r="D5714" s="32" t="s">
        <v>12394</v>
      </c>
    </row>
    <row r="5715" spans="1:4" x14ac:dyDescent="0.2">
      <c r="A5715" s="32">
        <v>5711</v>
      </c>
      <c r="B5715" s="32">
        <v>565</v>
      </c>
      <c r="C5715" s="32">
        <v>3</v>
      </c>
      <c r="D5715" s="32" t="s">
        <v>12395</v>
      </c>
    </row>
    <row r="5716" spans="1:4" x14ac:dyDescent="0.2">
      <c r="A5716" s="32">
        <v>5712</v>
      </c>
      <c r="B5716" s="32">
        <v>301</v>
      </c>
      <c r="C5716" s="32">
        <v>1</v>
      </c>
      <c r="D5716" s="32" t="s">
        <v>12396</v>
      </c>
    </row>
    <row r="5717" spans="1:4" x14ac:dyDescent="0.2">
      <c r="A5717" s="32">
        <v>5713</v>
      </c>
      <c r="B5717" s="32">
        <v>2292</v>
      </c>
      <c r="C5717" s="32">
        <v>1</v>
      </c>
      <c r="D5717" s="32" t="s">
        <v>12397</v>
      </c>
    </row>
    <row r="5718" spans="1:4" x14ac:dyDescent="0.2">
      <c r="A5718" s="32">
        <v>5714</v>
      </c>
      <c r="B5718" s="32">
        <v>2031</v>
      </c>
      <c r="C5718" s="32">
        <v>1</v>
      </c>
      <c r="D5718" s="32" t="s">
        <v>12398</v>
      </c>
    </row>
    <row r="5719" spans="1:4" x14ac:dyDescent="0.2">
      <c r="A5719" s="32">
        <v>5715</v>
      </c>
      <c r="B5719" s="32">
        <v>710</v>
      </c>
      <c r="C5719" s="32">
        <v>2</v>
      </c>
      <c r="D5719" s="32" t="s">
        <v>12399</v>
      </c>
    </row>
    <row r="5720" spans="1:4" x14ac:dyDescent="0.2">
      <c r="A5720" s="32">
        <v>5716</v>
      </c>
      <c r="B5720" s="32">
        <v>1750</v>
      </c>
      <c r="C5720" s="32">
        <v>2</v>
      </c>
      <c r="D5720" s="32" t="s">
        <v>12400</v>
      </c>
    </row>
    <row r="5721" spans="1:4" x14ac:dyDescent="0.2">
      <c r="A5721" s="32">
        <v>5717</v>
      </c>
      <c r="B5721" s="32">
        <v>567</v>
      </c>
      <c r="C5721" s="32">
        <v>4</v>
      </c>
      <c r="D5721" s="32" t="s">
        <v>12401</v>
      </c>
    </row>
    <row r="5722" spans="1:4" x14ac:dyDescent="0.2">
      <c r="A5722" s="32">
        <v>5718</v>
      </c>
      <c r="B5722" s="32">
        <v>422</v>
      </c>
      <c r="C5722" s="32">
        <v>3</v>
      </c>
      <c r="D5722" s="32" t="s">
        <v>9978</v>
      </c>
    </row>
    <row r="5723" spans="1:4" x14ac:dyDescent="0.2">
      <c r="A5723" s="32">
        <v>5719</v>
      </c>
      <c r="B5723" s="32">
        <v>240</v>
      </c>
      <c r="C5723" s="32">
        <v>3</v>
      </c>
      <c r="D5723" s="32" t="s">
        <v>12402</v>
      </c>
    </row>
    <row r="5724" spans="1:4" x14ac:dyDescent="0.2">
      <c r="A5724" s="32">
        <v>5720</v>
      </c>
      <c r="B5724" s="32">
        <v>174</v>
      </c>
      <c r="C5724" s="32">
        <v>4</v>
      </c>
      <c r="D5724" s="32" t="s">
        <v>7527</v>
      </c>
    </row>
    <row r="5725" spans="1:4" x14ac:dyDescent="0.2">
      <c r="A5725" s="32">
        <v>5721</v>
      </c>
      <c r="B5725" s="32">
        <v>1254</v>
      </c>
      <c r="C5725" s="32">
        <v>2</v>
      </c>
      <c r="D5725" s="32" t="s">
        <v>12403</v>
      </c>
    </row>
    <row r="5726" spans="1:4" x14ac:dyDescent="0.2">
      <c r="A5726" s="32">
        <v>5722</v>
      </c>
      <c r="B5726" s="32">
        <v>2137</v>
      </c>
      <c r="C5726" s="32">
        <v>1</v>
      </c>
      <c r="D5726" s="32" t="s">
        <v>8017</v>
      </c>
    </row>
    <row r="5727" spans="1:4" x14ac:dyDescent="0.2">
      <c r="A5727" s="32">
        <v>5723</v>
      </c>
      <c r="B5727" s="32">
        <v>61</v>
      </c>
      <c r="C5727" s="32">
        <v>2</v>
      </c>
      <c r="D5727" s="32" t="s">
        <v>12404</v>
      </c>
    </row>
    <row r="5728" spans="1:4" x14ac:dyDescent="0.2">
      <c r="A5728" s="32">
        <v>5724</v>
      </c>
      <c r="B5728" s="32">
        <v>1040</v>
      </c>
      <c r="C5728" s="32">
        <v>2</v>
      </c>
      <c r="D5728" s="32" t="s">
        <v>9442</v>
      </c>
    </row>
    <row r="5729" spans="1:4" x14ac:dyDescent="0.2">
      <c r="A5729" s="32">
        <v>5725</v>
      </c>
      <c r="B5729" s="32">
        <v>44</v>
      </c>
      <c r="C5729" s="32">
        <v>11</v>
      </c>
      <c r="D5729" s="32" t="s">
        <v>12405</v>
      </c>
    </row>
    <row r="5730" spans="1:4" x14ac:dyDescent="0.2">
      <c r="A5730" s="32">
        <v>5726</v>
      </c>
      <c r="B5730" s="32">
        <v>492</v>
      </c>
      <c r="C5730" s="32">
        <v>2</v>
      </c>
      <c r="D5730" s="32" t="s">
        <v>12406</v>
      </c>
    </row>
    <row r="5731" spans="1:4" x14ac:dyDescent="0.2">
      <c r="A5731" s="32">
        <v>5727</v>
      </c>
      <c r="B5731" s="32">
        <v>1062</v>
      </c>
      <c r="C5731" s="32">
        <v>3</v>
      </c>
      <c r="D5731" s="32" t="s">
        <v>12407</v>
      </c>
    </row>
    <row r="5732" spans="1:4" x14ac:dyDescent="0.2">
      <c r="A5732" s="32">
        <v>5728</v>
      </c>
      <c r="B5732" s="32">
        <v>120</v>
      </c>
      <c r="C5732" s="32">
        <v>2</v>
      </c>
      <c r="D5732" s="32" t="s">
        <v>12408</v>
      </c>
    </row>
    <row r="5733" spans="1:4" x14ac:dyDescent="0.2">
      <c r="A5733" s="32">
        <v>5729</v>
      </c>
      <c r="B5733" s="32">
        <v>2280</v>
      </c>
      <c r="C5733" s="32">
        <v>2</v>
      </c>
      <c r="D5733" s="32" t="s">
        <v>12409</v>
      </c>
    </row>
    <row r="5734" spans="1:4" x14ac:dyDescent="0.2">
      <c r="A5734" s="32">
        <v>5730</v>
      </c>
      <c r="B5734" s="32">
        <v>338</v>
      </c>
      <c r="C5734" s="32">
        <v>11</v>
      </c>
      <c r="D5734" s="32" t="s">
        <v>12410</v>
      </c>
    </row>
    <row r="5735" spans="1:4" x14ac:dyDescent="0.2">
      <c r="A5735" s="32">
        <v>5731</v>
      </c>
      <c r="B5735" s="32">
        <v>706</v>
      </c>
      <c r="C5735" s="32">
        <v>2</v>
      </c>
      <c r="D5735" s="32" t="s">
        <v>12411</v>
      </c>
    </row>
    <row r="5736" spans="1:4" x14ac:dyDescent="0.2">
      <c r="A5736" s="32">
        <v>5732</v>
      </c>
      <c r="B5736" s="32">
        <v>612</v>
      </c>
      <c r="C5736" s="32">
        <v>3</v>
      </c>
      <c r="D5736" s="32" t="s">
        <v>12412</v>
      </c>
    </row>
    <row r="5737" spans="1:4" x14ac:dyDescent="0.2">
      <c r="A5737" s="32">
        <v>5733</v>
      </c>
      <c r="B5737" s="32">
        <v>2964</v>
      </c>
      <c r="C5737" s="32">
        <v>5</v>
      </c>
      <c r="D5737" s="32" t="s">
        <v>12413</v>
      </c>
    </row>
    <row r="5738" spans="1:4" x14ac:dyDescent="0.2">
      <c r="A5738" s="32">
        <v>5734</v>
      </c>
      <c r="B5738" s="32">
        <v>353</v>
      </c>
      <c r="C5738" s="32">
        <v>4</v>
      </c>
      <c r="D5738" s="32" t="s">
        <v>8647</v>
      </c>
    </row>
    <row r="5739" spans="1:4" x14ac:dyDescent="0.2">
      <c r="A5739" s="32">
        <v>5735</v>
      </c>
      <c r="B5739" s="32">
        <v>30</v>
      </c>
      <c r="C5739" s="32">
        <v>2</v>
      </c>
      <c r="D5739" s="32" t="s">
        <v>12414</v>
      </c>
    </row>
    <row r="5740" spans="1:4" x14ac:dyDescent="0.2">
      <c r="A5740" s="32">
        <v>5736</v>
      </c>
      <c r="B5740" s="32">
        <v>232</v>
      </c>
      <c r="C5740" s="32">
        <v>1</v>
      </c>
      <c r="D5740" s="32" t="s">
        <v>12415</v>
      </c>
    </row>
    <row r="5741" spans="1:4" x14ac:dyDescent="0.2">
      <c r="A5741" s="32">
        <v>5737</v>
      </c>
      <c r="B5741" s="32">
        <v>2988</v>
      </c>
      <c r="C5741" s="32">
        <v>2</v>
      </c>
      <c r="D5741" s="32" t="s">
        <v>12416</v>
      </c>
    </row>
    <row r="5742" spans="1:4" x14ac:dyDescent="0.2">
      <c r="A5742" s="32">
        <v>5738</v>
      </c>
      <c r="B5742" s="32">
        <v>2139</v>
      </c>
      <c r="C5742" s="32">
        <v>1</v>
      </c>
      <c r="D5742" s="32" t="s">
        <v>12417</v>
      </c>
    </row>
    <row r="5743" spans="1:4" x14ac:dyDescent="0.2">
      <c r="A5743" s="32">
        <v>5739</v>
      </c>
      <c r="B5743" s="32">
        <v>25</v>
      </c>
      <c r="C5743" s="32">
        <v>4</v>
      </c>
      <c r="D5743" s="32" t="s">
        <v>12418</v>
      </c>
    </row>
    <row r="5744" spans="1:4" x14ac:dyDescent="0.2">
      <c r="A5744" s="32">
        <v>5740</v>
      </c>
      <c r="B5744" s="32">
        <v>774</v>
      </c>
      <c r="C5744" s="32">
        <v>3</v>
      </c>
      <c r="D5744" s="32" t="s">
        <v>12419</v>
      </c>
    </row>
    <row r="5745" spans="1:4" x14ac:dyDescent="0.2">
      <c r="A5745" s="32">
        <v>5741</v>
      </c>
      <c r="B5745" s="32">
        <v>171</v>
      </c>
      <c r="C5745" s="32">
        <v>2</v>
      </c>
      <c r="D5745" s="32" t="s">
        <v>12420</v>
      </c>
    </row>
    <row r="5746" spans="1:4" x14ac:dyDescent="0.2">
      <c r="A5746" s="32">
        <v>5742</v>
      </c>
      <c r="B5746" s="32">
        <v>1894</v>
      </c>
      <c r="C5746" s="32">
        <v>2</v>
      </c>
      <c r="D5746" s="32" t="s">
        <v>12421</v>
      </c>
    </row>
    <row r="5747" spans="1:4" x14ac:dyDescent="0.2">
      <c r="A5747" s="32">
        <v>5743</v>
      </c>
      <c r="B5747" s="32">
        <v>719</v>
      </c>
      <c r="C5747" s="32">
        <v>4</v>
      </c>
      <c r="D5747" s="32" t="s">
        <v>12422</v>
      </c>
    </row>
    <row r="5748" spans="1:4" x14ac:dyDescent="0.2">
      <c r="A5748" s="32">
        <v>5744</v>
      </c>
      <c r="B5748" s="32">
        <v>867</v>
      </c>
      <c r="C5748" s="32">
        <v>3</v>
      </c>
      <c r="D5748" s="32" t="s">
        <v>12423</v>
      </c>
    </row>
    <row r="5749" spans="1:4" x14ac:dyDescent="0.2">
      <c r="A5749" s="32">
        <v>5745</v>
      </c>
      <c r="B5749" s="32">
        <v>870</v>
      </c>
      <c r="C5749" s="32">
        <v>3</v>
      </c>
      <c r="D5749" s="32" t="s">
        <v>12424</v>
      </c>
    </row>
    <row r="5750" spans="1:4" x14ac:dyDescent="0.2">
      <c r="A5750" s="32">
        <v>5746</v>
      </c>
      <c r="B5750" s="32">
        <v>1939</v>
      </c>
      <c r="C5750" s="32">
        <v>2</v>
      </c>
      <c r="D5750" s="32" t="s">
        <v>12425</v>
      </c>
    </row>
    <row r="5751" spans="1:4" x14ac:dyDescent="0.2">
      <c r="A5751" s="32">
        <v>5747</v>
      </c>
      <c r="B5751" s="32">
        <v>203</v>
      </c>
      <c r="C5751" s="32">
        <v>10</v>
      </c>
      <c r="D5751" s="32" t="s">
        <v>9151</v>
      </c>
    </row>
    <row r="5752" spans="1:4" x14ac:dyDescent="0.2">
      <c r="A5752" s="32">
        <v>5748</v>
      </c>
      <c r="B5752" s="32">
        <v>1155</v>
      </c>
      <c r="C5752" s="32">
        <v>2</v>
      </c>
      <c r="D5752" s="32" t="s">
        <v>12426</v>
      </c>
    </row>
    <row r="5753" spans="1:4" x14ac:dyDescent="0.2">
      <c r="A5753" s="32">
        <v>5749</v>
      </c>
      <c r="B5753" s="32">
        <v>2529</v>
      </c>
      <c r="C5753" s="32">
        <v>2</v>
      </c>
      <c r="D5753" s="32" t="s">
        <v>12427</v>
      </c>
    </row>
    <row r="5754" spans="1:4" x14ac:dyDescent="0.2">
      <c r="A5754" s="32">
        <v>5750</v>
      </c>
      <c r="B5754" s="32">
        <v>688</v>
      </c>
      <c r="C5754" s="32">
        <v>3</v>
      </c>
      <c r="D5754" s="32" t="s">
        <v>12428</v>
      </c>
    </row>
    <row r="5755" spans="1:4" x14ac:dyDescent="0.2">
      <c r="A5755" s="32">
        <v>5751</v>
      </c>
      <c r="B5755" s="32">
        <v>643</v>
      </c>
      <c r="C5755" s="32">
        <v>5</v>
      </c>
      <c r="D5755" s="32" t="s">
        <v>12134</v>
      </c>
    </row>
    <row r="5756" spans="1:4" x14ac:dyDescent="0.2">
      <c r="A5756" s="32">
        <v>5752</v>
      </c>
      <c r="B5756" s="32">
        <v>590</v>
      </c>
      <c r="C5756" s="32">
        <v>2</v>
      </c>
      <c r="D5756" s="32" t="s">
        <v>12429</v>
      </c>
    </row>
    <row r="5757" spans="1:4" x14ac:dyDescent="0.2">
      <c r="A5757" s="32">
        <v>5753</v>
      </c>
      <c r="B5757" s="32">
        <v>1594</v>
      </c>
      <c r="C5757" s="32">
        <v>1</v>
      </c>
      <c r="D5757" s="32" t="s">
        <v>12430</v>
      </c>
    </row>
    <row r="5758" spans="1:4" x14ac:dyDescent="0.2">
      <c r="A5758" s="32">
        <v>5754</v>
      </c>
      <c r="B5758" s="32">
        <v>1669</v>
      </c>
      <c r="C5758" s="32">
        <v>3</v>
      </c>
      <c r="D5758" s="32" t="s">
        <v>12431</v>
      </c>
    </row>
    <row r="5759" spans="1:4" x14ac:dyDescent="0.2">
      <c r="A5759" s="32">
        <v>5755</v>
      </c>
      <c r="B5759" s="32">
        <v>831</v>
      </c>
      <c r="C5759" s="32">
        <v>4</v>
      </c>
      <c r="D5759" s="32" t="s">
        <v>12432</v>
      </c>
    </row>
    <row r="5760" spans="1:4" x14ac:dyDescent="0.2">
      <c r="A5760" s="32">
        <v>5756</v>
      </c>
      <c r="B5760" s="32">
        <v>1691</v>
      </c>
      <c r="C5760" s="32">
        <v>2</v>
      </c>
      <c r="D5760" s="32" t="s">
        <v>12433</v>
      </c>
    </row>
    <row r="5761" spans="1:4" x14ac:dyDescent="0.2">
      <c r="A5761" s="32">
        <v>5757</v>
      </c>
      <c r="B5761" s="32">
        <v>2305</v>
      </c>
      <c r="C5761" s="32">
        <v>3</v>
      </c>
      <c r="D5761" s="32" t="s">
        <v>12434</v>
      </c>
    </row>
    <row r="5762" spans="1:4" x14ac:dyDescent="0.2">
      <c r="A5762" s="32">
        <v>5758</v>
      </c>
      <c r="B5762" s="32">
        <v>1690</v>
      </c>
      <c r="C5762" s="32">
        <v>1</v>
      </c>
      <c r="D5762" s="32" t="s">
        <v>10365</v>
      </c>
    </row>
    <row r="5763" spans="1:4" x14ac:dyDescent="0.2">
      <c r="A5763" s="32">
        <v>5759</v>
      </c>
      <c r="B5763" s="32">
        <v>2649</v>
      </c>
      <c r="C5763" s="32">
        <v>1</v>
      </c>
      <c r="D5763" s="32" t="s">
        <v>12435</v>
      </c>
    </row>
    <row r="5764" spans="1:4" x14ac:dyDescent="0.2">
      <c r="A5764" s="32">
        <v>5760</v>
      </c>
      <c r="B5764" s="32">
        <v>2638</v>
      </c>
      <c r="C5764" s="32">
        <v>1</v>
      </c>
      <c r="D5764" s="32" t="s">
        <v>12436</v>
      </c>
    </row>
    <row r="5765" spans="1:4" x14ac:dyDescent="0.2">
      <c r="A5765" s="32">
        <v>5761</v>
      </c>
      <c r="B5765" s="32">
        <v>2431</v>
      </c>
      <c r="C5765" s="32">
        <v>2</v>
      </c>
      <c r="D5765" s="32" t="s">
        <v>12437</v>
      </c>
    </row>
    <row r="5766" spans="1:4" x14ac:dyDescent="0.2">
      <c r="A5766" s="32">
        <v>5762</v>
      </c>
      <c r="B5766" s="32">
        <v>1031</v>
      </c>
      <c r="C5766" s="32">
        <v>7</v>
      </c>
      <c r="D5766" s="32" t="s">
        <v>12438</v>
      </c>
    </row>
    <row r="5767" spans="1:4" x14ac:dyDescent="0.2">
      <c r="A5767" s="32">
        <v>5763</v>
      </c>
      <c r="B5767" s="32">
        <v>1337</v>
      </c>
      <c r="C5767" s="32">
        <v>1</v>
      </c>
      <c r="D5767" s="32" t="s">
        <v>12439</v>
      </c>
    </row>
    <row r="5768" spans="1:4" x14ac:dyDescent="0.2">
      <c r="A5768" s="32">
        <v>5764</v>
      </c>
      <c r="B5768" s="32">
        <v>840</v>
      </c>
      <c r="C5768" s="32">
        <v>5</v>
      </c>
      <c r="D5768" s="32" t="s">
        <v>12440</v>
      </c>
    </row>
    <row r="5769" spans="1:4" x14ac:dyDescent="0.2">
      <c r="A5769" s="32">
        <v>5765</v>
      </c>
      <c r="B5769" s="32">
        <v>1063</v>
      </c>
      <c r="C5769" s="32">
        <v>2</v>
      </c>
      <c r="D5769" s="32" t="s">
        <v>12441</v>
      </c>
    </row>
    <row r="5770" spans="1:4" x14ac:dyDescent="0.2">
      <c r="A5770" s="32">
        <v>5766</v>
      </c>
      <c r="B5770" s="32">
        <v>1201</v>
      </c>
      <c r="C5770" s="32">
        <v>2</v>
      </c>
      <c r="D5770" s="32" t="s">
        <v>12442</v>
      </c>
    </row>
    <row r="5771" spans="1:4" x14ac:dyDescent="0.2">
      <c r="A5771" s="32">
        <v>5767</v>
      </c>
      <c r="B5771" s="32">
        <v>2149</v>
      </c>
      <c r="C5771" s="32">
        <v>1</v>
      </c>
      <c r="D5771" s="32" t="s">
        <v>12443</v>
      </c>
    </row>
    <row r="5772" spans="1:4" x14ac:dyDescent="0.2">
      <c r="A5772" s="32">
        <v>5768</v>
      </c>
      <c r="B5772" s="32">
        <v>144</v>
      </c>
      <c r="C5772" s="32">
        <v>5</v>
      </c>
      <c r="D5772" s="32" t="s">
        <v>12444</v>
      </c>
    </row>
    <row r="5773" spans="1:4" x14ac:dyDescent="0.2">
      <c r="A5773" s="32">
        <v>5769</v>
      </c>
      <c r="B5773" s="32">
        <v>394</v>
      </c>
      <c r="C5773" s="32">
        <v>4</v>
      </c>
      <c r="D5773" s="32" t="s">
        <v>12445</v>
      </c>
    </row>
    <row r="5774" spans="1:4" x14ac:dyDescent="0.2">
      <c r="A5774" s="32">
        <v>5770</v>
      </c>
      <c r="B5774" s="32">
        <v>423</v>
      </c>
      <c r="C5774" s="32">
        <v>2</v>
      </c>
      <c r="D5774" s="32" t="s">
        <v>7064</v>
      </c>
    </row>
    <row r="5775" spans="1:4" x14ac:dyDescent="0.2">
      <c r="A5775" s="32">
        <v>5771</v>
      </c>
      <c r="B5775" s="32">
        <v>2296</v>
      </c>
      <c r="C5775" s="32">
        <v>2</v>
      </c>
      <c r="D5775" s="32" t="s">
        <v>12446</v>
      </c>
    </row>
    <row r="5776" spans="1:4" x14ac:dyDescent="0.2">
      <c r="A5776" s="32">
        <v>5772</v>
      </c>
      <c r="B5776" s="32">
        <v>2262</v>
      </c>
      <c r="C5776" s="32">
        <v>2</v>
      </c>
      <c r="D5776" s="32" t="s">
        <v>12447</v>
      </c>
    </row>
    <row r="5777" spans="1:4" x14ac:dyDescent="0.2">
      <c r="A5777" s="32">
        <v>5773</v>
      </c>
      <c r="B5777" s="32">
        <v>1189</v>
      </c>
      <c r="C5777" s="32">
        <v>1</v>
      </c>
      <c r="D5777" s="32" t="s">
        <v>12448</v>
      </c>
    </row>
    <row r="5778" spans="1:4" x14ac:dyDescent="0.2">
      <c r="A5778" s="32">
        <v>5774</v>
      </c>
      <c r="B5778" s="32">
        <v>865</v>
      </c>
      <c r="C5778" s="32">
        <v>1</v>
      </c>
      <c r="D5778" s="32" t="s">
        <v>12449</v>
      </c>
    </row>
    <row r="5779" spans="1:4" x14ac:dyDescent="0.2">
      <c r="A5779" s="32">
        <v>5775</v>
      </c>
      <c r="B5779" s="32">
        <v>515</v>
      </c>
      <c r="C5779" s="32">
        <v>3</v>
      </c>
      <c r="D5779" s="32" t="s">
        <v>12450</v>
      </c>
    </row>
    <row r="5780" spans="1:4" x14ac:dyDescent="0.2">
      <c r="A5780" s="32">
        <v>5776</v>
      </c>
      <c r="B5780" s="32">
        <v>717</v>
      </c>
      <c r="C5780" s="32">
        <v>1</v>
      </c>
      <c r="D5780" s="32" t="s">
        <v>12451</v>
      </c>
    </row>
    <row r="5781" spans="1:4" x14ac:dyDescent="0.2">
      <c r="A5781" s="32">
        <v>5777</v>
      </c>
      <c r="B5781" s="32">
        <v>650</v>
      </c>
      <c r="C5781" s="32">
        <v>1</v>
      </c>
      <c r="D5781" s="32" t="s">
        <v>12452</v>
      </c>
    </row>
    <row r="5782" spans="1:4" x14ac:dyDescent="0.2">
      <c r="A5782" s="32">
        <v>5778</v>
      </c>
      <c r="B5782" s="32">
        <v>3099</v>
      </c>
      <c r="C5782" s="32">
        <v>2</v>
      </c>
      <c r="D5782" s="32" t="s">
        <v>12453</v>
      </c>
    </row>
    <row r="5783" spans="1:4" x14ac:dyDescent="0.2">
      <c r="A5783" s="32">
        <v>5779</v>
      </c>
      <c r="B5783" s="32">
        <v>1056</v>
      </c>
      <c r="C5783" s="32">
        <v>6</v>
      </c>
      <c r="D5783" s="32" t="s">
        <v>7020</v>
      </c>
    </row>
    <row r="5784" spans="1:4" x14ac:dyDescent="0.2">
      <c r="A5784" s="32">
        <v>5780</v>
      </c>
      <c r="B5784" s="32">
        <v>964</v>
      </c>
      <c r="C5784" s="32">
        <v>1</v>
      </c>
      <c r="D5784" s="32" t="s">
        <v>12454</v>
      </c>
    </row>
    <row r="5785" spans="1:4" x14ac:dyDescent="0.2">
      <c r="A5785" s="32">
        <v>5781</v>
      </c>
      <c r="B5785" s="32">
        <v>713</v>
      </c>
      <c r="C5785" s="32">
        <v>1</v>
      </c>
      <c r="D5785" s="32" t="s">
        <v>12455</v>
      </c>
    </row>
    <row r="5786" spans="1:4" x14ac:dyDescent="0.2">
      <c r="A5786" s="32">
        <v>5782</v>
      </c>
      <c r="B5786" s="32">
        <v>480</v>
      </c>
      <c r="C5786" s="32">
        <v>7</v>
      </c>
      <c r="D5786" s="32" t="s">
        <v>12456</v>
      </c>
    </row>
    <row r="5787" spans="1:4" x14ac:dyDescent="0.2">
      <c r="A5787" s="32">
        <v>5783</v>
      </c>
      <c r="B5787" s="32">
        <v>982</v>
      </c>
      <c r="C5787" s="32">
        <v>2</v>
      </c>
      <c r="D5787" s="32" t="s">
        <v>12457</v>
      </c>
    </row>
    <row r="5788" spans="1:4" x14ac:dyDescent="0.2">
      <c r="A5788" s="32">
        <v>5784</v>
      </c>
      <c r="B5788" s="32">
        <v>1063</v>
      </c>
      <c r="C5788" s="32">
        <v>3</v>
      </c>
      <c r="D5788" s="32" t="s">
        <v>12458</v>
      </c>
    </row>
    <row r="5789" spans="1:4" x14ac:dyDescent="0.2">
      <c r="A5789" s="32">
        <v>5785</v>
      </c>
      <c r="B5789" s="32">
        <v>972</v>
      </c>
      <c r="C5789" s="32">
        <v>3</v>
      </c>
      <c r="D5789" s="32" t="s">
        <v>12459</v>
      </c>
    </row>
    <row r="5790" spans="1:4" x14ac:dyDescent="0.2">
      <c r="A5790" s="32">
        <v>5786</v>
      </c>
      <c r="B5790" s="32">
        <v>490</v>
      </c>
      <c r="C5790" s="32">
        <v>3</v>
      </c>
      <c r="D5790" s="32" t="s">
        <v>12460</v>
      </c>
    </row>
    <row r="5791" spans="1:4" x14ac:dyDescent="0.2">
      <c r="A5791" s="32">
        <v>5787</v>
      </c>
      <c r="B5791" s="32">
        <v>1028</v>
      </c>
      <c r="C5791" s="32">
        <v>2</v>
      </c>
      <c r="D5791" s="32" t="s">
        <v>12461</v>
      </c>
    </row>
    <row r="5792" spans="1:4" x14ac:dyDescent="0.2">
      <c r="A5792" s="32">
        <v>5788</v>
      </c>
      <c r="B5792" s="32">
        <v>1895</v>
      </c>
      <c r="C5792" s="32">
        <v>1</v>
      </c>
      <c r="D5792" s="32" t="s">
        <v>8447</v>
      </c>
    </row>
    <row r="5793" spans="1:4" x14ac:dyDescent="0.2">
      <c r="A5793" s="32">
        <v>5789</v>
      </c>
      <c r="B5793" s="32">
        <v>1280</v>
      </c>
      <c r="C5793" s="32">
        <v>4</v>
      </c>
      <c r="D5793" s="32" t="s">
        <v>12462</v>
      </c>
    </row>
    <row r="5794" spans="1:4" x14ac:dyDescent="0.2">
      <c r="A5794" s="32">
        <v>5790</v>
      </c>
      <c r="B5794" s="32">
        <v>410</v>
      </c>
      <c r="C5794" s="32">
        <v>1</v>
      </c>
      <c r="D5794" s="32" t="s">
        <v>12463</v>
      </c>
    </row>
    <row r="5795" spans="1:4" x14ac:dyDescent="0.2">
      <c r="A5795" s="32">
        <v>5791</v>
      </c>
      <c r="B5795" s="32">
        <v>1747</v>
      </c>
      <c r="C5795" s="32">
        <v>1</v>
      </c>
      <c r="D5795" s="32" t="s">
        <v>12464</v>
      </c>
    </row>
    <row r="5796" spans="1:4" x14ac:dyDescent="0.2">
      <c r="A5796" s="32">
        <v>5792</v>
      </c>
      <c r="B5796" s="32">
        <v>1083</v>
      </c>
      <c r="C5796" s="32">
        <v>2</v>
      </c>
      <c r="D5796" s="32" t="s">
        <v>12465</v>
      </c>
    </row>
    <row r="5797" spans="1:4" x14ac:dyDescent="0.2">
      <c r="A5797" s="32">
        <v>5793</v>
      </c>
      <c r="B5797" s="32">
        <v>1723</v>
      </c>
      <c r="C5797" s="32">
        <v>1</v>
      </c>
      <c r="D5797" s="32" t="s">
        <v>12466</v>
      </c>
    </row>
    <row r="5798" spans="1:4" x14ac:dyDescent="0.2">
      <c r="A5798" s="32">
        <v>5794</v>
      </c>
      <c r="B5798" s="32">
        <v>1058</v>
      </c>
      <c r="C5798" s="32">
        <v>2</v>
      </c>
      <c r="D5798" s="32" t="s">
        <v>12467</v>
      </c>
    </row>
    <row r="5799" spans="1:4" x14ac:dyDescent="0.2">
      <c r="A5799" s="32">
        <v>5795</v>
      </c>
      <c r="B5799" s="32">
        <v>197</v>
      </c>
      <c r="C5799" s="32">
        <v>2</v>
      </c>
      <c r="D5799" s="32" t="s">
        <v>12468</v>
      </c>
    </row>
    <row r="5800" spans="1:4" x14ac:dyDescent="0.2">
      <c r="A5800" s="32">
        <v>5796</v>
      </c>
      <c r="B5800" s="32">
        <v>1767</v>
      </c>
      <c r="C5800" s="32">
        <v>3</v>
      </c>
      <c r="D5800" s="32" t="s">
        <v>12469</v>
      </c>
    </row>
    <row r="5801" spans="1:4" x14ac:dyDescent="0.2">
      <c r="A5801" s="32">
        <v>5797</v>
      </c>
      <c r="B5801" s="32">
        <v>1990</v>
      </c>
      <c r="C5801" s="32">
        <v>2</v>
      </c>
      <c r="D5801" s="32" t="s">
        <v>12470</v>
      </c>
    </row>
    <row r="5802" spans="1:4" x14ac:dyDescent="0.2">
      <c r="A5802" s="32">
        <v>5798</v>
      </c>
      <c r="B5802" s="32">
        <v>943</v>
      </c>
      <c r="C5802" s="32">
        <v>5</v>
      </c>
      <c r="D5802" s="32" t="s">
        <v>12471</v>
      </c>
    </row>
    <row r="5803" spans="1:4" x14ac:dyDescent="0.2">
      <c r="A5803" s="32">
        <v>5799</v>
      </c>
      <c r="B5803" s="32">
        <v>3133</v>
      </c>
      <c r="C5803" s="32">
        <v>1</v>
      </c>
      <c r="D5803" s="32" t="s">
        <v>12472</v>
      </c>
    </row>
    <row r="5804" spans="1:4" x14ac:dyDescent="0.2">
      <c r="A5804" s="32">
        <v>5800</v>
      </c>
      <c r="B5804" s="32">
        <v>1537</v>
      </c>
      <c r="C5804" s="32">
        <v>1</v>
      </c>
      <c r="D5804" s="32" t="s">
        <v>12473</v>
      </c>
    </row>
    <row r="5805" spans="1:4" x14ac:dyDescent="0.2">
      <c r="A5805" s="32">
        <v>5801</v>
      </c>
      <c r="B5805" s="32">
        <v>939</v>
      </c>
      <c r="C5805" s="32">
        <v>5</v>
      </c>
      <c r="D5805" s="32" t="s">
        <v>12474</v>
      </c>
    </row>
    <row r="5806" spans="1:4" x14ac:dyDescent="0.2">
      <c r="A5806" s="32">
        <v>5802</v>
      </c>
      <c r="B5806" s="32">
        <v>1425</v>
      </c>
      <c r="C5806" s="32">
        <v>2</v>
      </c>
      <c r="D5806" s="32" t="s">
        <v>12475</v>
      </c>
    </row>
    <row r="5807" spans="1:4" x14ac:dyDescent="0.2">
      <c r="A5807" s="32">
        <v>5803</v>
      </c>
      <c r="B5807" s="32">
        <v>1389</v>
      </c>
      <c r="C5807" s="32">
        <v>2</v>
      </c>
      <c r="D5807" s="32" t="s">
        <v>12476</v>
      </c>
    </row>
    <row r="5808" spans="1:4" x14ac:dyDescent="0.2">
      <c r="A5808" s="32">
        <v>5804</v>
      </c>
      <c r="B5808" s="32">
        <v>124</v>
      </c>
      <c r="C5808" s="32">
        <v>2</v>
      </c>
      <c r="D5808" s="32" t="s">
        <v>12477</v>
      </c>
    </row>
    <row r="5809" spans="1:4" x14ac:dyDescent="0.2">
      <c r="A5809" s="32">
        <v>5805</v>
      </c>
      <c r="B5809" s="32">
        <v>1525</v>
      </c>
      <c r="C5809" s="32">
        <v>2</v>
      </c>
      <c r="D5809" s="32" t="s">
        <v>12478</v>
      </c>
    </row>
    <row r="5810" spans="1:4" x14ac:dyDescent="0.2">
      <c r="A5810" s="32">
        <v>5806</v>
      </c>
      <c r="B5810" s="32">
        <v>2298</v>
      </c>
      <c r="C5810" s="32">
        <v>2</v>
      </c>
      <c r="D5810" s="32" t="s">
        <v>12479</v>
      </c>
    </row>
    <row r="5811" spans="1:4" x14ac:dyDescent="0.2">
      <c r="A5811" s="32">
        <v>5807</v>
      </c>
      <c r="B5811" s="32">
        <v>2284</v>
      </c>
      <c r="C5811" s="32">
        <v>1</v>
      </c>
      <c r="D5811" s="32" t="s">
        <v>12480</v>
      </c>
    </row>
    <row r="5812" spans="1:4" x14ac:dyDescent="0.2">
      <c r="A5812" s="32">
        <v>5808</v>
      </c>
      <c r="B5812" s="32">
        <v>443</v>
      </c>
      <c r="C5812" s="32">
        <v>1</v>
      </c>
      <c r="D5812" s="32" t="s">
        <v>12481</v>
      </c>
    </row>
    <row r="5813" spans="1:4" x14ac:dyDescent="0.2">
      <c r="A5813" s="32">
        <v>5809</v>
      </c>
      <c r="B5813" s="32">
        <v>1414</v>
      </c>
      <c r="C5813" s="32">
        <v>4</v>
      </c>
      <c r="D5813" s="32" t="s">
        <v>12482</v>
      </c>
    </row>
    <row r="5814" spans="1:4" x14ac:dyDescent="0.2">
      <c r="A5814" s="32">
        <v>5810</v>
      </c>
      <c r="B5814" s="32">
        <v>1102</v>
      </c>
      <c r="C5814" s="32">
        <v>1</v>
      </c>
      <c r="D5814" s="32" t="s">
        <v>9075</v>
      </c>
    </row>
    <row r="5815" spans="1:4" x14ac:dyDescent="0.2">
      <c r="A5815" s="32">
        <v>5811</v>
      </c>
      <c r="B5815" s="32">
        <v>578</v>
      </c>
      <c r="C5815" s="32">
        <v>3</v>
      </c>
      <c r="D5815" s="32" t="s">
        <v>7593</v>
      </c>
    </row>
    <row r="5816" spans="1:4" x14ac:dyDescent="0.2">
      <c r="A5816" s="32">
        <v>5812</v>
      </c>
      <c r="B5816" s="32">
        <v>2906</v>
      </c>
      <c r="C5816" s="32">
        <v>2</v>
      </c>
      <c r="D5816" s="32" t="s">
        <v>12483</v>
      </c>
    </row>
    <row r="5817" spans="1:4" x14ac:dyDescent="0.2">
      <c r="A5817" s="32">
        <v>5813</v>
      </c>
      <c r="B5817" s="32">
        <v>1283</v>
      </c>
      <c r="C5817" s="32">
        <v>2</v>
      </c>
      <c r="D5817" s="32" t="s">
        <v>12484</v>
      </c>
    </row>
    <row r="5818" spans="1:4" x14ac:dyDescent="0.2">
      <c r="A5818" s="32">
        <v>5814</v>
      </c>
      <c r="B5818" s="32">
        <v>2941</v>
      </c>
      <c r="C5818" s="32">
        <v>1</v>
      </c>
      <c r="D5818" s="32" t="s">
        <v>12485</v>
      </c>
    </row>
    <row r="5819" spans="1:4" x14ac:dyDescent="0.2">
      <c r="A5819" s="32">
        <v>5815</v>
      </c>
      <c r="B5819" s="32">
        <v>2885</v>
      </c>
      <c r="C5819" s="32">
        <v>2</v>
      </c>
      <c r="D5819" s="32" t="s">
        <v>12486</v>
      </c>
    </row>
    <row r="5820" spans="1:4" x14ac:dyDescent="0.2">
      <c r="A5820" s="32">
        <v>5816</v>
      </c>
      <c r="B5820" s="32">
        <v>334</v>
      </c>
      <c r="C5820" s="32">
        <v>1</v>
      </c>
      <c r="D5820" s="32" t="s">
        <v>12487</v>
      </c>
    </row>
    <row r="5821" spans="1:4" x14ac:dyDescent="0.2">
      <c r="A5821" s="32">
        <v>5817</v>
      </c>
      <c r="B5821" s="32">
        <v>2933</v>
      </c>
      <c r="C5821" s="32">
        <v>2</v>
      </c>
      <c r="D5821" s="32" t="s">
        <v>12488</v>
      </c>
    </row>
    <row r="5822" spans="1:4" x14ac:dyDescent="0.2">
      <c r="A5822" s="32">
        <v>5818</v>
      </c>
      <c r="B5822" s="32">
        <v>1582</v>
      </c>
      <c r="C5822" s="32">
        <v>1</v>
      </c>
      <c r="D5822" s="32" t="s">
        <v>12489</v>
      </c>
    </row>
    <row r="5823" spans="1:4" x14ac:dyDescent="0.2">
      <c r="A5823" s="32">
        <v>5819</v>
      </c>
      <c r="B5823" s="32">
        <v>651</v>
      </c>
      <c r="C5823" s="32">
        <v>1</v>
      </c>
      <c r="D5823" s="32" t="s">
        <v>12490</v>
      </c>
    </row>
    <row r="5824" spans="1:4" x14ac:dyDescent="0.2">
      <c r="A5824" s="32">
        <v>5820</v>
      </c>
      <c r="B5824" s="32">
        <v>1201</v>
      </c>
      <c r="C5824" s="32">
        <v>5</v>
      </c>
      <c r="D5824" s="32" t="s">
        <v>12491</v>
      </c>
    </row>
    <row r="5825" spans="1:4" x14ac:dyDescent="0.2">
      <c r="A5825" s="32">
        <v>5821</v>
      </c>
      <c r="B5825" s="32">
        <v>758</v>
      </c>
      <c r="C5825" s="32">
        <v>1</v>
      </c>
      <c r="D5825" s="32" t="s">
        <v>12492</v>
      </c>
    </row>
    <row r="5826" spans="1:4" x14ac:dyDescent="0.2">
      <c r="A5826" s="32">
        <v>5822</v>
      </c>
      <c r="B5826" s="32">
        <v>1995</v>
      </c>
      <c r="C5826" s="32">
        <v>2</v>
      </c>
      <c r="D5826" s="32" t="s">
        <v>12493</v>
      </c>
    </row>
    <row r="5827" spans="1:4" x14ac:dyDescent="0.2">
      <c r="A5827" s="32">
        <v>5823</v>
      </c>
      <c r="B5827" s="32">
        <v>2473</v>
      </c>
      <c r="C5827" s="32">
        <v>2</v>
      </c>
      <c r="D5827" s="32" t="s">
        <v>12494</v>
      </c>
    </row>
    <row r="5828" spans="1:4" x14ac:dyDescent="0.2">
      <c r="A5828" s="32">
        <v>5824</v>
      </c>
      <c r="B5828" s="32">
        <v>1706</v>
      </c>
      <c r="C5828" s="32">
        <v>2</v>
      </c>
      <c r="D5828" s="32" t="s">
        <v>12495</v>
      </c>
    </row>
    <row r="5829" spans="1:4" x14ac:dyDescent="0.2">
      <c r="A5829" s="32">
        <v>5825</v>
      </c>
      <c r="B5829" s="32">
        <v>946</v>
      </c>
      <c r="C5829" s="32">
        <v>1</v>
      </c>
      <c r="D5829" s="32" t="s">
        <v>12496</v>
      </c>
    </row>
    <row r="5830" spans="1:4" x14ac:dyDescent="0.2">
      <c r="A5830" s="32">
        <v>5826</v>
      </c>
      <c r="B5830" s="32">
        <v>2693</v>
      </c>
      <c r="C5830" s="32">
        <v>3</v>
      </c>
      <c r="D5830" s="32" t="s">
        <v>12497</v>
      </c>
    </row>
    <row r="5831" spans="1:4" x14ac:dyDescent="0.2">
      <c r="A5831" s="32">
        <v>5827</v>
      </c>
      <c r="B5831" s="32">
        <v>40</v>
      </c>
      <c r="C5831" s="32">
        <v>2</v>
      </c>
      <c r="D5831" s="32" t="s">
        <v>12498</v>
      </c>
    </row>
    <row r="5832" spans="1:4" x14ac:dyDescent="0.2">
      <c r="A5832" s="32">
        <v>5828</v>
      </c>
      <c r="B5832" s="32">
        <v>730</v>
      </c>
      <c r="C5832" s="32">
        <v>2</v>
      </c>
      <c r="D5832" s="32" t="s">
        <v>12499</v>
      </c>
    </row>
    <row r="5833" spans="1:4" x14ac:dyDescent="0.2">
      <c r="A5833" s="32">
        <v>5829</v>
      </c>
      <c r="B5833" s="32">
        <v>927</v>
      </c>
      <c r="C5833" s="32">
        <v>1</v>
      </c>
      <c r="D5833" s="32" t="s">
        <v>12500</v>
      </c>
    </row>
    <row r="5834" spans="1:4" x14ac:dyDescent="0.2">
      <c r="A5834" s="32">
        <v>5830</v>
      </c>
      <c r="B5834" s="32">
        <v>978</v>
      </c>
      <c r="C5834" s="32">
        <v>1</v>
      </c>
      <c r="D5834" s="32" t="s">
        <v>11309</v>
      </c>
    </row>
    <row r="5835" spans="1:4" x14ac:dyDescent="0.2">
      <c r="A5835" s="32">
        <v>5831</v>
      </c>
      <c r="B5835" s="32">
        <v>1649</v>
      </c>
      <c r="C5835" s="32">
        <v>1</v>
      </c>
      <c r="D5835" s="32" t="s">
        <v>12501</v>
      </c>
    </row>
    <row r="5836" spans="1:4" x14ac:dyDescent="0.2">
      <c r="A5836" s="32">
        <v>5832</v>
      </c>
      <c r="B5836" s="32">
        <v>2530</v>
      </c>
      <c r="C5836" s="32">
        <v>1</v>
      </c>
      <c r="D5836" s="32" t="s">
        <v>12502</v>
      </c>
    </row>
    <row r="5837" spans="1:4" x14ac:dyDescent="0.2">
      <c r="A5837" s="32">
        <v>5833</v>
      </c>
      <c r="B5837" s="32">
        <v>1740</v>
      </c>
      <c r="C5837" s="32">
        <v>3</v>
      </c>
      <c r="D5837" s="32" t="s">
        <v>12503</v>
      </c>
    </row>
    <row r="5838" spans="1:4" x14ac:dyDescent="0.2">
      <c r="A5838" s="32">
        <v>5834</v>
      </c>
      <c r="B5838" s="32">
        <v>459</v>
      </c>
      <c r="C5838" s="32">
        <v>1</v>
      </c>
      <c r="D5838" s="32" t="s">
        <v>12504</v>
      </c>
    </row>
    <row r="5839" spans="1:4" x14ac:dyDescent="0.2">
      <c r="A5839" s="32">
        <v>5835</v>
      </c>
      <c r="B5839" s="32">
        <v>136</v>
      </c>
      <c r="C5839" s="32">
        <v>3</v>
      </c>
      <c r="D5839" s="32" t="s">
        <v>12505</v>
      </c>
    </row>
    <row r="5840" spans="1:4" x14ac:dyDescent="0.2">
      <c r="A5840" s="32">
        <v>5836</v>
      </c>
      <c r="B5840" s="32">
        <v>2159</v>
      </c>
      <c r="C5840" s="32">
        <v>3</v>
      </c>
      <c r="D5840" s="32" t="s">
        <v>12506</v>
      </c>
    </row>
    <row r="5841" spans="1:4" x14ac:dyDescent="0.2">
      <c r="A5841" s="32">
        <v>5837</v>
      </c>
      <c r="B5841" s="32">
        <v>2263</v>
      </c>
      <c r="C5841" s="32">
        <v>2</v>
      </c>
      <c r="D5841" s="32" t="s">
        <v>12507</v>
      </c>
    </row>
    <row r="5842" spans="1:4" x14ac:dyDescent="0.2">
      <c r="A5842" s="32">
        <v>5838</v>
      </c>
      <c r="B5842" s="32">
        <v>2997</v>
      </c>
      <c r="C5842" s="32">
        <v>2</v>
      </c>
      <c r="D5842" s="32" t="s">
        <v>12508</v>
      </c>
    </row>
    <row r="5843" spans="1:4" x14ac:dyDescent="0.2">
      <c r="A5843" s="32">
        <v>5839</v>
      </c>
      <c r="B5843" s="32">
        <v>424</v>
      </c>
      <c r="C5843" s="32">
        <v>8</v>
      </c>
      <c r="D5843" s="32" t="s">
        <v>12509</v>
      </c>
    </row>
    <row r="5844" spans="1:4" x14ac:dyDescent="0.2">
      <c r="A5844" s="32">
        <v>5840</v>
      </c>
      <c r="B5844" s="32">
        <v>1055</v>
      </c>
      <c r="C5844" s="32">
        <v>1</v>
      </c>
      <c r="D5844" s="32" t="s">
        <v>9433</v>
      </c>
    </row>
    <row r="5845" spans="1:4" x14ac:dyDescent="0.2">
      <c r="A5845" s="32">
        <v>5841</v>
      </c>
      <c r="B5845" s="32">
        <v>559</v>
      </c>
      <c r="C5845" s="32">
        <v>2</v>
      </c>
      <c r="D5845" s="32" t="s">
        <v>12510</v>
      </c>
    </row>
    <row r="5846" spans="1:4" x14ac:dyDescent="0.2">
      <c r="A5846" s="32">
        <v>5842</v>
      </c>
      <c r="B5846" s="32">
        <v>1113</v>
      </c>
      <c r="C5846" s="32">
        <v>4</v>
      </c>
      <c r="D5846" s="32" t="s">
        <v>12511</v>
      </c>
    </row>
    <row r="5847" spans="1:4" x14ac:dyDescent="0.2">
      <c r="A5847" s="32">
        <v>5843</v>
      </c>
      <c r="B5847" s="32">
        <v>399</v>
      </c>
      <c r="C5847" s="32">
        <v>3</v>
      </c>
      <c r="D5847" s="32" t="s">
        <v>12512</v>
      </c>
    </row>
    <row r="5848" spans="1:4" x14ac:dyDescent="0.2">
      <c r="A5848" s="32">
        <v>5844</v>
      </c>
      <c r="B5848" s="32">
        <v>1229</v>
      </c>
      <c r="C5848" s="32">
        <v>1</v>
      </c>
      <c r="D5848" s="32" t="s">
        <v>12513</v>
      </c>
    </row>
    <row r="5849" spans="1:4" x14ac:dyDescent="0.2">
      <c r="A5849" s="32">
        <v>5845</v>
      </c>
      <c r="B5849" s="32">
        <v>1142</v>
      </c>
      <c r="C5849" s="32">
        <v>1</v>
      </c>
      <c r="D5849" s="32" t="s">
        <v>12514</v>
      </c>
    </row>
    <row r="5850" spans="1:4" x14ac:dyDescent="0.2">
      <c r="A5850" s="32">
        <v>5846</v>
      </c>
      <c r="B5850" s="32">
        <v>1531</v>
      </c>
      <c r="C5850" s="32">
        <v>2</v>
      </c>
      <c r="D5850" s="32" t="s">
        <v>12515</v>
      </c>
    </row>
    <row r="5851" spans="1:4" x14ac:dyDescent="0.2">
      <c r="A5851" s="32">
        <v>5847</v>
      </c>
      <c r="B5851" s="32">
        <v>972</v>
      </c>
      <c r="C5851" s="32">
        <v>6</v>
      </c>
      <c r="D5851" s="32" t="s">
        <v>12516</v>
      </c>
    </row>
    <row r="5852" spans="1:4" x14ac:dyDescent="0.2">
      <c r="A5852" s="32">
        <v>5848</v>
      </c>
      <c r="B5852" s="32">
        <v>814</v>
      </c>
      <c r="C5852" s="32">
        <v>1</v>
      </c>
      <c r="D5852" s="32" t="s">
        <v>12517</v>
      </c>
    </row>
    <row r="5853" spans="1:4" x14ac:dyDescent="0.2">
      <c r="A5853" s="32">
        <v>5849</v>
      </c>
      <c r="B5853" s="32">
        <v>828</v>
      </c>
      <c r="C5853" s="32">
        <v>3</v>
      </c>
      <c r="D5853" s="32" t="s">
        <v>12518</v>
      </c>
    </row>
    <row r="5854" spans="1:4" x14ac:dyDescent="0.2">
      <c r="A5854" s="32">
        <v>5850</v>
      </c>
      <c r="B5854" s="32">
        <v>738</v>
      </c>
      <c r="C5854" s="32">
        <v>1</v>
      </c>
      <c r="D5854" s="32" t="s">
        <v>12519</v>
      </c>
    </row>
    <row r="5855" spans="1:4" x14ac:dyDescent="0.2">
      <c r="A5855" s="32">
        <v>5851</v>
      </c>
      <c r="B5855" s="32">
        <v>889</v>
      </c>
      <c r="C5855" s="32">
        <v>2</v>
      </c>
      <c r="D5855" s="32" t="s">
        <v>12520</v>
      </c>
    </row>
    <row r="5856" spans="1:4" x14ac:dyDescent="0.2">
      <c r="A5856" s="32">
        <v>5852</v>
      </c>
      <c r="B5856" s="32">
        <v>364</v>
      </c>
      <c r="C5856" s="32">
        <v>6</v>
      </c>
      <c r="D5856" s="32" t="s">
        <v>12521</v>
      </c>
    </row>
    <row r="5857" spans="1:4" x14ac:dyDescent="0.2">
      <c r="A5857" s="32">
        <v>5853</v>
      </c>
      <c r="B5857" s="32">
        <v>1302</v>
      </c>
      <c r="C5857" s="32">
        <v>1</v>
      </c>
      <c r="D5857" s="32" t="s">
        <v>12522</v>
      </c>
    </row>
    <row r="5858" spans="1:4" x14ac:dyDescent="0.2">
      <c r="A5858" s="32">
        <v>5854</v>
      </c>
      <c r="B5858" s="32">
        <v>758</v>
      </c>
      <c r="C5858" s="32">
        <v>2</v>
      </c>
      <c r="D5858" s="32" t="s">
        <v>12523</v>
      </c>
    </row>
    <row r="5859" spans="1:4" x14ac:dyDescent="0.2">
      <c r="A5859" s="32">
        <v>5855</v>
      </c>
      <c r="B5859" s="32">
        <v>838</v>
      </c>
      <c r="C5859" s="32">
        <v>2</v>
      </c>
      <c r="D5859" s="32" t="s">
        <v>12524</v>
      </c>
    </row>
    <row r="5860" spans="1:4" x14ac:dyDescent="0.2">
      <c r="A5860" s="32">
        <v>5856</v>
      </c>
      <c r="B5860" s="32">
        <v>1102</v>
      </c>
      <c r="C5860" s="32">
        <v>2</v>
      </c>
      <c r="D5860" s="32" t="s">
        <v>12525</v>
      </c>
    </row>
    <row r="5861" spans="1:4" x14ac:dyDescent="0.2">
      <c r="A5861" s="32">
        <v>5857</v>
      </c>
      <c r="B5861" s="32">
        <v>791</v>
      </c>
      <c r="C5861" s="32">
        <v>1</v>
      </c>
      <c r="D5861" s="32" t="s">
        <v>12526</v>
      </c>
    </row>
    <row r="5862" spans="1:4" x14ac:dyDescent="0.2">
      <c r="A5862" s="32">
        <v>5858</v>
      </c>
      <c r="B5862" s="32">
        <v>450</v>
      </c>
      <c r="C5862" s="32">
        <v>2</v>
      </c>
      <c r="D5862" s="32" t="s">
        <v>12527</v>
      </c>
    </row>
    <row r="5863" spans="1:4" x14ac:dyDescent="0.2">
      <c r="A5863" s="32">
        <v>5859</v>
      </c>
      <c r="B5863" s="32">
        <v>1344</v>
      </c>
      <c r="C5863" s="32">
        <v>1</v>
      </c>
      <c r="D5863" s="32" t="s">
        <v>11884</v>
      </c>
    </row>
    <row r="5864" spans="1:4" x14ac:dyDescent="0.2">
      <c r="A5864" s="32">
        <v>5860</v>
      </c>
      <c r="B5864" s="32">
        <v>1</v>
      </c>
      <c r="C5864" s="32">
        <v>2</v>
      </c>
      <c r="D5864" s="32" t="s">
        <v>12528</v>
      </c>
    </row>
    <row r="5865" spans="1:4" x14ac:dyDescent="0.2">
      <c r="A5865" s="32">
        <v>5861</v>
      </c>
      <c r="B5865" s="32">
        <v>3047</v>
      </c>
      <c r="C5865" s="32">
        <v>2</v>
      </c>
      <c r="D5865" s="32" t="s">
        <v>12529</v>
      </c>
    </row>
    <row r="5866" spans="1:4" x14ac:dyDescent="0.2">
      <c r="A5866" s="32">
        <v>5862</v>
      </c>
      <c r="B5866" s="32">
        <v>1163</v>
      </c>
      <c r="C5866" s="32">
        <v>1</v>
      </c>
      <c r="D5866" s="32" t="s">
        <v>12530</v>
      </c>
    </row>
    <row r="5867" spans="1:4" x14ac:dyDescent="0.2">
      <c r="A5867" s="32">
        <v>5863</v>
      </c>
      <c r="B5867" s="32">
        <v>1007</v>
      </c>
      <c r="C5867" s="32">
        <v>3</v>
      </c>
      <c r="D5867" s="32" t="s">
        <v>12531</v>
      </c>
    </row>
    <row r="5868" spans="1:4" x14ac:dyDescent="0.2">
      <c r="A5868" s="32">
        <v>5864</v>
      </c>
      <c r="B5868" s="32">
        <v>1090</v>
      </c>
      <c r="C5868" s="32">
        <v>4</v>
      </c>
      <c r="D5868" s="32" t="s">
        <v>12532</v>
      </c>
    </row>
    <row r="5869" spans="1:4" x14ac:dyDescent="0.2">
      <c r="A5869" s="32">
        <v>5865</v>
      </c>
      <c r="B5869" s="32">
        <v>767</v>
      </c>
      <c r="C5869" s="32">
        <v>4</v>
      </c>
      <c r="D5869" s="32" t="s">
        <v>12533</v>
      </c>
    </row>
    <row r="5870" spans="1:4" x14ac:dyDescent="0.2">
      <c r="A5870" s="32">
        <v>5866</v>
      </c>
      <c r="B5870" s="32">
        <v>1575</v>
      </c>
      <c r="C5870" s="32">
        <v>2</v>
      </c>
      <c r="D5870" s="32" t="s">
        <v>12534</v>
      </c>
    </row>
    <row r="5871" spans="1:4" x14ac:dyDescent="0.2">
      <c r="A5871" s="32">
        <v>5867</v>
      </c>
      <c r="B5871" s="32">
        <v>3133</v>
      </c>
      <c r="C5871" s="32">
        <v>2</v>
      </c>
      <c r="D5871" s="32" t="s">
        <v>12535</v>
      </c>
    </row>
    <row r="5872" spans="1:4" x14ac:dyDescent="0.2">
      <c r="A5872" s="32">
        <v>5868</v>
      </c>
      <c r="B5872" s="32">
        <v>138</v>
      </c>
      <c r="C5872" s="32">
        <v>11</v>
      </c>
      <c r="D5872" s="32" t="s">
        <v>12536</v>
      </c>
    </row>
    <row r="5873" spans="1:4" x14ac:dyDescent="0.2">
      <c r="A5873" s="32">
        <v>5869</v>
      </c>
      <c r="B5873" s="32">
        <v>1808</v>
      </c>
      <c r="C5873" s="32">
        <v>1</v>
      </c>
      <c r="D5873" s="32" t="s">
        <v>12537</v>
      </c>
    </row>
    <row r="5874" spans="1:4" x14ac:dyDescent="0.2">
      <c r="A5874" s="32">
        <v>5870</v>
      </c>
      <c r="B5874" s="32">
        <v>840</v>
      </c>
      <c r="C5874" s="32">
        <v>2</v>
      </c>
      <c r="D5874" s="32" t="s">
        <v>12538</v>
      </c>
    </row>
    <row r="5875" spans="1:4" x14ac:dyDescent="0.2">
      <c r="A5875" s="32">
        <v>5871</v>
      </c>
      <c r="B5875" s="32">
        <v>791</v>
      </c>
      <c r="C5875" s="32">
        <v>4</v>
      </c>
      <c r="D5875" s="32" t="s">
        <v>12539</v>
      </c>
    </row>
    <row r="5876" spans="1:4" x14ac:dyDescent="0.2">
      <c r="A5876" s="32">
        <v>5872</v>
      </c>
      <c r="B5876" s="32">
        <v>539</v>
      </c>
      <c r="C5876" s="32">
        <v>4</v>
      </c>
      <c r="D5876" s="32" t="s">
        <v>7492</v>
      </c>
    </row>
    <row r="5877" spans="1:4" x14ac:dyDescent="0.2">
      <c r="A5877" s="32">
        <v>5873</v>
      </c>
      <c r="B5877" s="32">
        <v>1849</v>
      </c>
      <c r="C5877" s="32">
        <v>1</v>
      </c>
      <c r="D5877" s="32" t="s">
        <v>12540</v>
      </c>
    </row>
    <row r="5878" spans="1:4" x14ac:dyDescent="0.2">
      <c r="A5878" s="32">
        <v>5874</v>
      </c>
      <c r="B5878" s="32">
        <v>245</v>
      </c>
      <c r="C5878" s="32">
        <v>4</v>
      </c>
      <c r="D5878" s="32" t="s">
        <v>12541</v>
      </c>
    </row>
    <row r="5879" spans="1:4" x14ac:dyDescent="0.2">
      <c r="A5879" s="32">
        <v>5875</v>
      </c>
      <c r="B5879" s="32">
        <v>2538</v>
      </c>
      <c r="C5879" s="32">
        <v>2</v>
      </c>
      <c r="D5879" s="32" t="s">
        <v>12542</v>
      </c>
    </row>
    <row r="5880" spans="1:4" x14ac:dyDescent="0.2">
      <c r="A5880" s="32">
        <v>5876</v>
      </c>
      <c r="B5880" s="32">
        <v>1237</v>
      </c>
      <c r="C5880" s="32">
        <v>1</v>
      </c>
      <c r="D5880" s="32" t="s">
        <v>12543</v>
      </c>
    </row>
    <row r="5881" spans="1:4" x14ac:dyDescent="0.2">
      <c r="A5881" s="32">
        <v>5877</v>
      </c>
      <c r="B5881" s="32">
        <v>2637</v>
      </c>
      <c r="C5881" s="32">
        <v>2</v>
      </c>
      <c r="D5881" s="32" t="s">
        <v>12544</v>
      </c>
    </row>
    <row r="5882" spans="1:4" x14ac:dyDescent="0.2">
      <c r="A5882" s="32">
        <v>5878</v>
      </c>
      <c r="B5882" s="32">
        <v>458</v>
      </c>
      <c r="C5882" s="32">
        <v>2</v>
      </c>
      <c r="D5882" s="32" t="s">
        <v>12545</v>
      </c>
    </row>
    <row r="5883" spans="1:4" x14ac:dyDescent="0.2">
      <c r="A5883" s="32">
        <v>5879</v>
      </c>
      <c r="B5883" s="32">
        <v>876</v>
      </c>
      <c r="C5883" s="32">
        <v>1</v>
      </c>
      <c r="D5883" s="32" t="s">
        <v>12546</v>
      </c>
    </row>
    <row r="5884" spans="1:4" x14ac:dyDescent="0.2">
      <c r="A5884" s="32">
        <v>5880</v>
      </c>
      <c r="B5884" s="32">
        <v>3212</v>
      </c>
      <c r="C5884" s="32">
        <v>5</v>
      </c>
      <c r="D5884" s="32" t="s">
        <v>12547</v>
      </c>
    </row>
    <row r="5885" spans="1:4" x14ac:dyDescent="0.2">
      <c r="A5885" s="32">
        <v>5881</v>
      </c>
      <c r="B5885" s="32">
        <v>1385</v>
      </c>
      <c r="C5885" s="32">
        <v>2</v>
      </c>
      <c r="D5885" s="32" t="s">
        <v>12548</v>
      </c>
    </row>
    <row r="5886" spans="1:4" x14ac:dyDescent="0.2">
      <c r="A5886" s="32">
        <v>5882</v>
      </c>
      <c r="B5886" s="32">
        <v>6</v>
      </c>
      <c r="C5886" s="32">
        <v>11</v>
      </c>
      <c r="D5886" s="32" t="s">
        <v>12549</v>
      </c>
    </row>
    <row r="5887" spans="1:4" x14ac:dyDescent="0.2">
      <c r="A5887" s="32">
        <v>5883</v>
      </c>
      <c r="B5887" s="32">
        <v>569</v>
      </c>
      <c r="C5887" s="32">
        <v>1</v>
      </c>
      <c r="D5887" s="32" t="s">
        <v>12550</v>
      </c>
    </row>
    <row r="5888" spans="1:4" x14ac:dyDescent="0.2">
      <c r="A5888" s="32">
        <v>5884</v>
      </c>
      <c r="B5888" s="32">
        <v>795</v>
      </c>
      <c r="C5888" s="32">
        <v>3</v>
      </c>
      <c r="D5888" s="32" t="s">
        <v>12551</v>
      </c>
    </row>
    <row r="5889" spans="1:4" x14ac:dyDescent="0.2">
      <c r="A5889" s="32">
        <v>5885</v>
      </c>
      <c r="B5889" s="32">
        <v>1739</v>
      </c>
      <c r="C5889" s="32">
        <v>3</v>
      </c>
      <c r="D5889" s="32" t="s">
        <v>12552</v>
      </c>
    </row>
    <row r="5890" spans="1:4" x14ac:dyDescent="0.2">
      <c r="A5890" s="32">
        <v>5886</v>
      </c>
      <c r="B5890" s="32">
        <v>1116</v>
      </c>
      <c r="C5890" s="32">
        <v>1</v>
      </c>
      <c r="D5890" s="32" t="s">
        <v>12553</v>
      </c>
    </row>
    <row r="5891" spans="1:4" x14ac:dyDescent="0.2">
      <c r="A5891" s="32">
        <v>5887</v>
      </c>
      <c r="B5891" s="32">
        <v>1702</v>
      </c>
      <c r="C5891" s="32">
        <v>1</v>
      </c>
      <c r="D5891" s="32" t="s">
        <v>12554</v>
      </c>
    </row>
    <row r="5892" spans="1:4" x14ac:dyDescent="0.2">
      <c r="A5892" s="32">
        <v>5888</v>
      </c>
      <c r="B5892" s="32">
        <v>1616</v>
      </c>
      <c r="C5892" s="32">
        <v>1</v>
      </c>
      <c r="D5892" s="32" t="s">
        <v>12555</v>
      </c>
    </row>
    <row r="5893" spans="1:4" x14ac:dyDescent="0.2">
      <c r="A5893" s="32">
        <v>5889</v>
      </c>
      <c r="B5893" s="32">
        <v>794</v>
      </c>
      <c r="C5893" s="32">
        <v>1</v>
      </c>
      <c r="D5893" s="32" t="s">
        <v>12556</v>
      </c>
    </row>
    <row r="5894" spans="1:4" x14ac:dyDescent="0.2">
      <c r="A5894" s="32">
        <v>5890</v>
      </c>
      <c r="B5894" s="32">
        <v>1998</v>
      </c>
      <c r="C5894" s="32">
        <v>2</v>
      </c>
      <c r="D5894" s="32" t="s">
        <v>12557</v>
      </c>
    </row>
    <row r="5895" spans="1:4" x14ac:dyDescent="0.2">
      <c r="A5895" s="32">
        <v>5891</v>
      </c>
      <c r="B5895" s="32">
        <v>1200</v>
      </c>
      <c r="C5895" s="32">
        <v>1</v>
      </c>
      <c r="D5895" s="32" t="s">
        <v>10103</v>
      </c>
    </row>
    <row r="5896" spans="1:4" x14ac:dyDescent="0.2">
      <c r="A5896" s="32">
        <v>5892</v>
      </c>
      <c r="B5896" s="32">
        <v>1709</v>
      </c>
      <c r="C5896" s="32">
        <v>2</v>
      </c>
      <c r="D5896" s="32" t="s">
        <v>12558</v>
      </c>
    </row>
    <row r="5897" spans="1:4" x14ac:dyDescent="0.2">
      <c r="A5897" s="32">
        <v>5893</v>
      </c>
      <c r="B5897" s="32">
        <v>1680</v>
      </c>
      <c r="C5897" s="32">
        <v>4</v>
      </c>
      <c r="D5897" s="32" t="s">
        <v>12559</v>
      </c>
    </row>
    <row r="5898" spans="1:4" x14ac:dyDescent="0.2">
      <c r="A5898" s="32">
        <v>5894</v>
      </c>
      <c r="B5898" s="32">
        <v>1871</v>
      </c>
      <c r="C5898" s="32">
        <v>3</v>
      </c>
      <c r="D5898" s="32" t="s">
        <v>12560</v>
      </c>
    </row>
    <row r="5899" spans="1:4" x14ac:dyDescent="0.2">
      <c r="A5899" s="32">
        <v>5895</v>
      </c>
      <c r="B5899" s="32">
        <v>795</v>
      </c>
      <c r="C5899" s="32">
        <v>4</v>
      </c>
      <c r="D5899" s="32" t="s">
        <v>12561</v>
      </c>
    </row>
    <row r="5900" spans="1:4" x14ac:dyDescent="0.2">
      <c r="A5900" s="32">
        <v>5896</v>
      </c>
      <c r="B5900" s="32">
        <v>1521</v>
      </c>
      <c r="C5900" s="32">
        <v>1</v>
      </c>
      <c r="D5900" s="32" t="s">
        <v>12562</v>
      </c>
    </row>
    <row r="5901" spans="1:4" x14ac:dyDescent="0.2">
      <c r="A5901" s="32">
        <v>5897</v>
      </c>
      <c r="B5901" s="32">
        <v>363</v>
      </c>
      <c r="C5901" s="32">
        <v>1</v>
      </c>
      <c r="D5901" s="32" t="s">
        <v>11576</v>
      </c>
    </row>
    <row r="5902" spans="1:4" x14ac:dyDescent="0.2">
      <c r="A5902" s="32">
        <v>5898</v>
      </c>
      <c r="B5902" s="32">
        <v>590</v>
      </c>
      <c r="C5902" s="32">
        <v>3</v>
      </c>
      <c r="D5902" s="32" t="s">
        <v>12563</v>
      </c>
    </row>
    <row r="5903" spans="1:4" x14ac:dyDescent="0.2">
      <c r="A5903" s="32">
        <v>5899</v>
      </c>
      <c r="B5903" s="32">
        <v>1375</v>
      </c>
      <c r="C5903" s="32">
        <v>2</v>
      </c>
      <c r="D5903" s="32" t="s">
        <v>12564</v>
      </c>
    </row>
    <row r="5904" spans="1:4" x14ac:dyDescent="0.2">
      <c r="A5904" s="32">
        <v>5900</v>
      </c>
      <c r="B5904" s="32">
        <v>1099</v>
      </c>
      <c r="C5904" s="32">
        <v>1</v>
      </c>
      <c r="D5904" s="32" t="s">
        <v>12565</v>
      </c>
    </row>
    <row r="5905" spans="1:4" x14ac:dyDescent="0.2">
      <c r="A5905" s="32">
        <v>5901</v>
      </c>
      <c r="B5905" s="32">
        <v>877</v>
      </c>
      <c r="C5905" s="32">
        <v>3</v>
      </c>
      <c r="D5905" s="32" t="s">
        <v>12566</v>
      </c>
    </row>
    <row r="5906" spans="1:4" x14ac:dyDescent="0.2">
      <c r="A5906" s="32">
        <v>5902</v>
      </c>
      <c r="B5906" s="32">
        <v>761</v>
      </c>
      <c r="C5906" s="32">
        <v>1</v>
      </c>
      <c r="D5906" s="32" t="s">
        <v>12567</v>
      </c>
    </row>
    <row r="5907" spans="1:4" x14ac:dyDescent="0.2">
      <c r="A5907" s="32">
        <v>5903</v>
      </c>
      <c r="B5907" s="32">
        <v>44</v>
      </c>
      <c r="C5907" s="32">
        <v>12</v>
      </c>
      <c r="D5907" s="32" t="s">
        <v>12568</v>
      </c>
    </row>
    <row r="5908" spans="1:4" x14ac:dyDescent="0.2">
      <c r="A5908" s="32">
        <v>5904</v>
      </c>
      <c r="B5908" s="32">
        <v>2278</v>
      </c>
      <c r="C5908" s="32">
        <v>1</v>
      </c>
      <c r="D5908" s="32" t="s">
        <v>12569</v>
      </c>
    </row>
    <row r="5909" spans="1:4" x14ac:dyDescent="0.2">
      <c r="A5909" s="32">
        <v>5905</v>
      </c>
      <c r="B5909" s="32">
        <v>657</v>
      </c>
      <c r="C5909" s="32">
        <v>4</v>
      </c>
      <c r="D5909" s="32" t="s">
        <v>7828</v>
      </c>
    </row>
    <row r="5910" spans="1:4" x14ac:dyDescent="0.2">
      <c r="A5910" s="32">
        <v>5906</v>
      </c>
      <c r="B5910" s="32">
        <v>706</v>
      </c>
      <c r="C5910" s="32">
        <v>2</v>
      </c>
      <c r="D5910" s="32" t="s">
        <v>12411</v>
      </c>
    </row>
    <row r="5911" spans="1:4" x14ac:dyDescent="0.2">
      <c r="A5911" s="32">
        <v>5907</v>
      </c>
      <c r="B5911" s="32">
        <v>2030</v>
      </c>
      <c r="C5911" s="32">
        <v>1</v>
      </c>
      <c r="D5911" s="32" t="s">
        <v>12570</v>
      </c>
    </row>
    <row r="5912" spans="1:4" x14ac:dyDescent="0.2">
      <c r="A5912" s="32">
        <v>5908</v>
      </c>
      <c r="B5912" s="32">
        <v>1966</v>
      </c>
      <c r="C5912" s="32">
        <v>2</v>
      </c>
      <c r="D5912" s="32" t="s">
        <v>12571</v>
      </c>
    </row>
    <row r="5913" spans="1:4" x14ac:dyDescent="0.2">
      <c r="A5913" s="32">
        <v>5909</v>
      </c>
      <c r="B5913" s="32">
        <v>704</v>
      </c>
      <c r="C5913" s="32">
        <v>4</v>
      </c>
      <c r="D5913" s="32" t="s">
        <v>12572</v>
      </c>
    </row>
    <row r="5914" spans="1:4" x14ac:dyDescent="0.2">
      <c r="A5914" s="32">
        <v>5910</v>
      </c>
      <c r="B5914" s="32">
        <v>1490</v>
      </c>
      <c r="C5914" s="32">
        <v>2</v>
      </c>
      <c r="D5914" s="32" t="s">
        <v>12573</v>
      </c>
    </row>
    <row r="5915" spans="1:4" x14ac:dyDescent="0.2">
      <c r="A5915" s="32">
        <v>5911</v>
      </c>
      <c r="B5915" s="32">
        <v>2512</v>
      </c>
      <c r="C5915" s="32">
        <v>3</v>
      </c>
      <c r="D5915" s="32" t="s">
        <v>12574</v>
      </c>
    </row>
    <row r="5916" spans="1:4" x14ac:dyDescent="0.2">
      <c r="A5916" s="32">
        <v>5912</v>
      </c>
      <c r="B5916" s="32">
        <v>2304</v>
      </c>
      <c r="C5916" s="32">
        <v>3</v>
      </c>
      <c r="D5916" s="32" t="s">
        <v>6984</v>
      </c>
    </row>
    <row r="5917" spans="1:4" x14ac:dyDescent="0.2">
      <c r="A5917" s="32">
        <v>5913</v>
      </c>
      <c r="B5917" s="32">
        <v>642</v>
      </c>
      <c r="C5917" s="32">
        <v>2</v>
      </c>
      <c r="D5917" s="32" t="s">
        <v>12575</v>
      </c>
    </row>
    <row r="5918" spans="1:4" x14ac:dyDescent="0.2">
      <c r="A5918" s="32">
        <v>5914</v>
      </c>
      <c r="B5918" s="32">
        <v>961</v>
      </c>
      <c r="C5918" s="32">
        <v>1</v>
      </c>
      <c r="D5918" s="32" t="s">
        <v>12576</v>
      </c>
    </row>
    <row r="5919" spans="1:4" x14ac:dyDescent="0.2">
      <c r="A5919" s="32">
        <v>5915</v>
      </c>
      <c r="B5919" s="32">
        <v>1216</v>
      </c>
      <c r="C5919" s="32">
        <v>3</v>
      </c>
      <c r="D5919" s="32" t="s">
        <v>12577</v>
      </c>
    </row>
    <row r="5920" spans="1:4" x14ac:dyDescent="0.2">
      <c r="A5920" s="32">
        <v>5916</v>
      </c>
      <c r="B5920" s="32">
        <v>1047</v>
      </c>
      <c r="C5920" s="32">
        <v>2</v>
      </c>
      <c r="D5920" s="32" t="s">
        <v>12578</v>
      </c>
    </row>
    <row r="5921" spans="1:4" x14ac:dyDescent="0.2">
      <c r="A5921" s="32">
        <v>5917</v>
      </c>
      <c r="B5921" s="32">
        <v>492</v>
      </c>
      <c r="C5921" s="32">
        <v>4</v>
      </c>
      <c r="D5921" s="32" t="s">
        <v>9906</v>
      </c>
    </row>
    <row r="5922" spans="1:4" x14ac:dyDescent="0.2">
      <c r="A5922" s="32">
        <v>5918</v>
      </c>
      <c r="B5922" s="32">
        <v>681</v>
      </c>
      <c r="C5922" s="32">
        <v>8</v>
      </c>
      <c r="D5922" s="32" t="s">
        <v>12579</v>
      </c>
    </row>
    <row r="5923" spans="1:4" x14ac:dyDescent="0.2">
      <c r="A5923" s="32">
        <v>5919</v>
      </c>
      <c r="B5923" s="32">
        <v>807</v>
      </c>
      <c r="C5923" s="32">
        <v>3</v>
      </c>
      <c r="D5923" s="32" t="s">
        <v>12580</v>
      </c>
    </row>
    <row r="5924" spans="1:4" x14ac:dyDescent="0.2">
      <c r="A5924" s="32">
        <v>5920</v>
      </c>
      <c r="B5924" s="32">
        <v>846</v>
      </c>
      <c r="C5924" s="32">
        <v>3</v>
      </c>
      <c r="D5924" s="32" t="s">
        <v>12581</v>
      </c>
    </row>
    <row r="5925" spans="1:4" x14ac:dyDescent="0.2">
      <c r="A5925" s="32">
        <v>5921</v>
      </c>
      <c r="B5925" s="32">
        <v>443</v>
      </c>
      <c r="C5925" s="32">
        <v>4</v>
      </c>
      <c r="D5925" s="32" t="s">
        <v>12582</v>
      </c>
    </row>
    <row r="5926" spans="1:4" x14ac:dyDescent="0.2">
      <c r="A5926" s="32">
        <v>5922</v>
      </c>
      <c r="B5926" s="32">
        <v>1981</v>
      </c>
      <c r="C5926" s="32">
        <v>2</v>
      </c>
      <c r="D5926" s="32" t="s">
        <v>12583</v>
      </c>
    </row>
    <row r="5927" spans="1:4" x14ac:dyDescent="0.2">
      <c r="A5927" s="32">
        <v>5923</v>
      </c>
      <c r="B5927" s="32">
        <v>681</v>
      </c>
      <c r="C5927" s="32">
        <v>4</v>
      </c>
      <c r="D5927" s="32" t="s">
        <v>12584</v>
      </c>
    </row>
    <row r="5928" spans="1:4" x14ac:dyDescent="0.2">
      <c r="A5928" s="32">
        <v>5924</v>
      </c>
      <c r="B5928" s="32">
        <v>594</v>
      </c>
      <c r="C5928" s="32">
        <v>5</v>
      </c>
      <c r="D5928" s="32" t="s">
        <v>12585</v>
      </c>
    </row>
    <row r="5929" spans="1:4" x14ac:dyDescent="0.2">
      <c r="A5929" s="32">
        <v>5925</v>
      </c>
      <c r="B5929" s="32">
        <v>1634</v>
      </c>
      <c r="C5929" s="32">
        <v>1</v>
      </c>
      <c r="D5929" s="32" t="s">
        <v>12586</v>
      </c>
    </row>
    <row r="5930" spans="1:4" x14ac:dyDescent="0.2">
      <c r="A5930" s="32">
        <v>5926</v>
      </c>
      <c r="B5930" s="32">
        <v>779</v>
      </c>
      <c r="C5930" s="32">
        <v>3</v>
      </c>
      <c r="D5930" s="32" t="s">
        <v>12587</v>
      </c>
    </row>
    <row r="5931" spans="1:4" x14ac:dyDescent="0.2">
      <c r="A5931" s="32">
        <v>5927</v>
      </c>
      <c r="B5931" s="32">
        <v>1995</v>
      </c>
      <c r="C5931" s="32">
        <v>3</v>
      </c>
      <c r="D5931" s="32" t="s">
        <v>12588</v>
      </c>
    </row>
    <row r="5932" spans="1:4" x14ac:dyDescent="0.2">
      <c r="A5932" s="32">
        <v>5928</v>
      </c>
      <c r="B5932" s="32">
        <v>1940</v>
      </c>
      <c r="C5932" s="32">
        <v>1</v>
      </c>
      <c r="D5932" s="32" t="s">
        <v>12589</v>
      </c>
    </row>
    <row r="5933" spans="1:4" x14ac:dyDescent="0.2">
      <c r="A5933" s="32">
        <v>5929</v>
      </c>
      <c r="B5933" s="32">
        <v>308</v>
      </c>
      <c r="C5933" s="32">
        <v>1</v>
      </c>
      <c r="D5933" s="32" t="s">
        <v>12590</v>
      </c>
    </row>
    <row r="5934" spans="1:4" x14ac:dyDescent="0.2">
      <c r="A5934" s="32">
        <v>5930</v>
      </c>
      <c r="B5934" s="32">
        <v>2813</v>
      </c>
      <c r="C5934" s="32">
        <v>2</v>
      </c>
      <c r="D5934" s="32" t="s">
        <v>12591</v>
      </c>
    </row>
    <row r="5935" spans="1:4" x14ac:dyDescent="0.2">
      <c r="A5935" s="32">
        <v>5931</v>
      </c>
      <c r="B5935" s="32">
        <v>315</v>
      </c>
      <c r="C5935" s="32">
        <v>9</v>
      </c>
      <c r="D5935" s="32" t="s">
        <v>12592</v>
      </c>
    </row>
    <row r="5936" spans="1:4" x14ac:dyDescent="0.2">
      <c r="A5936" s="32">
        <v>5932</v>
      </c>
      <c r="B5936" s="32">
        <v>312</v>
      </c>
      <c r="C5936" s="32">
        <v>1</v>
      </c>
      <c r="D5936" s="32" t="s">
        <v>12593</v>
      </c>
    </row>
    <row r="5937" spans="1:4" x14ac:dyDescent="0.2">
      <c r="A5937" s="32">
        <v>5933</v>
      </c>
      <c r="B5937" s="32">
        <v>47</v>
      </c>
      <c r="C5937" s="32">
        <v>4</v>
      </c>
      <c r="D5937" s="32" t="s">
        <v>12594</v>
      </c>
    </row>
    <row r="5938" spans="1:4" x14ac:dyDescent="0.2">
      <c r="A5938" s="32">
        <v>5934</v>
      </c>
      <c r="B5938" s="32">
        <v>681</v>
      </c>
      <c r="C5938" s="32">
        <v>2</v>
      </c>
      <c r="D5938" s="32" t="s">
        <v>12595</v>
      </c>
    </row>
    <row r="5939" spans="1:4" x14ac:dyDescent="0.2">
      <c r="A5939" s="32">
        <v>5935</v>
      </c>
      <c r="B5939" s="32">
        <v>1873</v>
      </c>
      <c r="C5939" s="32">
        <v>2</v>
      </c>
      <c r="D5939" s="32" t="s">
        <v>12596</v>
      </c>
    </row>
    <row r="5940" spans="1:4" x14ac:dyDescent="0.2">
      <c r="A5940" s="32">
        <v>5936</v>
      </c>
      <c r="B5940" s="32">
        <v>1322</v>
      </c>
      <c r="C5940" s="32">
        <v>1</v>
      </c>
      <c r="D5940" s="32" t="s">
        <v>12597</v>
      </c>
    </row>
    <row r="5941" spans="1:4" x14ac:dyDescent="0.2">
      <c r="A5941" s="32">
        <v>5937</v>
      </c>
      <c r="B5941" s="32">
        <v>2212</v>
      </c>
      <c r="C5941" s="32">
        <v>3</v>
      </c>
      <c r="D5941" s="32" t="s">
        <v>12598</v>
      </c>
    </row>
    <row r="5942" spans="1:4" x14ac:dyDescent="0.2">
      <c r="A5942" s="32">
        <v>5938</v>
      </c>
      <c r="B5942" s="32">
        <v>570</v>
      </c>
      <c r="C5942" s="32">
        <v>1</v>
      </c>
      <c r="D5942" s="32" t="s">
        <v>12599</v>
      </c>
    </row>
    <row r="5943" spans="1:4" x14ac:dyDescent="0.2">
      <c r="A5943" s="32">
        <v>5939</v>
      </c>
      <c r="B5943" s="32">
        <v>1888</v>
      </c>
      <c r="C5943" s="32">
        <v>1</v>
      </c>
      <c r="D5943" s="32" t="s">
        <v>12600</v>
      </c>
    </row>
    <row r="5944" spans="1:4" x14ac:dyDescent="0.2">
      <c r="A5944" s="32">
        <v>5940</v>
      </c>
      <c r="B5944" s="32">
        <v>840</v>
      </c>
      <c r="C5944" s="32">
        <v>3</v>
      </c>
      <c r="D5944" s="32" t="s">
        <v>12601</v>
      </c>
    </row>
    <row r="5945" spans="1:4" x14ac:dyDescent="0.2">
      <c r="A5945" s="32">
        <v>5941</v>
      </c>
      <c r="B5945" s="32">
        <v>545</v>
      </c>
      <c r="C5945" s="32">
        <v>5</v>
      </c>
      <c r="D5945" s="32" t="s">
        <v>12602</v>
      </c>
    </row>
    <row r="5946" spans="1:4" x14ac:dyDescent="0.2">
      <c r="A5946" s="32">
        <v>5942</v>
      </c>
      <c r="B5946" s="32">
        <v>785</v>
      </c>
      <c r="C5946" s="32">
        <v>1</v>
      </c>
      <c r="D5946" s="32" t="s">
        <v>12603</v>
      </c>
    </row>
    <row r="5947" spans="1:4" x14ac:dyDescent="0.2">
      <c r="A5947" s="32">
        <v>5943</v>
      </c>
      <c r="B5947" s="32">
        <v>496</v>
      </c>
      <c r="C5947" s="32">
        <v>4</v>
      </c>
      <c r="D5947" s="32" t="s">
        <v>12604</v>
      </c>
    </row>
    <row r="5948" spans="1:4" x14ac:dyDescent="0.2">
      <c r="A5948" s="32">
        <v>5944</v>
      </c>
      <c r="B5948" s="32">
        <v>1194</v>
      </c>
      <c r="C5948" s="32">
        <v>1</v>
      </c>
      <c r="D5948" s="32" t="s">
        <v>12605</v>
      </c>
    </row>
    <row r="5949" spans="1:4" x14ac:dyDescent="0.2">
      <c r="A5949" s="32">
        <v>5945</v>
      </c>
      <c r="B5949" s="32">
        <v>823</v>
      </c>
      <c r="C5949" s="32">
        <v>1</v>
      </c>
      <c r="D5949" s="32" t="s">
        <v>10124</v>
      </c>
    </row>
    <row r="5950" spans="1:4" x14ac:dyDescent="0.2">
      <c r="A5950" s="32">
        <v>5946</v>
      </c>
      <c r="B5950" s="32">
        <v>567</v>
      </c>
      <c r="C5950" s="32">
        <v>1</v>
      </c>
      <c r="D5950" s="32" t="s">
        <v>9173</v>
      </c>
    </row>
    <row r="5951" spans="1:4" x14ac:dyDescent="0.2">
      <c r="A5951" s="32">
        <v>5947</v>
      </c>
      <c r="B5951" s="32">
        <v>64</v>
      </c>
      <c r="C5951" s="32">
        <v>10</v>
      </c>
      <c r="D5951" s="32" t="s">
        <v>7259</v>
      </c>
    </row>
    <row r="5952" spans="1:4" x14ac:dyDescent="0.2">
      <c r="A5952" s="32">
        <v>5948</v>
      </c>
      <c r="B5952" s="32">
        <v>725</v>
      </c>
      <c r="C5952" s="32">
        <v>4</v>
      </c>
      <c r="D5952" s="32" t="s">
        <v>12606</v>
      </c>
    </row>
    <row r="5953" spans="1:4" x14ac:dyDescent="0.2">
      <c r="A5953" s="32">
        <v>5949</v>
      </c>
      <c r="B5953" s="32">
        <v>1162</v>
      </c>
      <c r="C5953" s="32">
        <v>1</v>
      </c>
      <c r="D5953" s="32" t="s">
        <v>8583</v>
      </c>
    </row>
    <row r="5954" spans="1:4" x14ac:dyDescent="0.2">
      <c r="A5954" s="32">
        <v>5950</v>
      </c>
      <c r="B5954" s="32">
        <v>552</v>
      </c>
      <c r="C5954" s="32">
        <v>1</v>
      </c>
      <c r="D5954" s="32" t="s">
        <v>12607</v>
      </c>
    </row>
    <row r="5955" spans="1:4" x14ac:dyDescent="0.2">
      <c r="A5955" s="32">
        <v>5951</v>
      </c>
      <c r="B5955" s="32">
        <v>523</v>
      </c>
      <c r="C5955" s="32">
        <v>4</v>
      </c>
      <c r="D5955" s="32" t="s">
        <v>12608</v>
      </c>
    </row>
    <row r="5956" spans="1:4" x14ac:dyDescent="0.2">
      <c r="A5956" s="32">
        <v>5952</v>
      </c>
      <c r="B5956" s="32">
        <v>2642</v>
      </c>
      <c r="C5956" s="32">
        <v>2</v>
      </c>
      <c r="D5956" s="32" t="s">
        <v>12609</v>
      </c>
    </row>
    <row r="5957" spans="1:4" x14ac:dyDescent="0.2">
      <c r="A5957" s="32">
        <v>5953</v>
      </c>
      <c r="B5957" s="32">
        <v>142</v>
      </c>
      <c r="C5957" s="32">
        <v>9</v>
      </c>
      <c r="D5957" s="32" t="s">
        <v>12610</v>
      </c>
    </row>
    <row r="5958" spans="1:4" x14ac:dyDescent="0.2">
      <c r="A5958" s="32">
        <v>5954</v>
      </c>
      <c r="B5958" s="32">
        <v>1545</v>
      </c>
      <c r="C5958" s="32">
        <v>2</v>
      </c>
      <c r="D5958" s="32" t="s">
        <v>12611</v>
      </c>
    </row>
    <row r="5959" spans="1:4" x14ac:dyDescent="0.2">
      <c r="A5959" s="32">
        <v>5955</v>
      </c>
      <c r="B5959" s="32">
        <v>972</v>
      </c>
      <c r="C5959" s="32">
        <v>4</v>
      </c>
      <c r="D5959" s="32" t="s">
        <v>12612</v>
      </c>
    </row>
    <row r="5960" spans="1:4" x14ac:dyDescent="0.2">
      <c r="A5960" s="32">
        <v>5956</v>
      </c>
      <c r="B5960" s="32">
        <v>2187</v>
      </c>
      <c r="C5960" s="32">
        <v>2</v>
      </c>
      <c r="D5960" s="32" t="s">
        <v>12613</v>
      </c>
    </row>
    <row r="5961" spans="1:4" x14ac:dyDescent="0.2">
      <c r="A5961" s="32">
        <v>5957</v>
      </c>
      <c r="B5961" s="32">
        <v>810</v>
      </c>
      <c r="C5961" s="32">
        <v>2</v>
      </c>
      <c r="D5961" s="32" t="s">
        <v>12614</v>
      </c>
    </row>
    <row r="5962" spans="1:4" x14ac:dyDescent="0.2">
      <c r="A5962" s="32">
        <v>5958</v>
      </c>
      <c r="B5962" s="32">
        <v>1017</v>
      </c>
      <c r="C5962" s="32">
        <v>3</v>
      </c>
      <c r="D5962" s="32" t="s">
        <v>10286</v>
      </c>
    </row>
    <row r="5963" spans="1:4" x14ac:dyDescent="0.2">
      <c r="A5963" s="32">
        <v>5959</v>
      </c>
      <c r="B5963" s="32">
        <v>1964</v>
      </c>
      <c r="C5963" s="32">
        <v>2</v>
      </c>
      <c r="D5963" s="32" t="s">
        <v>12615</v>
      </c>
    </row>
    <row r="5964" spans="1:4" x14ac:dyDescent="0.2">
      <c r="A5964" s="32">
        <v>5960</v>
      </c>
      <c r="B5964" s="32">
        <v>318</v>
      </c>
      <c r="C5964" s="32">
        <v>2</v>
      </c>
      <c r="D5964" s="32" t="s">
        <v>12616</v>
      </c>
    </row>
    <row r="5965" spans="1:4" x14ac:dyDescent="0.2">
      <c r="A5965" s="32">
        <v>5961</v>
      </c>
      <c r="B5965" s="32">
        <v>3417</v>
      </c>
      <c r="C5965" s="32">
        <v>3</v>
      </c>
      <c r="D5965" s="32" t="s">
        <v>12617</v>
      </c>
    </row>
    <row r="5966" spans="1:4" x14ac:dyDescent="0.2">
      <c r="A5966" s="32">
        <v>5962</v>
      </c>
      <c r="B5966" s="32">
        <v>1147</v>
      </c>
      <c r="C5966" s="32">
        <v>2</v>
      </c>
      <c r="D5966" s="32" t="s">
        <v>12618</v>
      </c>
    </row>
    <row r="5967" spans="1:4" x14ac:dyDescent="0.2">
      <c r="A5967" s="32">
        <v>5963</v>
      </c>
      <c r="B5967" s="32">
        <v>320</v>
      </c>
      <c r="C5967" s="32">
        <v>2</v>
      </c>
      <c r="D5967" s="32" t="s">
        <v>12619</v>
      </c>
    </row>
    <row r="5968" spans="1:4" x14ac:dyDescent="0.2">
      <c r="A5968" s="32">
        <v>5964</v>
      </c>
      <c r="B5968" s="32">
        <v>1362</v>
      </c>
      <c r="C5968" s="32">
        <v>2</v>
      </c>
      <c r="D5968" s="32" t="s">
        <v>12620</v>
      </c>
    </row>
    <row r="5969" spans="1:4" x14ac:dyDescent="0.2">
      <c r="A5969" s="32">
        <v>5965</v>
      </c>
      <c r="B5969" s="32">
        <v>245</v>
      </c>
      <c r="C5969" s="32">
        <v>9</v>
      </c>
      <c r="D5969" s="32" t="s">
        <v>12621</v>
      </c>
    </row>
    <row r="5970" spans="1:4" x14ac:dyDescent="0.2">
      <c r="A5970" s="32">
        <v>5966</v>
      </c>
      <c r="B5970" s="32">
        <v>541</v>
      </c>
      <c r="C5970" s="32">
        <v>1</v>
      </c>
      <c r="D5970" s="32" t="s">
        <v>12622</v>
      </c>
    </row>
    <row r="5971" spans="1:4" x14ac:dyDescent="0.2">
      <c r="A5971" s="32">
        <v>5967</v>
      </c>
      <c r="B5971" s="32">
        <v>721</v>
      </c>
      <c r="C5971" s="32">
        <v>3</v>
      </c>
      <c r="D5971" s="32" t="s">
        <v>12623</v>
      </c>
    </row>
    <row r="5972" spans="1:4" x14ac:dyDescent="0.2">
      <c r="A5972" s="32">
        <v>5968</v>
      </c>
      <c r="B5972" s="32">
        <v>18</v>
      </c>
      <c r="C5972" s="32">
        <v>5</v>
      </c>
      <c r="D5972" s="32" t="s">
        <v>12624</v>
      </c>
    </row>
    <row r="5973" spans="1:4" x14ac:dyDescent="0.2">
      <c r="A5973" s="32">
        <v>5969</v>
      </c>
      <c r="B5973" s="32">
        <v>1849</v>
      </c>
      <c r="C5973" s="32">
        <v>2</v>
      </c>
      <c r="D5973" s="32" t="s">
        <v>12625</v>
      </c>
    </row>
    <row r="5974" spans="1:4" x14ac:dyDescent="0.2">
      <c r="A5974" s="32">
        <v>5970</v>
      </c>
      <c r="B5974" s="32">
        <v>511</v>
      </c>
      <c r="C5974" s="32">
        <v>2</v>
      </c>
      <c r="D5974" s="32" t="s">
        <v>12626</v>
      </c>
    </row>
    <row r="5975" spans="1:4" x14ac:dyDescent="0.2">
      <c r="A5975" s="32">
        <v>5971</v>
      </c>
      <c r="B5975" s="32">
        <v>499</v>
      </c>
      <c r="C5975" s="32">
        <v>2</v>
      </c>
      <c r="D5975" s="32" t="s">
        <v>12627</v>
      </c>
    </row>
    <row r="5976" spans="1:4" x14ac:dyDescent="0.2">
      <c r="A5976" s="32">
        <v>5972</v>
      </c>
      <c r="B5976" s="32">
        <v>1848</v>
      </c>
      <c r="C5976" s="32">
        <v>1</v>
      </c>
      <c r="D5976" s="32" t="s">
        <v>12628</v>
      </c>
    </row>
    <row r="5977" spans="1:4" x14ac:dyDescent="0.2">
      <c r="A5977" s="32">
        <v>5973</v>
      </c>
      <c r="B5977" s="32">
        <v>45</v>
      </c>
      <c r="C5977" s="32">
        <v>3</v>
      </c>
      <c r="D5977" s="32" t="s">
        <v>12629</v>
      </c>
    </row>
    <row r="5978" spans="1:4" x14ac:dyDescent="0.2">
      <c r="A5978" s="32">
        <v>5974</v>
      </c>
      <c r="B5978" s="32">
        <v>805</v>
      </c>
      <c r="C5978" s="32">
        <v>6</v>
      </c>
      <c r="D5978" s="32" t="s">
        <v>12630</v>
      </c>
    </row>
    <row r="5979" spans="1:4" x14ac:dyDescent="0.2">
      <c r="A5979" s="32">
        <v>5975</v>
      </c>
      <c r="B5979" s="32">
        <v>1258</v>
      </c>
      <c r="C5979" s="32">
        <v>1</v>
      </c>
      <c r="D5979" s="32" t="s">
        <v>12631</v>
      </c>
    </row>
    <row r="5980" spans="1:4" x14ac:dyDescent="0.2">
      <c r="A5980" s="32">
        <v>5976</v>
      </c>
      <c r="B5980" s="32">
        <v>334</v>
      </c>
      <c r="C5980" s="32">
        <v>2</v>
      </c>
      <c r="D5980" s="32" t="s">
        <v>12632</v>
      </c>
    </row>
    <row r="5981" spans="1:4" x14ac:dyDescent="0.2">
      <c r="A5981" s="32">
        <v>5977</v>
      </c>
      <c r="B5981" s="32">
        <v>229</v>
      </c>
      <c r="C5981" s="32">
        <v>6</v>
      </c>
      <c r="D5981" s="32" t="s">
        <v>9044</v>
      </c>
    </row>
    <row r="5982" spans="1:4" x14ac:dyDescent="0.2">
      <c r="A5982" s="32">
        <v>5978</v>
      </c>
      <c r="B5982" s="32">
        <v>1451</v>
      </c>
      <c r="C5982" s="32">
        <v>3</v>
      </c>
      <c r="D5982" s="32" t="s">
        <v>12633</v>
      </c>
    </row>
    <row r="5983" spans="1:4" x14ac:dyDescent="0.2">
      <c r="A5983" s="32">
        <v>5979</v>
      </c>
      <c r="B5983" s="32">
        <v>3510</v>
      </c>
      <c r="C5983" s="32">
        <v>5</v>
      </c>
      <c r="D5983" s="32" t="s">
        <v>12634</v>
      </c>
    </row>
    <row r="5984" spans="1:4" x14ac:dyDescent="0.2">
      <c r="A5984" s="32">
        <v>5980</v>
      </c>
      <c r="B5984" s="32">
        <v>706</v>
      </c>
      <c r="C5984" s="32">
        <v>1</v>
      </c>
      <c r="D5984" s="32" t="s">
        <v>12635</v>
      </c>
    </row>
    <row r="5985" spans="1:4" x14ac:dyDescent="0.2">
      <c r="A5985" s="32">
        <v>5981</v>
      </c>
      <c r="B5985" s="32">
        <v>815</v>
      </c>
      <c r="C5985" s="32">
        <v>1</v>
      </c>
      <c r="D5985" s="32" t="s">
        <v>12636</v>
      </c>
    </row>
    <row r="5986" spans="1:4" x14ac:dyDescent="0.2">
      <c r="A5986" s="32">
        <v>5982</v>
      </c>
      <c r="B5986" s="32">
        <v>236</v>
      </c>
      <c r="C5986" s="32">
        <v>2</v>
      </c>
      <c r="D5986" s="32" t="s">
        <v>12637</v>
      </c>
    </row>
    <row r="5987" spans="1:4" x14ac:dyDescent="0.2">
      <c r="A5987" s="32">
        <v>5983</v>
      </c>
      <c r="B5987" s="32">
        <v>2136</v>
      </c>
      <c r="C5987" s="32">
        <v>2</v>
      </c>
      <c r="D5987" s="32" t="s">
        <v>12638</v>
      </c>
    </row>
    <row r="5988" spans="1:4" x14ac:dyDescent="0.2">
      <c r="A5988" s="32">
        <v>5984</v>
      </c>
      <c r="B5988" s="32">
        <v>1437</v>
      </c>
      <c r="C5988" s="32">
        <v>2</v>
      </c>
      <c r="D5988" s="32" t="s">
        <v>12639</v>
      </c>
    </row>
    <row r="5989" spans="1:4" x14ac:dyDescent="0.2">
      <c r="A5989" s="32">
        <v>5985</v>
      </c>
      <c r="B5989" s="32">
        <v>388</v>
      </c>
      <c r="C5989" s="32">
        <v>1</v>
      </c>
      <c r="D5989" s="32" t="s">
        <v>12640</v>
      </c>
    </row>
    <row r="5990" spans="1:4" x14ac:dyDescent="0.2">
      <c r="A5990" s="32">
        <v>5986</v>
      </c>
      <c r="B5990" s="32">
        <v>499</v>
      </c>
      <c r="C5990" s="32">
        <v>1</v>
      </c>
      <c r="D5990" s="32" t="s">
        <v>12641</v>
      </c>
    </row>
    <row r="5991" spans="1:4" x14ac:dyDescent="0.2">
      <c r="A5991" s="32">
        <v>5987</v>
      </c>
      <c r="B5991" s="32">
        <v>317</v>
      </c>
      <c r="C5991" s="32">
        <v>1</v>
      </c>
      <c r="D5991" s="32" t="s">
        <v>12642</v>
      </c>
    </row>
    <row r="5992" spans="1:4" x14ac:dyDescent="0.2">
      <c r="A5992" s="32">
        <v>5988</v>
      </c>
      <c r="B5992" s="32">
        <v>798</v>
      </c>
      <c r="C5992" s="32">
        <v>4</v>
      </c>
      <c r="D5992" s="32" t="s">
        <v>12643</v>
      </c>
    </row>
    <row r="5993" spans="1:4" x14ac:dyDescent="0.2">
      <c r="A5993" s="32">
        <v>5989</v>
      </c>
      <c r="B5993" s="32">
        <v>594</v>
      </c>
      <c r="C5993" s="32">
        <v>2</v>
      </c>
      <c r="D5993" s="32" t="s">
        <v>12644</v>
      </c>
    </row>
    <row r="5994" spans="1:4" x14ac:dyDescent="0.2">
      <c r="A5994" s="32">
        <v>5990</v>
      </c>
      <c r="B5994" s="32">
        <v>1751</v>
      </c>
      <c r="C5994" s="32">
        <v>1</v>
      </c>
      <c r="D5994" s="32" t="s">
        <v>12645</v>
      </c>
    </row>
    <row r="5995" spans="1:4" x14ac:dyDescent="0.2">
      <c r="A5995" s="32">
        <v>5991</v>
      </c>
      <c r="B5995" s="32">
        <v>1279</v>
      </c>
      <c r="C5995" s="32">
        <v>1</v>
      </c>
      <c r="D5995" s="32" t="s">
        <v>12646</v>
      </c>
    </row>
    <row r="5996" spans="1:4" x14ac:dyDescent="0.2">
      <c r="A5996" s="32">
        <v>5992</v>
      </c>
      <c r="B5996" s="32">
        <v>957</v>
      </c>
      <c r="C5996" s="32">
        <v>6</v>
      </c>
      <c r="D5996" s="32" t="s">
        <v>12647</v>
      </c>
    </row>
    <row r="5997" spans="1:4" x14ac:dyDescent="0.2">
      <c r="A5997" s="32">
        <v>5993</v>
      </c>
      <c r="B5997" s="32">
        <v>595</v>
      </c>
      <c r="C5997" s="32">
        <v>3</v>
      </c>
      <c r="D5997" s="32" t="s">
        <v>12648</v>
      </c>
    </row>
    <row r="5998" spans="1:4" x14ac:dyDescent="0.2">
      <c r="A5998" s="32">
        <v>5994</v>
      </c>
      <c r="B5998" s="32">
        <v>725</v>
      </c>
      <c r="C5998" s="32">
        <v>2</v>
      </c>
      <c r="D5998" s="32" t="s">
        <v>11032</v>
      </c>
    </row>
    <row r="5999" spans="1:4" x14ac:dyDescent="0.2">
      <c r="A5999" s="32">
        <v>5995</v>
      </c>
      <c r="B5999" s="32">
        <v>2730</v>
      </c>
      <c r="C5999" s="32">
        <v>2</v>
      </c>
      <c r="D5999" s="32" t="s">
        <v>12649</v>
      </c>
    </row>
    <row r="6000" spans="1:4" x14ac:dyDescent="0.2">
      <c r="A6000" s="32">
        <v>5996</v>
      </c>
      <c r="B6000" s="32">
        <v>2075</v>
      </c>
      <c r="C6000" s="32">
        <v>2</v>
      </c>
      <c r="D6000" s="32" t="s">
        <v>12650</v>
      </c>
    </row>
    <row r="6001" spans="1:4" x14ac:dyDescent="0.2">
      <c r="A6001" s="32">
        <v>5997</v>
      </c>
      <c r="B6001" s="32">
        <v>2213</v>
      </c>
      <c r="C6001" s="32">
        <v>2</v>
      </c>
      <c r="D6001" s="32" t="s">
        <v>12651</v>
      </c>
    </row>
    <row r="6002" spans="1:4" x14ac:dyDescent="0.2">
      <c r="A6002" s="32">
        <v>5998</v>
      </c>
      <c r="B6002" s="32">
        <v>766</v>
      </c>
      <c r="C6002" s="32">
        <v>1</v>
      </c>
      <c r="D6002" s="32" t="s">
        <v>12652</v>
      </c>
    </row>
    <row r="6003" spans="1:4" x14ac:dyDescent="0.2">
      <c r="A6003" s="32">
        <v>5999</v>
      </c>
      <c r="B6003" s="32">
        <v>540</v>
      </c>
      <c r="C6003" s="32">
        <v>4</v>
      </c>
      <c r="D6003" s="32" t="s">
        <v>12653</v>
      </c>
    </row>
    <row r="6004" spans="1:4" x14ac:dyDescent="0.2">
      <c r="A6004" s="32">
        <v>6000</v>
      </c>
      <c r="B6004" s="32">
        <v>142</v>
      </c>
      <c r="C6004" s="32">
        <v>4</v>
      </c>
      <c r="D6004" s="32" t="s">
        <v>12654</v>
      </c>
    </row>
    <row r="6005" spans="1:4" x14ac:dyDescent="0.2">
      <c r="A6005" s="32">
        <v>6001</v>
      </c>
      <c r="B6005" s="32">
        <v>1091</v>
      </c>
      <c r="C6005" s="32">
        <v>2</v>
      </c>
      <c r="D6005" s="32" t="s">
        <v>12655</v>
      </c>
    </row>
    <row r="6006" spans="1:4" x14ac:dyDescent="0.2">
      <c r="A6006" s="32">
        <v>6002</v>
      </c>
      <c r="B6006" s="32">
        <v>1132</v>
      </c>
      <c r="C6006" s="32">
        <v>1</v>
      </c>
      <c r="D6006" s="32" t="s">
        <v>12656</v>
      </c>
    </row>
    <row r="6007" spans="1:4" x14ac:dyDescent="0.2">
      <c r="A6007" s="32">
        <v>6003</v>
      </c>
      <c r="B6007" s="32">
        <v>2443</v>
      </c>
      <c r="C6007" s="32">
        <v>1</v>
      </c>
      <c r="D6007" s="32" t="s">
        <v>12657</v>
      </c>
    </row>
    <row r="6008" spans="1:4" x14ac:dyDescent="0.2">
      <c r="A6008" s="32">
        <v>6004</v>
      </c>
      <c r="B6008" s="32">
        <v>646</v>
      </c>
      <c r="C6008" s="32">
        <v>1</v>
      </c>
      <c r="D6008" s="32" t="s">
        <v>12658</v>
      </c>
    </row>
    <row r="6009" spans="1:4" x14ac:dyDescent="0.2">
      <c r="A6009" s="32">
        <v>6005</v>
      </c>
      <c r="B6009" s="32">
        <v>1118</v>
      </c>
      <c r="C6009" s="32">
        <v>4</v>
      </c>
      <c r="D6009" s="32" t="s">
        <v>12659</v>
      </c>
    </row>
    <row r="6010" spans="1:4" x14ac:dyDescent="0.2">
      <c r="A6010" s="32">
        <v>6006</v>
      </c>
      <c r="B6010" s="32">
        <v>1073</v>
      </c>
      <c r="C6010" s="32">
        <v>2</v>
      </c>
      <c r="D6010" s="32" t="s">
        <v>12660</v>
      </c>
    </row>
    <row r="6011" spans="1:4" x14ac:dyDescent="0.2">
      <c r="A6011" s="32">
        <v>6007</v>
      </c>
      <c r="B6011" s="32">
        <v>167</v>
      </c>
      <c r="C6011" s="32">
        <v>1</v>
      </c>
      <c r="D6011" s="32" t="s">
        <v>7399</v>
      </c>
    </row>
    <row r="6012" spans="1:4" x14ac:dyDescent="0.2">
      <c r="A6012" s="32">
        <v>6008</v>
      </c>
      <c r="B6012" s="32">
        <v>850</v>
      </c>
      <c r="C6012" s="32">
        <v>3</v>
      </c>
      <c r="D6012" s="32" t="s">
        <v>12661</v>
      </c>
    </row>
    <row r="6013" spans="1:4" x14ac:dyDescent="0.2">
      <c r="A6013" s="32">
        <v>6009</v>
      </c>
      <c r="B6013" s="32">
        <v>1662</v>
      </c>
      <c r="C6013" s="32">
        <v>3</v>
      </c>
      <c r="D6013" s="32" t="s">
        <v>12662</v>
      </c>
    </row>
    <row r="6014" spans="1:4" x14ac:dyDescent="0.2">
      <c r="A6014" s="32">
        <v>6010</v>
      </c>
      <c r="B6014" s="32">
        <v>20</v>
      </c>
      <c r="C6014" s="32">
        <v>2</v>
      </c>
      <c r="D6014" s="32" t="s">
        <v>12663</v>
      </c>
    </row>
    <row r="6015" spans="1:4" x14ac:dyDescent="0.2">
      <c r="A6015" s="32">
        <v>6011</v>
      </c>
      <c r="B6015" s="32">
        <v>2011</v>
      </c>
      <c r="C6015" s="32">
        <v>2</v>
      </c>
      <c r="D6015" s="32" t="s">
        <v>12664</v>
      </c>
    </row>
    <row r="6016" spans="1:4" x14ac:dyDescent="0.2">
      <c r="A6016" s="32">
        <v>6012</v>
      </c>
      <c r="B6016" s="32">
        <v>1814</v>
      </c>
      <c r="C6016" s="32">
        <v>2</v>
      </c>
      <c r="D6016" s="32" t="s">
        <v>12665</v>
      </c>
    </row>
    <row r="6017" spans="1:4" x14ac:dyDescent="0.2">
      <c r="A6017" s="32">
        <v>6013</v>
      </c>
      <c r="B6017" s="32">
        <v>1644</v>
      </c>
      <c r="C6017" s="32">
        <v>3</v>
      </c>
      <c r="D6017" s="32" t="s">
        <v>12666</v>
      </c>
    </row>
    <row r="6018" spans="1:4" x14ac:dyDescent="0.2">
      <c r="A6018" s="32">
        <v>6014</v>
      </c>
      <c r="B6018" s="32">
        <v>1416</v>
      </c>
      <c r="C6018" s="32">
        <v>2</v>
      </c>
      <c r="D6018" s="32" t="s">
        <v>12667</v>
      </c>
    </row>
    <row r="6019" spans="1:4" x14ac:dyDescent="0.2">
      <c r="A6019" s="32">
        <v>6015</v>
      </c>
      <c r="B6019" s="32">
        <v>158</v>
      </c>
      <c r="C6019" s="32">
        <v>4</v>
      </c>
      <c r="D6019" s="32" t="s">
        <v>12668</v>
      </c>
    </row>
    <row r="6020" spans="1:4" x14ac:dyDescent="0.2">
      <c r="A6020" s="32">
        <v>6016</v>
      </c>
      <c r="B6020" s="32">
        <v>769</v>
      </c>
      <c r="C6020" s="32">
        <v>1</v>
      </c>
      <c r="D6020" s="32" t="s">
        <v>12669</v>
      </c>
    </row>
    <row r="6021" spans="1:4" x14ac:dyDescent="0.2">
      <c r="A6021" s="32">
        <v>6017</v>
      </c>
      <c r="B6021" s="32">
        <v>550</v>
      </c>
      <c r="C6021" s="32">
        <v>9</v>
      </c>
      <c r="D6021" s="32" t="s">
        <v>12670</v>
      </c>
    </row>
    <row r="6022" spans="1:4" x14ac:dyDescent="0.2">
      <c r="A6022" s="32">
        <v>6018</v>
      </c>
      <c r="B6022" s="32">
        <v>549</v>
      </c>
      <c r="C6022" s="32">
        <v>3</v>
      </c>
      <c r="D6022" s="32" t="s">
        <v>12671</v>
      </c>
    </row>
    <row r="6023" spans="1:4" x14ac:dyDescent="0.2">
      <c r="A6023" s="32">
        <v>6019</v>
      </c>
      <c r="B6023" s="32">
        <v>577</v>
      </c>
      <c r="C6023" s="32">
        <v>1</v>
      </c>
      <c r="D6023" s="32" t="s">
        <v>12172</v>
      </c>
    </row>
    <row r="6024" spans="1:4" x14ac:dyDescent="0.2">
      <c r="A6024" s="32">
        <v>6020</v>
      </c>
      <c r="B6024" s="32">
        <v>824</v>
      </c>
      <c r="C6024" s="32">
        <v>1</v>
      </c>
      <c r="D6024" s="32" t="s">
        <v>12672</v>
      </c>
    </row>
    <row r="6025" spans="1:4" x14ac:dyDescent="0.2">
      <c r="A6025" s="32">
        <v>6021</v>
      </c>
      <c r="B6025" s="32">
        <v>1223</v>
      </c>
      <c r="C6025" s="32">
        <v>2</v>
      </c>
      <c r="D6025" s="32" t="s">
        <v>12673</v>
      </c>
    </row>
    <row r="6026" spans="1:4" x14ac:dyDescent="0.2">
      <c r="A6026" s="32">
        <v>6022</v>
      </c>
      <c r="B6026" s="32">
        <v>2208</v>
      </c>
      <c r="C6026" s="32">
        <v>2</v>
      </c>
      <c r="D6026" s="32" t="s">
        <v>12674</v>
      </c>
    </row>
    <row r="6027" spans="1:4" x14ac:dyDescent="0.2">
      <c r="A6027" s="32">
        <v>6023</v>
      </c>
      <c r="B6027" s="32">
        <v>1680</v>
      </c>
      <c r="C6027" s="32">
        <v>1</v>
      </c>
      <c r="D6027" s="32" t="s">
        <v>12675</v>
      </c>
    </row>
    <row r="6028" spans="1:4" x14ac:dyDescent="0.2">
      <c r="A6028" s="32">
        <v>6024</v>
      </c>
      <c r="B6028" s="32">
        <v>1198</v>
      </c>
      <c r="C6028" s="32">
        <v>1</v>
      </c>
      <c r="D6028" s="32" t="s">
        <v>12676</v>
      </c>
    </row>
    <row r="6029" spans="1:4" x14ac:dyDescent="0.2">
      <c r="A6029" s="32">
        <v>6025</v>
      </c>
      <c r="B6029" s="32">
        <v>239</v>
      </c>
      <c r="C6029" s="32">
        <v>4</v>
      </c>
      <c r="D6029" s="32" t="s">
        <v>12677</v>
      </c>
    </row>
    <row r="6030" spans="1:4" x14ac:dyDescent="0.2">
      <c r="A6030" s="32">
        <v>6026</v>
      </c>
      <c r="B6030" s="32">
        <v>1364</v>
      </c>
      <c r="C6030" s="32">
        <v>1</v>
      </c>
      <c r="D6030" s="32" t="s">
        <v>12678</v>
      </c>
    </row>
    <row r="6031" spans="1:4" x14ac:dyDescent="0.2">
      <c r="A6031" s="32">
        <v>6027</v>
      </c>
      <c r="B6031" s="32">
        <v>427</v>
      </c>
      <c r="C6031" s="32">
        <v>1</v>
      </c>
      <c r="D6031" s="32" t="s">
        <v>12679</v>
      </c>
    </row>
    <row r="6032" spans="1:4" x14ac:dyDescent="0.2">
      <c r="A6032" s="32">
        <v>6028</v>
      </c>
      <c r="B6032" s="32">
        <v>557</v>
      </c>
      <c r="C6032" s="32">
        <v>1</v>
      </c>
      <c r="D6032" s="32" t="s">
        <v>12680</v>
      </c>
    </row>
    <row r="6033" spans="1:4" x14ac:dyDescent="0.2">
      <c r="A6033" s="32">
        <v>6029</v>
      </c>
      <c r="B6033" s="32">
        <v>650</v>
      </c>
      <c r="C6033" s="32">
        <v>2</v>
      </c>
      <c r="D6033" s="32" t="s">
        <v>12681</v>
      </c>
    </row>
    <row r="6034" spans="1:4" x14ac:dyDescent="0.2">
      <c r="A6034" s="32">
        <v>6030</v>
      </c>
      <c r="B6034" s="32">
        <v>14</v>
      </c>
      <c r="C6034" s="32">
        <v>6</v>
      </c>
      <c r="D6034" s="32" t="s">
        <v>12682</v>
      </c>
    </row>
    <row r="6035" spans="1:4" x14ac:dyDescent="0.2">
      <c r="A6035" s="32">
        <v>6031</v>
      </c>
      <c r="B6035" s="32">
        <v>800</v>
      </c>
      <c r="C6035" s="32">
        <v>5</v>
      </c>
      <c r="D6035" s="32" t="s">
        <v>12152</v>
      </c>
    </row>
    <row r="6036" spans="1:4" x14ac:dyDescent="0.2">
      <c r="A6036" s="32">
        <v>6032</v>
      </c>
      <c r="B6036" s="32">
        <v>986</v>
      </c>
      <c r="C6036" s="32">
        <v>1</v>
      </c>
      <c r="D6036" s="32" t="s">
        <v>12683</v>
      </c>
    </row>
    <row r="6037" spans="1:4" x14ac:dyDescent="0.2">
      <c r="A6037" s="32">
        <v>6033</v>
      </c>
      <c r="B6037" s="32">
        <v>858</v>
      </c>
      <c r="C6037" s="32">
        <v>2</v>
      </c>
      <c r="D6037" s="32" t="s">
        <v>12684</v>
      </c>
    </row>
    <row r="6038" spans="1:4" x14ac:dyDescent="0.2">
      <c r="A6038" s="32">
        <v>6034</v>
      </c>
      <c r="B6038" s="32">
        <v>2578</v>
      </c>
      <c r="C6038" s="32">
        <v>2</v>
      </c>
      <c r="D6038" s="32" t="s">
        <v>12685</v>
      </c>
    </row>
    <row r="6039" spans="1:4" x14ac:dyDescent="0.2">
      <c r="A6039" s="32">
        <v>6035</v>
      </c>
      <c r="B6039" s="32">
        <v>601</v>
      </c>
      <c r="C6039" s="32">
        <v>1</v>
      </c>
      <c r="D6039" s="32" t="s">
        <v>12686</v>
      </c>
    </row>
    <row r="6040" spans="1:4" x14ac:dyDescent="0.2">
      <c r="A6040" s="32">
        <v>6036</v>
      </c>
      <c r="B6040" s="32">
        <v>267</v>
      </c>
      <c r="C6040" s="32">
        <v>5</v>
      </c>
      <c r="D6040" s="32" t="s">
        <v>12687</v>
      </c>
    </row>
    <row r="6041" spans="1:4" x14ac:dyDescent="0.2">
      <c r="A6041" s="32">
        <v>6037</v>
      </c>
      <c r="B6041" s="32">
        <v>334</v>
      </c>
      <c r="C6041" s="32">
        <v>5</v>
      </c>
      <c r="D6041" s="32" t="s">
        <v>12688</v>
      </c>
    </row>
    <row r="6042" spans="1:4" x14ac:dyDescent="0.2">
      <c r="A6042" s="32">
        <v>6038</v>
      </c>
      <c r="B6042" s="32">
        <v>365</v>
      </c>
      <c r="C6042" s="32">
        <v>2</v>
      </c>
      <c r="D6042" s="32" t="s">
        <v>12689</v>
      </c>
    </row>
    <row r="6043" spans="1:4" x14ac:dyDescent="0.2">
      <c r="A6043" s="32">
        <v>6039</v>
      </c>
      <c r="B6043" s="32">
        <v>1899</v>
      </c>
      <c r="C6043" s="32">
        <v>2</v>
      </c>
      <c r="D6043" s="32" t="s">
        <v>12690</v>
      </c>
    </row>
    <row r="6044" spans="1:4" x14ac:dyDescent="0.2">
      <c r="A6044" s="32">
        <v>6040</v>
      </c>
      <c r="B6044" s="32">
        <v>124</v>
      </c>
      <c r="C6044" s="32">
        <v>3</v>
      </c>
      <c r="D6044" s="32" t="s">
        <v>10126</v>
      </c>
    </row>
    <row r="6045" spans="1:4" x14ac:dyDescent="0.2">
      <c r="A6045" s="32">
        <v>6041</v>
      </c>
      <c r="B6045" s="32">
        <v>178</v>
      </c>
      <c r="C6045" s="32">
        <v>2</v>
      </c>
      <c r="D6045" s="32" t="s">
        <v>12691</v>
      </c>
    </row>
    <row r="6046" spans="1:4" x14ac:dyDescent="0.2">
      <c r="A6046" s="32">
        <v>6042</v>
      </c>
      <c r="B6046" s="32">
        <v>790</v>
      </c>
      <c r="C6046" s="32">
        <v>7</v>
      </c>
      <c r="D6046" s="32" t="s">
        <v>12692</v>
      </c>
    </row>
    <row r="6047" spans="1:4" x14ac:dyDescent="0.2">
      <c r="A6047" s="32">
        <v>6043</v>
      </c>
      <c r="B6047" s="32">
        <v>475</v>
      </c>
      <c r="C6047" s="32">
        <v>11</v>
      </c>
      <c r="D6047" s="32" t="s">
        <v>12693</v>
      </c>
    </row>
    <row r="6048" spans="1:4" x14ac:dyDescent="0.2">
      <c r="A6048" s="32">
        <v>6044</v>
      </c>
      <c r="B6048" s="32">
        <v>1837</v>
      </c>
      <c r="C6048" s="32">
        <v>3</v>
      </c>
      <c r="D6048" s="32" t="s">
        <v>7481</v>
      </c>
    </row>
    <row r="6049" spans="1:4" x14ac:dyDescent="0.2">
      <c r="A6049" s="32">
        <v>6045</v>
      </c>
      <c r="B6049" s="32">
        <v>867</v>
      </c>
      <c r="C6049" s="32">
        <v>8</v>
      </c>
      <c r="D6049" s="32" t="s">
        <v>12694</v>
      </c>
    </row>
    <row r="6050" spans="1:4" x14ac:dyDescent="0.2">
      <c r="A6050" s="32">
        <v>6046</v>
      </c>
      <c r="B6050" s="32">
        <v>794</v>
      </c>
      <c r="C6050" s="32">
        <v>2</v>
      </c>
      <c r="D6050" s="32" t="s">
        <v>12695</v>
      </c>
    </row>
    <row r="6051" spans="1:4" x14ac:dyDescent="0.2">
      <c r="A6051" s="32">
        <v>6047</v>
      </c>
      <c r="B6051" s="32">
        <v>1379</v>
      </c>
      <c r="C6051" s="32">
        <v>1</v>
      </c>
      <c r="D6051" s="32" t="s">
        <v>12696</v>
      </c>
    </row>
    <row r="6052" spans="1:4" x14ac:dyDescent="0.2">
      <c r="A6052" s="32">
        <v>6048</v>
      </c>
      <c r="B6052" s="32">
        <v>1378</v>
      </c>
      <c r="C6052" s="32">
        <v>4</v>
      </c>
      <c r="D6052" s="32" t="s">
        <v>12697</v>
      </c>
    </row>
    <row r="6053" spans="1:4" x14ac:dyDescent="0.2">
      <c r="A6053" s="32">
        <v>6049</v>
      </c>
      <c r="B6053" s="32">
        <v>730</v>
      </c>
      <c r="C6053" s="32">
        <v>1</v>
      </c>
      <c r="D6053" s="32" t="s">
        <v>12698</v>
      </c>
    </row>
    <row r="6054" spans="1:4" x14ac:dyDescent="0.2">
      <c r="A6054" s="32">
        <v>6050</v>
      </c>
      <c r="B6054" s="32">
        <v>2281</v>
      </c>
      <c r="C6054" s="32">
        <v>2</v>
      </c>
      <c r="D6054" s="32" t="s">
        <v>12699</v>
      </c>
    </row>
    <row r="6055" spans="1:4" x14ac:dyDescent="0.2">
      <c r="A6055" s="32">
        <v>6051</v>
      </c>
      <c r="B6055" s="32">
        <v>3151</v>
      </c>
      <c r="C6055" s="32">
        <v>1</v>
      </c>
      <c r="D6055" s="32" t="s">
        <v>12700</v>
      </c>
    </row>
    <row r="6056" spans="1:4" x14ac:dyDescent="0.2">
      <c r="A6056" s="32">
        <v>6052</v>
      </c>
      <c r="B6056" s="32">
        <v>716</v>
      </c>
      <c r="C6056" s="32">
        <v>1</v>
      </c>
      <c r="D6056" s="32" t="s">
        <v>12701</v>
      </c>
    </row>
    <row r="6057" spans="1:4" x14ac:dyDescent="0.2">
      <c r="A6057" s="32">
        <v>6053</v>
      </c>
      <c r="B6057" s="32">
        <v>1122</v>
      </c>
      <c r="C6057" s="32">
        <v>2</v>
      </c>
      <c r="D6057" s="32" t="s">
        <v>12702</v>
      </c>
    </row>
    <row r="6058" spans="1:4" x14ac:dyDescent="0.2">
      <c r="A6058" s="32">
        <v>6054</v>
      </c>
      <c r="B6058" s="32">
        <v>1331</v>
      </c>
      <c r="C6058" s="32">
        <v>3</v>
      </c>
      <c r="D6058" s="32" t="s">
        <v>12703</v>
      </c>
    </row>
    <row r="6059" spans="1:4" x14ac:dyDescent="0.2">
      <c r="A6059" s="32">
        <v>6055</v>
      </c>
      <c r="B6059" s="32">
        <v>351</v>
      </c>
      <c r="C6059" s="32">
        <v>2</v>
      </c>
      <c r="D6059" s="32" t="s">
        <v>12704</v>
      </c>
    </row>
    <row r="6060" spans="1:4" x14ac:dyDescent="0.2">
      <c r="A6060" s="32">
        <v>6056</v>
      </c>
      <c r="B6060" s="32">
        <v>1776</v>
      </c>
      <c r="C6060" s="32">
        <v>3</v>
      </c>
      <c r="D6060" s="32" t="s">
        <v>12705</v>
      </c>
    </row>
    <row r="6061" spans="1:4" x14ac:dyDescent="0.2">
      <c r="A6061" s="32">
        <v>6057</v>
      </c>
      <c r="B6061" s="32">
        <v>709</v>
      </c>
      <c r="C6061" s="32">
        <v>1</v>
      </c>
      <c r="D6061" s="32" t="s">
        <v>12706</v>
      </c>
    </row>
    <row r="6062" spans="1:4" x14ac:dyDescent="0.2">
      <c r="A6062" s="32">
        <v>6058</v>
      </c>
      <c r="B6062" s="32">
        <v>1986</v>
      </c>
      <c r="C6062" s="32">
        <v>1</v>
      </c>
      <c r="D6062" s="32" t="s">
        <v>12707</v>
      </c>
    </row>
    <row r="6063" spans="1:4" x14ac:dyDescent="0.2">
      <c r="A6063" s="32">
        <v>6059</v>
      </c>
      <c r="B6063" s="32">
        <v>593</v>
      </c>
      <c r="C6063" s="32">
        <v>1</v>
      </c>
      <c r="D6063" s="32" t="s">
        <v>12708</v>
      </c>
    </row>
    <row r="6064" spans="1:4" x14ac:dyDescent="0.2">
      <c r="A6064" s="32">
        <v>6060</v>
      </c>
      <c r="B6064" s="32">
        <v>9</v>
      </c>
      <c r="C6064" s="32">
        <v>4</v>
      </c>
      <c r="D6064" s="32" t="s">
        <v>12709</v>
      </c>
    </row>
    <row r="6065" spans="1:4" x14ac:dyDescent="0.2">
      <c r="A6065" s="32">
        <v>6061</v>
      </c>
      <c r="B6065" s="32">
        <v>1662</v>
      </c>
      <c r="C6065" s="32">
        <v>4</v>
      </c>
      <c r="D6065" s="32" t="s">
        <v>12710</v>
      </c>
    </row>
    <row r="6066" spans="1:4" x14ac:dyDescent="0.2">
      <c r="A6066" s="32">
        <v>6062</v>
      </c>
      <c r="B6066" s="32">
        <v>546</v>
      </c>
      <c r="C6066" s="32">
        <v>5</v>
      </c>
      <c r="D6066" s="32" t="s">
        <v>12711</v>
      </c>
    </row>
    <row r="6067" spans="1:4" x14ac:dyDescent="0.2">
      <c r="A6067" s="32">
        <v>6063</v>
      </c>
      <c r="B6067" s="32">
        <v>111</v>
      </c>
      <c r="C6067" s="32">
        <v>8</v>
      </c>
      <c r="D6067" s="32" t="s">
        <v>12712</v>
      </c>
    </row>
    <row r="6068" spans="1:4" x14ac:dyDescent="0.2">
      <c r="A6068" s="32">
        <v>6064</v>
      </c>
      <c r="B6068" s="32">
        <v>2949</v>
      </c>
      <c r="C6068" s="32">
        <v>1</v>
      </c>
      <c r="D6068" s="32" t="s">
        <v>12713</v>
      </c>
    </row>
    <row r="6069" spans="1:4" x14ac:dyDescent="0.2">
      <c r="A6069" s="32">
        <v>6065</v>
      </c>
      <c r="B6069" s="32">
        <v>590</v>
      </c>
      <c r="C6069" s="32">
        <v>7</v>
      </c>
      <c r="D6069" s="32" t="s">
        <v>12714</v>
      </c>
    </row>
    <row r="6070" spans="1:4" x14ac:dyDescent="0.2">
      <c r="A6070" s="32">
        <v>6066</v>
      </c>
      <c r="B6070" s="32">
        <v>836</v>
      </c>
      <c r="C6070" s="32">
        <v>1</v>
      </c>
      <c r="D6070" s="32" t="s">
        <v>12715</v>
      </c>
    </row>
    <row r="6071" spans="1:4" x14ac:dyDescent="0.2">
      <c r="A6071" s="32">
        <v>6067</v>
      </c>
      <c r="B6071" s="32">
        <v>368</v>
      </c>
      <c r="C6071" s="32">
        <v>2</v>
      </c>
      <c r="D6071" s="32" t="s">
        <v>12716</v>
      </c>
    </row>
    <row r="6072" spans="1:4" x14ac:dyDescent="0.2">
      <c r="A6072" s="32">
        <v>6068</v>
      </c>
      <c r="B6072" s="32">
        <v>1235</v>
      </c>
      <c r="C6072" s="32">
        <v>2</v>
      </c>
      <c r="D6072" s="32" t="s">
        <v>12717</v>
      </c>
    </row>
    <row r="6073" spans="1:4" x14ac:dyDescent="0.2">
      <c r="A6073" s="32">
        <v>6069</v>
      </c>
      <c r="B6073" s="32">
        <v>315</v>
      </c>
      <c r="C6073" s="32">
        <v>6</v>
      </c>
      <c r="D6073" s="32" t="s">
        <v>12718</v>
      </c>
    </row>
    <row r="6074" spans="1:4" x14ac:dyDescent="0.2">
      <c r="A6074" s="32">
        <v>6070</v>
      </c>
      <c r="B6074" s="32">
        <v>623</v>
      </c>
      <c r="C6074" s="32">
        <v>1</v>
      </c>
      <c r="D6074" s="32" t="s">
        <v>12719</v>
      </c>
    </row>
    <row r="6075" spans="1:4" x14ac:dyDescent="0.2">
      <c r="A6075" s="32">
        <v>6071</v>
      </c>
      <c r="B6075" s="32">
        <v>872</v>
      </c>
      <c r="C6075" s="32">
        <v>4</v>
      </c>
      <c r="D6075" s="32" t="s">
        <v>12720</v>
      </c>
    </row>
    <row r="6076" spans="1:4" x14ac:dyDescent="0.2">
      <c r="A6076" s="32">
        <v>6072</v>
      </c>
      <c r="B6076" s="32">
        <v>594</v>
      </c>
      <c r="C6076" s="32">
        <v>3</v>
      </c>
      <c r="D6076" s="32" t="s">
        <v>12721</v>
      </c>
    </row>
    <row r="6077" spans="1:4" x14ac:dyDescent="0.2">
      <c r="A6077" s="32">
        <v>6073</v>
      </c>
      <c r="B6077" s="32">
        <v>443</v>
      </c>
      <c r="C6077" s="32">
        <v>2</v>
      </c>
      <c r="D6077" s="32" t="s">
        <v>12722</v>
      </c>
    </row>
    <row r="6078" spans="1:4" x14ac:dyDescent="0.2">
      <c r="A6078" s="32">
        <v>6074</v>
      </c>
      <c r="B6078" s="32">
        <v>1582</v>
      </c>
      <c r="C6078" s="32">
        <v>2</v>
      </c>
      <c r="D6078" s="32" t="s">
        <v>12723</v>
      </c>
    </row>
    <row r="6079" spans="1:4" x14ac:dyDescent="0.2">
      <c r="A6079" s="32">
        <v>6075</v>
      </c>
      <c r="B6079" s="32">
        <v>1998</v>
      </c>
      <c r="C6079" s="32">
        <v>3</v>
      </c>
      <c r="D6079" s="32" t="s">
        <v>12724</v>
      </c>
    </row>
    <row r="6080" spans="1:4" x14ac:dyDescent="0.2">
      <c r="A6080" s="32">
        <v>6076</v>
      </c>
      <c r="B6080" s="32">
        <v>218</v>
      </c>
      <c r="C6080" s="32">
        <v>1</v>
      </c>
      <c r="D6080" s="32" t="s">
        <v>10006</v>
      </c>
    </row>
    <row r="6081" spans="1:4" x14ac:dyDescent="0.2">
      <c r="A6081" s="32">
        <v>6077</v>
      </c>
      <c r="B6081" s="32">
        <v>318</v>
      </c>
      <c r="C6081" s="32">
        <v>3</v>
      </c>
      <c r="D6081" s="32" t="s">
        <v>12725</v>
      </c>
    </row>
    <row r="6082" spans="1:4" x14ac:dyDescent="0.2">
      <c r="A6082" s="32">
        <v>6078</v>
      </c>
      <c r="B6082" s="32">
        <v>1635</v>
      </c>
      <c r="C6082" s="32">
        <v>1</v>
      </c>
      <c r="D6082" s="32" t="s">
        <v>12372</v>
      </c>
    </row>
    <row r="6083" spans="1:4" x14ac:dyDescent="0.2">
      <c r="A6083" s="32">
        <v>6079</v>
      </c>
      <c r="B6083" s="32">
        <v>1947</v>
      </c>
      <c r="C6083" s="32">
        <v>2</v>
      </c>
      <c r="D6083" s="32" t="s">
        <v>12726</v>
      </c>
    </row>
    <row r="6084" spans="1:4" x14ac:dyDescent="0.2">
      <c r="A6084" s="32">
        <v>6080</v>
      </c>
      <c r="B6084" s="32">
        <v>1486</v>
      </c>
      <c r="C6084" s="32">
        <v>2</v>
      </c>
      <c r="D6084" s="32" t="s">
        <v>12727</v>
      </c>
    </row>
    <row r="6085" spans="1:4" x14ac:dyDescent="0.2">
      <c r="A6085" s="32">
        <v>6081</v>
      </c>
      <c r="B6085" s="32">
        <v>591</v>
      </c>
      <c r="C6085" s="32">
        <v>2</v>
      </c>
      <c r="D6085" s="32" t="s">
        <v>12728</v>
      </c>
    </row>
    <row r="6086" spans="1:4" x14ac:dyDescent="0.2">
      <c r="A6086" s="32">
        <v>6082</v>
      </c>
      <c r="B6086" s="32">
        <v>315</v>
      </c>
      <c r="C6086" s="32">
        <v>8</v>
      </c>
      <c r="D6086" s="32" t="s">
        <v>12729</v>
      </c>
    </row>
    <row r="6087" spans="1:4" x14ac:dyDescent="0.2">
      <c r="A6087" s="32">
        <v>6083</v>
      </c>
      <c r="B6087" s="32">
        <v>677</v>
      </c>
      <c r="C6087" s="32">
        <v>2</v>
      </c>
      <c r="D6087" s="32" t="s">
        <v>12730</v>
      </c>
    </row>
    <row r="6088" spans="1:4" x14ac:dyDescent="0.2">
      <c r="A6088" s="32">
        <v>6084</v>
      </c>
      <c r="B6088" s="32">
        <v>1031</v>
      </c>
      <c r="C6088" s="32">
        <v>4</v>
      </c>
      <c r="D6088" s="32" t="s">
        <v>12731</v>
      </c>
    </row>
    <row r="6089" spans="1:4" x14ac:dyDescent="0.2">
      <c r="A6089" s="32">
        <v>6085</v>
      </c>
      <c r="B6089" s="32">
        <v>1267</v>
      </c>
      <c r="C6089" s="32">
        <v>1</v>
      </c>
      <c r="D6089" s="32" t="s">
        <v>12732</v>
      </c>
    </row>
    <row r="6090" spans="1:4" x14ac:dyDescent="0.2">
      <c r="A6090" s="32">
        <v>6086</v>
      </c>
      <c r="B6090" s="32">
        <v>586</v>
      </c>
      <c r="C6090" s="32">
        <v>1</v>
      </c>
      <c r="D6090" s="32" t="s">
        <v>12733</v>
      </c>
    </row>
    <row r="6091" spans="1:4" x14ac:dyDescent="0.2">
      <c r="A6091" s="32">
        <v>6087</v>
      </c>
      <c r="B6091" s="32">
        <v>1563</v>
      </c>
      <c r="C6091" s="32">
        <v>1</v>
      </c>
      <c r="D6091" s="32" t="s">
        <v>12734</v>
      </c>
    </row>
    <row r="6092" spans="1:4" x14ac:dyDescent="0.2">
      <c r="A6092" s="32">
        <v>6088</v>
      </c>
      <c r="B6092" s="32">
        <v>391</v>
      </c>
      <c r="C6092" s="32">
        <v>8</v>
      </c>
      <c r="D6092" s="32" t="s">
        <v>12735</v>
      </c>
    </row>
    <row r="6093" spans="1:4" x14ac:dyDescent="0.2">
      <c r="A6093" s="32">
        <v>6089</v>
      </c>
      <c r="B6093" s="32">
        <v>2813</v>
      </c>
      <c r="C6093" s="32">
        <v>1</v>
      </c>
      <c r="D6093" s="32" t="s">
        <v>12736</v>
      </c>
    </row>
    <row r="6094" spans="1:4" x14ac:dyDescent="0.2">
      <c r="A6094" s="32">
        <v>6090</v>
      </c>
      <c r="B6094" s="32">
        <v>450</v>
      </c>
      <c r="C6094" s="32">
        <v>3</v>
      </c>
      <c r="D6094" s="32" t="s">
        <v>12737</v>
      </c>
    </row>
    <row r="6095" spans="1:4" x14ac:dyDescent="0.2">
      <c r="A6095" s="32">
        <v>6091</v>
      </c>
      <c r="B6095" s="32">
        <v>338</v>
      </c>
      <c r="C6095" s="32">
        <v>9</v>
      </c>
      <c r="D6095" s="32" t="s">
        <v>12738</v>
      </c>
    </row>
    <row r="6096" spans="1:4" x14ac:dyDescent="0.2">
      <c r="A6096" s="32">
        <v>6092</v>
      </c>
      <c r="B6096" s="32">
        <v>360</v>
      </c>
      <c r="C6096" s="32">
        <v>7</v>
      </c>
      <c r="D6096" s="32" t="s">
        <v>12739</v>
      </c>
    </row>
    <row r="6097" spans="1:4" x14ac:dyDescent="0.2">
      <c r="A6097" s="32">
        <v>6093</v>
      </c>
      <c r="B6097" s="32">
        <v>440</v>
      </c>
      <c r="C6097" s="32">
        <v>4</v>
      </c>
      <c r="D6097" s="32" t="s">
        <v>12740</v>
      </c>
    </row>
    <row r="6098" spans="1:4" x14ac:dyDescent="0.2">
      <c r="A6098" s="32">
        <v>6094</v>
      </c>
      <c r="B6098" s="32">
        <v>136</v>
      </c>
      <c r="C6098" s="32">
        <v>2</v>
      </c>
      <c r="D6098" s="32" t="s">
        <v>12019</v>
      </c>
    </row>
    <row r="6099" spans="1:4" x14ac:dyDescent="0.2">
      <c r="A6099" s="32">
        <v>6095</v>
      </c>
      <c r="B6099" s="32">
        <v>330</v>
      </c>
      <c r="C6099" s="32">
        <v>4</v>
      </c>
      <c r="D6099" s="32" t="s">
        <v>12741</v>
      </c>
    </row>
    <row r="6100" spans="1:4" x14ac:dyDescent="0.2">
      <c r="A6100" s="32">
        <v>6096</v>
      </c>
      <c r="B6100" s="32">
        <v>2089</v>
      </c>
      <c r="C6100" s="32">
        <v>2</v>
      </c>
      <c r="D6100" s="32" t="s">
        <v>8156</v>
      </c>
    </row>
    <row r="6101" spans="1:4" x14ac:dyDescent="0.2">
      <c r="A6101" s="32">
        <v>6097</v>
      </c>
      <c r="B6101" s="32">
        <v>440</v>
      </c>
      <c r="C6101" s="32">
        <v>1</v>
      </c>
      <c r="D6101" s="32" t="s">
        <v>9932</v>
      </c>
    </row>
    <row r="6102" spans="1:4" x14ac:dyDescent="0.2">
      <c r="A6102" s="32">
        <v>6098</v>
      </c>
      <c r="B6102" s="32">
        <v>237</v>
      </c>
      <c r="C6102" s="32">
        <v>1</v>
      </c>
      <c r="D6102" s="32" t="s">
        <v>12742</v>
      </c>
    </row>
    <row r="6103" spans="1:4" x14ac:dyDescent="0.2">
      <c r="A6103" s="32">
        <v>6099</v>
      </c>
      <c r="B6103" s="32">
        <v>1235</v>
      </c>
      <c r="C6103" s="32">
        <v>2</v>
      </c>
      <c r="D6103" s="32" t="s">
        <v>12717</v>
      </c>
    </row>
    <row r="6104" spans="1:4" x14ac:dyDescent="0.2">
      <c r="A6104" s="32">
        <v>6100</v>
      </c>
      <c r="B6104" s="32">
        <v>680</v>
      </c>
      <c r="C6104" s="32">
        <v>6</v>
      </c>
      <c r="D6104" s="32" t="s">
        <v>12743</v>
      </c>
    </row>
    <row r="6105" spans="1:4" x14ac:dyDescent="0.2">
      <c r="A6105" s="32">
        <v>6101</v>
      </c>
      <c r="B6105" s="32">
        <v>1685</v>
      </c>
      <c r="C6105" s="32">
        <v>2</v>
      </c>
      <c r="D6105" s="32" t="s">
        <v>12744</v>
      </c>
    </row>
    <row r="6106" spans="1:4" x14ac:dyDescent="0.2">
      <c r="A6106" s="32">
        <v>6102</v>
      </c>
      <c r="B6106" s="32">
        <v>805</v>
      </c>
      <c r="C6106" s="32">
        <v>4</v>
      </c>
      <c r="D6106" s="32" t="s">
        <v>10868</v>
      </c>
    </row>
    <row r="6107" spans="1:4" x14ac:dyDescent="0.2">
      <c r="A6107" s="32">
        <v>6103</v>
      </c>
      <c r="B6107" s="32">
        <v>571</v>
      </c>
      <c r="C6107" s="32">
        <v>2</v>
      </c>
      <c r="D6107" s="32" t="s">
        <v>12745</v>
      </c>
    </row>
    <row r="6108" spans="1:4" x14ac:dyDescent="0.2">
      <c r="A6108" s="32">
        <v>6104</v>
      </c>
      <c r="B6108" s="32">
        <v>1244</v>
      </c>
      <c r="C6108" s="32">
        <v>1</v>
      </c>
      <c r="D6108" s="32" t="s">
        <v>12746</v>
      </c>
    </row>
    <row r="6109" spans="1:4" x14ac:dyDescent="0.2">
      <c r="A6109" s="32">
        <v>6105</v>
      </c>
      <c r="B6109" s="32">
        <v>769</v>
      </c>
      <c r="C6109" s="32">
        <v>2</v>
      </c>
      <c r="D6109" s="32" t="s">
        <v>12747</v>
      </c>
    </row>
    <row r="6110" spans="1:4" x14ac:dyDescent="0.2">
      <c r="A6110" s="32">
        <v>6106</v>
      </c>
      <c r="B6110" s="32">
        <v>866</v>
      </c>
      <c r="C6110" s="32">
        <v>2</v>
      </c>
      <c r="D6110" s="32" t="s">
        <v>12748</v>
      </c>
    </row>
    <row r="6111" spans="1:4" x14ac:dyDescent="0.2">
      <c r="A6111" s="32">
        <v>6107</v>
      </c>
      <c r="B6111" s="32">
        <v>2934</v>
      </c>
      <c r="C6111" s="32">
        <v>1</v>
      </c>
      <c r="D6111" s="32" t="s">
        <v>12749</v>
      </c>
    </row>
    <row r="6112" spans="1:4" x14ac:dyDescent="0.2">
      <c r="A6112" s="32">
        <v>6108</v>
      </c>
      <c r="B6112" s="32">
        <v>1256</v>
      </c>
      <c r="C6112" s="32">
        <v>1</v>
      </c>
      <c r="D6112" s="32" t="s">
        <v>12750</v>
      </c>
    </row>
    <row r="6113" spans="1:4" x14ac:dyDescent="0.2">
      <c r="A6113" s="32">
        <v>6109</v>
      </c>
      <c r="B6113" s="32">
        <v>1139</v>
      </c>
      <c r="C6113" s="32">
        <v>2</v>
      </c>
      <c r="D6113" s="32" t="s">
        <v>12751</v>
      </c>
    </row>
    <row r="6114" spans="1:4" x14ac:dyDescent="0.2">
      <c r="A6114" s="32">
        <v>6110</v>
      </c>
      <c r="B6114" s="32">
        <v>1962</v>
      </c>
      <c r="C6114" s="32">
        <v>2</v>
      </c>
      <c r="D6114" s="32" t="s">
        <v>12752</v>
      </c>
    </row>
    <row r="6115" spans="1:4" x14ac:dyDescent="0.2">
      <c r="A6115" s="32">
        <v>6111</v>
      </c>
      <c r="B6115" s="32">
        <v>515</v>
      </c>
      <c r="C6115" s="32">
        <v>1</v>
      </c>
      <c r="D6115" s="32" t="s">
        <v>12753</v>
      </c>
    </row>
    <row r="6116" spans="1:4" x14ac:dyDescent="0.2">
      <c r="A6116" s="32">
        <v>6112</v>
      </c>
      <c r="B6116" s="32">
        <v>86</v>
      </c>
      <c r="C6116" s="32">
        <v>9</v>
      </c>
      <c r="D6116" s="32" t="s">
        <v>12754</v>
      </c>
    </row>
    <row r="6117" spans="1:4" x14ac:dyDescent="0.2">
      <c r="A6117" s="32">
        <v>6113</v>
      </c>
      <c r="B6117" s="32">
        <v>1145</v>
      </c>
      <c r="C6117" s="32">
        <v>1</v>
      </c>
      <c r="D6117" s="32" t="s">
        <v>9444</v>
      </c>
    </row>
    <row r="6118" spans="1:4" x14ac:dyDescent="0.2">
      <c r="A6118" s="32">
        <v>6114</v>
      </c>
      <c r="B6118" s="32">
        <v>972</v>
      </c>
      <c r="C6118" s="32">
        <v>7</v>
      </c>
      <c r="D6118" s="32" t="s">
        <v>12755</v>
      </c>
    </row>
    <row r="6119" spans="1:4" x14ac:dyDescent="0.2">
      <c r="A6119" s="32">
        <v>6115</v>
      </c>
      <c r="B6119" s="32">
        <v>550</v>
      </c>
      <c r="C6119" s="32">
        <v>4</v>
      </c>
      <c r="D6119" s="32" t="s">
        <v>12756</v>
      </c>
    </row>
    <row r="6120" spans="1:4" x14ac:dyDescent="0.2">
      <c r="A6120" s="32">
        <v>6116</v>
      </c>
      <c r="B6120" s="32">
        <v>1794</v>
      </c>
      <c r="C6120" s="32">
        <v>1</v>
      </c>
      <c r="D6120" s="32" t="s">
        <v>12757</v>
      </c>
    </row>
    <row r="6121" spans="1:4" x14ac:dyDescent="0.2">
      <c r="A6121" s="32">
        <v>6117</v>
      </c>
      <c r="B6121" s="32">
        <v>1989</v>
      </c>
      <c r="C6121" s="32">
        <v>1</v>
      </c>
      <c r="D6121" s="32" t="s">
        <v>12758</v>
      </c>
    </row>
    <row r="6122" spans="1:4" x14ac:dyDescent="0.2">
      <c r="A6122" s="32">
        <v>6118</v>
      </c>
      <c r="B6122" s="32">
        <v>1731</v>
      </c>
      <c r="C6122" s="32">
        <v>2</v>
      </c>
      <c r="D6122" s="32" t="s">
        <v>12759</v>
      </c>
    </row>
    <row r="6123" spans="1:4" x14ac:dyDescent="0.2">
      <c r="A6123" s="32">
        <v>6119</v>
      </c>
      <c r="B6123" s="32">
        <v>941</v>
      </c>
      <c r="C6123" s="32">
        <v>4</v>
      </c>
      <c r="D6123" s="32" t="s">
        <v>12760</v>
      </c>
    </row>
    <row r="6124" spans="1:4" x14ac:dyDescent="0.2">
      <c r="A6124" s="32">
        <v>6120</v>
      </c>
      <c r="B6124" s="32">
        <v>2740</v>
      </c>
      <c r="C6124" s="32">
        <v>3</v>
      </c>
      <c r="D6124" s="32" t="s">
        <v>12761</v>
      </c>
    </row>
    <row r="6125" spans="1:4" x14ac:dyDescent="0.2">
      <c r="A6125" s="32">
        <v>6121</v>
      </c>
      <c r="B6125" s="32">
        <v>1979</v>
      </c>
      <c r="C6125" s="32">
        <v>1</v>
      </c>
      <c r="D6125" s="32" t="s">
        <v>12762</v>
      </c>
    </row>
    <row r="6126" spans="1:4" x14ac:dyDescent="0.2">
      <c r="A6126" s="32">
        <v>6122</v>
      </c>
      <c r="B6126" s="32">
        <v>1251</v>
      </c>
      <c r="C6126" s="32">
        <v>1</v>
      </c>
      <c r="D6126" s="32" t="s">
        <v>12763</v>
      </c>
    </row>
    <row r="6127" spans="1:4" x14ac:dyDescent="0.2">
      <c r="A6127" s="32">
        <v>6123</v>
      </c>
      <c r="B6127" s="32">
        <v>1730</v>
      </c>
      <c r="C6127" s="32">
        <v>2</v>
      </c>
      <c r="D6127" s="32" t="s">
        <v>12764</v>
      </c>
    </row>
    <row r="6128" spans="1:4" x14ac:dyDescent="0.2">
      <c r="A6128" s="32">
        <v>6124</v>
      </c>
      <c r="B6128" s="32">
        <v>1310</v>
      </c>
      <c r="C6128" s="32">
        <v>1</v>
      </c>
      <c r="D6128" s="32" t="s">
        <v>12765</v>
      </c>
    </row>
    <row r="6129" spans="1:4" x14ac:dyDescent="0.2">
      <c r="A6129" s="32">
        <v>6125</v>
      </c>
      <c r="B6129" s="32">
        <v>510</v>
      </c>
      <c r="C6129" s="32">
        <v>5</v>
      </c>
      <c r="D6129" s="32" t="s">
        <v>12766</v>
      </c>
    </row>
    <row r="6130" spans="1:4" x14ac:dyDescent="0.2">
      <c r="A6130" s="32">
        <v>6126</v>
      </c>
      <c r="B6130" s="32">
        <v>2394</v>
      </c>
      <c r="C6130" s="32">
        <v>2</v>
      </c>
      <c r="D6130" s="32" t="s">
        <v>12767</v>
      </c>
    </row>
    <row r="6131" spans="1:4" x14ac:dyDescent="0.2">
      <c r="A6131" s="32">
        <v>6127</v>
      </c>
      <c r="B6131" s="32">
        <v>2533</v>
      </c>
      <c r="C6131" s="32">
        <v>1</v>
      </c>
      <c r="D6131" s="32" t="s">
        <v>12768</v>
      </c>
    </row>
    <row r="6132" spans="1:4" x14ac:dyDescent="0.2">
      <c r="A6132" s="32">
        <v>6128</v>
      </c>
      <c r="B6132" s="32">
        <v>1584</v>
      </c>
      <c r="C6132" s="32">
        <v>1</v>
      </c>
      <c r="D6132" s="32" t="s">
        <v>12769</v>
      </c>
    </row>
    <row r="6133" spans="1:4" x14ac:dyDescent="0.2">
      <c r="A6133" s="32">
        <v>6129</v>
      </c>
      <c r="B6133" s="32">
        <v>471</v>
      </c>
      <c r="C6133" s="32">
        <v>4</v>
      </c>
      <c r="D6133" s="32" t="s">
        <v>12770</v>
      </c>
    </row>
    <row r="6134" spans="1:4" x14ac:dyDescent="0.2">
      <c r="A6134" s="32">
        <v>6130</v>
      </c>
      <c r="B6134" s="32">
        <v>1033</v>
      </c>
      <c r="C6134" s="32">
        <v>4</v>
      </c>
      <c r="D6134" s="32" t="s">
        <v>12771</v>
      </c>
    </row>
    <row r="6135" spans="1:4" x14ac:dyDescent="0.2">
      <c r="A6135" s="32">
        <v>6131</v>
      </c>
      <c r="B6135" s="32">
        <v>797</v>
      </c>
      <c r="C6135" s="32">
        <v>1</v>
      </c>
      <c r="D6135" s="32" t="s">
        <v>12772</v>
      </c>
    </row>
    <row r="6136" spans="1:4" x14ac:dyDescent="0.2">
      <c r="A6136" s="32">
        <v>6132</v>
      </c>
      <c r="B6136" s="32">
        <v>801</v>
      </c>
      <c r="C6136" s="32">
        <v>2</v>
      </c>
      <c r="D6136" s="32" t="s">
        <v>12773</v>
      </c>
    </row>
    <row r="6137" spans="1:4" x14ac:dyDescent="0.2">
      <c r="A6137" s="32">
        <v>6133</v>
      </c>
      <c r="B6137" s="32">
        <v>515</v>
      </c>
      <c r="C6137" s="32">
        <v>6</v>
      </c>
      <c r="D6137" s="32" t="s">
        <v>12774</v>
      </c>
    </row>
    <row r="6138" spans="1:4" x14ac:dyDescent="0.2">
      <c r="A6138" s="32">
        <v>6134</v>
      </c>
      <c r="B6138" s="32">
        <v>697</v>
      </c>
      <c r="C6138" s="32">
        <v>1</v>
      </c>
      <c r="D6138" s="32" t="s">
        <v>12775</v>
      </c>
    </row>
    <row r="6139" spans="1:4" x14ac:dyDescent="0.2">
      <c r="A6139" s="32">
        <v>6135</v>
      </c>
      <c r="B6139" s="32">
        <v>2214</v>
      </c>
      <c r="C6139" s="32">
        <v>1</v>
      </c>
      <c r="D6139" s="32" t="s">
        <v>12776</v>
      </c>
    </row>
    <row r="6140" spans="1:4" x14ac:dyDescent="0.2">
      <c r="A6140" s="32">
        <v>6136</v>
      </c>
      <c r="B6140" s="32">
        <v>2501</v>
      </c>
      <c r="C6140" s="32">
        <v>1</v>
      </c>
      <c r="D6140" s="32" t="s">
        <v>12777</v>
      </c>
    </row>
    <row r="6141" spans="1:4" x14ac:dyDescent="0.2">
      <c r="A6141" s="32">
        <v>6137</v>
      </c>
      <c r="B6141" s="32">
        <v>540</v>
      </c>
      <c r="C6141" s="32">
        <v>1</v>
      </c>
      <c r="D6141" s="32" t="s">
        <v>12778</v>
      </c>
    </row>
    <row r="6142" spans="1:4" x14ac:dyDescent="0.2">
      <c r="A6142" s="32">
        <v>6138</v>
      </c>
      <c r="B6142" s="32">
        <v>850</v>
      </c>
      <c r="C6142" s="32">
        <v>4</v>
      </c>
      <c r="D6142" s="32" t="s">
        <v>10586</v>
      </c>
    </row>
    <row r="6143" spans="1:4" x14ac:dyDescent="0.2">
      <c r="A6143" s="32">
        <v>6139</v>
      </c>
      <c r="B6143" s="32">
        <v>792</v>
      </c>
      <c r="C6143" s="32">
        <v>1</v>
      </c>
      <c r="D6143" s="32" t="s">
        <v>12779</v>
      </c>
    </row>
    <row r="6144" spans="1:4" x14ac:dyDescent="0.2">
      <c r="A6144" s="32">
        <v>6140</v>
      </c>
      <c r="B6144" s="32">
        <v>334</v>
      </c>
      <c r="C6144" s="32">
        <v>3</v>
      </c>
      <c r="D6144" s="32" t="s">
        <v>12780</v>
      </c>
    </row>
    <row r="6145" spans="1:4" x14ac:dyDescent="0.2">
      <c r="A6145" s="32">
        <v>6141</v>
      </c>
      <c r="B6145" s="32">
        <v>1028</v>
      </c>
      <c r="C6145" s="32">
        <v>3</v>
      </c>
      <c r="D6145" s="32" t="s">
        <v>12781</v>
      </c>
    </row>
    <row r="6146" spans="1:4" x14ac:dyDescent="0.2">
      <c r="A6146" s="32">
        <v>6142</v>
      </c>
      <c r="B6146" s="32">
        <v>1895</v>
      </c>
      <c r="C6146" s="32">
        <v>4</v>
      </c>
      <c r="D6146" s="32" t="s">
        <v>12782</v>
      </c>
    </row>
    <row r="6147" spans="1:4" x14ac:dyDescent="0.2">
      <c r="A6147" s="32">
        <v>6143</v>
      </c>
      <c r="B6147" s="32">
        <v>1209</v>
      </c>
      <c r="C6147" s="32">
        <v>2</v>
      </c>
      <c r="D6147" s="32" t="s">
        <v>12783</v>
      </c>
    </row>
    <row r="6148" spans="1:4" x14ac:dyDescent="0.2">
      <c r="A6148" s="32">
        <v>6144</v>
      </c>
      <c r="B6148" s="32">
        <v>2126</v>
      </c>
      <c r="C6148" s="32">
        <v>2</v>
      </c>
      <c r="D6148" s="32" t="s">
        <v>12784</v>
      </c>
    </row>
    <row r="6149" spans="1:4" x14ac:dyDescent="0.2">
      <c r="A6149" s="32">
        <v>6145</v>
      </c>
      <c r="B6149" s="32">
        <v>1026</v>
      </c>
      <c r="C6149" s="32">
        <v>2</v>
      </c>
      <c r="D6149" s="32" t="s">
        <v>12785</v>
      </c>
    </row>
    <row r="6150" spans="1:4" x14ac:dyDescent="0.2">
      <c r="A6150" s="32">
        <v>6146</v>
      </c>
      <c r="B6150" s="32">
        <v>47</v>
      </c>
      <c r="C6150" s="32">
        <v>3</v>
      </c>
      <c r="D6150" s="32" t="s">
        <v>10972</v>
      </c>
    </row>
    <row r="6151" spans="1:4" x14ac:dyDescent="0.2">
      <c r="A6151" s="32">
        <v>6147</v>
      </c>
      <c r="B6151" s="32">
        <v>1034</v>
      </c>
      <c r="C6151" s="32">
        <v>2</v>
      </c>
      <c r="D6151" s="32" t="s">
        <v>12786</v>
      </c>
    </row>
    <row r="6152" spans="1:4" x14ac:dyDescent="0.2">
      <c r="A6152" s="32">
        <v>6148</v>
      </c>
      <c r="B6152" s="32">
        <v>1405</v>
      </c>
      <c r="C6152" s="32">
        <v>4</v>
      </c>
      <c r="D6152" s="32" t="s">
        <v>12787</v>
      </c>
    </row>
    <row r="6153" spans="1:4" x14ac:dyDescent="0.2">
      <c r="A6153" s="32">
        <v>6149</v>
      </c>
      <c r="B6153" s="32">
        <v>16</v>
      </c>
      <c r="C6153" s="32">
        <v>17</v>
      </c>
      <c r="D6153" s="32" t="s">
        <v>12788</v>
      </c>
    </row>
    <row r="6154" spans="1:4" x14ac:dyDescent="0.2">
      <c r="A6154" s="32">
        <v>6150</v>
      </c>
      <c r="B6154" s="32">
        <v>1845</v>
      </c>
      <c r="C6154" s="32">
        <v>2</v>
      </c>
      <c r="D6154" s="32" t="s">
        <v>10052</v>
      </c>
    </row>
    <row r="6155" spans="1:4" x14ac:dyDescent="0.2">
      <c r="A6155" s="32">
        <v>6151</v>
      </c>
      <c r="B6155" s="32">
        <v>869</v>
      </c>
      <c r="C6155" s="32">
        <v>3</v>
      </c>
      <c r="D6155" s="32" t="s">
        <v>12789</v>
      </c>
    </row>
    <row r="6156" spans="1:4" x14ac:dyDescent="0.2">
      <c r="A6156" s="32">
        <v>6152</v>
      </c>
      <c r="B6156" s="32">
        <v>2777</v>
      </c>
      <c r="C6156" s="32">
        <v>2</v>
      </c>
      <c r="D6156" s="32" t="s">
        <v>12790</v>
      </c>
    </row>
    <row r="6157" spans="1:4" x14ac:dyDescent="0.2">
      <c r="A6157" s="32">
        <v>6153</v>
      </c>
      <c r="B6157" s="32">
        <v>1549</v>
      </c>
      <c r="C6157" s="32">
        <v>4</v>
      </c>
      <c r="D6157" s="32" t="s">
        <v>12791</v>
      </c>
    </row>
    <row r="6158" spans="1:4" x14ac:dyDescent="0.2">
      <c r="A6158" s="32">
        <v>6154</v>
      </c>
      <c r="B6158" s="32">
        <v>1609</v>
      </c>
      <c r="C6158" s="32">
        <v>1</v>
      </c>
      <c r="D6158" s="32" t="s">
        <v>12792</v>
      </c>
    </row>
    <row r="6159" spans="1:4" x14ac:dyDescent="0.2">
      <c r="A6159" s="32">
        <v>6155</v>
      </c>
      <c r="B6159" s="32">
        <v>2136</v>
      </c>
      <c r="C6159" s="32">
        <v>3</v>
      </c>
      <c r="D6159" s="32" t="s">
        <v>12793</v>
      </c>
    </row>
    <row r="6160" spans="1:4" x14ac:dyDescent="0.2">
      <c r="A6160" s="32">
        <v>6156</v>
      </c>
      <c r="B6160" s="32">
        <v>978</v>
      </c>
      <c r="C6160" s="32">
        <v>2</v>
      </c>
      <c r="D6160" s="32" t="s">
        <v>7839</v>
      </c>
    </row>
    <row r="6161" spans="1:4" x14ac:dyDescent="0.2">
      <c r="A6161" s="32">
        <v>6157</v>
      </c>
      <c r="B6161" s="32">
        <v>1259</v>
      </c>
      <c r="C6161" s="32">
        <v>1</v>
      </c>
      <c r="D6161" s="32" t="s">
        <v>12794</v>
      </c>
    </row>
    <row r="6162" spans="1:4" x14ac:dyDescent="0.2">
      <c r="A6162" s="32">
        <v>6158</v>
      </c>
      <c r="B6162" s="32">
        <v>527</v>
      </c>
      <c r="C6162" s="32">
        <v>3</v>
      </c>
      <c r="D6162" s="32" t="s">
        <v>12795</v>
      </c>
    </row>
    <row r="6163" spans="1:4" x14ac:dyDescent="0.2">
      <c r="A6163" s="32">
        <v>6159</v>
      </c>
      <c r="B6163" s="32">
        <v>311</v>
      </c>
      <c r="C6163" s="32">
        <v>6</v>
      </c>
      <c r="D6163" s="32" t="s">
        <v>12796</v>
      </c>
    </row>
    <row r="6164" spans="1:4" x14ac:dyDescent="0.2">
      <c r="A6164" s="32">
        <v>6160</v>
      </c>
      <c r="B6164" s="32">
        <v>2839</v>
      </c>
      <c r="C6164" s="32">
        <v>2</v>
      </c>
      <c r="D6164" s="32" t="s">
        <v>12797</v>
      </c>
    </row>
    <row r="6165" spans="1:4" x14ac:dyDescent="0.2">
      <c r="A6165" s="32">
        <v>6161</v>
      </c>
      <c r="B6165" s="32">
        <v>2387</v>
      </c>
      <c r="C6165" s="32">
        <v>2</v>
      </c>
      <c r="D6165" s="32" t="s">
        <v>12798</v>
      </c>
    </row>
    <row r="6166" spans="1:4" x14ac:dyDescent="0.2">
      <c r="A6166" s="32">
        <v>6162</v>
      </c>
      <c r="B6166" s="32">
        <v>738</v>
      </c>
      <c r="C6166" s="32">
        <v>2</v>
      </c>
      <c r="D6166" s="32" t="s">
        <v>12799</v>
      </c>
    </row>
    <row r="6167" spans="1:4" x14ac:dyDescent="0.2">
      <c r="A6167" s="32">
        <v>6163</v>
      </c>
      <c r="B6167" s="32">
        <v>1799</v>
      </c>
      <c r="C6167" s="32">
        <v>2</v>
      </c>
      <c r="D6167" s="32" t="s">
        <v>12800</v>
      </c>
    </row>
    <row r="6168" spans="1:4" x14ac:dyDescent="0.2">
      <c r="A6168" s="32">
        <v>6164</v>
      </c>
      <c r="B6168" s="32">
        <v>369</v>
      </c>
      <c r="C6168" s="32">
        <v>1</v>
      </c>
      <c r="D6168" s="32" t="s">
        <v>12801</v>
      </c>
    </row>
    <row r="6169" spans="1:4" x14ac:dyDescent="0.2">
      <c r="A6169" s="32">
        <v>6165</v>
      </c>
      <c r="B6169" s="32">
        <v>972</v>
      </c>
      <c r="C6169" s="32">
        <v>1</v>
      </c>
      <c r="D6169" s="32" t="s">
        <v>12802</v>
      </c>
    </row>
    <row r="6170" spans="1:4" x14ac:dyDescent="0.2">
      <c r="A6170" s="32">
        <v>6166</v>
      </c>
      <c r="B6170" s="32">
        <v>380</v>
      </c>
      <c r="C6170" s="32">
        <v>4</v>
      </c>
      <c r="D6170" s="32" t="s">
        <v>12803</v>
      </c>
    </row>
    <row r="6171" spans="1:4" x14ac:dyDescent="0.2">
      <c r="A6171" s="32">
        <v>6167</v>
      </c>
      <c r="B6171" s="32">
        <v>1558</v>
      </c>
      <c r="C6171" s="32">
        <v>1</v>
      </c>
      <c r="D6171" s="32" t="s">
        <v>12804</v>
      </c>
    </row>
    <row r="6172" spans="1:4" x14ac:dyDescent="0.2">
      <c r="A6172" s="32">
        <v>6168</v>
      </c>
      <c r="B6172" s="32">
        <v>2964</v>
      </c>
      <c r="C6172" s="32">
        <v>6</v>
      </c>
      <c r="D6172" s="32" t="s">
        <v>12805</v>
      </c>
    </row>
    <row r="6173" spans="1:4" x14ac:dyDescent="0.2">
      <c r="A6173" s="32">
        <v>6169</v>
      </c>
      <c r="B6173" s="32">
        <v>400</v>
      </c>
      <c r="C6173" s="32">
        <v>2</v>
      </c>
      <c r="D6173" s="32" t="s">
        <v>12806</v>
      </c>
    </row>
    <row r="6174" spans="1:4" x14ac:dyDescent="0.2">
      <c r="A6174" s="32">
        <v>6170</v>
      </c>
      <c r="B6174" s="32">
        <v>315</v>
      </c>
      <c r="C6174" s="32">
        <v>5</v>
      </c>
      <c r="D6174" s="32" t="s">
        <v>12807</v>
      </c>
    </row>
    <row r="6175" spans="1:4" x14ac:dyDescent="0.2">
      <c r="A6175" s="32">
        <v>6171</v>
      </c>
      <c r="B6175" s="32">
        <v>51</v>
      </c>
      <c r="C6175" s="32">
        <v>9</v>
      </c>
      <c r="D6175" s="32" t="s">
        <v>12808</v>
      </c>
    </row>
    <row r="6176" spans="1:4" x14ac:dyDescent="0.2">
      <c r="A6176" s="32">
        <v>6172</v>
      </c>
      <c r="B6176" s="32">
        <v>1149</v>
      </c>
      <c r="C6176" s="32">
        <v>2</v>
      </c>
      <c r="D6176" s="32" t="s">
        <v>12809</v>
      </c>
    </row>
    <row r="6177" spans="1:4" x14ac:dyDescent="0.2">
      <c r="A6177" s="32">
        <v>6173</v>
      </c>
      <c r="B6177" s="32">
        <v>3177</v>
      </c>
      <c r="C6177" s="32">
        <v>1</v>
      </c>
      <c r="D6177" s="32" t="s">
        <v>12810</v>
      </c>
    </row>
    <row r="6178" spans="1:4" x14ac:dyDescent="0.2">
      <c r="A6178" s="32">
        <v>6174</v>
      </c>
      <c r="B6178" s="32">
        <v>651</v>
      </c>
      <c r="C6178" s="32">
        <v>4</v>
      </c>
      <c r="D6178" s="32" t="s">
        <v>12811</v>
      </c>
    </row>
    <row r="6179" spans="1:4" x14ac:dyDescent="0.2">
      <c r="A6179" s="32">
        <v>6175</v>
      </c>
      <c r="B6179" s="32">
        <v>67</v>
      </c>
      <c r="C6179" s="32">
        <v>7</v>
      </c>
      <c r="D6179" s="32" t="s">
        <v>7852</v>
      </c>
    </row>
    <row r="6180" spans="1:4" x14ac:dyDescent="0.2">
      <c r="A6180" s="32">
        <v>6176</v>
      </c>
      <c r="B6180" s="32">
        <v>597</v>
      </c>
      <c r="C6180" s="32">
        <v>3</v>
      </c>
      <c r="D6180" s="32" t="s">
        <v>12812</v>
      </c>
    </row>
    <row r="6181" spans="1:4" x14ac:dyDescent="0.2">
      <c r="A6181" s="32">
        <v>6177</v>
      </c>
      <c r="B6181" s="32">
        <v>1727</v>
      </c>
      <c r="C6181" s="32">
        <v>1</v>
      </c>
      <c r="D6181" s="32" t="s">
        <v>12813</v>
      </c>
    </row>
    <row r="6182" spans="1:4" x14ac:dyDescent="0.2">
      <c r="A6182" s="32">
        <v>6178</v>
      </c>
      <c r="B6182" s="32">
        <v>829</v>
      </c>
      <c r="C6182" s="32">
        <v>4</v>
      </c>
      <c r="D6182" s="32" t="s">
        <v>12814</v>
      </c>
    </row>
    <row r="6183" spans="1:4" x14ac:dyDescent="0.2">
      <c r="A6183" s="32">
        <v>6179</v>
      </c>
      <c r="B6183" s="32">
        <v>543</v>
      </c>
      <c r="C6183" s="32">
        <v>3</v>
      </c>
      <c r="D6183" s="32" t="s">
        <v>10230</v>
      </c>
    </row>
    <row r="6184" spans="1:4" x14ac:dyDescent="0.2">
      <c r="A6184" s="32">
        <v>6180</v>
      </c>
      <c r="B6184" s="32">
        <v>652</v>
      </c>
      <c r="C6184" s="32">
        <v>4</v>
      </c>
      <c r="D6184" s="32" t="s">
        <v>10100</v>
      </c>
    </row>
    <row r="6185" spans="1:4" x14ac:dyDescent="0.2">
      <c r="A6185" s="32">
        <v>6181</v>
      </c>
      <c r="B6185" s="32">
        <v>1025</v>
      </c>
      <c r="C6185" s="32">
        <v>2</v>
      </c>
      <c r="D6185" s="32" t="s">
        <v>12815</v>
      </c>
    </row>
    <row r="6186" spans="1:4" x14ac:dyDescent="0.2">
      <c r="A6186" s="32">
        <v>6182</v>
      </c>
      <c r="B6186" s="32">
        <v>3205</v>
      </c>
      <c r="C6186" s="32">
        <v>3</v>
      </c>
      <c r="D6186" s="32" t="s">
        <v>12816</v>
      </c>
    </row>
    <row r="6187" spans="1:4" x14ac:dyDescent="0.2">
      <c r="A6187" s="32">
        <v>6183</v>
      </c>
      <c r="B6187" s="32">
        <v>41</v>
      </c>
      <c r="C6187" s="32">
        <v>4</v>
      </c>
      <c r="D6187" s="32" t="s">
        <v>12817</v>
      </c>
    </row>
    <row r="6188" spans="1:4" x14ac:dyDescent="0.2">
      <c r="A6188" s="32">
        <v>6184</v>
      </c>
      <c r="B6188" s="32">
        <v>2789</v>
      </c>
      <c r="C6188" s="32">
        <v>1</v>
      </c>
      <c r="D6188" s="32" t="s">
        <v>12818</v>
      </c>
    </row>
    <row r="6189" spans="1:4" x14ac:dyDescent="0.2">
      <c r="A6189" s="32">
        <v>6185</v>
      </c>
      <c r="B6189" s="32">
        <v>1112</v>
      </c>
      <c r="C6189" s="32">
        <v>1</v>
      </c>
      <c r="D6189" s="32" t="s">
        <v>12819</v>
      </c>
    </row>
    <row r="6190" spans="1:4" x14ac:dyDescent="0.2">
      <c r="A6190" s="32">
        <v>6186</v>
      </c>
      <c r="B6190" s="32">
        <v>366</v>
      </c>
      <c r="C6190" s="32">
        <v>2</v>
      </c>
      <c r="D6190" s="32" t="s">
        <v>12820</v>
      </c>
    </row>
    <row r="6191" spans="1:4" x14ac:dyDescent="0.2">
      <c r="A6191" s="32">
        <v>6187</v>
      </c>
      <c r="B6191" s="32">
        <v>242</v>
      </c>
      <c r="C6191" s="32">
        <v>3</v>
      </c>
      <c r="D6191" s="32" t="s">
        <v>12821</v>
      </c>
    </row>
    <row r="6192" spans="1:4" x14ac:dyDescent="0.2">
      <c r="A6192" s="32">
        <v>6188</v>
      </c>
      <c r="B6192" s="32">
        <v>2164</v>
      </c>
      <c r="C6192" s="32">
        <v>3</v>
      </c>
      <c r="D6192" s="32" t="s">
        <v>12822</v>
      </c>
    </row>
    <row r="6193" spans="1:4" x14ac:dyDescent="0.2">
      <c r="A6193" s="32">
        <v>6189</v>
      </c>
      <c r="B6193" s="32">
        <v>91</v>
      </c>
      <c r="C6193" s="32">
        <v>3</v>
      </c>
      <c r="D6193" s="32" t="s">
        <v>12823</v>
      </c>
    </row>
    <row r="6194" spans="1:4" x14ac:dyDescent="0.2">
      <c r="A6194" s="32">
        <v>6190</v>
      </c>
      <c r="B6194" s="32">
        <v>1083</v>
      </c>
      <c r="C6194" s="32">
        <v>3</v>
      </c>
      <c r="D6194" s="32" t="s">
        <v>12824</v>
      </c>
    </row>
    <row r="6195" spans="1:4" x14ac:dyDescent="0.2">
      <c r="A6195" s="32">
        <v>6191</v>
      </c>
      <c r="B6195" s="32">
        <v>16</v>
      </c>
      <c r="C6195" s="32">
        <v>1</v>
      </c>
      <c r="D6195" s="32" t="s">
        <v>12825</v>
      </c>
    </row>
    <row r="6196" spans="1:4" x14ac:dyDescent="0.2">
      <c r="A6196" s="32">
        <v>6192</v>
      </c>
      <c r="B6196" s="32">
        <v>1304</v>
      </c>
      <c r="C6196" s="32">
        <v>2</v>
      </c>
      <c r="D6196" s="32" t="s">
        <v>12826</v>
      </c>
    </row>
    <row r="6197" spans="1:4" x14ac:dyDescent="0.2">
      <c r="A6197" s="32">
        <v>6193</v>
      </c>
      <c r="B6197" s="32">
        <v>1751</v>
      </c>
      <c r="C6197" s="32">
        <v>1</v>
      </c>
      <c r="D6197" s="32" t="s">
        <v>12645</v>
      </c>
    </row>
    <row r="6198" spans="1:4" x14ac:dyDescent="0.2">
      <c r="A6198" s="32">
        <v>6194</v>
      </c>
      <c r="B6198" s="32">
        <v>1122</v>
      </c>
      <c r="C6198" s="32">
        <v>5</v>
      </c>
      <c r="D6198" s="32" t="s">
        <v>12827</v>
      </c>
    </row>
    <row r="6199" spans="1:4" x14ac:dyDescent="0.2">
      <c r="A6199" s="32">
        <v>6195</v>
      </c>
      <c r="B6199" s="32">
        <v>1927</v>
      </c>
      <c r="C6199" s="32">
        <v>2</v>
      </c>
      <c r="D6199" s="32" t="s">
        <v>12828</v>
      </c>
    </row>
    <row r="6200" spans="1:4" x14ac:dyDescent="0.2">
      <c r="A6200" s="32">
        <v>6196</v>
      </c>
      <c r="B6200" s="32">
        <v>595</v>
      </c>
      <c r="C6200" s="32">
        <v>2</v>
      </c>
      <c r="D6200" s="32" t="s">
        <v>12829</v>
      </c>
    </row>
    <row r="6201" spans="1:4" x14ac:dyDescent="0.2">
      <c r="A6201" s="32">
        <v>6197</v>
      </c>
      <c r="B6201" s="32">
        <v>2806</v>
      </c>
      <c r="C6201" s="32">
        <v>2</v>
      </c>
      <c r="D6201" s="32" t="s">
        <v>12830</v>
      </c>
    </row>
    <row r="6202" spans="1:4" x14ac:dyDescent="0.2">
      <c r="A6202" s="32">
        <v>6198</v>
      </c>
      <c r="B6202" s="32">
        <v>966</v>
      </c>
      <c r="C6202" s="32">
        <v>2</v>
      </c>
      <c r="D6202" s="32" t="s">
        <v>12831</v>
      </c>
    </row>
    <row r="6203" spans="1:4" x14ac:dyDescent="0.2">
      <c r="A6203" s="32">
        <v>6199</v>
      </c>
      <c r="B6203" s="32">
        <v>174</v>
      </c>
      <c r="C6203" s="32">
        <v>2</v>
      </c>
      <c r="D6203" s="32" t="s">
        <v>12832</v>
      </c>
    </row>
    <row r="6204" spans="1:4" x14ac:dyDescent="0.2">
      <c r="A6204" s="32">
        <v>6200</v>
      </c>
      <c r="B6204" s="32">
        <v>774</v>
      </c>
      <c r="C6204" s="32">
        <v>4</v>
      </c>
      <c r="D6204" s="32" t="s">
        <v>12833</v>
      </c>
    </row>
    <row r="6205" spans="1:4" x14ac:dyDescent="0.2">
      <c r="A6205" s="32">
        <v>6201</v>
      </c>
      <c r="B6205" s="32">
        <v>521</v>
      </c>
      <c r="C6205" s="32">
        <v>1</v>
      </c>
      <c r="D6205" s="32" t="s">
        <v>12834</v>
      </c>
    </row>
    <row r="6206" spans="1:4" x14ac:dyDescent="0.2">
      <c r="A6206" s="32">
        <v>6202</v>
      </c>
      <c r="B6206" s="32">
        <v>549</v>
      </c>
      <c r="C6206" s="32">
        <v>2</v>
      </c>
      <c r="D6206" s="32" t="s">
        <v>12835</v>
      </c>
    </row>
    <row r="6207" spans="1:4" x14ac:dyDescent="0.2">
      <c r="A6207" s="32">
        <v>6203</v>
      </c>
      <c r="B6207" s="32">
        <v>550</v>
      </c>
      <c r="C6207" s="32">
        <v>5</v>
      </c>
      <c r="D6207" s="32" t="s">
        <v>12836</v>
      </c>
    </row>
    <row r="6208" spans="1:4" x14ac:dyDescent="0.2">
      <c r="A6208" s="32">
        <v>6204</v>
      </c>
      <c r="B6208" s="32">
        <v>747</v>
      </c>
      <c r="C6208" s="32">
        <v>4</v>
      </c>
      <c r="D6208" s="32" t="s">
        <v>12837</v>
      </c>
    </row>
    <row r="6209" spans="1:4" x14ac:dyDescent="0.2">
      <c r="A6209" s="32">
        <v>6205</v>
      </c>
      <c r="B6209" s="32">
        <v>1985</v>
      </c>
      <c r="C6209" s="32">
        <v>3</v>
      </c>
      <c r="D6209" s="32" t="s">
        <v>12838</v>
      </c>
    </row>
    <row r="6210" spans="1:4" x14ac:dyDescent="0.2">
      <c r="A6210" s="32">
        <v>6206</v>
      </c>
      <c r="B6210" s="32">
        <v>426</v>
      </c>
      <c r="C6210" s="32">
        <v>2</v>
      </c>
      <c r="D6210" s="32" t="s">
        <v>12839</v>
      </c>
    </row>
    <row r="6211" spans="1:4" x14ac:dyDescent="0.2">
      <c r="A6211" s="32">
        <v>6207</v>
      </c>
      <c r="B6211" s="32">
        <v>1102</v>
      </c>
      <c r="C6211" s="32">
        <v>3</v>
      </c>
      <c r="D6211" s="32" t="s">
        <v>12840</v>
      </c>
    </row>
    <row r="6212" spans="1:4" x14ac:dyDescent="0.2">
      <c r="A6212" s="32">
        <v>6208</v>
      </c>
      <c r="B6212" s="32">
        <v>1892</v>
      </c>
      <c r="C6212" s="32">
        <v>2</v>
      </c>
      <c r="D6212" s="32" t="s">
        <v>12841</v>
      </c>
    </row>
    <row r="6213" spans="1:4" x14ac:dyDescent="0.2">
      <c r="A6213" s="32">
        <v>6209</v>
      </c>
      <c r="B6213" s="32">
        <v>1573</v>
      </c>
      <c r="C6213" s="32">
        <v>1</v>
      </c>
      <c r="D6213" s="32" t="s">
        <v>12842</v>
      </c>
    </row>
    <row r="6214" spans="1:4" x14ac:dyDescent="0.2">
      <c r="A6214" s="32">
        <v>6210</v>
      </c>
      <c r="B6214" s="32">
        <v>829</v>
      </c>
      <c r="C6214" s="32">
        <v>5</v>
      </c>
      <c r="D6214" s="32" t="s">
        <v>12843</v>
      </c>
    </row>
    <row r="6215" spans="1:4" x14ac:dyDescent="0.2">
      <c r="A6215" s="32">
        <v>6211</v>
      </c>
      <c r="B6215" s="32">
        <v>743</v>
      </c>
      <c r="C6215" s="32">
        <v>2</v>
      </c>
      <c r="D6215" s="32" t="s">
        <v>12844</v>
      </c>
    </row>
    <row r="6216" spans="1:4" x14ac:dyDescent="0.2">
      <c r="A6216" s="32">
        <v>6212</v>
      </c>
      <c r="B6216" s="32">
        <v>525</v>
      </c>
      <c r="C6216" s="32">
        <v>1</v>
      </c>
      <c r="D6216" s="32" t="s">
        <v>12845</v>
      </c>
    </row>
    <row r="6217" spans="1:4" x14ac:dyDescent="0.2">
      <c r="A6217" s="32">
        <v>6213</v>
      </c>
      <c r="B6217" s="32">
        <v>1126</v>
      </c>
      <c r="C6217" s="32">
        <v>1</v>
      </c>
      <c r="D6217" s="32" t="s">
        <v>12846</v>
      </c>
    </row>
    <row r="6218" spans="1:4" x14ac:dyDescent="0.2">
      <c r="A6218" s="32">
        <v>6214</v>
      </c>
      <c r="B6218" s="32">
        <v>3538</v>
      </c>
      <c r="C6218" s="32">
        <v>1</v>
      </c>
      <c r="D6218" s="32" t="s">
        <v>12847</v>
      </c>
    </row>
    <row r="6219" spans="1:4" x14ac:dyDescent="0.2">
      <c r="A6219" s="32">
        <v>6215</v>
      </c>
      <c r="B6219" s="32">
        <v>997</v>
      </c>
      <c r="C6219" s="32">
        <v>3</v>
      </c>
      <c r="D6219" s="32" t="s">
        <v>12848</v>
      </c>
    </row>
    <row r="6220" spans="1:4" x14ac:dyDescent="0.2">
      <c r="A6220" s="32">
        <v>6216</v>
      </c>
      <c r="B6220" s="32">
        <v>1052</v>
      </c>
      <c r="C6220" s="32">
        <v>1</v>
      </c>
      <c r="D6220" s="32" t="s">
        <v>12849</v>
      </c>
    </row>
    <row r="6221" spans="1:4" x14ac:dyDescent="0.2">
      <c r="A6221" s="32">
        <v>6217</v>
      </c>
      <c r="B6221" s="32">
        <v>3509</v>
      </c>
      <c r="C6221" s="32">
        <v>1</v>
      </c>
      <c r="D6221" s="32" t="s">
        <v>12850</v>
      </c>
    </row>
    <row r="6222" spans="1:4" x14ac:dyDescent="0.2">
      <c r="A6222" s="32">
        <v>6218</v>
      </c>
      <c r="B6222" s="32">
        <v>1819</v>
      </c>
      <c r="C6222" s="32">
        <v>2</v>
      </c>
      <c r="D6222" s="32" t="s">
        <v>12851</v>
      </c>
    </row>
    <row r="6223" spans="1:4" x14ac:dyDescent="0.2">
      <c r="A6223" s="32">
        <v>6219</v>
      </c>
      <c r="B6223" s="32">
        <v>2376</v>
      </c>
      <c r="C6223" s="32">
        <v>3</v>
      </c>
      <c r="D6223" s="32" t="s">
        <v>12852</v>
      </c>
    </row>
    <row r="6224" spans="1:4" x14ac:dyDescent="0.2">
      <c r="A6224" s="32">
        <v>6220</v>
      </c>
      <c r="B6224" s="32">
        <v>1036</v>
      </c>
      <c r="C6224" s="32">
        <v>1</v>
      </c>
      <c r="D6224" s="32" t="s">
        <v>12853</v>
      </c>
    </row>
    <row r="6225" spans="1:4" x14ac:dyDescent="0.2">
      <c r="A6225" s="32">
        <v>6221</v>
      </c>
      <c r="B6225" s="32">
        <v>120</v>
      </c>
      <c r="C6225" s="32">
        <v>4</v>
      </c>
      <c r="D6225" s="32" t="s">
        <v>12854</v>
      </c>
    </row>
    <row r="6226" spans="1:4" x14ac:dyDescent="0.2">
      <c r="A6226" s="32">
        <v>6222</v>
      </c>
      <c r="B6226" s="32">
        <v>789</v>
      </c>
      <c r="C6226" s="32">
        <v>4</v>
      </c>
      <c r="D6226" s="32" t="s">
        <v>12855</v>
      </c>
    </row>
    <row r="6227" spans="1:4" x14ac:dyDescent="0.2">
      <c r="A6227" s="32">
        <v>6223</v>
      </c>
      <c r="B6227" s="32">
        <v>216</v>
      </c>
      <c r="C6227" s="32">
        <v>4</v>
      </c>
      <c r="D6227" s="32" t="s">
        <v>12856</v>
      </c>
    </row>
    <row r="6228" spans="1:4" x14ac:dyDescent="0.2">
      <c r="A6228" s="32">
        <v>6224</v>
      </c>
      <c r="B6228" s="32">
        <v>867</v>
      </c>
      <c r="C6228" s="32">
        <v>2</v>
      </c>
      <c r="D6228" s="32" t="s">
        <v>12857</v>
      </c>
    </row>
    <row r="6229" spans="1:4" x14ac:dyDescent="0.2">
      <c r="A6229" s="32">
        <v>6225</v>
      </c>
      <c r="B6229" s="32">
        <v>652</v>
      </c>
      <c r="C6229" s="32">
        <v>5</v>
      </c>
      <c r="D6229" s="32" t="s">
        <v>12858</v>
      </c>
    </row>
    <row r="6230" spans="1:4" x14ac:dyDescent="0.2">
      <c r="A6230" s="32">
        <v>6226</v>
      </c>
      <c r="B6230" s="32">
        <v>789</v>
      </c>
      <c r="C6230" s="32">
        <v>2</v>
      </c>
      <c r="D6230" s="32" t="s">
        <v>7500</v>
      </c>
    </row>
    <row r="6231" spans="1:4" x14ac:dyDescent="0.2">
      <c r="A6231" s="32">
        <v>6227</v>
      </c>
      <c r="B6231" s="32">
        <v>1723</v>
      </c>
      <c r="C6231" s="32">
        <v>2</v>
      </c>
      <c r="D6231" s="32" t="s">
        <v>12859</v>
      </c>
    </row>
    <row r="6232" spans="1:4" x14ac:dyDescent="0.2">
      <c r="A6232" s="32">
        <v>6228</v>
      </c>
      <c r="B6232" s="32">
        <v>752</v>
      </c>
      <c r="C6232" s="32">
        <v>4</v>
      </c>
      <c r="D6232" s="32" t="s">
        <v>12860</v>
      </c>
    </row>
    <row r="6233" spans="1:4" x14ac:dyDescent="0.2">
      <c r="A6233" s="32">
        <v>6229</v>
      </c>
      <c r="B6233" s="32">
        <v>308</v>
      </c>
      <c r="C6233" s="32">
        <v>5</v>
      </c>
      <c r="D6233" s="32" t="s">
        <v>12861</v>
      </c>
    </row>
    <row r="6234" spans="1:4" x14ac:dyDescent="0.2">
      <c r="A6234" s="32">
        <v>6230</v>
      </c>
      <c r="B6234" s="32">
        <v>52</v>
      </c>
      <c r="C6234" s="32">
        <v>2</v>
      </c>
      <c r="D6234" s="32" t="s">
        <v>7119</v>
      </c>
    </row>
    <row r="6235" spans="1:4" x14ac:dyDescent="0.2">
      <c r="A6235" s="32">
        <v>6231</v>
      </c>
      <c r="B6235" s="32">
        <v>2955</v>
      </c>
      <c r="C6235" s="32">
        <v>2</v>
      </c>
      <c r="D6235" s="32" t="s">
        <v>12862</v>
      </c>
    </row>
    <row r="6236" spans="1:4" x14ac:dyDescent="0.2">
      <c r="A6236" s="32">
        <v>6232</v>
      </c>
      <c r="B6236" s="32">
        <v>100</v>
      </c>
      <c r="C6236" s="32">
        <v>3</v>
      </c>
      <c r="D6236" s="32" t="s">
        <v>12863</v>
      </c>
    </row>
    <row r="6237" spans="1:4" x14ac:dyDescent="0.2">
      <c r="A6237" s="32">
        <v>6233</v>
      </c>
      <c r="B6237" s="32">
        <v>647</v>
      </c>
      <c r="C6237" s="32">
        <v>2</v>
      </c>
      <c r="D6237" s="32" t="s">
        <v>12864</v>
      </c>
    </row>
    <row r="6238" spans="1:4" x14ac:dyDescent="0.2">
      <c r="A6238" s="32">
        <v>6234</v>
      </c>
      <c r="B6238" s="32">
        <v>1084</v>
      </c>
      <c r="C6238" s="32">
        <v>1</v>
      </c>
      <c r="D6238" s="32" t="s">
        <v>12865</v>
      </c>
    </row>
    <row r="6239" spans="1:4" x14ac:dyDescent="0.2">
      <c r="A6239" s="32">
        <v>6235</v>
      </c>
      <c r="B6239" s="32">
        <v>988</v>
      </c>
      <c r="C6239" s="32">
        <v>1</v>
      </c>
      <c r="D6239" s="32" t="s">
        <v>12866</v>
      </c>
    </row>
    <row r="6240" spans="1:4" x14ac:dyDescent="0.2">
      <c r="A6240" s="32">
        <v>6236</v>
      </c>
      <c r="B6240" s="32">
        <v>797</v>
      </c>
      <c r="C6240" s="32">
        <v>7</v>
      </c>
      <c r="D6240" s="32" t="s">
        <v>10503</v>
      </c>
    </row>
    <row r="6241" spans="1:4" x14ac:dyDescent="0.2">
      <c r="A6241" s="32">
        <v>6237</v>
      </c>
      <c r="B6241" s="32">
        <v>682</v>
      </c>
      <c r="C6241" s="32">
        <v>1</v>
      </c>
      <c r="D6241" s="32" t="s">
        <v>12867</v>
      </c>
    </row>
    <row r="6242" spans="1:4" x14ac:dyDescent="0.2">
      <c r="A6242" s="32">
        <v>6238</v>
      </c>
      <c r="B6242" s="32">
        <v>169</v>
      </c>
      <c r="C6242" s="32">
        <v>13</v>
      </c>
      <c r="D6242" s="32" t="s">
        <v>12868</v>
      </c>
    </row>
    <row r="6243" spans="1:4" x14ac:dyDescent="0.2">
      <c r="A6243" s="32">
        <v>6239</v>
      </c>
      <c r="B6243" s="32">
        <v>2497</v>
      </c>
      <c r="C6243" s="32">
        <v>2</v>
      </c>
      <c r="D6243" s="32" t="s">
        <v>12869</v>
      </c>
    </row>
    <row r="6244" spans="1:4" x14ac:dyDescent="0.2">
      <c r="A6244" s="32">
        <v>6240</v>
      </c>
      <c r="B6244" s="32">
        <v>220</v>
      </c>
      <c r="C6244" s="32">
        <v>7</v>
      </c>
      <c r="D6244" s="32" t="s">
        <v>12870</v>
      </c>
    </row>
    <row r="6245" spans="1:4" x14ac:dyDescent="0.2">
      <c r="A6245" s="32">
        <v>6241</v>
      </c>
      <c r="B6245" s="32">
        <v>1320</v>
      </c>
      <c r="C6245" s="32">
        <v>1</v>
      </c>
      <c r="D6245" s="32" t="s">
        <v>11115</v>
      </c>
    </row>
    <row r="6246" spans="1:4" x14ac:dyDescent="0.2">
      <c r="A6246" s="32">
        <v>6242</v>
      </c>
      <c r="B6246" s="32">
        <v>573</v>
      </c>
      <c r="C6246" s="32">
        <v>1</v>
      </c>
      <c r="D6246" s="32" t="s">
        <v>12871</v>
      </c>
    </row>
    <row r="6247" spans="1:4" x14ac:dyDescent="0.2">
      <c r="A6247" s="32">
        <v>6243</v>
      </c>
      <c r="B6247" s="32">
        <v>302</v>
      </c>
      <c r="C6247" s="32">
        <v>1</v>
      </c>
      <c r="D6247" s="32" t="s">
        <v>12872</v>
      </c>
    </row>
    <row r="6248" spans="1:4" x14ac:dyDescent="0.2">
      <c r="A6248" s="32">
        <v>6244</v>
      </c>
      <c r="B6248" s="32">
        <v>1302</v>
      </c>
      <c r="C6248" s="32">
        <v>3</v>
      </c>
      <c r="D6248" s="32" t="s">
        <v>12873</v>
      </c>
    </row>
    <row r="6249" spans="1:4" x14ac:dyDescent="0.2">
      <c r="A6249" s="32">
        <v>6245</v>
      </c>
      <c r="B6249" s="32">
        <v>426</v>
      </c>
      <c r="C6249" s="32">
        <v>3</v>
      </c>
      <c r="D6249" s="32" t="s">
        <v>12874</v>
      </c>
    </row>
    <row r="6250" spans="1:4" x14ac:dyDescent="0.2">
      <c r="A6250" s="32">
        <v>6246</v>
      </c>
      <c r="B6250" s="32">
        <v>515</v>
      </c>
      <c r="C6250" s="32">
        <v>1</v>
      </c>
      <c r="D6250" s="32" t="s">
        <v>12753</v>
      </c>
    </row>
    <row r="6251" spans="1:4" x14ac:dyDescent="0.2">
      <c r="A6251" s="32">
        <v>6247</v>
      </c>
      <c r="B6251" s="32">
        <v>843</v>
      </c>
      <c r="C6251" s="32">
        <v>8</v>
      </c>
      <c r="D6251" s="32" t="s">
        <v>12875</v>
      </c>
    </row>
    <row r="6252" spans="1:4" x14ac:dyDescent="0.2">
      <c r="A6252" s="32">
        <v>6248</v>
      </c>
      <c r="B6252" s="32">
        <v>683</v>
      </c>
      <c r="C6252" s="32">
        <v>3</v>
      </c>
      <c r="D6252" s="32" t="s">
        <v>12876</v>
      </c>
    </row>
    <row r="6253" spans="1:4" x14ac:dyDescent="0.2">
      <c r="A6253" s="32">
        <v>6249</v>
      </c>
      <c r="B6253" s="32">
        <v>1663</v>
      </c>
      <c r="C6253" s="32">
        <v>3</v>
      </c>
      <c r="D6253" s="32" t="s">
        <v>12877</v>
      </c>
    </row>
    <row r="6254" spans="1:4" x14ac:dyDescent="0.2">
      <c r="A6254" s="32">
        <v>6250</v>
      </c>
      <c r="B6254" s="32">
        <v>1717</v>
      </c>
      <c r="C6254" s="32">
        <v>2</v>
      </c>
      <c r="D6254" s="32" t="s">
        <v>12878</v>
      </c>
    </row>
    <row r="6255" spans="1:4" x14ac:dyDescent="0.2">
      <c r="A6255" s="32">
        <v>6251</v>
      </c>
      <c r="B6255" s="32">
        <v>3205</v>
      </c>
      <c r="C6255" s="32">
        <v>4</v>
      </c>
      <c r="D6255" s="32" t="s">
        <v>12879</v>
      </c>
    </row>
    <row r="6256" spans="1:4" x14ac:dyDescent="0.2">
      <c r="A6256" s="32">
        <v>6252</v>
      </c>
      <c r="B6256" s="32">
        <v>1096</v>
      </c>
      <c r="C6256" s="32">
        <v>1</v>
      </c>
      <c r="D6256" s="32" t="s">
        <v>12880</v>
      </c>
    </row>
    <row r="6257" spans="1:4" x14ac:dyDescent="0.2">
      <c r="A6257" s="32">
        <v>6253</v>
      </c>
      <c r="B6257" s="32">
        <v>479</v>
      </c>
      <c r="C6257" s="32">
        <v>3</v>
      </c>
      <c r="D6257" s="32" t="s">
        <v>12881</v>
      </c>
    </row>
    <row r="6258" spans="1:4" x14ac:dyDescent="0.2">
      <c r="A6258" s="32">
        <v>6254</v>
      </c>
      <c r="B6258" s="32">
        <v>1051</v>
      </c>
      <c r="C6258" s="32">
        <v>1</v>
      </c>
      <c r="D6258" s="32" t="s">
        <v>12882</v>
      </c>
    </row>
    <row r="6259" spans="1:4" x14ac:dyDescent="0.2">
      <c r="A6259" s="32">
        <v>6255</v>
      </c>
      <c r="B6259" s="32">
        <v>645</v>
      </c>
      <c r="C6259" s="32">
        <v>6</v>
      </c>
      <c r="D6259" s="32" t="s">
        <v>12883</v>
      </c>
    </row>
    <row r="6260" spans="1:4" x14ac:dyDescent="0.2">
      <c r="A6260" s="32">
        <v>6256</v>
      </c>
      <c r="B6260" s="32">
        <v>1724</v>
      </c>
      <c r="C6260" s="32">
        <v>1</v>
      </c>
      <c r="D6260" s="32" t="s">
        <v>12884</v>
      </c>
    </row>
    <row r="6261" spans="1:4" x14ac:dyDescent="0.2">
      <c r="A6261" s="32">
        <v>6257</v>
      </c>
      <c r="B6261" s="32">
        <v>2638</v>
      </c>
      <c r="C6261" s="32">
        <v>2</v>
      </c>
      <c r="D6261" s="32" t="s">
        <v>12885</v>
      </c>
    </row>
    <row r="6262" spans="1:4" x14ac:dyDescent="0.2">
      <c r="A6262" s="32">
        <v>6258</v>
      </c>
      <c r="B6262" s="32">
        <v>5</v>
      </c>
      <c r="C6262" s="32">
        <v>2</v>
      </c>
      <c r="D6262" s="32" t="s">
        <v>7572</v>
      </c>
    </row>
    <row r="6263" spans="1:4" x14ac:dyDescent="0.2">
      <c r="A6263" s="32">
        <v>6259</v>
      </c>
      <c r="B6263" s="32">
        <v>2468</v>
      </c>
      <c r="C6263" s="32">
        <v>1</v>
      </c>
      <c r="D6263" s="32" t="s">
        <v>12886</v>
      </c>
    </row>
    <row r="6264" spans="1:4" x14ac:dyDescent="0.2">
      <c r="A6264" s="32">
        <v>6260</v>
      </c>
      <c r="B6264" s="32">
        <v>756</v>
      </c>
      <c r="C6264" s="32">
        <v>5</v>
      </c>
      <c r="D6264" s="32" t="s">
        <v>12887</v>
      </c>
    </row>
    <row r="6265" spans="1:4" x14ac:dyDescent="0.2">
      <c r="A6265" s="32">
        <v>6261</v>
      </c>
      <c r="B6265" s="32">
        <v>2968</v>
      </c>
      <c r="C6265" s="32">
        <v>2</v>
      </c>
      <c r="D6265" s="32" t="s">
        <v>8049</v>
      </c>
    </row>
    <row r="6266" spans="1:4" x14ac:dyDescent="0.2">
      <c r="A6266" s="32">
        <v>6262</v>
      </c>
      <c r="B6266" s="32">
        <v>2487</v>
      </c>
      <c r="C6266" s="32">
        <v>1</v>
      </c>
      <c r="D6266" s="32" t="s">
        <v>12888</v>
      </c>
    </row>
    <row r="6267" spans="1:4" x14ac:dyDescent="0.2">
      <c r="A6267" s="32">
        <v>6263</v>
      </c>
      <c r="B6267" s="32">
        <v>1412</v>
      </c>
      <c r="C6267" s="32">
        <v>1</v>
      </c>
      <c r="D6267" s="32" t="s">
        <v>6986</v>
      </c>
    </row>
    <row r="6268" spans="1:4" x14ac:dyDescent="0.2">
      <c r="A6268" s="32">
        <v>6264</v>
      </c>
      <c r="B6268" s="32">
        <v>299</v>
      </c>
      <c r="C6268" s="32">
        <v>5</v>
      </c>
      <c r="D6268" s="32" t="s">
        <v>8180</v>
      </c>
    </row>
    <row r="6269" spans="1:4" x14ac:dyDescent="0.2">
      <c r="A6269" s="32">
        <v>6265</v>
      </c>
      <c r="B6269" s="32">
        <v>729</v>
      </c>
      <c r="C6269" s="32">
        <v>1</v>
      </c>
      <c r="D6269" s="32" t="s">
        <v>12889</v>
      </c>
    </row>
    <row r="6270" spans="1:4" x14ac:dyDescent="0.2">
      <c r="A6270" s="32">
        <v>6266</v>
      </c>
      <c r="B6270" s="32">
        <v>754</v>
      </c>
      <c r="C6270" s="32">
        <v>2</v>
      </c>
      <c r="D6270" s="32" t="s">
        <v>12890</v>
      </c>
    </row>
    <row r="6271" spans="1:4" x14ac:dyDescent="0.2">
      <c r="A6271" s="32">
        <v>6267</v>
      </c>
      <c r="B6271" s="32">
        <v>738</v>
      </c>
      <c r="C6271" s="32">
        <v>5</v>
      </c>
      <c r="D6271" s="32" t="s">
        <v>12891</v>
      </c>
    </row>
    <row r="6272" spans="1:4" x14ac:dyDescent="0.2">
      <c r="A6272" s="32">
        <v>6268</v>
      </c>
      <c r="B6272" s="32">
        <v>1400</v>
      </c>
      <c r="C6272" s="32">
        <v>2</v>
      </c>
      <c r="D6272" s="32" t="s">
        <v>12892</v>
      </c>
    </row>
    <row r="6273" spans="1:4" x14ac:dyDescent="0.2">
      <c r="A6273" s="32">
        <v>6269</v>
      </c>
      <c r="B6273" s="32">
        <v>3052</v>
      </c>
      <c r="C6273" s="32">
        <v>2</v>
      </c>
      <c r="D6273" s="32" t="s">
        <v>12893</v>
      </c>
    </row>
    <row r="6274" spans="1:4" x14ac:dyDescent="0.2">
      <c r="A6274" s="32">
        <v>6270</v>
      </c>
      <c r="B6274" s="32">
        <v>1570</v>
      </c>
      <c r="C6274" s="32">
        <v>2</v>
      </c>
      <c r="D6274" s="32" t="s">
        <v>8591</v>
      </c>
    </row>
    <row r="6275" spans="1:4" x14ac:dyDescent="0.2">
      <c r="A6275" s="32">
        <v>6271</v>
      </c>
      <c r="B6275" s="32">
        <v>1018</v>
      </c>
      <c r="C6275" s="32">
        <v>3</v>
      </c>
      <c r="D6275" s="32" t="s">
        <v>12894</v>
      </c>
    </row>
    <row r="6276" spans="1:4" x14ac:dyDescent="0.2">
      <c r="A6276" s="32">
        <v>6272</v>
      </c>
      <c r="B6276" s="32">
        <v>1721</v>
      </c>
      <c r="C6276" s="32">
        <v>2</v>
      </c>
      <c r="D6276" s="32" t="s">
        <v>12895</v>
      </c>
    </row>
    <row r="6277" spans="1:4" x14ac:dyDescent="0.2">
      <c r="A6277" s="32">
        <v>6273</v>
      </c>
      <c r="B6277" s="32">
        <v>926</v>
      </c>
      <c r="C6277" s="32">
        <v>2</v>
      </c>
      <c r="D6277" s="32" t="s">
        <v>12896</v>
      </c>
    </row>
    <row r="6278" spans="1:4" x14ac:dyDescent="0.2">
      <c r="A6278" s="32">
        <v>6274</v>
      </c>
      <c r="B6278" s="32">
        <v>98</v>
      </c>
      <c r="C6278" s="32">
        <v>1</v>
      </c>
      <c r="D6278" s="32" t="s">
        <v>12897</v>
      </c>
    </row>
    <row r="6279" spans="1:4" x14ac:dyDescent="0.2">
      <c r="A6279" s="32">
        <v>6275</v>
      </c>
      <c r="B6279" s="32">
        <v>239</v>
      </c>
      <c r="C6279" s="32">
        <v>2</v>
      </c>
      <c r="D6279" s="32" t="s">
        <v>12898</v>
      </c>
    </row>
    <row r="6280" spans="1:4" x14ac:dyDescent="0.2">
      <c r="A6280" s="32">
        <v>6276</v>
      </c>
      <c r="B6280" s="32">
        <v>231</v>
      </c>
      <c r="C6280" s="32">
        <v>13</v>
      </c>
      <c r="D6280" s="32" t="s">
        <v>12899</v>
      </c>
    </row>
    <row r="6281" spans="1:4" x14ac:dyDescent="0.2">
      <c r="A6281" s="32">
        <v>6277</v>
      </c>
      <c r="B6281" s="32">
        <v>558</v>
      </c>
      <c r="C6281" s="32">
        <v>6</v>
      </c>
      <c r="D6281" s="32" t="s">
        <v>12900</v>
      </c>
    </row>
    <row r="6282" spans="1:4" x14ac:dyDescent="0.2">
      <c r="A6282" s="32">
        <v>6278</v>
      </c>
      <c r="B6282" s="32">
        <v>359</v>
      </c>
      <c r="C6282" s="32">
        <v>4</v>
      </c>
      <c r="D6282" s="32" t="s">
        <v>12901</v>
      </c>
    </row>
    <row r="6283" spans="1:4" x14ac:dyDescent="0.2">
      <c r="A6283" s="32">
        <v>6279</v>
      </c>
      <c r="B6283" s="32">
        <v>2904</v>
      </c>
      <c r="C6283" s="32">
        <v>1</v>
      </c>
      <c r="D6283" s="32" t="s">
        <v>12902</v>
      </c>
    </row>
    <row r="6284" spans="1:4" x14ac:dyDescent="0.2">
      <c r="A6284" s="32">
        <v>6280</v>
      </c>
      <c r="B6284" s="32">
        <v>2678</v>
      </c>
      <c r="C6284" s="32">
        <v>2</v>
      </c>
      <c r="D6284" s="32" t="s">
        <v>12903</v>
      </c>
    </row>
    <row r="6285" spans="1:4" x14ac:dyDescent="0.2">
      <c r="A6285" s="32">
        <v>6281</v>
      </c>
      <c r="B6285" s="32">
        <v>2219</v>
      </c>
      <c r="C6285" s="32">
        <v>1</v>
      </c>
      <c r="D6285" s="32" t="s">
        <v>12904</v>
      </c>
    </row>
    <row r="6286" spans="1:4" x14ac:dyDescent="0.2">
      <c r="A6286" s="32">
        <v>6282</v>
      </c>
      <c r="B6286" s="32">
        <v>1079</v>
      </c>
      <c r="C6286" s="32">
        <v>2</v>
      </c>
      <c r="D6286" s="32" t="s">
        <v>12905</v>
      </c>
    </row>
    <row r="6287" spans="1:4" x14ac:dyDescent="0.2">
      <c r="A6287" s="32">
        <v>6283</v>
      </c>
      <c r="B6287" s="32">
        <v>2499</v>
      </c>
      <c r="C6287" s="32">
        <v>1</v>
      </c>
      <c r="D6287" s="32" t="s">
        <v>12906</v>
      </c>
    </row>
    <row r="6288" spans="1:4" x14ac:dyDescent="0.2">
      <c r="A6288" s="32">
        <v>6284</v>
      </c>
      <c r="B6288" s="32">
        <v>830</v>
      </c>
      <c r="C6288" s="32">
        <v>2</v>
      </c>
      <c r="D6288" s="32" t="s">
        <v>12907</v>
      </c>
    </row>
    <row r="6289" spans="1:4" x14ac:dyDescent="0.2">
      <c r="A6289" s="32">
        <v>6285</v>
      </c>
      <c r="B6289" s="32">
        <v>1103</v>
      </c>
      <c r="C6289" s="32">
        <v>1</v>
      </c>
      <c r="D6289" s="32" t="s">
        <v>12908</v>
      </c>
    </row>
    <row r="6290" spans="1:4" x14ac:dyDescent="0.2">
      <c r="A6290" s="32">
        <v>6286</v>
      </c>
      <c r="B6290" s="32">
        <v>1599</v>
      </c>
      <c r="C6290" s="32">
        <v>2</v>
      </c>
      <c r="D6290" s="32" t="s">
        <v>12909</v>
      </c>
    </row>
    <row r="6291" spans="1:4" x14ac:dyDescent="0.2">
      <c r="A6291" s="32">
        <v>6287</v>
      </c>
      <c r="B6291" s="32">
        <v>947</v>
      </c>
      <c r="C6291" s="32">
        <v>3</v>
      </c>
      <c r="D6291" s="32" t="s">
        <v>12910</v>
      </c>
    </row>
    <row r="6292" spans="1:4" x14ac:dyDescent="0.2">
      <c r="A6292" s="32">
        <v>6288</v>
      </c>
      <c r="B6292" s="32">
        <v>1711</v>
      </c>
      <c r="C6292" s="32">
        <v>1</v>
      </c>
      <c r="D6292" s="32" t="s">
        <v>12911</v>
      </c>
    </row>
    <row r="6293" spans="1:4" x14ac:dyDescent="0.2">
      <c r="A6293" s="32">
        <v>6289</v>
      </c>
      <c r="B6293" s="32">
        <v>2339</v>
      </c>
      <c r="C6293" s="32">
        <v>2</v>
      </c>
      <c r="D6293" s="32" t="s">
        <v>12912</v>
      </c>
    </row>
    <row r="6294" spans="1:4" x14ac:dyDescent="0.2">
      <c r="A6294" s="32">
        <v>6290</v>
      </c>
      <c r="B6294" s="32">
        <v>1029</v>
      </c>
      <c r="C6294" s="32">
        <v>2</v>
      </c>
      <c r="D6294" s="32" t="s">
        <v>12913</v>
      </c>
    </row>
    <row r="6295" spans="1:4" x14ac:dyDescent="0.2">
      <c r="A6295" s="32">
        <v>6291</v>
      </c>
      <c r="B6295" s="32">
        <v>1503</v>
      </c>
      <c r="C6295" s="32">
        <v>2</v>
      </c>
      <c r="D6295" s="32" t="s">
        <v>12914</v>
      </c>
    </row>
    <row r="6296" spans="1:4" x14ac:dyDescent="0.2">
      <c r="A6296" s="32">
        <v>6292</v>
      </c>
      <c r="B6296" s="32">
        <v>1077</v>
      </c>
      <c r="C6296" s="32">
        <v>1</v>
      </c>
      <c r="D6296" s="32" t="s">
        <v>12915</v>
      </c>
    </row>
    <row r="6297" spans="1:4" x14ac:dyDescent="0.2">
      <c r="A6297" s="32">
        <v>6293</v>
      </c>
      <c r="B6297" s="32">
        <v>1191</v>
      </c>
      <c r="C6297" s="32">
        <v>5</v>
      </c>
      <c r="D6297" s="32" t="s">
        <v>12916</v>
      </c>
    </row>
    <row r="6298" spans="1:4" x14ac:dyDescent="0.2">
      <c r="A6298" s="32">
        <v>6294</v>
      </c>
      <c r="B6298" s="32">
        <v>9</v>
      </c>
      <c r="C6298" s="32">
        <v>5</v>
      </c>
      <c r="D6298" s="32" t="s">
        <v>12917</v>
      </c>
    </row>
    <row r="6299" spans="1:4" x14ac:dyDescent="0.2">
      <c r="A6299" s="32">
        <v>6295</v>
      </c>
      <c r="B6299" s="32">
        <v>1741</v>
      </c>
      <c r="C6299" s="32">
        <v>2</v>
      </c>
      <c r="D6299" s="32" t="s">
        <v>12918</v>
      </c>
    </row>
    <row r="6300" spans="1:4" x14ac:dyDescent="0.2">
      <c r="A6300" s="32">
        <v>6296</v>
      </c>
      <c r="B6300" s="32">
        <v>2523</v>
      </c>
      <c r="C6300" s="32">
        <v>3</v>
      </c>
      <c r="D6300" s="32" t="s">
        <v>12919</v>
      </c>
    </row>
    <row r="6301" spans="1:4" x14ac:dyDescent="0.2">
      <c r="A6301" s="32">
        <v>6297</v>
      </c>
      <c r="B6301" s="32">
        <v>2405</v>
      </c>
      <c r="C6301" s="32">
        <v>2</v>
      </c>
      <c r="D6301" s="32" t="s">
        <v>12920</v>
      </c>
    </row>
    <row r="6302" spans="1:4" x14ac:dyDescent="0.2">
      <c r="A6302" s="32">
        <v>6298</v>
      </c>
      <c r="B6302" s="32">
        <v>1590</v>
      </c>
      <c r="C6302" s="32">
        <v>2</v>
      </c>
      <c r="D6302" s="32" t="s">
        <v>12921</v>
      </c>
    </row>
    <row r="6303" spans="1:4" x14ac:dyDescent="0.2">
      <c r="A6303" s="32">
        <v>6299</v>
      </c>
      <c r="B6303" s="32">
        <v>876</v>
      </c>
      <c r="C6303" s="32">
        <v>2</v>
      </c>
      <c r="D6303" s="32" t="s">
        <v>12922</v>
      </c>
    </row>
    <row r="6304" spans="1:4" x14ac:dyDescent="0.2">
      <c r="A6304" s="32">
        <v>6300</v>
      </c>
      <c r="B6304" s="32">
        <v>3586</v>
      </c>
      <c r="C6304" s="32">
        <v>2</v>
      </c>
      <c r="D6304" s="32" t="s">
        <v>12923</v>
      </c>
    </row>
    <row r="6305" spans="1:4" x14ac:dyDescent="0.2">
      <c r="A6305" s="32">
        <v>6301</v>
      </c>
      <c r="B6305" s="32">
        <v>765</v>
      </c>
      <c r="C6305" s="32">
        <v>2</v>
      </c>
      <c r="D6305" s="32" t="s">
        <v>8711</v>
      </c>
    </row>
    <row r="6306" spans="1:4" x14ac:dyDescent="0.2">
      <c r="A6306" s="32">
        <v>6302</v>
      </c>
      <c r="B6306" s="32">
        <v>136</v>
      </c>
      <c r="C6306" s="32">
        <v>14</v>
      </c>
      <c r="D6306" s="32" t="s">
        <v>12924</v>
      </c>
    </row>
    <row r="6307" spans="1:4" x14ac:dyDescent="0.2">
      <c r="A6307" s="32">
        <v>6303</v>
      </c>
      <c r="B6307" s="32">
        <v>2444</v>
      </c>
      <c r="C6307" s="32">
        <v>2</v>
      </c>
      <c r="D6307" s="32" t="s">
        <v>12925</v>
      </c>
    </row>
    <row r="6308" spans="1:4" x14ac:dyDescent="0.2">
      <c r="A6308" s="32">
        <v>6304</v>
      </c>
      <c r="B6308" s="32">
        <v>249</v>
      </c>
      <c r="C6308" s="32">
        <v>3</v>
      </c>
      <c r="D6308" s="32" t="s">
        <v>12926</v>
      </c>
    </row>
    <row r="6309" spans="1:4" x14ac:dyDescent="0.2">
      <c r="A6309" s="32">
        <v>6305</v>
      </c>
      <c r="B6309" s="32">
        <v>1128</v>
      </c>
      <c r="C6309" s="32">
        <v>1</v>
      </c>
      <c r="D6309" s="32" t="s">
        <v>12927</v>
      </c>
    </row>
    <row r="6310" spans="1:4" x14ac:dyDescent="0.2">
      <c r="A6310" s="32">
        <v>6306</v>
      </c>
      <c r="B6310" s="32">
        <v>1903</v>
      </c>
      <c r="C6310" s="32">
        <v>1</v>
      </c>
      <c r="D6310" s="32" t="s">
        <v>12928</v>
      </c>
    </row>
    <row r="6311" spans="1:4" x14ac:dyDescent="0.2">
      <c r="A6311" s="32">
        <v>6307</v>
      </c>
      <c r="B6311" s="32">
        <v>775</v>
      </c>
      <c r="C6311" s="32">
        <v>1</v>
      </c>
      <c r="D6311" s="32" t="s">
        <v>12929</v>
      </c>
    </row>
    <row r="6312" spans="1:4" x14ac:dyDescent="0.2">
      <c r="A6312" s="32">
        <v>6308</v>
      </c>
      <c r="B6312" s="32">
        <v>1022</v>
      </c>
      <c r="C6312" s="32">
        <v>1</v>
      </c>
      <c r="D6312" s="32" t="s">
        <v>12930</v>
      </c>
    </row>
    <row r="6313" spans="1:4" x14ac:dyDescent="0.2">
      <c r="A6313" s="32">
        <v>6309</v>
      </c>
      <c r="B6313" s="32">
        <v>1370</v>
      </c>
      <c r="C6313" s="32">
        <v>2</v>
      </c>
      <c r="D6313" s="32" t="s">
        <v>12931</v>
      </c>
    </row>
    <row r="6314" spans="1:4" x14ac:dyDescent="0.2">
      <c r="A6314" s="32">
        <v>6310</v>
      </c>
      <c r="B6314" s="32">
        <v>386</v>
      </c>
      <c r="C6314" s="32">
        <v>1</v>
      </c>
      <c r="D6314" s="32" t="s">
        <v>12932</v>
      </c>
    </row>
    <row r="6315" spans="1:4" x14ac:dyDescent="0.2">
      <c r="A6315" s="32">
        <v>6311</v>
      </c>
      <c r="B6315" s="32">
        <v>1621</v>
      </c>
      <c r="C6315" s="32">
        <v>1</v>
      </c>
      <c r="D6315" s="32" t="s">
        <v>12933</v>
      </c>
    </row>
    <row r="6316" spans="1:4" x14ac:dyDescent="0.2">
      <c r="A6316" s="32">
        <v>6312</v>
      </c>
      <c r="B6316" s="32">
        <v>800</v>
      </c>
      <c r="C6316" s="32">
        <v>6</v>
      </c>
      <c r="D6316" s="32" t="s">
        <v>12934</v>
      </c>
    </row>
    <row r="6317" spans="1:4" x14ac:dyDescent="0.2">
      <c r="A6317" s="32">
        <v>6313</v>
      </c>
      <c r="B6317" s="32">
        <v>790</v>
      </c>
      <c r="C6317" s="32">
        <v>6</v>
      </c>
      <c r="D6317" s="32" t="s">
        <v>12935</v>
      </c>
    </row>
    <row r="6318" spans="1:4" x14ac:dyDescent="0.2">
      <c r="A6318" s="32">
        <v>6314</v>
      </c>
      <c r="B6318" s="32">
        <v>420</v>
      </c>
      <c r="C6318" s="32">
        <v>11</v>
      </c>
      <c r="D6318" s="32" t="s">
        <v>12936</v>
      </c>
    </row>
    <row r="6319" spans="1:4" x14ac:dyDescent="0.2">
      <c r="A6319" s="32">
        <v>6315</v>
      </c>
      <c r="B6319" s="32">
        <v>826</v>
      </c>
      <c r="C6319" s="32">
        <v>2</v>
      </c>
      <c r="D6319" s="32" t="s">
        <v>12937</v>
      </c>
    </row>
    <row r="6320" spans="1:4" x14ac:dyDescent="0.2">
      <c r="A6320" s="32">
        <v>6316</v>
      </c>
      <c r="B6320" s="32">
        <v>640</v>
      </c>
      <c r="C6320" s="32">
        <v>6</v>
      </c>
      <c r="D6320" s="32" t="s">
        <v>12938</v>
      </c>
    </row>
    <row r="6321" spans="1:4" x14ac:dyDescent="0.2">
      <c r="A6321" s="32">
        <v>6317</v>
      </c>
      <c r="B6321" s="32">
        <v>928</v>
      </c>
      <c r="C6321" s="32">
        <v>2</v>
      </c>
      <c r="D6321" s="32" t="s">
        <v>12939</v>
      </c>
    </row>
    <row r="6322" spans="1:4" x14ac:dyDescent="0.2">
      <c r="A6322" s="32">
        <v>6318</v>
      </c>
      <c r="B6322" s="32">
        <v>400</v>
      </c>
      <c r="C6322" s="32">
        <v>1</v>
      </c>
      <c r="D6322" s="32" t="s">
        <v>9295</v>
      </c>
    </row>
    <row r="6323" spans="1:4" x14ac:dyDescent="0.2">
      <c r="A6323" s="32">
        <v>6319</v>
      </c>
      <c r="B6323" s="32">
        <v>1035</v>
      </c>
      <c r="C6323" s="32">
        <v>1</v>
      </c>
      <c r="D6323" s="32" t="s">
        <v>12940</v>
      </c>
    </row>
    <row r="6324" spans="1:4" x14ac:dyDescent="0.2">
      <c r="A6324" s="32">
        <v>6320</v>
      </c>
      <c r="B6324" s="32">
        <v>299</v>
      </c>
      <c r="C6324" s="32">
        <v>6</v>
      </c>
      <c r="D6324" s="32" t="s">
        <v>8975</v>
      </c>
    </row>
    <row r="6325" spans="1:4" x14ac:dyDescent="0.2">
      <c r="A6325" s="32">
        <v>6321</v>
      </c>
      <c r="B6325" s="32">
        <v>1009</v>
      </c>
      <c r="C6325" s="32">
        <v>1</v>
      </c>
      <c r="D6325" s="32" t="s">
        <v>12941</v>
      </c>
    </row>
    <row r="6326" spans="1:4" x14ac:dyDescent="0.2">
      <c r="A6326" s="32">
        <v>6322</v>
      </c>
      <c r="B6326" s="32">
        <v>795</v>
      </c>
      <c r="C6326" s="32">
        <v>5</v>
      </c>
      <c r="D6326" s="32" t="s">
        <v>12942</v>
      </c>
    </row>
    <row r="6327" spans="1:4" x14ac:dyDescent="0.2">
      <c r="A6327" s="32">
        <v>6323</v>
      </c>
      <c r="B6327" s="32">
        <v>724</v>
      </c>
      <c r="C6327" s="32">
        <v>4</v>
      </c>
      <c r="D6327" s="32" t="s">
        <v>12943</v>
      </c>
    </row>
    <row r="6328" spans="1:4" x14ac:dyDescent="0.2">
      <c r="A6328" s="32">
        <v>6324</v>
      </c>
      <c r="B6328" s="32">
        <v>1331</v>
      </c>
      <c r="C6328" s="32">
        <v>2</v>
      </c>
      <c r="D6328" s="32" t="s">
        <v>12944</v>
      </c>
    </row>
    <row r="6329" spans="1:4" x14ac:dyDescent="0.2">
      <c r="A6329" s="32">
        <v>6325</v>
      </c>
      <c r="B6329" s="32">
        <v>632</v>
      </c>
      <c r="C6329" s="32">
        <v>4</v>
      </c>
      <c r="D6329" s="32" t="s">
        <v>9271</v>
      </c>
    </row>
    <row r="6330" spans="1:4" x14ac:dyDescent="0.2">
      <c r="A6330" s="32">
        <v>6326</v>
      </c>
      <c r="B6330" s="32">
        <v>777</v>
      </c>
      <c r="C6330" s="32">
        <v>3</v>
      </c>
      <c r="D6330" s="32" t="s">
        <v>12945</v>
      </c>
    </row>
    <row r="6331" spans="1:4" x14ac:dyDescent="0.2">
      <c r="A6331" s="32">
        <v>6327</v>
      </c>
      <c r="B6331" s="32">
        <v>647</v>
      </c>
      <c r="C6331" s="32">
        <v>4</v>
      </c>
      <c r="D6331" s="32" t="s">
        <v>12946</v>
      </c>
    </row>
    <row r="6332" spans="1:4" x14ac:dyDescent="0.2">
      <c r="A6332" s="32">
        <v>6328</v>
      </c>
      <c r="B6332" s="32">
        <v>408</v>
      </c>
      <c r="C6332" s="32">
        <v>1</v>
      </c>
      <c r="D6332" s="32" t="s">
        <v>12947</v>
      </c>
    </row>
    <row r="6333" spans="1:4" x14ac:dyDescent="0.2">
      <c r="A6333" s="32">
        <v>6329</v>
      </c>
      <c r="B6333" s="32">
        <v>286</v>
      </c>
      <c r="C6333" s="32">
        <v>3</v>
      </c>
      <c r="D6333" s="32" t="s">
        <v>12948</v>
      </c>
    </row>
    <row r="6334" spans="1:4" x14ac:dyDescent="0.2">
      <c r="A6334" s="32">
        <v>6330</v>
      </c>
      <c r="B6334" s="32">
        <v>802</v>
      </c>
      <c r="C6334" s="32">
        <v>2</v>
      </c>
      <c r="D6334" s="32" t="s">
        <v>12949</v>
      </c>
    </row>
    <row r="6335" spans="1:4" x14ac:dyDescent="0.2">
      <c r="A6335" s="32">
        <v>6331</v>
      </c>
      <c r="B6335" s="32">
        <v>447</v>
      </c>
      <c r="C6335" s="32">
        <v>3</v>
      </c>
      <c r="D6335" s="32" t="s">
        <v>12950</v>
      </c>
    </row>
    <row r="6336" spans="1:4" x14ac:dyDescent="0.2">
      <c r="A6336" s="32">
        <v>6332</v>
      </c>
      <c r="B6336" s="32">
        <v>879</v>
      </c>
      <c r="C6336" s="32">
        <v>2</v>
      </c>
      <c r="D6336" s="32" t="s">
        <v>12951</v>
      </c>
    </row>
    <row r="6337" spans="1:4" x14ac:dyDescent="0.2">
      <c r="A6337" s="32">
        <v>6333</v>
      </c>
      <c r="B6337" s="32">
        <v>312</v>
      </c>
      <c r="C6337" s="32">
        <v>2</v>
      </c>
      <c r="D6337" s="32" t="s">
        <v>12952</v>
      </c>
    </row>
    <row r="6338" spans="1:4" x14ac:dyDescent="0.2">
      <c r="A6338" s="32">
        <v>6334</v>
      </c>
      <c r="B6338" s="32">
        <v>893</v>
      </c>
      <c r="C6338" s="32">
        <v>1</v>
      </c>
      <c r="D6338" s="32" t="s">
        <v>12953</v>
      </c>
    </row>
    <row r="6339" spans="1:4" x14ac:dyDescent="0.2">
      <c r="A6339" s="32">
        <v>6335</v>
      </c>
      <c r="B6339" s="32">
        <v>433</v>
      </c>
      <c r="C6339" s="32">
        <v>2</v>
      </c>
      <c r="D6339" s="32" t="s">
        <v>12954</v>
      </c>
    </row>
    <row r="6340" spans="1:4" x14ac:dyDescent="0.2">
      <c r="A6340" s="32">
        <v>6336</v>
      </c>
      <c r="B6340" s="32">
        <v>382</v>
      </c>
      <c r="C6340" s="32">
        <v>1</v>
      </c>
      <c r="D6340" s="32" t="s">
        <v>12955</v>
      </c>
    </row>
    <row r="6341" spans="1:4" x14ac:dyDescent="0.2">
      <c r="A6341" s="32">
        <v>6337</v>
      </c>
      <c r="B6341" s="32">
        <v>417</v>
      </c>
      <c r="C6341" s="32">
        <v>1</v>
      </c>
      <c r="D6341" s="32" t="s">
        <v>12956</v>
      </c>
    </row>
    <row r="6342" spans="1:4" x14ac:dyDescent="0.2">
      <c r="A6342" s="32">
        <v>6338</v>
      </c>
      <c r="B6342" s="32">
        <v>1141</v>
      </c>
      <c r="C6342" s="32">
        <v>2</v>
      </c>
      <c r="D6342" s="32" t="s">
        <v>12957</v>
      </c>
    </row>
    <row r="6343" spans="1:4" x14ac:dyDescent="0.2">
      <c r="A6343" s="32">
        <v>6339</v>
      </c>
      <c r="B6343" s="32">
        <v>728</v>
      </c>
      <c r="C6343" s="32">
        <v>2</v>
      </c>
      <c r="D6343" s="32" t="s">
        <v>12958</v>
      </c>
    </row>
    <row r="6344" spans="1:4" x14ac:dyDescent="0.2">
      <c r="A6344" s="32">
        <v>6340</v>
      </c>
      <c r="B6344" s="32">
        <v>1500</v>
      </c>
      <c r="C6344" s="32">
        <v>1</v>
      </c>
      <c r="D6344" s="32" t="s">
        <v>12959</v>
      </c>
    </row>
    <row r="6345" spans="1:4" x14ac:dyDescent="0.2">
      <c r="A6345" s="32">
        <v>6341</v>
      </c>
      <c r="B6345" s="32">
        <v>752</v>
      </c>
      <c r="C6345" s="32">
        <v>6</v>
      </c>
      <c r="D6345" s="32" t="s">
        <v>12960</v>
      </c>
    </row>
    <row r="6346" spans="1:4" x14ac:dyDescent="0.2">
      <c r="A6346" s="32">
        <v>6342</v>
      </c>
      <c r="B6346" s="32">
        <v>523</v>
      </c>
      <c r="C6346" s="32">
        <v>8</v>
      </c>
      <c r="D6346" s="32" t="s">
        <v>12961</v>
      </c>
    </row>
    <row r="6347" spans="1:4" x14ac:dyDescent="0.2">
      <c r="A6347" s="32">
        <v>6343</v>
      </c>
      <c r="B6347" s="32">
        <v>697</v>
      </c>
      <c r="C6347" s="32">
        <v>2</v>
      </c>
      <c r="D6347" s="32" t="s">
        <v>9585</v>
      </c>
    </row>
    <row r="6348" spans="1:4" x14ac:dyDescent="0.2">
      <c r="A6348" s="32">
        <v>6344</v>
      </c>
      <c r="B6348" s="32">
        <v>2774</v>
      </c>
      <c r="C6348" s="32">
        <v>2</v>
      </c>
      <c r="D6348" s="32" t="s">
        <v>12962</v>
      </c>
    </row>
    <row r="6349" spans="1:4" x14ac:dyDescent="0.2">
      <c r="A6349" s="32">
        <v>6345</v>
      </c>
      <c r="B6349" s="32">
        <v>512</v>
      </c>
      <c r="C6349" s="32">
        <v>2</v>
      </c>
      <c r="D6349" s="32" t="s">
        <v>12963</v>
      </c>
    </row>
    <row r="6350" spans="1:4" x14ac:dyDescent="0.2">
      <c r="A6350" s="32">
        <v>6346</v>
      </c>
      <c r="B6350" s="32">
        <v>279</v>
      </c>
      <c r="C6350" s="32">
        <v>3</v>
      </c>
      <c r="D6350" s="32" t="s">
        <v>12964</v>
      </c>
    </row>
    <row r="6351" spans="1:4" x14ac:dyDescent="0.2">
      <c r="A6351" s="32">
        <v>6347</v>
      </c>
      <c r="B6351" s="32">
        <v>808</v>
      </c>
      <c r="C6351" s="32">
        <v>1</v>
      </c>
      <c r="D6351" s="32" t="s">
        <v>9471</v>
      </c>
    </row>
    <row r="6352" spans="1:4" x14ac:dyDescent="0.2">
      <c r="A6352" s="32">
        <v>6348</v>
      </c>
      <c r="B6352" s="32">
        <v>1090</v>
      </c>
      <c r="C6352" s="32">
        <v>5</v>
      </c>
      <c r="D6352" s="32" t="s">
        <v>12965</v>
      </c>
    </row>
    <row r="6353" spans="1:4" x14ac:dyDescent="0.2">
      <c r="A6353" s="32">
        <v>6349</v>
      </c>
      <c r="B6353" s="32">
        <v>247</v>
      </c>
      <c r="C6353" s="32">
        <v>1</v>
      </c>
      <c r="D6353" s="32" t="s">
        <v>8585</v>
      </c>
    </row>
    <row r="6354" spans="1:4" x14ac:dyDescent="0.2">
      <c r="A6354" s="32">
        <v>6350</v>
      </c>
      <c r="B6354" s="32">
        <v>1</v>
      </c>
      <c r="C6354" s="32">
        <v>3</v>
      </c>
      <c r="D6354" s="32" t="s">
        <v>12966</v>
      </c>
    </row>
    <row r="6355" spans="1:4" x14ac:dyDescent="0.2">
      <c r="A6355" s="32">
        <v>6351</v>
      </c>
      <c r="B6355" s="32">
        <v>378</v>
      </c>
      <c r="C6355" s="32">
        <v>1</v>
      </c>
      <c r="D6355" s="32" t="s">
        <v>8726</v>
      </c>
    </row>
    <row r="6356" spans="1:4" x14ac:dyDescent="0.2">
      <c r="A6356" s="32">
        <v>6352</v>
      </c>
      <c r="B6356" s="32">
        <v>867</v>
      </c>
      <c r="C6356" s="32">
        <v>3</v>
      </c>
      <c r="D6356" s="32" t="s">
        <v>12423</v>
      </c>
    </row>
    <row r="6357" spans="1:4" x14ac:dyDescent="0.2">
      <c r="A6357" s="32">
        <v>6353</v>
      </c>
      <c r="B6357" s="32">
        <v>1056</v>
      </c>
      <c r="C6357" s="32">
        <v>7</v>
      </c>
      <c r="D6357" s="32" t="s">
        <v>12967</v>
      </c>
    </row>
    <row r="6358" spans="1:4" x14ac:dyDescent="0.2">
      <c r="A6358" s="32">
        <v>6354</v>
      </c>
      <c r="B6358" s="32">
        <v>2226</v>
      </c>
      <c r="C6358" s="32">
        <v>1</v>
      </c>
      <c r="D6358" s="32" t="s">
        <v>12968</v>
      </c>
    </row>
    <row r="6359" spans="1:4" x14ac:dyDescent="0.2">
      <c r="A6359" s="32">
        <v>6355</v>
      </c>
      <c r="B6359" s="32">
        <v>2010</v>
      </c>
      <c r="C6359" s="32">
        <v>2</v>
      </c>
      <c r="D6359" s="32" t="s">
        <v>12969</v>
      </c>
    </row>
    <row r="6360" spans="1:4" x14ac:dyDescent="0.2">
      <c r="A6360" s="32">
        <v>6356</v>
      </c>
      <c r="B6360" s="32">
        <v>1808</v>
      </c>
      <c r="C6360" s="32">
        <v>2</v>
      </c>
      <c r="D6360" s="32" t="s">
        <v>12970</v>
      </c>
    </row>
    <row r="6361" spans="1:4" x14ac:dyDescent="0.2">
      <c r="A6361" s="32">
        <v>6357</v>
      </c>
      <c r="B6361" s="32">
        <v>561</v>
      </c>
      <c r="C6361" s="32">
        <v>2</v>
      </c>
      <c r="D6361" s="32" t="s">
        <v>12971</v>
      </c>
    </row>
    <row r="6362" spans="1:4" x14ac:dyDescent="0.2">
      <c r="A6362" s="32">
        <v>6358</v>
      </c>
      <c r="B6362" s="32">
        <v>874</v>
      </c>
      <c r="C6362" s="32">
        <v>4</v>
      </c>
      <c r="D6362" s="32" t="s">
        <v>12972</v>
      </c>
    </row>
    <row r="6363" spans="1:4" x14ac:dyDescent="0.2">
      <c r="A6363" s="32">
        <v>6359</v>
      </c>
      <c r="B6363" s="32">
        <v>969</v>
      </c>
      <c r="C6363" s="32">
        <v>2</v>
      </c>
      <c r="D6363" s="32" t="s">
        <v>12973</v>
      </c>
    </row>
    <row r="6364" spans="1:4" x14ac:dyDescent="0.2">
      <c r="A6364" s="32">
        <v>6360</v>
      </c>
      <c r="B6364" s="32">
        <v>1402</v>
      </c>
      <c r="C6364" s="32">
        <v>1</v>
      </c>
      <c r="D6364" s="32" t="s">
        <v>9011</v>
      </c>
    </row>
    <row r="6365" spans="1:4" x14ac:dyDescent="0.2">
      <c r="A6365" s="32">
        <v>6361</v>
      </c>
      <c r="B6365" s="32">
        <v>134</v>
      </c>
      <c r="C6365" s="32">
        <v>6</v>
      </c>
      <c r="D6365" s="32" t="s">
        <v>7826</v>
      </c>
    </row>
    <row r="6366" spans="1:4" x14ac:dyDescent="0.2">
      <c r="A6366" s="32">
        <v>6362</v>
      </c>
      <c r="B6366" s="32">
        <v>520</v>
      </c>
      <c r="C6366" s="32">
        <v>4</v>
      </c>
      <c r="D6366" s="32" t="s">
        <v>12974</v>
      </c>
    </row>
    <row r="6367" spans="1:4" x14ac:dyDescent="0.2">
      <c r="A6367" s="32">
        <v>6363</v>
      </c>
      <c r="B6367" s="32">
        <v>1576</v>
      </c>
      <c r="C6367" s="32">
        <v>1</v>
      </c>
      <c r="D6367" s="32" t="s">
        <v>12975</v>
      </c>
    </row>
    <row r="6368" spans="1:4" x14ac:dyDescent="0.2">
      <c r="A6368" s="32">
        <v>6364</v>
      </c>
      <c r="B6368" s="32">
        <v>1237</v>
      </c>
      <c r="C6368" s="32">
        <v>2</v>
      </c>
      <c r="D6368" s="32" t="s">
        <v>12976</v>
      </c>
    </row>
    <row r="6369" spans="1:4" x14ac:dyDescent="0.2">
      <c r="A6369" s="32">
        <v>6365</v>
      </c>
      <c r="B6369" s="32">
        <v>439</v>
      </c>
      <c r="C6369" s="32">
        <v>2</v>
      </c>
      <c r="D6369" s="32" t="s">
        <v>12977</v>
      </c>
    </row>
    <row r="6370" spans="1:4" x14ac:dyDescent="0.2">
      <c r="A6370" s="32">
        <v>6366</v>
      </c>
      <c r="B6370" s="32">
        <v>804</v>
      </c>
      <c r="C6370" s="32">
        <v>1</v>
      </c>
      <c r="D6370" s="32" t="s">
        <v>12978</v>
      </c>
    </row>
    <row r="6371" spans="1:4" x14ac:dyDescent="0.2">
      <c r="A6371" s="32">
        <v>6367</v>
      </c>
      <c r="B6371" s="32">
        <v>1062</v>
      </c>
      <c r="C6371" s="32">
        <v>1</v>
      </c>
      <c r="D6371" s="32" t="s">
        <v>12979</v>
      </c>
    </row>
    <row r="6372" spans="1:4" x14ac:dyDescent="0.2">
      <c r="A6372" s="32">
        <v>6368</v>
      </c>
      <c r="B6372" s="32">
        <v>86</v>
      </c>
      <c r="C6372" s="32">
        <v>2</v>
      </c>
      <c r="D6372" s="32" t="s">
        <v>12980</v>
      </c>
    </row>
    <row r="6373" spans="1:4" x14ac:dyDescent="0.2">
      <c r="A6373" s="32">
        <v>6369</v>
      </c>
      <c r="B6373" s="32">
        <v>806</v>
      </c>
      <c r="C6373" s="32">
        <v>2</v>
      </c>
      <c r="D6373" s="32" t="s">
        <v>12981</v>
      </c>
    </row>
    <row r="6374" spans="1:4" x14ac:dyDescent="0.2">
      <c r="A6374" s="32">
        <v>6370</v>
      </c>
      <c r="B6374" s="32">
        <v>824</v>
      </c>
      <c r="C6374" s="32">
        <v>3</v>
      </c>
      <c r="D6374" s="32" t="s">
        <v>12982</v>
      </c>
    </row>
    <row r="6375" spans="1:4" x14ac:dyDescent="0.2">
      <c r="A6375" s="32">
        <v>6371</v>
      </c>
      <c r="B6375" s="32">
        <v>511</v>
      </c>
      <c r="C6375" s="32">
        <v>3</v>
      </c>
      <c r="D6375" s="32" t="s">
        <v>12983</v>
      </c>
    </row>
    <row r="6376" spans="1:4" x14ac:dyDescent="0.2">
      <c r="A6376" s="32">
        <v>6372</v>
      </c>
      <c r="B6376" s="32">
        <v>13</v>
      </c>
      <c r="C6376" s="32">
        <v>4</v>
      </c>
      <c r="D6376" s="32" t="s">
        <v>12984</v>
      </c>
    </row>
    <row r="6377" spans="1:4" x14ac:dyDescent="0.2">
      <c r="A6377" s="32">
        <v>6373</v>
      </c>
      <c r="B6377" s="32">
        <v>1872</v>
      </c>
      <c r="C6377" s="32">
        <v>1</v>
      </c>
      <c r="D6377" s="32" t="s">
        <v>12985</v>
      </c>
    </row>
    <row r="6378" spans="1:4" x14ac:dyDescent="0.2">
      <c r="A6378" s="32">
        <v>6374</v>
      </c>
      <c r="B6378" s="32">
        <v>1842</v>
      </c>
      <c r="C6378" s="32">
        <v>1</v>
      </c>
      <c r="D6378" s="32" t="s">
        <v>12986</v>
      </c>
    </row>
    <row r="6379" spans="1:4" x14ac:dyDescent="0.2">
      <c r="A6379" s="32">
        <v>6375</v>
      </c>
      <c r="B6379" s="32">
        <v>809</v>
      </c>
      <c r="C6379" s="32">
        <v>2</v>
      </c>
      <c r="D6379" s="32" t="s">
        <v>12987</v>
      </c>
    </row>
    <row r="6380" spans="1:4" x14ac:dyDescent="0.2">
      <c r="A6380" s="32">
        <v>6376</v>
      </c>
      <c r="B6380" s="32">
        <v>946</v>
      </c>
      <c r="C6380" s="32">
        <v>2</v>
      </c>
      <c r="D6380" s="32" t="s">
        <v>12988</v>
      </c>
    </row>
    <row r="6381" spans="1:4" x14ac:dyDescent="0.2">
      <c r="A6381" s="32">
        <v>6377</v>
      </c>
      <c r="B6381" s="32">
        <v>137</v>
      </c>
      <c r="C6381" s="32">
        <v>10</v>
      </c>
      <c r="D6381" s="32" t="s">
        <v>12989</v>
      </c>
    </row>
    <row r="6382" spans="1:4" x14ac:dyDescent="0.2">
      <c r="A6382" s="32">
        <v>6378</v>
      </c>
      <c r="B6382" s="32">
        <v>3496</v>
      </c>
      <c r="C6382" s="32">
        <v>1</v>
      </c>
      <c r="D6382" s="32" t="s">
        <v>12990</v>
      </c>
    </row>
    <row r="6383" spans="1:4" x14ac:dyDescent="0.2">
      <c r="A6383" s="32">
        <v>6379</v>
      </c>
      <c r="B6383" s="32">
        <v>1028</v>
      </c>
      <c r="C6383" s="32">
        <v>1</v>
      </c>
      <c r="D6383" s="32" t="s">
        <v>12991</v>
      </c>
    </row>
    <row r="6384" spans="1:4" x14ac:dyDescent="0.2">
      <c r="A6384" s="32">
        <v>6380</v>
      </c>
      <c r="B6384" s="32">
        <v>162</v>
      </c>
      <c r="C6384" s="32">
        <v>2</v>
      </c>
      <c r="D6384" s="32" t="s">
        <v>12992</v>
      </c>
    </row>
    <row r="6385" spans="1:4" x14ac:dyDescent="0.2">
      <c r="A6385" s="32">
        <v>6381</v>
      </c>
      <c r="B6385" s="32">
        <v>243</v>
      </c>
      <c r="C6385" s="32">
        <v>3</v>
      </c>
      <c r="D6385" s="32" t="s">
        <v>12993</v>
      </c>
    </row>
    <row r="6386" spans="1:4" x14ac:dyDescent="0.2">
      <c r="A6386" s="32">
        <v>6382</v>
      </c>
      <c r="B6386" s="32">
        <v>451</v>
      </c>
      <c r="C6386" s="32">
        <v>2</v>
      </c>
      <c r="D6386" s="32" t="s">
        <v>12994</v>
      </c>
    </row>
    <row r="6387" spans="1:4" x14ac:dyDescent="0.2">
      <c r="A6387" s="32">
        <v>6383</v>
      </c>
      <c r="B6387" s="32">
        <v>1634</v>
      </c>
      <c r="C6387" s="32">
        <v>4</v>
      </c>
      <c r="D6387" s="32" t="s">
        <v>10631</v>
      </c>
    </row>
    <row r="6388" spans="1:4" x14ac:dyDescent="0.2">
      <c r="A6388" s="32">
        <v>6384</v>
      </c>
      <c r="B6388" s="32">
        <v>14</v>
      </c>
      <c r="C6388" s="32">
        <v>7</v>
      </c>
      <c r="D6388" s="32" t="s">
        <v>12995</v>
      </c>
    </row>
    <row r="6389" spans="1:4" x14ac:dyDescent="0.2">
      <c r="A6389" s="32">
        <v>6385</v>
      </c>
      <c r="B6389" s="32">
        <v>974</v>
      </c>
      <c r="C6389" s="32">
        <v>1</v>
      </c>
      <c r="D6389" s="32" t="s">
        <v>12996</v>
      </c>
    </row>
    <row r="6390" spans="1:4" x14ac:dyDescent="0.2">
      <c r="A6390" s="32">
        <v>6386</v>
      </c>
      <c r="B6390" s="32">
        <v>569</v>
      </c>
      <c r="C6390" s="32">
        <v>2</v>
      </c>
      <c r="D6390" s="32" t="s">
        <v>12997</v>
      </c>
    </row>
    <row r="6391" spans="1:4" x14ac:dyDescent="0.2">
      <c r="A6391" s="32">
        <v>6387</v>
      </c>
      <c r="B6391" s="32">
        <v>2766</v>
      </c>
      <c r="C6391" s="32">
        <v>1</v>
      </c>
      <c r="D6391" s="32" t="s">
        <v>12998</v>
      </c>
    </row>
    <row r="6392" spans="1:4" x14ac:dyDescent="0.2">
      <c r="A6392" s="32">
        <v>6388</v>
      </c>
      <c r="B6392" s="32">
        <v>193</v>
      </c>
      <c r="C6392" s="32">
        <v>1</v>
      </c>
      <c r="D6392" s="32" t="s">
        <v>12999</v>
      </c>
    </row>
    <row r="6393" spans="1:4" x14ac:dyDescent="0.2">
      <c r="A6393" s="32">
        <v>6389</v>
      </c>
      <c r="B6393" s="32">
        <v>1526</v>
      </c>
      <c r="C6393" s="32">
        <v>2</v>
      </c>
      <c r="D6393" s="32" t="s">
        <v>13000</v>
      </c>
    </row>
    <row r="6394" spans="1:4" x14ac:dyDescent="0.2">
      <c r="A6394" s="32">
        <v>6390</v>
      </c>
      <c r="B6394" s="32">
        <v>1156</v>
      </c>
      <c r="C6394" s="32">
        <v>2</v>
      </c>
      <c r="D6394" s="32" t="s">
        <v>13001</v>
      </c>
    </row>
    <row r="6395" spans="1:4" x14ac:dyDescent="0.2">
      <c r="A6395" s="32">
        <v>6391</v>
      </c>
      <c r="B6395" s="32">
        <v>112</v>
      </c>
      <c r="C6395" s="32">
        <v>2</v>
      </c>
      <c r="D6395" s="32" t="s">
        <v>13002</v>
      </c>
    </row>
    <row r="6396" spans="1:4" x14ac:dyDescent="0.2">
      <c r="A6396" s="32">
        <v>6392</v>
      </c>
      <c r="B6396" s="32">
        <v>1155</v>
      </c>
      <c r="C6396" s="32">
        <v>5</v>
      </c>
      <c r="D6396" s="32" t="s">
        <v>13003</v>
      </c>
    </row>
    <row r="6397" spans="1:4" x14ac:dyDescent="0.2">
      <c r="A6397" s="32">
        <v>6393</v>
      </c>
      <c r="B6397" s="32">
        <v>751</v>
      </c>
      <c r="C6397" s="32">
        <v>2</v>
      </c>
      <c r="D6397" s="32" t="s">
        <v>13004</v>
      </c>
    </row>
    <row r="6398" spans="1:4" x14ac:dyDescent="0.2">
      <c r="A6398" s="32">
        <v>6394</v>
      </c>
      <c r="B6398" s="32">
        <v>52</v>
      </c>
      <c r="C6398" s="32">
        <v>4</v>
      </c>
      <c r="D6398" s="32" t="s">
        <v>13005</v>
      </c>
    </row>
    <row r="6399" spans="1:4" x14ac:dyDescent="0.2">
      <c r="A6399" s="32">
        <v>6395</v>
      </c>
      <c r="B6399" s="32">
        <v>1952</v>
      </c>
      <c r="C6399" s="32">
        <v>2</v>
      </c>
      <c r="D6399" s="32" t="s">
        <v>13006</v>
      </c>
    </row>
    <row r="6400" spans="1:4" x14ac:dyDescent="0.2">
      <c r="A6400" s="32">
        <v>6396</v>
      </c>
      <c r="B6400" s="32">
        <v>1246</v>
      </c>
      <c r="C6400" s="32">
        <v>2</v>
      </c>
      <c r="D6400" s="32" t="s">
        <v>13007</v>
      </c>
    </row>
    <row r="6401" spans="1:4" x14ac:dyDescent="0.2">
      <c r="A6401" s="32">
        <v>6397</v>
      </c>
      <c r="B6401" s="32">
        <v>1785</v>
      </c>
      <c r="C6401" s="32">
        <v>1</v>
      </c>
      <c r="D6401" s="32" t="s">
        <v>9584</v>
      </c>
    </row>
    <row r="6402" spans="1:4" x14ac:dyDescent="0.2">
      <c r="A6402" s="32">
        <v>6398</v>
      </c>
      <c r="B6402" s="32">
        <v>2126</v>
      </c>
      <c r="C6402" s="32">
        <v>3</v>
      </c>
      <c r="D6402" s="32" t="s">
        <v>13008</v>
      </c>
    </row>
    <row r="6403" spans="1:4" x14ac:dyDescent="0.2">
      <c r="A6403" s="32">
        <v>6399</v>
      </c>
      <c r="B6403" s="32">
        <v>765</v>
      </c>
      <c r="C6403" s="32">
        <v>3</v>
      </c>
      <c r="D6403" s="32" t="s">
        <v>8197</v>
      </c>
    </row>
    <row r="6404" spans="1:4" x14ac:dyDescent="0.2">
      <c r="A6404" s="32">
        <v>6400</v>
      </c>
      <c r="B6404" s="32">
        <v>2905</v>
      </c>
      <c r="C6404" s="32">
        <v>1</v>
      </c>
      <c r="D6404" s="32" t="s">
        <v>13009</v>
      </c>
    </row>
    <row r="6405" spans="1:4" x14ac:dyDescent="0.2">
      <c r="A6405" s="32">
        <v>6401</v>
      </c>
      <c r="B6405" s="32">
        <v>727</v>
      </c>
      <c r="C6405" s="32">
        <v>2</v>
      </c>
      <c r="D6405" s="32" t="s">
        <v>13010</v>
      </c>
    </row>
    <row r="6406" spans="1:4" x14ac:dyDescent="0.2">
      <c r="A6406" s="32">
        <v>6402</v>
      </c>
      <c r="B6406" s="32">
        <v>1023</v>
      </c>
      <c r="C6406" s="32">
        <v>1</v>
      </c>
      <c r="D6406" s="32" t="s">
        <v>13011</v>
      </c>
    </row>
    <row r="6407" spans="1:4" x14ac:dyDescent="0.2">
      <c r="A6407" s="32">
        <v>6403</v>
      </c>
      <c r="B6407" s="32">
        <v>567</v>
      </c>
      <c r="C6407" s="32">
        <v>5</v>
      </c>
      <c r="D6407" s="32" t="s">
        <v>13012</v>
      </c>
    </row>
    <row r="6408" spans="1:4" x14ac:dyDescent="0.2">
      <c r="A6408" s="32">
        <v>6404</v>
      </c>
      <c r="B6408" s="32">
        <v>1252</v>
      </c>
      <c r="C6408" s="32">
        <v>1</v>
      </c>
      <c r="D6408" s="32" t="s">
        <v>13013</v>
      </c>
    </row>
    <row r="6409" spans="1:4" x14ac:dyDescent="0.2">
      <c r="A6409" s="32">
        <v>6405</v>
      </c>
      <c r="B6409" s="32">
        <v>245</v>
      </c>
      <c r="C6409" s="32">
        <v>2</v>
      </c>
      <c r="D6409" s="32" t="s">
        <v>13014</v>
      </c>
    </row>
    <row r="6410" spans="1:4" x14ac:dyDescent="0.2">
      <c r="A6410" s="32">
        <v>6406</v>
      </c>
      <c r="B6410" s="32">
        <v>1428</v>
      </c>
      <c r="C6410" s="32">
        <v>1</v>
      </c>
      <c r="D6410" s="32" t="s">
        <v>13015</v>
      </c>
    </row>
    <row r="6411" spans="1:4" x14ac:dyDescent="0.2">
      <c r="A6411" s="32">
        <v>6407</v>
      </c>
      <c r="B6411" s="32">
        <v>577</v>
      </c>
      <c r="C6411" s="32">
        <v>2</v>
      </c>
      <c r="D6411" s="32" t="s">
        <v>13016</v>
      </c>
    </row>
    <row r="6412" spans="1:4" x14ac:dyDescent="0.2">
      <c r="A6412" s="32">
        <v>6408</v>
      </c>
      <c r="B6412" s="32">
        <v>641</v>
      </c>
      <c r="C6412" s="32">
        <v>4</v>
      </c>
      <c r="D6412" s="32" t="s">
        <v>13017</v>
      </c>
    </row>
    <row r="6413" spans="1:4" x14ac:dyDescent="0.2">
      <c r="A6413" s="32">
        <v>6409</v>
      </c>
      <c r="B6413" s="32">
        <v>10</v>
      </c>
      <c r="C6413" s="32">
        <v>12</v>
      </c>
      <c r="D6413" s="32" t="s">
        <v>13018</v>
      </c>
    </row>
    <row r="6414" spans="1:4" x14ac:dyDescent="0.2">
      <c r="A6414" s="32">
        <v>6410</v>
      </c>
      <c r="B6414" s="32">
        <v>343</v>
      </c>
      <c r="C6414" s="32">
        <v>3</v>
      </c>
      <c r="D6414" s="32" t="s">
        <v>13019</v>
      </c>
    </row>
    <row r="6415" spans="1:4" x14ac:dyDescent="0.2">
      <c r="A6415" s="32">
        <v>6411</v>
      </c>
      <c r="B6415" s="32">
        <v>3212</v>
      </c>
      <c r="C6415" s="32">
        <v>6</v>
      </c>
      <c r="D6415" s="32" t="s">
        <v>13020</v>
      </c>
    </row>
    <row r="6416" spans="1:4" x14ac:dyDescent="0.2">
      <c r="A6416" s="32">
        <v>6412</v>
      </c>
      <c r="B6416" s="32">
        <v>1654</v>
      </c>
      <c r="C6416" s="32">
        <v>1</v>
      </c>
      <c r="D6416" s="32" t="s">
        <v>13021</v>
      </c>
    </row>
    <row r="6417" spans="1:4" x14ac:dyDescent="0.2">
      <c r="A6417" s="32">
        <v>6413</v>
      </c>
      <c r="B6417" s="32">
        <v>1851</v>
      </c>
      <c r="C6417" s="32">
        <v>1</v>
      </c>
      <c r="D6417" s="32" t="s">
        <v>9175</v>
      </c>
    </row>
    <row r="6418" spans="1:4" x14ac:dyDescent="0.2">
      <c r="A6418" s="32">
        <v>6414</v>
      </c>
      <c r="B6418" s="32">
        <v>515</v>
      </c>
      <c r="C6418" s="32">
        <v>4</v>
      </c>
      <c r="D6418" s="32" t="s">
        <v>13022</v>
      </c>
    </row>
    <row r="6419" spans="1:4" x14ac:dyDescent="0.2">
      <c r="A6419" s="32">
        <v>6415</v>
      </c>
      <c r="B6419" s="32">
        <v>1803</v>
      </c>
      <c r="C6419" s="32">
        <v>2</v>
      </c>
      <c r="D6419" s="32" t="s">
        <v>13023</v>
      </c>
    </row>
    <row r="6420" spans="1:4" x14ac:dyDescent="0.2">
      <c r="A6420" s="32">
        <v>6416</v>
      </c>
      <c r="B6420" s="32">
        <v>1255</v>
      </c>
      <c r="C6420" s="32">
        <v>3</v>
      </c>
      <c r="D6420" s="32" t="s">
        <v>13024</v>
      </c>
    </row>
    <row r="6421" spans="1:4" x14ac:dyDescent="0.2">
      <c r="A6421" s="32">
        <v>6417</v>
      </c>
      <c r="B6421" s="32">
        <v>1534</v>
      </c>
      <c r="C6421" s="32">
        <v>1</v>
      </c>
      <c r="D6421" s="32" t="s">
        <v>13025</v>
      </c>
    </row>
    <row r="6422" spans="1:4" x14ac:dyDescent="0.2">
      <c r="A6422" s="32">
        <v>6418</v>
      </c>
      <c r="B6422" s="32">
        <v>1632</v>
      </c>
      <c r="C6422" s="32">
        <v>2</v>
      </c>
      <c r="D6422" s="32" t="s">
        <v>13026</v>
      </c>
    </row>
    <row r="6423" spans="1:4" x14ac:dyDescent="0.2">
      <c r="A6423" s="32">
        <v>6419</v>
      </c>
      <c r="B6423" s="32">
        <v>315</v>
      </c>
      <c r="C6423" s="32">
        <v>2</v>
      </c>
      <c r="D6423" s="32" t="s">
        <v>13027</v>
      </c>
    </row>
    <row r="6424" spans="1:4" x14ac:dyDescent="0.2">
      <c r="A6424" s="32">
        <v>6420</v>
      </c>
      <c r="B6424" s="32">
        <v>1339</v>
      </c>
      <c r="C6424" s="32">
        <v>2</v>
      </c>
      <c r="D6424" s="32" t="s">
        <v>9886</v>
      </c>
    </row>
    <row r="6425" spans="1:4" x14ac:dyDescent="0.2">
      <c r="A6425" s="32">
        <v>6421</v>
      </c>
      <c r="B6425" s="32">
        <v>168</v>
      </c>
      <c r="C6425" s="32">
        <v>2</v>
      </c>
      <c r="D6425" s="32" t="s">
        <v>13028</v>
      </c>
    </row>
    <row r="6426" spans="1:4" x14ac:dyDescent="0.2">
      <c r="A6426" s="32">
        <v>6422</v>
      </c>
      <c r="B6426" s="32">
        <v>89</v>
      </c>
      <c r="C6426" s="32">
        <v>10</v>
      </c>
      <c r="D6426" s="32" t="s">
        <v>11141</v>
      </c>
    </row>
    <row r="6427" spans="1:4" x14ac:dyDescent="0.2">
      <c r="A6427" s="32">
        <v>6423</v>
      </c>
      <c r="B6427" s="32">
        <v>833</v>
      </c>
      <c r="C6427" s="32">
        <v>3</v>
      </c>
      <c r="D6427" s="32" t="s">
        <v>13029</v>
      </c>
    </row>
    <row r="6428" spans="1:4" x14ac:dyDescent="0.2">
      <c r="A6428" s="32">
        <v>6424</v>
      </c>
      <c r="B6428" s="32">
        <v>277</v>
      </c>
      <c r="C6428" s="32">
        <v>2</v>
      </c>
      <c r="D6428" s="32" t="s">
        <v>13030</v>
      </c>
    </row>
    <row r="6429" spans="1:4" x14ac:dyDescent="0.2">
      <c r="A6429" s="32">
        <v>6425</v>
      </c>
      <c r="B6429" s="32">
        <v>233</v>
      </c>
      <c r="C6429" s="32">
        <v>3</v>
      </c>
      <c r="D6429" s="32" t="s">
        <v>13031</v>
      </c>
    </row>
    <row r="6430" spans="1:4" x14ac:dyDescent="0.2">
      <c r="A6430" s="32">
        <v>6426</v>
      </c>
      <c r="B6430" s="32">
        <v>1699</v>
      </c>
      <c r="C6430" s="32">
        <v>2</v>
      </c>
      <c r="D6430" s="32" t="s">
        <v>13032</v>
      </c>
    </row>
    <row r="6431" spans="1:4" x14ac:dyDescent="0.2">
      <c r="A6431" s="32">
        <v>6427</v>
      </c>
      <c r="B6431" s="32">
        <v>124</v>
      </c>
      <c r="C6431" s="32">
        <v>4</v>
      </c>
      <c r="D6431" s="32" t="s">
        <v>13033</v>
      </c>
    </row>
    <row r="6432" spans="1:4" x14ac:dyDescent="0.2">
      <c r="A6432" s="32">
        <v>6428</v>
      </c>
      <c r="B6432" s="32">
        <v>644</v>
      </c>
      <c r="C6432" s="32">
        <v>3</v>
      </c>
      <c r="D6432" s="32" t="s">
        <v>13034</v>
      </c>
    </row>
    <row r="6433" spans="1:4" x14ac:dyDescent="0.2">
      <c r="A6433" s="32">
        <v>6429</v>
      </c>
      <c r="B6433" s="32">
        <v>681</v>
      </c>
      <c r="C6433" s="32">
        <v>8</v>
      </c>
      <c r="D6433" s="32" t="s">
        <v>12579</v>
      </c>
    </row>
    <row r="6434" spans="1:4" x14ac:dyDescent="0.2">
      <c r="A6434" s="32">
        <v>6430</v>
      </c>
      <c r="B6434" s="32">
        <v>1639</v>
      </c>
      <c r="C6434" s="32">
        <v>1</v>
      </c>
      <c r="D6434" s="32" t="s">
        <v>13035</v>
      </c>
    </row>
    <row r="6435" spans="1:4" x14ac:dyDescent="0.2">
      <c r="A6435" s="32">
        <v>6431</v>
      </c>
      <c r="B6435" s="32">
        <v>1349</v>
      </c>
      <c r="C6435" s="32">
        <v>3</v>
      </c>
      <c r="D6435" s="32" t="s">
        <v>13036</v>
      </c>
    </row>
    <row r="6436" spans="1:4" x14ac:dyDescent="0.2">
      <c r="A6436" s="32">
        <v>6432</v>
      </c>
      <c r="B6436" s="32">
        <v>2121</v>
      </c>
      <c r="C6436" s="32">
        <v>2</v>
      </c>
      <c r="D6436" s="32" t="s">
        <v>13037</v>
      </c>
    </row>
    <row r="6437" spans="1:4" x14ac:dyDescent="0.2">
      <c r="A6437" s="32">
        <v>6433</v>
      </c>
      <c r="B6437" s="32">
        <v>2203</v>
      </c>
      <c r="C6437" s="32">
        <v>1</v>
      </c>
      <c r="D6437" s="32" t="s">
        <v>13038</v>
      </c>
    </row>
    <row r="6438" spans="1:4" x14ac:dyDescent="0.2">
      <c r="A6438" s="32">
        <v>6434</v>
      </c>
      <c r="B6438" s="32">
        <v>1956</v>
      </c>
      <c r="C6438" s="32">
        <v>1</v>
      </c>
      <c r="D6438" s="32" t="s">
        <v>13039</v>
      </c>
    </row>
    <row r="6439" spans="1:4" x14ac:dyDescent="0.2">
      <c r="A6439" s="32">
        <v>6435</v>
      </c>
      <c r="B6439" s="32">
        <v>674</v>
      </c>
      <c r="C6439" s="32">
        <v>1</v>
      </c>
      <c r="D6439" s="32" t="s">
        <v>13040</v>
      </c>
    </row>
    <row r="6440" spans="1:4" x14ac:dyDescent="0.2">
      <c r="A6440" s="32">
        <v>6436</v>
      </c>
      <c r="B6440" s="32">
        <v>420</v>
      </c>
      <c r="C6440" s="32">
        <v>2</v>
      </c>
      <c r="D6440" s="32" t="s">
        <v>13041</v>
      </c>
    </row>
    <row r="6441" spans="1:4" x14ac:dyDescent="0.2">
      <c r="A6441" s="32">
        <v>6437</v>
      </c>
      <c r="B6441" s="32">
        <v>348</v>
      </c>
      <c r="C6441" s="32">
        <v>7</v>
      </c>
      <c r="D6441" s="32" t="s">
        <v>13042</v>
      </c>
    </row>
    <row r="6442" spans="1:4" x14ac:dyDescent="0.2">
      <c r="A6442" s="32">
        <v>6438</v>
      </c>
      <c r="B6442" s="32">
        <v>95</v>
      </c>
      <c r="C6442" s="32">
        <v>4</v>
      </c>
      <c r="D6442" s="32" t="s">
        <v>13043</v>
      </c>
    </row>
    <row r="6443" spans="1:4" x14ac:dyDescent="0.2">
      <c r="A6443" s="32">
        <v>6439</v>
      </c>
      <c r="B6443" s="32">
        <v>1105</v>
      </c>
      <c r="C6443" s="32">
        <v>1</v>
      </c>
      <c r="D6443" s="32" t="s">
        <v>13044</v>
      </c>
    </row>
    <row r="6444" spans="1:4" x14ac:dyDescent="0.2">
      <c r="A6444" s="32">
        <v>6440</v>
      </c>
      <c r="B6444" s="32">
        <v>1400</v>
      </c>
      <c r="C6444" s="32">
        <v>3</v>
      </c>
      <c r="D6444" s="32" t="s">
        <v>13045</v>
      </c>
    </row>
    <row r="6445" spans="1:4" x14ac:dyDescent="0.2">
      <c r="A6445" s="32">
        <v>6441</v>
      </c>
      <c r="B6445" s="32">
        <v>949</v>
      </c>
      <c r="C6445" s="32">
        <v>1</v>
      </c>
      <c r="D6445" s="32" t="s">
        <v>13046</v>
      </c>
    </row>
    <row r="6446" spans="1:4" x14ac:dyDescent="0.2">
      <c r="A6446" s="32">
        <v>6442</v>
      </c>
      <c r="B6446" s="32">
        <v>3241</v>
      </c>
      <c r="C6446" s="32">
        <v>1</v>
      </c>
      <c r="D6446" s="32" t="s">
        <v>13047</v>
      </c>
    </row>
    <row r="6447" spans="1:4" x14ac:dyDescent="0.2">
      <c r="A6447" s="32">
        <v>6443</v>
      </c>
      <c r="B6447" s="32">
        <v>287</v>
      </c>
      <c r="C6447" s="32">
        <v>1</v>
      </c>
      <c r="D6447" s="32" t="s">
        <v>13048</v>
      </c>
    </row>
    <row r="6448" spans="1:4" x14ac:dyDescent="0.2">
      <c r="A6448" s="32">
        <v>6444</v>
      </c>
      <c r="B6448" s="32">
        <v>2329</v>
      </c>
      <c r="C6448" s="32">
        <v>2</v>
      </c>
      <c r="D6448" s="32" t="s">
        <v>13049</v>
      </c>
    </row>
    <row r="6449" spans="1:4" x14ac:dyDescent="0.2">
      <c r="A6449" s="32">
        <v>6445</v>
      </c>
      <c r="B6449" s="32">
        <v>500</v>
      </c>
      <c r="C6449" s="32">
        <v>4</v>
      </c>
      <c r="D6449" s="32" t="s">
        <v>13050</v>
      </c>
    </row>
    <row r="6450" spans="1:4" x14ac:dyDescent="0.2">
      <c r="A6450" s="32">
        <v>6446</v>
      </c>
      <c r="B6450" s="32">
        <v>1828</v>
      </c>
      <c r="C6450" s="32">
        <v>1</v>
      </c>
      <c r="D6450" s="32" t="s">
        <v>13051</v>
      </c>
    </row>
    <row r="6451" spans="1:4" x14ac:dyDescent="0.2">
      <c r="A6451" s="32">
        <v>6447</v>
      </c>
      <c r="B6451" s="32">
        <v>421</v>
      </c>
      <c r="C6451" s="32">
        <v>6</v>
      </c>
      <c r="D6451" s="32" t="s">
        <v>13052</v>
      </c>
    </row>
    <row r="6452" spans="1:4" x14ac:dyDescent="0.2">
      <c r="A6452" s="32">
        <v>6448</v>
      </c>
      <c r="B6452" s="32">
        <v>1202</v>
      </c>
      <c r="C6452" s="32">
        <v>2</v>
      </c>
      <c r="D6452" s="32" t="s">
        <v>13053</v>
      </c>
    </row>
    <row r="6453" spans="1:4" x14ac:dyDescent="0.2">
      <c r="A6453" s="32">
        <v>6449</v>
      </c>
      <c r="B6453" s="32">
        <v>1661</v>
      </c>
      <c r="C6453" s="32">
        <v>2</v>
      </c>
      <c r="D6453" s="32" t="s">
        <v>13054</v>
      </c>
    </row>
    <row r="6454" spans="1:4" x14ac:dyDescent="0.2">
      <c r="A6454" s="32">
        <v>6450</v>
      </c>
      <c r="B6454" s="32">
        <v>1563</v>
      </c>
      <c r="C6454" s="32">
        <v>2</v>
      </c>
      <c r="D6454" s="32" t="s">
        <v>13055</v>
      </c>
    </row>
    <row r="6455" spans="1:4" x14ac:dyDescent="0.2">
      <c r="A6455" s="32">
        <v>6451</v>
      </c>
      <c r="B6455" s="32">
        <v>480</v>
      </c>
      <c r="C6455" s="32">
        <v>3</v>
      </c>
      <c r="D6455" s="32" t="s">
        <v>8149</v>
      </c>
    </row>
    <row r="6456" spans="1:4" x14ac:dyDescent="0.2">
      <c r="A6456" s="32">
        <v>6452</v>
      </c>
      <c r="B6456" s="32">
        <v>983</v>
      </c>
      <c r="C6456" s="32">
        <v>2</v>
      </c>
      <c r="D6456" s="32" t="s">
        <v>13056</v>
      </c>
    </row>
    <row r="6457" spans="1:4" x14ac:dyDescent="0.2">
      <c r="A6457" s="32">
        <v>6453</v>
      </c>
      <c r="B6457" s="32">
        <v>215</v>
      </c>
      <c r="C6457" s="32">
        <v>6</v>
      </c>
      <c r="D6457" s="32" t="s">
        <v>13057</v>
      </c>
    </row>
    <row r="6458" spans="1:4" x14ac:dyDescent="0.2">
      <c r="A6458" s="32">
        <v>6454</v>
      </c>
      <c r="B6458" s="32">
        <v>1039</v>
      </c>
      <c r="C6458" s="32">
        <v>2</v>
      </c>
      <c r="D6458" s="32" t="s">
        <v>13058</v>
      </c>
    </row>
    <row r="6459" spans="1:4" x14ac:dyDescent="0.2">
      <c r="A6459" s="32">
        <v>6455</v>
      </c>
      <c r="B6459" s="32">
        <v>890</v>
      </c>
      <c r="C6459" s="32">
        <v>1</v>
      </c>
      <c r="D6459" s="32" t="s">
        <v>13059</v>
      </c>
    </row>
    <row r="6460" spans="1:4" x14ac:dyDescent="0.2">
      <c r="A6460" s="32">
        <v>6456</v>
      </c>
      <c r="B6460" s="32">
        <v>357</v>
      </c>
      <c r="C6460" s="32">
        <v>4</v>
      </c>
      <c r="D6460" s="32" t="s">
        <v>13060</v>
      </c>
    </row>
    <row r="6461" spans="1:4" x14ac:dyDescent="0.2">
      <c r="A6461" s="32">
        <v>6457</v>
      </c>
      <c r="B6461" s="32">
        <v>976</v>
      </c>
      <c r="C6461" s="32">
        <v>3</v>
      </c>
      <c r="D6461" s="32" t="s">
        <v>13061</v>
      </c>
    </row>
    <row r="6462" spans="1:4" x14ac:dyDescent="0.2">
      <c r="A6462" s="32">
        <v>6458</v>
      </c>
      <c r="B6462" s="32">
        <v>2387</v>
      </c>
      <c r="C6462" s="32">
        <v>1</v>
      </c>
      <c r="D6462" s="32" t="s">
        <v>9936</v>
      </c>
    </row>
    <row r="6463" spans="1:4" x14ac:dyDescent="0.2">
      <c r="A6463" s="32">
        <v>6459</v>
      </c>
      <c r="B6463" s="32">
        <v>840</v>
      </c>
      <c r="C6463" s="32">
        <v>1</v>
      </c>
      <c r="D6463" s="32" t="s">
        <v>13062</v>
      </c>
    </row>
    <row r="6464" spans="1:4" x14ac:dyDescent="0.2">
      <c r="A6464" s="32">
        <v>6460</v>
      </c>
      <c r="B6464" s="32">
        <v>1251</v>
      </c>
      <c r="C6464" s="32">
        <v>3</v>
      </c>
      <c r="D6464" s="32" t="s">
        <v>13063</v>
      </c>
    </row>
    <row r="6465" spans="1:4" x14ac:dyDescent="0.2">
      <c r="A6465" s="32">
        <v>6461</v>
      </c>
      <c r="B6465" s="32">
        <v>269</v>
      </c>
      <c r="C6465" s="32">
        <v>5</v>
      </c>
      <c r="D6465" s="32" t="s">
        <v>13064</v>
      </c>
    </row>
    <row r="6466" spans="1:4" x14ac:dyDescent="0.2">
      <c r="A6466" s="32">
        <v>6462</v>
      </c>
      <c r="B6466" s="32">
        <v>1280</v>
      </c>
      <c r="C6466" s="32">
        <v>2</v>
      </c>
      <c r="D6466" s="32" t="s">
        <v>13065</v>
      </c>
    </row>
    <row r="6467" spans="1:4" x14ac:dyDescent="0.2">
      <c r="A6467" s="32">
        <v>6463</v>
      </c>
      <c r="B6467" s="32">
        <v>773</v>
      </c>
      <c r="C6467" s="32">
        <v>2</v>
      </c>
      <c r="D6467" s="32" t="s">
        <v>13066</v>
      </c>
    </row>
    <row r="6468" spans="1:4" x14ac:dyDescent="0.2">
      <c r="A6468" s="32">
        <v>6464</v>
      </c>
      <c r="B6468" s="32">
        <v>776</v>
      </c>
      <c r="C6468" s="32">
        <v>1</v>
      </c>
      <c r="D6468" s="32" t="s">
        <v>13067</v>
      </c>
    </row>
    <row r="6469" spans="1:4" x14ac:dyDescent="0.2">
      <c r="A6469" s="32">
        <v>6465</v>
      </c>
      <c r="B6469" s="32">
        <v>2061</v>
      </c>
      <c r="C6469" s="32">
        <v>2</v>
      </c>
      <c r="D6469" s="32" t="s">
        <v>13068</v>
      </c>
    </row>
    <row r="6470" spans="1:4" x14ac:dyDescent="0.2">
      <c r="A6470" s="32">
        <v>6466</v>
      </c>
      <c r="B6470" s="32">
        <v>393</v>
      </c>
      <c r="C6470" s="32">
        <v>3</v>
      </c>
      <c r="D6470" s="32" t="s">
        <v>13069</v>
      </c>
    </row>
    <row r="6471" spans="1:4" x14ac:dyDescent="0.2">
      <c r="A6471" s="32">
        <v>6467</v>
      </c>
      <c r="B6471" s="32">
        <v>931</v>
      </c>
      <c r="C6471" s="32">
        <v>2</v>
      </c>
      <c r="D6471" s="32" t="s">
        <v>13070</v>
      </c>
    </row>
    <row r="6472" spans="1:4" x14ac:dyDescent="0.2">
      <c r="A6472" s="32">
        <v>6468</v>
      </c>
      <c r="B6472" s="32">
        <v>333</v>
      </c>
      <c r="C6472" s="32">
        <v>1</v>
      </c>
      <c r="D6472" s="32" t="s">
        <v>13071</v>
      </c>
    </row>
    <row r="6473" spans="1:4" x14ac:dyDescent="0.2">
      <c r="A6473" s="32">
        <v>6469</v>
      </c>
      <c r="B6473" s="32">
        <v>1062</v>
      </c>
      <c r="C6473" s="32">
        <v>2</v>
      </c>
      <c r="D6473" s="32" t="s">
        <v>9148</v>
      </c>
    </row>
    <row r="6474" spans="1:4" x14ac:dyDescent="0.2">
      <c r="A6474" s="32">
        <v>6470</v>
      </c>
      <c r="B6474" s="32">
        <v>480</v>
      </c>
      <c r="C6474" s="32">
        <v>2</v>
      </c>
      <c r="D6474" s="32" t="s">
        <v>13072</v>
      </c>
    </row>
    <row r="6475" spans="1:4" x14ac:dyDescent="0.2">
      <c r="A6475" s="32">
        <v>6471</v>
      </c>
      <c r="B6475" s="32">
        <v>643</v>
      </c>
      <c r="C6475" s="32">
        <v>2</v>
      </c>
      <c r="D6475" s="32" t="s">
        <v>13073</v>
      </c>
    </row>
    <row r="6476" spans="1:4" x14ac:dyDescent="0.2">
      <c r="A6476" s="32">
        <v>6472</v>
      </c>
      <c r="B6476" s="32">
        <v>1111</v>
      </c>
      <c r="C6476" s="32">
        <v>1</v>
      </c>
      <c r="D6476" s="32" t="s">
        <v>13074</v>
      </c>
    </row>
    <row r="6477" spans="1:4" x14ac:dyDescent="0.2">
      <c r="A6477" s="32">
        <v>6473</v>
      </c>
      <c r="B6477" s="32">
        <v>395</v>
      </c>
      <c r="C6477" s="32">
        <v>2</v>
      </c>
      <c r="D6477" s="32" t="s">
        <v>13075</v>
      </c>
    </row>
    <row r="6478" spans="1:4" x14ac:dyDescent="0.2">
      <c r="A6478" s="32">
        <v>6474</v>
      </c>
      <c r="B6478" s="32">
        <v>140</v>
      </c>
      <c r="C6478" s="32">
        <v>9</v>
      </c>
      <c r="D6478" s="32" t="s">
        <v>13076</v>
      </c>
    </row>
    <row r="6479" spans="1:4" x14ac:dyDescent="0.2">
      <c r="A6479" s="32">
        <v>6475</v>
      </c>
      <c r="B6479" s="32">
        <v>1330</v>
      </c>
      <c r="C6479" s="32">
        <v>3</v>
      </c>
      <c r="D6479" s="32" t="s">
        <v>13077</v>
      </c>
    </row>
    <row r="6480" spans="1:4" x14ac:dyDescent="0.2">
      <c r="A6480" s="32">
        <v>6476</v>
      </c>
      <c r="B6480" s="32">
        <v>601</v>
      </c>
      <c r="C6480" s="32">
        <v>2</v>
      </c>
      <c r="D6480" s="32" t="s">
        <v>13078</v>
      </c>
    </row>
    <row r="6481" spans="1:4" x14ac:dyDescent="0.2">
      <c r="A6481" s="32">
        <v>6477</v>
      </c>
      <c r="B6481" s="32">
        <v>738</v>
      </c>
      <c r="C6481" s="32">
        <v>3</v>
      </c>
      <c r="D6481" s="32" t="s">
        <v>9632</v>
      </c>
    </row>
    <row r="6482" spans="1:4" x14ac:dyDescent="0.2">
      <c r="A6482" s="32">
        <v>6478</v>
      </c>
      <c r="B6482" s="32">
        <v>1352</v>
      </c>
      <c r="C6482" s="32">
        <v>2</v>
      </c>
      <c r="D6482" s="32" t="s">
        <v>13079</v>
      </c>
    </row>
    <row r="6483" spans="1:4" x14ac:dyDescent="0.2">
      <c r="A6483" s="32">
        <v>6479</v>
      </c>
      <c r="B6483" s="32">
        <v>698</v>
      </c>
      <c r="C6483" s="32">
        <v>3</v>
      </c>
      <c r="D6483" s="32" t="s">
        <v>7943</v>
      </c>
    </row>
    <row r="6484" spans="1:4" x14ac:dyDescent="0.2">
      <c r="A6484" s="32">
        <v>6480</v>
      </c>
      <c r="B6484" s="32">
        <v>2588</v>
      </c>
      <c r="C6484" s="32">
        <v>1</v>
      </c>
      <c r="D6484" s="32" t="s">
        <v>13080</v>
      </c>
    </row>
    <row r="6485" spans="1:4" x14ac:dyDescent="0.2">
      <c r="A6485" s="32">
        <v>6481</v>
      </c>
      <c r="B6485" s="32">
        <v>1214</v>
      </c>
      <c r="C6485" s="32">
        <v>1</v>
      </c>
      <c r="D6485" s="32" t="s">
        <v>13081</v>
      </c>
    </row>
    <row r="6486" spans="1:4" x14ac:dyDescent="0.2">
      <c r="A6486" s="32">
        <v>6482</v>
      </c>
      <c r="B6486" s="32">
        <v>443</v>
      </c>
      <c r="C6486" s="32">
        <v>5</v>
      </c>
      <c r="D6486" s="32" t="s">
        <v>13082</v>
      </c>
    </row>
    <row r="6487" spans="1:4" x14ac:dyDescent="0.2">
      <c r="A6487" s="32">
        <v>6483</v>
      </c>
      <c r="B6487" s="32">
        <v>262</v>
      </c>
      <c r="C6487" s="32">
        <v>1</v>
      </c>
      <c r="D6487" s="32" t="s">
        <v>13083</v>
      </c>
    </row>
    <row r="6488" spans="1:4" x14ac:dyDescent="0.2">
      <c r="A6488" s="32">
        <v>6484</v>
      </c>
      <c r="B6488" s="32">
        <v>619</v>
      </c>
      <c r="C6488" s="32">
        <v>3</v>
      </c>
      <c r="D6488" s="32" t="s">
        <v>13084</v>
      </c>
    </row>
    <row r="6489" spans="1:4" x14ac:dyDescent="0.2">
      <c r="A6489" s="32">
        <v>6485</v>
      </c>
      <c r="B6489" s="32">
        <v>1622</v>
      </c>
      <c r="C6489" s="32">
        <v>2</v>
      </c>
      <c r="D6489" s="32" t="s">
        <v>13085</v>
      </c>
    </row>
    <row r="6490" spans="1:4" x14ac:dyDescent="0.2">
      <c r="A6490" s="32">
        <v>6486</v>
      </c>
      <c r="B6490" s="32">
        <v>39</v>
      </c>
      <c r="C6490" s="32">
        <v>10</v>
      </c>
      <c r="D6490" s="32" t="s">
        <v>8953</v>
      </c>
    </row>
    <row r="6491" spans="1:4" x14ac:dyDescent="0.2">
      <c r="A6491" s="32">
        <v>6487</v>
      </c>
      <c r="B6491" s="32">
        <v>663</v>
      </c>
      <c r="C6491" s="32">
        <v>3</v>
      </c>
      <c r="D6491" s="32" t="s">
        <v>13086</v>
      </c>
    </row>
    <row r="6492" spans="1:4" x14ac:dyDescent="0.2">
      <c r="A6492" s="32">
        <v>6488</v>
      </c>
      <c r="B6492" s="32">
        <v>986</v>
      </c>
      <c r="C6492" s="32">
        <v>2</v>
      </c>
      <c r="D6492" s="32" t="s">
        <v>13087</v>
      </c>
    </row>
    <row r="6493" spans="1:4" x14ac:dyDescent="0.2">
      <c r="A6493" s="32">
        <v>6489</v>
      </c>
      <c r="B6493" s="32">
        <v>368</v>
      </c>
      <c r="C6493" s="32">
        <v>1</v>
      </c>
      <c r="D6493" s="32" t="s">
        <v>12106</v>
      </c>
    </row>
    <row r="6494" spans="1:4" x14ac:dyDescent="0.2">
      <c r="A6494" s="32">
        <v>6490</v>
      </c>
      <c r="B6494" s="32">
        <v>697</v>
      </c>
      <c r="C6494" s="32">
        <v>2</v>
      </c>
      <c r="D6494" s="32" t="s">
        <v>9585</v>
      </c>
    </row>
    <row r="6495" spans="1:4" x14ac:dyDescent="0.2">
      <c r="A6495" s="32">
        <v>6491</v>
      </c>
      <c r="B6495" s="32">
        <v>1836</v>
      </c>
      <c r="C6495" s="32">
        <v>1</v>
      </c>
      <c r="D6495" s="32" t="s">
        <v>13088</v>
      </c>
    </row>
    <row r="6496" spans="1:4" x14ac:dyDescent="0.2">
      <c r="A6496" s="32">
        <v>6492</v>
      </c>
      <c r="B6496" s="32">
        <v>2411</v>
      </c>
      <c r="C6496" s="32">
        <v>1</v>
      </c>
      <c r="D6496" s="32" t="s">
        <v>13089</v>
      </c>
    </row>
    <row r="6497" spans="1:4" x14ac:dyDescent="0.2">
      <c r="A6497" s="32">
        <v>6493</v>
      </c>
      <c r="B6497" s="32">
        <v>546</v>
      </c>
      <c r="C6497" s="32">
        <v>9</v>
      </c>
      <c r="D6497" s="32" t="s">
        <v>13090</v>
      </c>
    </row>
    <row r="6498" spans="1:4" x14ac:dyDescent="0.2">
      <c r="A6498" s="32">
        <v>6494</v>
      </c>
      <c r="B6498" s="32">
        <v>1943</v>
      </c>
      <c r="C6498" s="32">
        <v>1</v>
      </c>
      <c r="D6498" s="32" t="s">
        <v>13091</v>
      </c>
    </row>
    <row r="6499" spans="1:4" x14ac:dyDescent="0.2">
      <c r="A6499" s="32">
        <v>6495</v>
      </c>
      <c r="B6499" s="32">
        <v>331</v>
      </c>
      <c r="C6499" s="32">
        <v>2</v>
      </c>
      <c r="D6499" s="32" t="s">
        <v>13092</v>
      </c>
    </row>
    <row r="6500" spans="1:4" x14ac:dyDescent="0.2">
      <c r="A6500" s="32">
        <v>6496</v>
      </c>
      <c r="B6500" s="32">
        <v>933</v>
      </c>
      <c r="C6500" s="32">
        <v>4</v>
      </c>
      <c r="D6500" s="32" t="s">
        <v>13093</v>
      </c>
    </row>
    <row r="6501" spans="1:4" x14ac:dyDescent="0.2">
      <c r="A6501" s="32">
        <v>6497</v>
      </c>
      <c r="B6501" s="32">
        <v>463</v>
      </c>
      <c r="C6501" s="32">
        <v>1</v>
      </c>
      <c r="D6501" s="32" t="s">
        <v>13094</v>
      </c>
    </row>
    <row r="6502" spans="1:4" x14ac:dyDescent="0.2">
      <c r="A6502" s="32">
        <v>6498</v>
      </c>
      <c r="B6502" s="32">
        <v>1634</v>
      </c>
      <c r="C6502" s="32">
        <v>2</v>
      </c>
      <c r="D6502" s="32" t="s">
        <v>13095</v>
      </c>
    </row>
    <row r="6503" spans="1:4" x14ac:dyDescent="0.2">
      <c r="A6503" s="32">
        <v>6499</v>
      </c>
      <c r="B6503" s="32">
        <v>724</v>
      </c>
      <c r="C6503" s="32">
        <v>1</v>
      </c>
      <c r="D6503" s="32" t="s">
        <v>13096</v>
      </c>
    </row>
    <row r="6504" spans="1:4" x14ac:dyDescent="0.2">
      <c r="A6504" s="32">
        <v>6500</v>
      </c>
      <c r="B6504" s="32">
        <v>1704</v>
      </c>
      <c r="C6504" s="32">
        <v>2</v>
      </c>
      <c r="D6504" s="32" t="s">
        <v>13097</v>
      </c>
    </row>
    <row r="6505" spans="1:4" x14ac:dyDescent="0.2">
      <c r="A6505" s="32">
        <v>6501</v>
      </c>
      <c r="B6505" s="32">
        <v>727</v>
      </c>
      <c r="C6505" s="32">
        <v>4</v>
      </c>
      <c r="D6505" s="32" t="s">
        <v>13098</v>
      </c>
    </row>
    <row r="6506" spans="1:4" x14ac:dyDescent="0.2">
      <c r="A6506" s="32">
        <v>6502</v>
      </c>
      <c r="B6506" s="32">
        <v>1631</v>
      </c>
      <c r="C6506" s="32">
        <v>1</v>
      </c>
      <c r="D6506" s="32" t="s">
        <v>13099</v>
      </c>
    </row>
    <row r="6507" spans="1:4" x14ac:dyDescent="0.2">
      <c r="A6507" s="32">
        <v>6503</v>
      </c>
      <c r="B6507" s="32">
        <v>804</v>
      </c>
      <c r="C6507" s="32">
        <v>2</v>
      </c>
      <c r="D6507" s="32" t="s">
        <v>13100</v>
      </c>
    </row>
    <row r="6508" spans="1:4" x14ac:dyDescent="0.2">
      <c r="A6508" s="32">
        <v>6504</v>
      </c>
      <c r="B6508" s="32">
        <v>5</v>
      </c>
      <c r="C6508" s="32">
        <v>9</v>
      </c>
      <c r="D6508" s="32" t="s">
        <v>13101</v>
      </c>
    </row>
    <row r="6509" spans="1:4" x14ac:dyDescent="0.2">
      <c r="A6509" s="32">
        <v>6505</v>
      </c>
      <c r="B6509" s="32">
        <v>1207</v>
      </c>
      <c r="C6509" s="32">
        <v>2</v>
      </c>
      <c r="D6509" s="32" t="s">
        <v>7821</v>
      </c>
    </row>
    <row r="6510" spans="1:4" x14ac:dyDescent="0.2">
      <c r="A6510" s="32">
        <v>6506</v>
      </c>
      <c r="B6510" s="32">
        <v>435</v>
      </c>
      <c r="C6510" s="32">
        <v>1</v>
      </c>
      <c r="D6510" s="32" t="s">
        <v>13102</v>
      </c>
    </row>
    <row r="6511" spans="1:4" x14ac:dyDescent="0.2">
      <c r="A6511" s="32">
        <v>6507</v>
      </c>
      <c r="B6511" s="32">
        <v>970</v>
      </c>
      <c r="C6511" s="32">
        <v>2</v>
      </c>
      <c r="D6511" s="32" t="s">
        <v>13103</v>
      </c>
    </row>
    <row r="6512" spans="1:4" x14ac:dyDescent="0.2">
      <c r="A6512" s="32">
        <v>6508</v>
      </c>
      <c r="B6512" s="32">
        <v>853</v>
      </c>
      <c r="C6512" s="32">
        <v>2</v>
      </c>
      <c r="D6512" s="32" t="s">
        <v>13104</v>
      </c>
    </row>
    <row r="6513" spans="1:4" x14ac:dyDescent="0.2">
      <c r="A6513" s="32">
        <v>6509</v>
      </c>
      <c r="B6513" s="32">
        <v>439</v>
      </c>
      <c r="C6513" s="32">
        <v>3</v>
      </c>
      <c r="D6513" s="32" t="s">
        <v>13105</v>
      </c>
    </row>
    <row r="6514" spans="1:4" x14ac:dyDescent="0.2">
      <c r="A6514" s="32">
        <v>6510</v>
      </c>
      <c r="B6514" s="32">
        <v>812</v>
      </c>
      <c r="C6514" s="32">
        <v>1</v>
      </c>
      <c r="D6514" s="32" t="s">
        <v>13106</v>
      </c>
    </row>
    <row r="6515" spans="1:4" x14ac:dyDescent="0.2">
      <c r="A6515" s="32">
        <v>6511</v>
      </c>
      <c r="B6515" s="32">
        <v>1500</v>
      </c>
      <c r="C6515" s="32">
        <v>2</v>
      </c>
      <c r="D6515" s="32" t="s">
        <v>13107</v>
      </c>
    </row>
    <row r="6516" spans="1:4" x14ac:dyDescent="0.2">
      <c r="A6516" s="32">
        <v>6512</v>
      </c>
      <c r="B6516" s="32">
        <v>1104</v>
      </c>
      <c r="C6516" s="32">
        <v>2</v>
      </c>
      <c r="D6516" s="32" t="s">
        <v>13108</v>
      </c>
    </row>
    <row r="6517" spans="1:4" x14ac:dyDescent="0.2">
      <c r="A6517" s="32">
        <v>6513</v>
      </c>
      <c r="B6517" s="32">
        <v>141</v>
      </c>
      <c r="C6517" s="32">
        <v>16</v>
      </c>
      <c r="D6517" s="32" t="s">
        <v>13109</v>
      </c>
    </row>
    <row r="6518" spans="1:4" x14ac:dyDescent="0.2">
      <c r="A6518" s="32">
        <v>6514</v>
      </c>
      <c r="B6518" s="32">
        <v>93</v>
      </c>
      <c r="C6518" s="32">
        <v>4</v>
      </c>
      <c r="D6518" s="32" t="s">
        <v>13110</v>
      </c>
    </row>
    <row r="6519" spans="1:4" x14ac:dyDescent="0.2">
      <c r="A6519" s="32">
        <v>6515</v>
      </c>
      <c r="B6519" s="32">
        <v>2006</v>
      </c>
      <c r="C6519" s="32">
        <v>3</v>
      </c>
      <c r="D6519" s="32" t="s">
        <v>13111</v>
      </c>
    </row>
    <row r="6520" spans="1:4" x14ac:dyDescent="0.2">
      <c r="A6520" s="32">
        <v>6516</v>
      </c>
      <c r="B6520" s="32">
        <v>492</v>
      </c>
      <c r="C6520" s="32">
        <v>3</v>
      </c>
      <c r="D6520" s="32" t="s">
        <v>13112</v>
      </c>
    </row>
    <row r="6521" spans="1:4" x14ac:dyDescent="0.2">
      <c r="A6521" s="32">
        <v>6517</v>
      </c>
      <c r="B6521" s="32">
        <v>2277</v>
      </c>
      <c r="C6521" s="32">
        <v>1</v>
      </c>
      <c r="D6521" s="32" t="s">
        <v>13113</v>
      </c>
    </row>
    <row r="6522" spans="1:4" x14ac:dyDescent="0.2">
      <c r="A6522" s="32">
        <v>6518</v>
      </c>
      <c r="B6522" s="32">
        <v>374</v>
      </c>
      <c r="C6522" s="32">
        <v>2</v>
      </c>
      <c r="D6522" s="32" t="s">
        <v>13114</v>
      </c>
    </row>
    <row r="6523" spans="1:4" x14ac:dyDescent="0.2">
      <c r="A6523" s="32">
        <v>6519</v>
      </c>
      <c r="B6523" s="32">
        <v>718</v>
      </c>
      <c r="C6523" s="32">
        <v>1</v>
      </c>
      <c r="D6523" s="32" t="s">
        <v>13115</v>
      </c>
    </row>
    <row r="6524" spans="1:4" x14ac:dyDescent="0.2">
      <c r="A6524" s="32">
        <v>6520</v>
      </c>
      <c r="B6524" s="32">
        <v>959</v>
      </c>
      <c r="C6524" s="32">
        <v>1</v>
      </c>
      <c r="D6524" s="32" t="s">
        <v>13116</v>
      </c>
    </row>
    <row r="6525" spans="1:4" x14ac:dyDescent="0.2">
      <c r="A6525" s="32">
        <v>6521</v>
      </c>
      <c r="B6525" s="32">
        <v>1992</v>
      </c>
      <c r="C6525" s="32">
        <v>1</v>
      </c>
      <c r="D6525" s="32" t="s">
        <v>13117</v>
      </c>
    </row>
    <row r="6526" spans="1:4" x14ac:dyDescent="0.2">
      <c r="A6526" s="32">
        <v>6522</v>
      </c>
      <c r="B6526" s="32">
        <v>956</v>
      </c>
      <c r="C6526" s="32">
        <v>1</v>
      </c>
      <c r="D6526" s="32" t="s">
        <v>13118</v>
      </c>
    </row>
    <row r="6527" spans="1:4" x14ac:dyDescent="0.2">
      <c r="A6527" s="32">
        <v>6523</v>
      </c>
      <c r="B6527" s="32">
        <v>212</v>
      </c>
      <c r="C6527" s="32">
        <v>4</v>
      </c>
      <c r="D6527" s="32" t="s">
        <v>13119</v>
      </c>
    </row>
    <row r="6528" spans="1:4" x14ac:dyDescent="0.2">
      <c r="A6528" s="32">
        <v>6524</v>
      </c>
      <c r="B6528" s="32">
        <v>2071</v>
      </c>
      <c r="C6528" s="32">
        <v>3</v>
      </c>
      <c r="D6528" s="32" t="s">
        <v>13120</v>
      </c>
    </row>
    <row r="6529" spans="1:4" x14ac:dyDescent="0.2">
      <c r="A6529" s="32">
        <v>6525</v>
      </c>
      <c r="B6529" s="32">
        <v>2298</v>
      </c>
      <c r="C6529" s="32">
        <v>3</v>
      </c>
      <c r="D6529" s="32" t="s">
        <v>13121</v>
      </c>
    </row>
    <row r="6530" spans="1:4" x14ac:dyDescent="0.2">
      <c r="A6530" s="32">
        <v>6526</v>
      </c>
      <c r="B6530" s="32">
        <v>2139</v>
      </c>
      <c r="C6530" s="32">
        <v>2</v>
      </c>
      <c r="D6530" s="32" t="s">
        <v>13122</v>
      </c>
    </row>
    <row r="6531" spans="1:4" x14ac:dyDescent="0.2">
      <c r="A6531" s="32">
        <v>6527</v>
      </c>
      <c r="B6531" s="32">
        <v>1576</v>
      </c>
      <c r="C6531" s="32">
        <v>2</v>
      </c>
      <c r="D6531" s="32" t="s">
        <v>13123</v>
      </c>
    </row>
    <row r="6532" spans="1:4" x14ac:dyDescent="0.2">
      <c r="A6532" s="32">
        <v>6528</v>
      </c>
      <c r="B6532" s="32">
        <v>844</v>
      </c>
      <c r="C6532" s="32">
        <v>3</v>
      </c>
      <c r="D6532" s="32" t="s">
        <v>13124</v>
      </c>
    </row>
    <row r="6533" spans="1:4" x14ac:dyDescent="0.2">
      <c r="A6533" s="32">
        <v>6529</v>
      </c>
      <c r="B6533" s="32">
        <v>1118</v>
      </c>
      <c r="C6533" s="32">
        <v>5</v>
      </c>
      <c r="D6533" s="32" t="s">
        <v>10224</v>
      </c>
    </row>
    <row r="6534" spans="1:4" x14ac:dyDescent="0.2">
      <c r="A6534" s="32">
        <v>6530</v>
      </c>
      <c r="B6534" s="32">
        <v>11</v>
      </c>
      <c r="C6534" s="32">
        <v>4</v>
      </c>
      <c r="D6534" s="32" t="s">
        <v>13125</v>
      </c>
    </row>
    <row r="6535" spans="1:4" x14ac:dyDescent="0.2">
      <c r="A6535" s="32">
        <v>6531</v>
      </c>
      <c r="B6535" s="32">
        <v>1895</v>
      </c>
      <c r="C6535" s="32">
        <v>2</v>
      </c>
      <c r="D6535" s="32" t="s">
        <v>13126</v>
      </c>
    </row>
    <row r="6536" spans="1:4" x14ac:dyDescent="0.2">
      <c r="A6536" s="32">
        <v>6532</v>
      </c>
      <c r="B6536" s="32">
        <v>169</v>
      </c>
      <c r="C6536" s="32">
        <v>14</v>
      </c>
      <c r="D6536" s="32" t="s">
        <v>13127</v>
      </c>
    </row>
    <row r="6537" spans="1:4" x14ac:dyDescent="0.2">
      <c r="A6537" s="32">
        <v>6533</v>
      </c>
      <c r="B6537" s="32">
        <v>693</v>
      </c>
      <c r="C6537" s="32">
        <v>1</v>
      </c>
      <c r="D6537" s="32" t="s">
        <v>13128</v>
      </c>
    </row>
    <row r="6538" spans="1:4" x14ac:dyDescent="0.2">
      <c r="A6538" s="32">
        <v>6534</v>
      </c>
      <c r="B6538" s="32">
        <v>1644</v>
      </c>
      <c r="C6538" s="32">
        <v>4</v>
      </c>
      <c r="D6538" s="32" t="s">
        <v>13129</v>
      </c>
    </row>
    <row r="6539" spans="1:4" x14ac:dyDescent="0.2">
      <c r="A6539" s="32">
        <v>6535</v>
      </c>
      <c r="B6539" s="32">
        <v>145</v>
      </c>
      <c r="C6539" s="32">
        <v>9</v>
      </c>
      <c r="D6539" s="32" t="s">
        <v>7319</v>
      </c>
    </row>
    <row r="6540" spans="1:4" x14ac:dyDescent="0.2">
      <c r="A6540" s="32">
        <v>6536</v>
      </c>
      <c r="B6540" s="32">
        <v>410</v>
      </c>
      <c r="C6540" s="32">
        <v>2</v>
      </c>
      <c r="D6540" s="32" t="s">
        <v>10307</v>
      </c>
    </row>
    <row r="6541" spans="1:4" x14ac:dyDescent="0.2">
      <c r="A6541" s="32">
        <v>6537</v>
      </c>
      <c r="B6541" s="32">
        <v>1296</v>
      </c>
      <c r="C6541" s="32">
        <v>2</v>
      </c>
      <c r="D6541" s="32" t="s">
        <v>13130</v>
      </c>
    </row>
    <row r="6542" spans="1:4" x14ac:dyDescent="0.2">
      <c r="A6542" s="32">
        <v>6538</v>
      </c>
      <c r="B6542" s="32">
        <v>1330</v>
      </c>
      <c r="C6542" s="32">
        <v>1</v>
      </c>
      <c r="D6542" s="32" t="s">
        <v>13131</v>
      </c>
    </row>
    <row r="6543" spans="1:4" x14ac:dyDescent="0.2">
      <c r="A6543" s="32">
        <v>6539</v>
      </c>
      <c r="B6543" s="32">
        <v>1199</v>
      </c>
      <c r="C6543" s="32">
        <v>1</v>
      </c>
      <c r="D6543" s="32" t="s">
        <v>13132</v>
      </c>
    </row>
    <row r="6544" spans="1:4" x14ac:dyDescent="0.2">
      <c r="A6544" s="32">
        <v>6540</v>
      </c>
      <c r="B6544" s="32">
        <v>1011</v>
      </c>
      <c r="C6544" s="32">
        <v>1</v>
      </c>
      <c r="D6544" s="32" t="s">
        <v>13133</v>
      </c>
    </row>
    <row r="6545" spans="1:4" x14ac:dyDescent="0.2">
      <c r="A6545" s="32">
        <v>6541</v>
      </c>
      <c r="B6545" s="32">
        <v>545</v>
      </c>
      <c r="C6545" s="32">
        <v>2</v>
      </c>
      <c r="D6545" s="32" t="s">
        <v>11559</v>
      </c>
    </row>
    <row r="6546" spans="1:4" x14ac:dyDescent="0.2">
      <c r="A6546" s="32">
        <v>6542</v>
      </c>
      <c r="B6546" s="32">
        <v>2552</v>
      </c>
      <c r="C6546" s="32">
        <v>2</v>
      </c>
      <c r="D6546" s="32" t="s">
        <v>13134</v>
      </c>
    </row>
    <row r="6547" spans="1:4" x14ac:dyDescent="0.2">
      <c r="A6547" s="32">
        <v>6543</v>
      </c>
      <c r="B6547" s="32">
        <v>1126</v>
      </c>
      <c r="C6547" s="32">
        <v>2</v>
      </c>
      <c r="D6547" s="32" t="s">
        <v>13135</v>
      </c>
    </row>
    <row r="6548" spans="1:4" x14ac:dyDescent="0.2">
      <c r="A6548" s="32">
        <v>6544</v>
      </c>
      <c r="B6548" s="32">
        <v>1803</v>
      </c>
      <c r="C6548" s="32">
        <v>3</v>
      </c>
      <c r="D6548" s="32" t="s">
        <v>13136</v>
      </c>
    </row>
    <row r="6549" spans="1:4" x14ac:dyDescent="0.2">
      <c r="A6549" s="32">
        <v>6545</v>
      </c>
      <c r="B6549" s="32">
        <v>680</v>
      </c>
      <c r="C6549" s="32">
        <v>1</v>
      </c>
      <c r="D6549" s="32" t="s">
        <v>13137</v>
      </c>
    </row>
    <row r="6550" spans="1:4" x14ac:dyDescent="0.2">
      <c r="A6550" s="32">
        <v>6546</v>
      </c>
      <c r="B6550" s="32">
        <v>1333</v>
      </c>
      <c r="C6550" s="32">
        <v>3</v>
      </c>
      <c r="D6550" s="32" t="s">
        <v>13138</v>
      </c>
    </row>
    <row r="6551" spans="1:4" x14ac:dyDescent="0.2">
      <c r="A6551" s="32">
        <v>6547</v>
      </c>
      <c r="B6551" s="32">
        <v>833</v>
      </c>
      <c r="C6551" s="32">
        <v>8</v>
      </c>
      <c r="D6551" s="32" t="s">
        <v>13139</v>
      </c>
    </row>
    <row r="6552" spans="1:4" x14ac:dyDescent="0.2">
      <c r="A6552" s="32">
        <v>6548</v>
      </c>
      <c r="B6552" s="32">
        <v>1031</v>
      </c>
      <c r="C6552" s="32">
        <v>8</v>
      </c>
      <c r="D6552" s="32" t="s">
        <v>13140</v>
      </c>
    </row>
    <row r="6553" spans="1:4" x14ac:dyDescent="0.2">
      <c r="A6553" s="32">
        <v>6549</v>
      </c>
      <c r="B6553" s="32">
        <v>1332</v>
      </c>
      <c r="C6553" s="32">
        <v>1</v>
      </c>
      <c r="D6553" s="32" t="s">
        <v>13141</v>
      </c>
    </row>
    <row r="6554" spans="1:4" x14ac:dyDescent="0.2">
      <c r="A6554" s="32">
        <v>6550</v>
      </c>
      <c r="B6554" s="32">
        <v>2109</v>
      </c>
      <c r="C6554" s="32">
        <v>2</v>
      </c>
      <c r="D6554" s="32" t="s">
        <v>13142</v>
      </c>
    </row>
    <row r="6555" spans="1:4" x14ac:dyDescent="0.2">
      <c r="A6555" s="32">
        <v>6551</v>
      </c>
      <c r="B6555" s="32">
        <v>957</v>
      </c>
      <c r="C6555" s="32">
        <v>1</v>
      </c>
      <c r="D6555" s="32" t="s">
        <v>13143</v>
      </c>
    </row>
    <row r="6556" spans="1:4" x14ac:dyDescent="0.2">
      <c r="A6556" s="32">
        <v>6552</v>
      </c>
      <c r="B6556" s="32">
        <v>1099</v>
      </c>
      <c r="C6556" s="32">
        <v>2</v>
      </c>
      <c r="D6556" s="32" t="s">
        <v>13144</v>
      </c>
    </row>
    <row r="6557" spans="1:4" x14ac:dyDescent="0.2">
      <c r="A6557" s="32">
        <v>6553</v>
      </c>
      <c r="B6557" s="32">
        <v>1244</v>
      </c>
      <c r="C6557" s="32">
        <v>2</v>
      </c>
      <c r="D6557" s="32" t="s">
        <v>13145</v>
      </c>
    </row>
    <row r="6558" spans="1:4" x14ac:dyDescent="0.2">
      <c r="A6558" s="32">
        <v>6554</v>
      </c>
      <c r="B6558" s="32">
        <v>976</v>
      </c>
      <c r="C6558" s="32">
        <v>5</v>
      </c>
      <c r="D6558" s="32" t="s">
        <v>8057</v>
      </c>
    </row>
    <row r="6559" spans="1:4" x14ac:dyDescent="0.2">
      <c r="A6559" s="32">
        <v>6555</v>
      </c>
      <c r="B6559" s="32">
        <v>1254</v>
      </c>
      <c r="C6559" s="32">
        <v>3</v>
      </c>
      <c r="D6559" s="32" t="s">
        <v>13146</v>
      </c>
    </row>
    <row r="6560" spans="1:4" x14ac:dyDescent="0.2">
      <c r="A6560" s="32">
        <v>6556</v>
      </c>
      <c r="B6560" s="32">
        <v>578</v>
      </c>
      <c r="C6560" s="32">
        <v>2</v>
      </c>
      <c r="D6560" s="32" t="s">
        <v>13147</v>
      </c>
    </row>
    <row r="6561" spans="1:4" x14ac:dyDescent="0.2">
      <c r="A6561" s="32">
        <v>6557</v>
      </c>
      <c r="B6561" s="32">
        <v>134</v>
      </c>
      <c r="C6561" s="32">
        <v>7</v>
      </c>
      <c r="D6561" s="32" t="s">
        <v>13148</v>
      </c>
    </row>
    <row r="6562" spans="1:4" x14ac:dyDescent="0.2">
      <c r="A6562" s="32">
        <v>6558</v>
      </c>
      <c r="B6562" s="32">
        <v>14</v>
      </c>
      <c r="C6562" s="32">
        <v>4</v>
      </c>
      <c r="D6562" s="32" t="s">
        <v>8481</v>
      </c>
    </row>
    <row r="6563" spans="1:4" x14ac:dyDescent="0.2">
      <c r="A6563" s="32">
        <v>6559</v>
      </c>
      <c r="B6563" s="32">
        <v>3136</v>
      </c>
      <c r="C6563" s="32">
        <v>1</v>
      </c>
      <c r="D6563" s="32" t="s">
        <v>13149</v>
      </c>
    </row>
    <row r="6564" spans="1:4" x14ac:dyDescent="0.2">
      <c r="A6564" s="32">
        <v>6560</v>
      </c>
      <c r="B6564" s="32">
        <v>1520</v>
      </c>
      <c r="C6564" s="32">
        <v>2</v>
      </c>
      <c r="D6564" s="32" t="s">
        <v>13150</v>
      </c>
    </row>
    <row r="6565" spans="1:4" x14ac:dyDescent="0.2">
      <c r="A6565" s="32">
        <v>6561</v>
      </c>
      <c r="B6565" s="32">
        <v>271</v>
      </c>
      <c r="C6565" s="32">
        <v>14</v>
      </c>
      <c r="D6565" s="32" t="s">
        <v>13151</v>
      </c>
    </row>
    <row r="6566" spans="1:4" x14ac:dyDescent="0.2">
      <c r="A6566" s="32">
        <v>6562</v>
      </c>
      <c r="B6566" s="32">
        <v>1201</v>
      </c>
      <c r="C6566" s="32">
        <v>3</v>
      </c>
      <c r="D6566" s="32" t="s">
        <v>13152</v>
      </c>
    </row>
    <row r="6567" spans="1:4" x14ac:dyDescent="0.2">
      <c r="A6567" s="32">
        <v>6563</v>
      </c>
      <c r="B6567" s="32">
        <v>1848</v>
      </c>
      <c r="C6567" s="32">
        <v>2</v>
      </c>
      <c r="D6567" s="32" t="s">
        <v>13153</v>
      </c>
    </row>
    <row r="6568" spans="1:4" x14ac:dyDescent="0.2">
      <c r="A6568" s="32">
        <v>6564</v>
      </c>
      <c r="B6568" s="32">
        <v>413</v>
      </c>
      <c r="C6568" s="32">
        <v>2</v>
      </c>
      <c r="D6568" s="32" t="s">
        <v>13154</v>
      </c>
    </row>
    <row r="6569" spans="1:4" x14ac:dyDescent="0.2">
      <c r="A6569" s="32">
        <v>6565</v>
      </c>
      <c r="B6569" s="32">
        <v>1360</v>
      </c>
      <c r="C6569" s="32">
        <v>2</v>
      </c>
      <c r="D6569" s="32" t="s">
        <v>13155</v>
      </c>
    </row>
    <row r="6570" spans="1:4" x14ac:dyDescent="0.2">
      <c r="A6570" s="32">
        <v>6566</v>
      </c>
      <c r="B6570" s="32">
        <v>62</v>
      </c>
      <c r="C6570" s="32">
        <v>1</v>
      </c>
      <c r="D6570" s="32" t="s">
        <v>13156</v>
      </c>
    </row>
    <row r="6571" spans="1:4" x14ac:dyDescent="0.2">
      <c r="A6571" s="32">
        <v>6567</v>
      </c>
      <c r="B6571" s="32">
        <v>282</v>
      </c>
      <c r="C6571" s="32">
        <v>3</v>
      </c>
      <c r="D6571" s="32" t="s">
        <v>13157</v>
      </c>
    </row>
    <row r="6572" spans="1:4" x14ac:dyDescent="0.2">
      <c r="A6572" s="32">
        <v>6568</v>
      </c>
      <c r="B6572" s="32">
        <v>1666</v>
      </c>
      <c r="C6572" s="32">
        <v>1</v>
      </c>
      <c r="D6572" s="32" t="s">
        <v>13158</v>
      </c>
    </row>
    <row r="6573" spans="1:4" x14ac:dyDescent="0.2">
      <c r="A6573" s="32">
        <v>6569</v>
      </c>
      <c r="B6573" s="32">
        <v>1003</v>
      </c>
      <c r="C6573" s="32">
        <v>1</v>
      </c>
      <c r="D6573" s="32" t="s">
        <v>13159</v>
      </c>
    </row>
    <row r="6574" spans="1:4" x14ac:dyDescent="0.2">
      <c r="A6574" s="32">
        <v>6570</v>
      </c>
      <c r="B6574" s="32">
        <v>475</v>
      </c>
      <c r="C6574" s="32">
        <v>7</v>
      </c>
      <c r="D6574" s="32" t="s">
        <v>13160</v>
      </c>
    </row>
    <row r="6575" spans="1:4" x14ac:dyDescent="0.2">
      <c r="A6575" s="32">
        <v>6571</v>
      </c>
      <c r="B6575" s="32">
        <v>2678</v>
      </c>
      <c r="C6575" s="32">
        <v>1</v>
      </c>
      <c r="D6575" s="32" t="s">
        <v>13161</v>
      </c>
    </row>
    <row r="6576" spans="1:4" x14ac:dyDescent="0.2">
      <c r="A6576" s="32">
        <v>6572</v>
      </c>
      <c r="B6576" s="32">
        <v>2611</v>
      </c>
      <c r="C6576" s="32">
        <v>3</v>
      </c>
      <c r="D6576" s="32" t="s">
        <v>13162</v>
      </c>
    </row>
    <row r="6577" spans="1:4" x14ac:dyDescent="0.2">
      <c r="A6577" s="32">
        <v>6573</v>
      </c>
      <c r="B6577" s="32">
        <v>790</v>
      </c>
      <c r="C6577" s="32">
        <v>3</v>
      </c>
      <c r="D6577" s="32" t="s">
        <v>13163</v>
      </c>
    </row>
    <row r="6578" spans="1:4" x14ac:dyDescent="0.2">
      <c r="A6578" s="32">
        <v>6574</v>
      </c>
      <c r="B6578" s="32">
        <v>813</v>
      </c>
      <c r="C6578" s="32">
        <v>1</v>
      </c>
      <c r="D6578" s="32" t="s">
        <v>13164</v>
      </c>
    </row>
    <row r="6579" spans="1:4" x14ac:dyDescent="0.2">
      <c r="A6579" s="32">
        <v>6575</v>
      </c>
      <c r="B6579" s="32">
        <v>1228</v>
      </c>
      <c r="C6579" s="32">
        <v>3</v>
      </c>
      <c r="D6579" s="32" t="s">
        <v>13165</v>
      </c>
    </row>
    <row r="6580" spans="1:4" x14ac:dyDescent="0.2">
      <c r="A6580" s="32">
        <v>6576</v>
      </c>
      <c r="B6580" s="32">
        <v>814</v>
      </c>
      <c r="C6580" s="32">
        <v>2</v>
      </c>
      <c r="D6580" s="32" t="s">
        <v>13166</v>
      </c>
    </row>
    <row r="6581" spans="1:4" x14ac:dyDescent="0.2">
      <c r="A6581" s="32">
        <v>6577</v>
      </c>
      <c r="B6581" s="32">
        <v>115</v>
      </c>
      <c r="C6581" s="32">
        <v>2</v>
      </c>
      <c r="D6581" s="32" t="s">
        <v>13167</v>
      </c>
    </row>
    <row r="6582" spans="1:4" x14ac:dyDescent="0.2">
      <c r="A6582" s="32">
        <v>6578</v>
      </c>
      <c r="B6582" s="32">
        <v>750</v>
      </c>
      <c r="C6582" s="32">
        <v>2</v>
      </c>
      <c r="D6582" s="32" t="s">
        <v>13168</v>
      </c>
    </row>
    <row r="6583" spans="1:4" x14ac:dyDescent="0.2">
      <c r="A6583" s="32">
        <v>6579</v>
      </c>
      <c r="B6583" s="32">
        <v>294</v>
      </c>
      <c r="C6583" s="32">
        <v>2</v>
      </c>
      <c r="D6583" s="32" t="s">
        <v>13169</v>
      </c>
    </row>
    <row r="6584" spans="1:4" x14ac:dyDescent="0.2">
      <c r="A6584" s="32">
        <v>6580</v>
      </c>
      <c r="B6584" s="32">
        <v>1846</v>
      </c>
      <c r="C6584" s="32">
        <v>1</v>
      </c>
      <c r="D6584" s="32" t="s">
        <v>13170</v>
      </c>
    </row>
    <row r="6585" spans="1:4" x14ac:dyDescent="0.2">
      <c r="A6585" s="32">
        <v>6581</v>
      </c>
      <c r="B6585" s="32">
        <v>1352</v>
      </c>
      <c r="C6585" s="32">
        <v>3</v>
      </c>
      <c r="D6585" s="32" t="s">
        <v>13171</v>
      </c>
    </row>
    <row r="6586" spans="1:4" x14ac:dyDescent="0.2">
      <c r="A6586" s="32">
        <v>6582</v>
      </c>
      <c r="B6586" s="32">
        <v>292</v>
      </c>
      <c r="C6586" s="32">
        <v>2</v>
      </c>
      <c r="D6586" s="32" t="s">
        <v>13172</v>
      </c>
    </row>
    <row r="6587" spans="1:4" x14ac:dyDescent="0.2">
      <c r="A6587" s="32">
        <v>6583</v>
      </c>
      <c r="B6587" s="32">
        <v>1196</v>
      </c>
      <c r="C6587" s="32">
        <v>3</v>
      </c>
      <c r="D6587" s="32" t="s">
        <v>13173</v>
      </c>
    </row>
    <row r="6588" spans="1:4" x14ac:dyDescent="0.2">
      <c r="A6588" s="32">
        <v>6584</v>
      </c>
      <c r="B6588" s="32">
        <v>315</v>
      </c>
      <c r="C6588" s="32">
        <v>4</v>
      </c>
      <c r="D6588" s="32" t="s">
        <v>13174</v>
      </c>
    </row>
    <row r="6589" spans="1:4" x14ac:dyDescent="0.2">
      <c r="A6589" s="32">
        <v>6585</v>
      </c>
      <c r="B6589" s="32">
        <v>357</v>
      </c>
      <c r="C6589" s="32">
        <v>6</v>
      </c>
      <c r="D6589" s="32" t="s">
        <v>13175</v>
      </c>
    </row>
    <row r="6590" spans="1:4" x14ac:dyDescent="0.2">
      <c r="A6590" s="32">
        <v>6586</v>
      </c>
      <c r="B6590" s="32">
        <v>390</v>
      </c>
      <c r="C6590" s="32">
        <v>1</v>
      </c>
      <c r="D6590" s="32" t="s">
        <v>13176</v>
      </c>
    </row>
    <row r="6591" spans="1:4" x14ac:dyDescent="0.2">
      <c r="A6591" s="32">
        <v>6587</v>
      </c>
      <c r="B6591" s="32">
        <v>861</v>
      </c>
      <c r="C6591" s="32">
        <v>1</v>
      </c>
      <c r="D6591" s="32" t="s">
        <v>13177</v>
      </c>
    </row>
    <row r="6592" spans="1:4" x14ac:dyDescent="0.2">
      <c r="A6592" s="32">
        <v>6588</v>
      </c>
      <c r="B6592" s="32">
        <v>1574</v>
      </c>
      <c r="C6592" s="32">
        <v>3</v>
      </c>
      <c r="D6592" s="32" t="s">
        <v>13178</v>
      </c>
    </row>
    <row r="6593" spans="1:4" x14ac:dyDescent="0.2">
      <c r="A6593" s="32">
        <v>6589</v>
      </c>
      <c r="B6593" s="32">
        <v>462</v>
      </c>
      <c r="C6593" s="32">
        <v>3</v>
      </c>
      <c r="D6593" s="32" t="s">
        <v>13179</v>
      </c>
    </row>
    <row r="6594" spans="1:4" x14ac:dyDescent="0.2">
      <c r="A6594" s="32">
        <v>6590</v>
      </c>
      <c r="B6594" s="32">
        <v>640</v>
      </c>
      <c r="C6594" s="32">
        <v>2</v>
      </c>
      <c r="D6594" s="32" t="s">
        <v>13180</v>
      </c>
    </row>
    <row r="6595" spans="1:4" x14ac:dyDescent="0.2">
      <c r="A6595" s="32">
        <v>6591</v>
      </c>
      <c r="B6595" s="32">
        <v>482</v>
      </c>
      <c r="C6595" s="32">
        <v>2</v>
      </c>
      <c r="D6595" s="32" t="s">
        <v>13181</v>
      </c>
    </row>
    <row r="6596" spans="1:4" x14ac:dyDescent="0.2">
      <c r="A6596" s="32">
        <v>6592</v>
      </c>
      <c r="B6596" s="32">
        <v>848</v>
      </c>
      <c r="C6596" s="32">
        <v>4</v>
      </c>
      <c r="D6596" s="32" t="s">
        <v>13182</v>
      </c>
    </row>
    <row r="6597" spans="1:4" x14ac:dyDescent="0.2">
      <c r="A6597" s="32">
        <v>6593</v>
      </c>
      <c r="B6597" s="32">
        <v>519</v>
      </c>
      <c r="C6597" s="32">
        <v>1</v>
      </c>
      <c r="D6597" s="32" t="s">
        <v>13183</v>
      </c>
    </row>
    <row r="6598" spans="1:4" x14ac:dyDescent="0.2">
      <c r="A6598" s="32">
        <v>6594</v>
      </c>
      <c r="B6598" s="32">
        <v>866</v>
      </c>
      <c r="C6598" s="32">
        <v>3</v>
      </c>
      <c r="D6598" s="32" t="s">
        <v>13184</v>
      </c>
    </row>
    <row r="6599" spans="1:4" x14ac:dyDescent="0.2">
      <c r="A6599" s="32">
        <v>6595</v>
      </c>
      <c r="B6599" s="32">
        <v>805</v>
      </c>
      <c r="C6599" s="32">
        <v>1</v>
      </c>
      <c r="D6599" s="32" t="s">
        <v>13185</v>
      </c>
    </row>
    <row r="6600" spans="1:4" x14ac:dyDescent="0.2">
      <c r="A6600" s="32">
        <v>6596</v>
      </c>
      <c r="B6600" s="32">
        <v>983</v>
      </c>
      <c r="C6600" s="32">
        <v>2</v>
      </c>
      <c r="D6600" s="32" t="s">
        <v>13056</v>
      </c>
    </row>
    <row r="6601" spans="1:4" x14ac:dyDescent="0.2">
      <c r="A6601" s="32">
        <v>6597</v>
      </c>
      <c r="B6601" s="32">
        <v>2266</v>
      </c>
      <c r="C6601" s="32">
        <v>2</v>
      </c>
      <c r="D6601" s="32" t="s">
        <v>13186</v>
      </c>
    </row>
    <row r="6602" spans="1:4" x14ac:dyDescent="0.2">
      <c r="A6602" s="32">
        <v>6598</v>
      </c>
      <c r="B6602" s="32">
        <v>783</v>
      </c>
      <c r="C6602" s="32">
        <v>2</v>
      </c>
      <c r="D6602" s="32" t="s">
        <v>13187</v>
      </c>
    </row>
    <row r="6603" spans="1:4" x14ac:dyDescent="0.2">
      <c r="A6603" s="32">
        <v>6599</v>
      </c>
      <c r="B6603" s="32">
        <v>783</v>
      </c>
      <c r="C6603" s="32">
        <v>1</v>
      </c>
      <c r="D6603" s="32" t="s">
        <v>13188</v>
      </c>
    </row>
    <row r="6604" spans="1:4" x14ac:dyDescent="0.2">
      <c r="A6604" s="32">
        <v>6600</v>
      </c>
      <c r="B6604" s="32">
        <v>1592</v>
      </c>
      <c r="C6604" s="32">
        <v>2</v>
      </c>
      <c r="D6604" s="32" t="s">
        <v>13189</v>
      </c>
    </row>
    <row r="6605" spans="1:4" x14ac:dyDescent="0.2">
      <c r="A6605" s="32">
        <v>6601</v>
      </c>
      <c r="B6605" s="32">
        <v>1063</v>
      </c>
      <c r="C6605" s="32">
        <v>1</v>
      </c>
      <c r="D6605" s="32" t="s">
        <v>13190</v>
      </c>
    </row>
    <row r="6606" spans="1:4" x14ac:dyDescent="0.2">
      <c r="A6606" s="32">
        <v>6602</v>
      </c>
      <c r="B6606" s="32">
        <v>1500</v>
      </c>
      <c r="C6606" s="32">
        <v>3</v>
      </c>
      <c r="D6606" s="32" t="s">
        <v>13191</v>
      </c>
    </row>
    <row r="6607" spans="1:4" x14ac:dyDescent="0.2">
      <c r="A6607" s="32">
        <v>6603</v>
      </c>
      <c r="B6607" s="32">
        <v>702</v>
      </c>
      <c r="C6607" s="32">
        <v>1</v>
      </c>
      <c r="D6607" s="32" t="s">
        <v>13192</v>
      </c>
    </row>
    <row r="6608" spans="1:4" x14ac:dyDescent="0.2">
      <c r="A6608" s="32">
        <v>6604</v>
      </c>
      <c r="B6608" s="32">
        <v>1982</v>
      </c>
      <c r="C6608" s="32">
        <v>1</v>
      </c>
      <c r="D6608" s="32" t="s">
        <v>13193</v>
      </c>
    </row>
    <row r="6609" spans="1:4" x14ac:dyDescent="0.2">
      <c r="A6609" s="32">
        <v>6605</v>
      </c>
      <c r="B6609" s="32">
        <v>1190</v>
      </c>
      <c r="C6609" s="32">
        <v>2</v>
      </c>
      <c r="D6609" s="32" t="s">
        <v>13194</v>
      </c>
    </row>
    <row r="6610" spans="1:4" x14ac:dyDescent="0.2">
      <c r="A6610" s="32">
        <v>6606</v>
      </c>
      <c r="B6610" s="32">
        <v>1106</v>
      </c>
      <c r="C6610" s="32">
        <v>2</v>
      </c>
      <c r="D6610" s="32" t="s">
        <v>13195</v>
      </c>
    </row>
    <row r="6611" spans="1:4" x14ac:dyDescent="0.2">
      <c r="A6611" s="32">
        <v>6607</v>
      </c>
      <c r="B6611" s="32">
        <v>884</v>
      </c>
      <c r="C6611" s="32">
        <v>2</v>
      </c>
      <c r="D6611" s="32" t="s">
        <v>13196</v>
      </c>
    </row>
    <row r="6612" spans="1:4" x14ac:dyDescent="0.2">
      <c r="A6612" s="32">
        <v>6608</v>
      </c>
      <c r="B6612" s="32">
        <v>681</v>
      </c>
      <c r="C6612" s="32">
        <v>6</v>
      </c>
      <c r="D6612" s="32" t="s">
        <v>13197</v>
      </c>
    </row>
    <row r="6613" spans="1:4" x14ac:dyDescent="0.2">
      <c r="A6613" s="32">
        <v>6609</v>
      </c>
      <c r="B6613" s="32">
        <v>648</v>
      </c>
      <c r="C6613" s="32">
        <v>3</v>
      </c>
      <c r="D6613" s="32" t="s">
        <v>13198</v>
      </c>
    </row>
    <row r="6614" spans="1:4" x14ac:dyDescent="0.2">
      <c r="A6614" s="32">
        <v>6610</v>
      </c>
      <c r="B6614" s="32">
        <v>3126</v>
      </c>
      <c r="C6614" s="32">
        <v>2</v>
      </c>
      <c r="D6614" s="32" t="s">
        <v>13199</v>
      </c>
    </row>
    <row r="6615" spans="1:4" x14ac:dyDescent="0.2">
      <c r="A6615" s="32">
        <v>6611</v>
      </c>
      <c r="B6615" s="32">
        <v>435</v>
      </c>
      <c r="C6615" s="32">
        <v>1</v>
      </c>
      <c r="D6615" s="32" t="s">
        <v>13102</v>
      </c>
    </row>
    <row r="6616" spans="1:4" x14ac:dyDescent="0.2">
      <c r="A6616" s="32">
        <v>6612</v>
      </c>
      <c r="B6616" s="32">
        <v>514</v>
      </c>
      <c r="C6616" s="32">
        <v>1</v>
      </c>
      <c r="D6616" s="32" t="s">
        <v>13200</v>
      </c>
    </row>
    <row r="6617" spans="1:4" x14ac:dyDescent="0.2">
      <c r="A6617" s="32">
        <v>6613</v>
      </c>
      <c r="B6617" s="32">
        <v>25</v>
      </c>
      <c r="C6617" s="32">
        <v>5</v>
      </c>
      <c r="D6617" s="32" t="s">
        <v>13201</v>
      </c>
    </row>
    <row r="6618" spans="1:4" x14ac:dyDescent="0.2">
      <c r="A6618" s="32">
        <v>6614</v>
      </c>
      <c r="B6618" s="32">
        <v>582</v>
      </c>
      <c r="C6618" s="32">
        <v>2</v>
      </c>
      <c r="D6618" s="32" t="s">
        <v>13202</v>
      </c>
    </row>
    <row r="6619" spans="1:4" x14ac:dyDescent="0.2">
      <c r="A6619" s="32">
        <v>6615</v>
      </c>
      <c r="B6619" s="32">
        <v>2281</v>
      </c>
      <c r="C6619" s="32">
        <v>3</v>
      </c>
      <c r="D6619" s="32" t="s">
        <v>13203</v>
      </c>
    </row>
    <row r="6620" spans="1:4" x14ac:dyDescent="0.2">
      <c r="A6620" s="32">
        <v>6616</v>
      </c>
      <c r="B6620" s="32">
        <v>2638</v>
      </c>
      <c r="C6620" s="32">
        <v>3</v>
      </c>
      <c r="D6620" s="32" t="s">
        <v>13204</v>
      </c>
    </row>
    <row r="6621" spans="1:4" x14ac:dyDescent="0.2">
      <c r="A6621" s="32">
        <v>6617</v>
      </c>
      <c r="B6621" s="32">
        <v>2051</v>
      </c>
      <c r="C6621" s="32">
        <v>1</v>
      </c>
      <c r="D6621" s="32" t="s">
        <v>13205</v>
      </c>
    </row>
    <row r="6622" spans="1:4" x14ac:dyDescent="0.2">
      <c r="A6622" s="32">
        <v>6618</v>
      </c>
      <c r="B6622" s="32">
        <v>554</v>
      </c>
      <c r="C6622" s="32">
        <v>1</v>
      </c>
      <c r="D6622" s="32" t="s">
        <v>13206</v>
      </c>
    </row>
    <row r="6623" spans="1:4" x14ac:dyDescent="0.2">
      <c r="A6623" s="32">
        <v>6619</v>
      </c>
      <c r="B6623" s="32">
        <v>48</v>
      </c>
      <c r="C6623" s="32">
        <v>8</v>
      </c>
      <c r="D6623" s="32" t="s">
        <v>13207</v>
      </c>
    </row>
    <row r="6624" spans="1:4" x14ac:dyDescent="0.2">
      <c r="A6624" s="32">
        <v>6620</v>
      </c>
      <c r="B6624" s="32">
        <v>64</v>
      </c>
      <c r="C6624" s="32">
        <v>1</v>
      </c>
      <c r="D6624" s="32" t="s">
        <v>13208</v>
      </c>
    </row>
    <row r="6625" spans="1:4" x14ac:dyDescent="0.2">
      <c r="A6625" s="32">
        <v>6621</v>
      </c>
      <c r="B6625" s="32">
        <v>892</v>
      </c>
      <c r="C6625" s="32">
        <v>2</v>
      </c>
      <c r="D6625" s="32" t="s">
        <v>13209</v>
      </c>
    </row>
    <row r="6626" spans="1:4" x14ac:dyDescent="0.2">
      <c r="A6626" s="32">
        <v>6622</v>
      </c>
      <c r="B6626" s="32">
        <v>1969</v>
      </c>
      <c r="C6626" s="32">
        <v>1</v>
      </c>
      <c r="D6626" s="32" t="s">
        <v>13210</v>
      </c>
    </row>
    <row r="6627" spans="1:4" x14ac:dyDescent="0.2">
      <c r="A6627" s="32">
        <v>6623</v>
      </c>
      <c r="B6627" s="32">
        <v>875</v>
      </c>
      <c r="C6627" s="32">
        <v>2</v>
      </c>
      <c r="D6627" s="32" t="s">
        <v>13211</v>
      </c>
    </row>
    <row r="6628" spans="1:4" x14ac:dyDescent="0.2">
      <c r="A6628" s="32">
        <v>6624</v>
      </c>
      <c r="B6628" s="32">
        <v>1056</v>
      </c>
      <c r="C6628" s="32">
        <v>5</v>
      </c>
      <c r="D6628" s="32" t="s">
        <v>13212</v>
      </c>
    </row>
    <row r="6629" spans="1:4" x14ac:dyDescent="0.2">
      <c r="A6629" s="32">
        <v>6625</v>
      </c>
      <c r="B6629" s="32">
        <v>1662</v>
      </c>
      <c r="C6629" s="32">
        <v>5</v>
      </c>
      <c r="D6629" s="32" t="s">
        <v>13213</v>
      </c>
    </row>
    <row r="6630" spans="1:4" x14ac:dyDescent="0.2">
      <c r="A6630" s="32">
        <v>6626</v>
      </c>
      <c r="B6630" s="32">
        <v>2214</v>
      </c>
      <c r="C6630" s="32">
        <v>1</v>
      </c>
      <c r="D6630" s="32" t="s">
        <v>12776</v>
      </c>
    </row>
    <row r="6631" spans="1:4" x14ac:dyDescent="0.2">
      <c r="A6631" s="32">
        <v>6627</v>
      </c>
      <c r="B6631" s="32">
        <v>590</v>
      </c>
      <c r="C6631" s="32">
        <v>5</v>
      </c>
      <c r="D6631" s="32" t="s">
        <v>13214</v>
      </c>
    </row>
    <row r="6632" spans="1:4" x14ac:dyDescent="0.2">
      <c r="A6632" s="32">
        <v>6628</v>
      </c>
      <c r="B6632" s="32">
        <v>202</v>
      </c>
      <c r="C6632" s="32">
        <v>13</v>
      </c>
      <c r="D6632" s="32" t="s">
        <v>13215</v>
      </c>
    </row>
    <row r="6633" spans="1:4" x14ac:dyDescent="0.2">
      <c r="A6633" s="32">
        <v>6629</v>
      </c>
      <c r="B6633" s="32">
        <v>703</v>
      </c>
      <c r="C6633" s="32">
        <v>1</v>
      </c>
      <c r="D6633" s="32" t="s">
        <v>13216</v>
      </c>
    </row>
    <row r="6634" spans="1:4" x14ac:dyDescent="0.2">
      <c r="A6634" s="32">
        <v>6630</v>
      </c>
      <c r="B6634" s="32">
        <v>720</v>
      </c>
      <c r="C6634" s="32">
        <v>3</v>
      </c>
      <c r="D6634" s="32" t="s">
        <v>13217</v>
      </c>
    </row>
    <row r="6635" spans="1:4" x14ac:dyDescent="0.2">
      <c r="A6635" s="32">
        <v>6631</v>
      </c>
      <c r="B6635" s="32">
        <v>698</v>
      </c>
      <c r="C6635" s="32">
        <v>3</v>
      </c>
      <c r="D6635" s="32" t="s">
        <v>7943</v>
      </c>
    </row>
    <row r="6636" spans="1:4" x14ac:dyDescent="0.2">
      <c r="A6636" s="32">
        <v>6632</v>
      </c>
      <c r="B6636" s="32">
        <v>715</v>
      </c>
      <c r="C6636" s="32">
        <v>2</v>
      </c>
      <c r="D6636" s="32" t="s">
        <v>13218</v>
      </c>
    </row>
    <row r="6637" spans="1:4" x14ac:dyDescent="0.2">
      <c r="A6637" s="32">
        <v>6633</v>
      </c>
      <c r="B6637" s="32">
        <v>777</v>
      </c>
      <c r="C6637" s="32">
        <v>4</v>
      </c>
      <c r="D6637" s="32" t="s">
        <v>8352</v>
      </c>
    </row>
    <row r="6638" spans="1:4" x14ac:dyDescent="0.2">
      <c r="A6638" s="32">
        <v>6634</v>
      </c>
      <c r="B6638" s="32">
        <v>1210</v>
      </c>
      <c r="C6638" s="32">
        <v>1</v>
      </c>
      <c r="D6638" s="32" t="s">
        <v>13219</v>
      </c>
    </row>
    <row r="6639" spans="1:4" x14ac:dyDescent="0.2">
      <c r="A6639" s="32">
        <v>6635</v>
      </c>
      <c r="B6639" s="32">
        <v>766</v>
      </c>
      <c r="C6639" s="32">
        <v>2</v>
      </c>
      <c r="D6639" s="32" t="s">
        <v>13220</v>
      </c>
    </row>
    <row r="6640" spans="1:4" x14ac:dyDescent="0.2">
      <c r="A6640" s="32">
        <v>6636</v>
      </c>
      <c r="B6640" s="32">
        <v>172</v>
      </c>
      <c r="C6640" s="32">
        <v>1</v>
      </c>
      <c r="D6640" s="32" t="s">
        <v>13221</v>
      </c>
    </row>
    <row r="6641" spans="1:4" x14ac:dyDescent="0.2">
      <c r="A6641" s="32">
        <v>6637</v>
      </c>
      <c r="B6641" s="32">
        <v>733</v>
      </c>
      <c r="C6641" s="32">
        <v>2</v>
      </c>
      <c r="D6641" s="32" t="s">
        <v>13222</v>
      </c>
    </row>
    <row r="6642" spans="1:4" x14ac:dyDescent="0.2">
      <c r="A6642" s="32">
        <v>6638</v>
      </c>
      <c r="B6642" s="32">
        <v>2170</v>
      </c>
      <c r="C6642" s="32">
        <v>1</v>
      </c>
      <c r="D6642" s="32" t="s">
        <v>13223</v>
      </c>
    </row>
    <row r="6643" spans="1:4" x14ac:dyDescent="0.2">
      <c r="A6643" s="32">
        <v>6639</v>
      </c>
      <c r="B6643" s="32">
        <v>181</v>
      </c>
      <c r="C6643" s="32">
        <v>2</v>
      </c>
      <c r="D6643" s="32" t="s">
        <v>13224</v>
      </c>
    </row>
    <row r="6644" spans="1:4" x14ac:dyDescent="0.2">
      <c r="A6644" s="32">
        <v>6640</v>
      </c>
      <c r="B6644" s="32">
        <v>1597</v>
      </c>
      <c r="C6644" s="32">
        <v>4</v>
      </c>
      <c r="D6644" s="32" t="s">
        <v>13225</v>
      </c>
    </row>
    <row r="6645" spans="1:4" x14ac:dyDescent="0.2">
      <c r="A6645" s="32">
        <v>6641</v>
      </c>
      <c r="B6645" s="32">
        <v>740</v>
      </c>
      <c r="C6645" s="32">
        <v>2</v>
      </c>
      <c r="D6645" s="32" t="s">
        <v>11815</v>
      </c>
    </row>
    <row r="6646" spans="1:4" x14ac:dyDescent="0.2">
      <c r="A6646" s="32">
        <v>6642</v>
      </c>
      <c r="B6646" s="32">
        <v>1956</v>
      </c>
      <c r="C6646" s="32">
        <v>2</v>
      </c>
      <c r="D6646" s="32" t="s">
        <v>13226</v>
      </c>
    </row>
    <row r="6647" spans="1:4" x14ac:dyDescent="0.2">
      <c r="A6647" s="32">
        <v>6643</v>
      </c>
      <c r="B6647" s="32">
        <v>843</v>
      </c>
      <c r="C6647" s="32">
        <v>2</v>
      </c>
      <c r="D6647" s="32" t="s">
        <v>13227</v>
      </c>
    </row>
    <row r="6648" spans="1:4" x14ac:dyDescent="0.2">
      <c r="A6648" s="32">
        <v>6644</v>
      </c>
      <c r="B6648" s="32">
        <v>232</v>
      </c>
      <c r="C6648" s="32">
        <v>2</v>
      </c>
      <c r="D6648" s="32" t="s">
        <v>13228</v>
      </c>
    </row>
    <row r="6649" spans="1:4" x14ac:dyDescent="0.2">
      <c r="A6649" s="32">
        <v>6645</v>
      </c>
      <c r="B6649" s="32">
        <v>677</v>
      </c>
      <c r="C6649" s="32">
        <v>1</v>
      </c>
      <c r="D6649" s="32" t="s">
        <v>13229</v>
      </c>
    </row>
    <row r="6650" spans="1:4" x14ac:dyDescent="0.2">
      <c r="A6650" s="32">
        <v>6646</v>
      </c>
      <c r="B6650" s="32">
        <v>2638</v>
      </c>
      <c r="C6650" s="32">
        <v>4</v>
      </c>
      <c r="D6650" s="32" t="s">
        <v>13230</v>
      </c>
    </row>
    <row r="6651" spans="1:4" x14ac:dyDescent="0.2">
      <c r="A6651" s="32">
        <v>6647</v>
      </c>
      <c r="B6651" s="32">
        <v>523</v>
      </c>
      <c r="C6651" s="32">
        <v>9</v>
      </c>
      <c r="D6651" s="32" t="s">
        <v>13231</v>
      </c>
    </row>
    <row r="6652" spans="1:4" x14ac:dyDescent="0.2">
      <c r="A6652" s="32">
        <v>6648</v>
      </c>
      <c r="B6652" s="32">
        <v>137</v>
      </c>
      <c r="C6652" s="32">
        <v>3</v>
      </c>
      <c r="D6652" s="32" t="s">
        <v>13232</v>
      </c>
    </row>
    <row r="6653" spans="1:4" x14ac:dyDescent="0.2">
      <c r="A6653" s="32">
        <v>6649</v>
      </c>
      <c r="B6653" s="32">
        <v>779</v>
      </c>
      <c r="C6653" s="32">
        <v>4</v>
      </c>
      <c r="D6653" s="32" t="s">
        <v>13233</v>
      </c>
    </row>
    <row r="6654" spans="1:4" x14ac:dyDescent="0.2">
      <c r="A6654" s="32">
        <v>6650</v>
      </c>
      <c r="B6654" s="32">
        <v>2635</v>
      </c>
      <c r="C6654" s="32">
        <v>1</v>
      </c>
      <c r="D6654" s="32" t="s">
        <v>13234</v>
      </c>
    </row>
    <row r="6655" spans="1:4" x14ac:dyDescent="0.2">
      <c r="A6655" s="32">
        <v>6651</v>
      </c>
      <c r="B6655" s="32">
        <v>521</v>
      </c>
      <c r="C6655" s="32">
        <v>5</v>
      </c>
      <c r="D6655" s="32" t="s">
        <v>13235</v>
      </c>
    </row>
    <row r="6656" spans="1:4" x14ac:dyDescent="0.2">
      <c r="A6656" s="32">
        <v>6652</v>
      </c>
      <c r="B6656" s="32">
        <v>521</v>
      </c>
      <c r="C6656" s="32">
        <v>4</v>
      </c>
      <c r="D6656" s="32" t="s">
        <v>13236</v>
      </c>
    </row>
    <row r="6657" spans="1:4" x14ac:dyDescent="0.2">
      <c r="A6657" s="32">
        <v>6653</v>
      </c>
      <c r="B6657" s="32">
        <v>688</v>
      </c>
      <c r="C6657" s="32">
        <v>2</v>
      </c>
      <c r="D6657" s="32" t="s">
        <v>13237</v>
      </c>
    </row>
    <row r="6658" spans="1:4" x14ac:dyDescent="0.2">
      <c r="A6658" s="32">
        <v>6654</v>
      </c>
      <c r="B6658" s="32">
        <v>2033</v>
      </c>
      <c r="C6658" s="32">
        <v>3</v>
      </c>
      <c r="D6658" s="32" t="s">
        <v>13238</v>
      </c>
    </row>
    <row r="6659" spans="1:4" x14ac:dyDescent="0.2">
      <c r="A6659" s="32">
        <v>6655</v>
      </c>
      <c r="B6659" s="32">
        <v>543</v>
      </c>
      <c r="C6659" s="32">
        <v>1</v>
      </c>
      <c r="D6659" s="32" t="s">
        <v>13239</v>
      </c>
    </row>
    <row r="6660" spans="1:4" x14ac:dyDescent="0.2">
      <c r="A6660" s="32">
        <v>6656</v>
      </c>
      <c r="B6660" s="32">
        <v>156</v>
      </c>
      <c r="C6660" s="32">
        <v>9</v>
      </c>
      <c r="D6660" s="32" t="s">
        <v>8530</v>
      </c>
    </row>
    <row r="6661" spans="1:4" x14ac:dyDescent="0.2">
      <c r="A6661" s="32">
        <v>6657</v>
      </c>
      <c r="B6661" s="32">
        <v>833</v>
      </c>
      <c r="C6661" s="32">
        <v>2</v>
      </c>
      <c r="D6661" s="32" t="s">
        <v>13240</v>
      </c>
    </row>
    <row r="6662" spans="1:4" x14ac:dyDescent="0.2">
      <c r="A6662" s="32">
        <v>6658</v>
      </c>
      <c r="B6662" s="32">
        <v>867</v>
      </c>
      <c r="C6662" s="32">
        <v>5</v>
      </c>
      <c r="D6662" s="32" t="s">
        <v>13241</v>
      </c>
    </row>
    <row r="6663" spans="1:4" x14ac:dyDescent="0.2">
      <c r="A6663" s="32">
        <v>6659</v>
      </c>
      <c r="B6663" s="32">
        <v>1158</v>
      </c>
      <c r="C6663" s="32">
        <v>2</v>
      </c>
      <c r="D6663" s="32" t="s">
        <v>13242</v>
      </c>
    </row>
    <row r="6664" spans="1:4" x14ac:dyDescent="0.2">
      <c r="A6664" s="32">
        <v>6660</v>
      </c>
      <c r="B6664" s="32">
        <v>1753</v>
      </c>
      <c r="C6664" s="32">
        <v>1</v>
      </c>
      <c r="D6664" s="32" t="s">
        <v>13243</v>
      </c>
    </row>
    <row r="6665" spans="1:4" x14ac:dyDescent="0.2">
      <c r="A6665" s="32">
        <v>6661</v>
      </c>
      <c r="B6665" s="32">
        <v>1379</v>
      </c>
      <c r="C6665" s="32">
        <v>2</v>
      </c>
      <c r="D6665" s="32" t="s">
        <v>13244</v>
      </c>
    </row>
    <row r="6666" spans="1:4" x14ac:dyDescent="0.2">
      <c r="A6666" s="32">
        <v>6662</v>
      </c>
      <c r="B6666" s="32">
        <v>319</v>
      </c>
      <c r="C6666" s="32">
        <v>2</v>
      </c>
      <c r="D6666" s="32" t="s">
        <v>13245</v>
      </c>
    </row>
    <row r="6667" spans="1:4" x14ac:dyDescent="0.2">
      <c r="A6667" s="32">
        <v>6663</v>
      </c>
      <c r="B6667" s="32">
        <v>683</v>
      </c>
      <c r="C6667" s="32">
        <v>1</v>
      </c>
      <c r="D6667" s="32" t="s">
        <v>13246</v>
      </c>
    </row>
    <row r="6668" spans="1:4" x14ac:dyDescent="0.2">
      <c r="A6668" s="32">
        <v>6664</v>
      </c>
      <c r="B6668" s="32">
        <v>1258</v>
      </c>
      <c r="C6668" s="32">
        <v>2</v>
      </c>
      <c r="D6668" s="32" t="s">
        <v>13247</v>
      </c>
    </row>
    <row r="6669" spans="1:4" x14ac:dyDescent="0.2">
      <c r="A6669" s="32">
        <v>6665</v>
      </c>
      <c r="B6669" s="32">
        <v>483</v>
      </c>
      <c r="C6669" s="32">
        <v>1</v>
      </c>
      <c r="D6669" s="32" t="s">
        <v>13248</v>
      </c>
    </row>
    <row r="6670" spans="1:4" x14ac:dyDescent="0.2">
      <c r="A6670" s="32">
        <v>6666</v>
      </c>
      <c r="B6670" s="32">
        <v>755</v>
      </c>
      <c r="C6670" s="32">
        <v>2</v>
      </c>
      <c r="D6670" s="32" t="s">
        <v>13249</v>
      </c>
    </row>
    <row r="6671" spans="1:4" x14ac:dyDescent="0.2">
      <c r="A6671" s="32">
        <v>6667</v>
      </c>
      <c r="B6671" s="32">
        <v>1147</v>
      </c>
      <c r="C6671" s="32">
        <v>3</v>
      </c>
      <c r="D6671" s="32" t="s">
        <v>13250</v>
      </c>
    </row>
    <row r="6672" spans="1:4" x14ac:dyDescent="0.2">
      <c r="A6672" s="32">
        <v>6668</v>
      </c>
      <c r="B6672" s="32">
        <v>1489</v>
      </c>
      <c r="C6672" s="32">
        <v>1</v>
      </c>
      <c r="D6672" s="32" t="s">
        <v>13251</v>
      </c>
    </row>
    <row r="6673" spans="1:4" x14ac:dyDescent="0.2">
      <c r="A6673" s="32">
        <v>6669</v>
      </c>
      <c r="B6673" s="32">
        <v>329</v>
      </c>
      <c r="C6673" s="32">
        <v>4</v>
      </c>
      <c r="D6673" s="32" t="s">
        <v>13252</v>
      </c>
    </row>
    <row r="6674" spans="1:4" x14ac:dyDescent="0.2">
      <c r="A6674" s="32">
        <v>6670</v>
      </c>
      <c r="B6674" s="32">
        <v>820</v>
      </c>
      <c r="C6674" s="32">
        <v>9</v>
      </c>
      <c r="D6674" s="32" t="s">
        <v>13253</v>
      </c>
    </row>
    <row r="6675" spans="1:4" x14ac:dyDescent="0.2">
      <c r="A6675" s="32">
        <v>6671</v>
      </c>
      <c r="B6675" s="32">
        <v>2636</v>
      </c>
      <c r="C6675" s="32">
        <v>2</v>
      </c>
      <c r="D6675" s="32" t="s">
        <v>13254</v>
      </c>
    </row>
    <row r="6676" spans="1:4" x14ac:dyDescent="0.2">
      <c r="A6676" s="32">
        <v>6672</v>
      </c>
      <c r="B6676" s="32">
        <v>2499</v>
      </c>
      <c r="C6676" s="32">
        <v>2</v>
      </c>
      <c r="D6676" s="32" t="s">
        <v>13255</v>
      </c>
    </row>
    <row r="6677" spans="1:4" x14ac:dyDescent="0.2">
      <c r="A6677" s="32">
        <v>6673</v>
      </c>
      <c r="B6677" s="32">
        <v>47</v>
      </c>
      <c r="C6677" s="32">
        <v>5</v>
      </c>
      <c r="D6677" s="32" t="s">
        <v>13256</v>
      </c>
    </row>
    <row r="6678" spans="1:4" x14ac:dyDescent="0.2">
      <c r="A6678" s="32">
        <v>6674</v>
      </c>
      <c r="B6678" s="32">
        <v>456</v>
      </c>
      <c r="C6678" s="32">
        <v>2</v>
      </c>
      <c r="D6678" s="32" t="s">
        <v>13257</v>
      </c>
    </row>
    <row r="6679" spans="1:4" x14ac:dyDescent="0.2">
      <c r="A6679" s="32">
        <v>6675</v>
      </c>
      <c r="B6679" s="32">
        <v>334</v>
      </c>
      <c r="C6679" s="32">
        <v>3</v>
      </c>
      <c r="D6679" s="32" t="s">
        <v>12780</v>
      </c>
    </row>
    <row r="6680" spans="1:4" x14ac:dyDescent="0.2">
      <c r="A6680" s="32">
        <v>6676</v>
      </c>
      <c r="B6680" s="32">
        <v>1291</v>
      </c>
      <c r="C6680" s="32">
        <v>5</v>
      </c>
      <c r="D6680" s="32" t="s">
        <v>10839</v>
      </c>
    </row>
    <row r="6681" spans="1:4" x14ac:dyDescent="0.2">
      <c r="A6681" s="32">
        <v>6677</v>
      </c>
      <c r="B6681" s="32">
        <v>201</v>
      </c>
      <c r="C6681" s="32">
        <v>6</v>
      </c>
      <c r="D6681" s="32" t="s">
        <v>13258</v>
      </c>
    </row>
    <row r="6682" spans="1:4" x14ac:dyDescent="0.2">
      <c r="A6682" s="32">
        <v>6678</v>
      </c>
      <c r="B6682" s="32">
        <v>1875</v>
      </c>
      <c r="C6682" s="32">
        <v>2</v>
      </c>
      <c r="D6682" s="32" t="s">
        <v>13259</v>
      </c>
    </row>
    <row r="6683" spans="1:4" x14ac:dyDescent="0.2">
      <c r="A6683" s="32">
        <v>6679</v>
      </c>
      <c r="B6683" s="32">
        <v>2766</v>
      </c>
      <c r="C6683" s="32">
        <v>2</v>
      </c>
      <c r="D6683" s="32" t="s">
        <v>13260</v>
      </c>
    </row>
    <row r="6684" spans="1:4" x14ac:dyDescent="0.2">
      <c r="A6684" s="32">
        <v>6680</v>
      </c>
      <c r="B6684" s="32">
        <v>681</v>
      </c>
      <c r="C6684" s="32">
        <v>3</v>
      </c>
      <c r="D6684" s="32" t="s">
        <v>13261</v>
      </c>
    </row>
    <row r="6685" spans="1:4" x14ac:dyDescent="0.2">
      <c r="A6685" s="32">
        <v>6681</v>
      </c>
      <c r="B6685" s="32">
        <v>449</v>
      </c>
      <c r="C6685" s="32">
        <v>1</v>
      </c>
      <c r="D6685" s="32" t="s">
        <v>13262</v>
      </c>
    </row>
    <row r="6686" spans="1:4" x14ac:dyDescent="0.2">
      <c r="A6686" s="32">
        <v>6682</v>
      </c>
      <c r="B6686" s="32">
        <v>2437</v>
      </c>
      <c r="C6686" s="32">
        <v>2</v>
      </c>
      <c r="D6686" s="32" t="s">
        <v>7446</v>
      </c>
    </row>
    <row r="6687" spans="1:4" x14ac:dyDescent="0.2">
      <c r="A6687" s="32">
        <v>6683</v>
      </c>
      <c r="B6687" s="32">
        <v>714</v>
      </c>
      <c r="C6687" s="32">
        <v>3</v>
      </c>
      <c r="D6687" s="32" t="s">
        <v>13263</v>
      </c>
    </row>
    <row r="6688" spans="1:4" x14ac:dyDescent="0.2">
      <c r="A6688" s="32">
        <v>6684</v>
      </c>
      <c r="B6688" s="32">
        <v>448</v>
      </c>
      <c r="C6688" s="32">
        <v>3</v>
      </c>
      <c r="D6688" s="32" t="s">
        <v>13264</v>
      </c>
    </row>
    <row r="6689" spans="1:4" x14ac:dyDescent="0.2">
      <c r="A6689" s="32">
        <v>6685</v>
      </c>
      <c r="B6689" s="32">
        <v>282</v>
      </c>
      <c r="C6689" s="32">
        <v>4</v>
      </c>
      <c r="D6689" s="32" t="s">
        <v>13265</v>
      </c>
    </row>
    <row r="6690" spans="1:4" x14ac:dyDescent="0.2">
      <c r="A6690" s="32">
        <v>6686</v>
      </c>
      <c r="B6690" s="32">
        <v>563</v>
      </c>
      <c r="C6690" s="32">
        <v>2</v>
      </c>
      <c r="D6690" s="32" t="s">
        <v>13266</v>
      </c>
    </row>
    <row r="6691" spans="1:4" x14ac:dyDescent="0.2">
      <c r="A6691" s="32">
        <v>6687</v>
      </c>
      <c r="B6691" s="32">
        <v>3126</v>
      </c>
      <c r="C6691" s="32">
        <v>3</v>
      </c>
      <c r="D6691" s="32" t="s">
        <v>13267</v>
      </c>
    </row>
    <row r="6692" spans="1:4" x14ac:dyDescent="0.2">
      <c r="A6692" s="32">
        <v>6688</v>
      </c>
      <c r="B6692" s="32">
        <v>242</v>
      </c>
      <c r="C6692" s="32">
        <v>5</v>
      </c>
      <c r="D6692" s="32" t="s">
        <v>13268</v>
      </c>
    </row>
    <row r="6693" spans="1:4" x14ac:dyDescent="0.2">
      <c r="A6693" s="32">
        <v>6689</v>
      </c>
      <c r="B6693" s="32">
        <v>391</v>
      </c>
      <c r="C6693" s="32">
        <v>4</v>
      </c>
      <c r="D6693" s="32" t="s">
        <v>13269</v>
      </c>
    </row>
    <row r="6694" spans="1:4" x14ac:dyDescent="0.2">
      <c r="A6694" s="32">
        <v>6690</v>
      </c>
      <c r="B6694" s="32">
        <v>2123</v>
      </c>
      <c r="C6694" s="32">
        <v>1</v>
      </c>
      <c r="D6694" s="32" t="s">
        <v>13270</v>
      </c>
    </row>
    <row r="6695" spans="1:4" x14ac:dyDescent="0.2">
      <c r="A6695" s="32">
        <v>6691</v>
      </c>
      <c r="B6695" s="32">
        <v>1198</v>
      </c>
      <c r="C6695" s="32">
        <v>2</v>
      </c>
      <c r="D6695" s="32" t="s">
        <v>10936</v>
      </c>
    </row>
    <row r="6696" spans="1:4" x14ac:dyDescent="0.2">
      <c r="A6696" s="32">
        <v>6692</v>
      </c>
      <c r="B6696" s="32">
        <v>1923</v>
      </c>
      <c r="C6696" s="32">
        <v>2</v>
      </c>
      <c r="D6696" s="32" t="s">
        <v>13271</v>
      </c>
    </row>
    <row r="6697" spans="1:4" x14ac:dyDescent="0.2">
      <c r="A6697" s="32">
        <v>6693</v>
      </c>
      <c r="B6697" s="32">
        <v>788</v>
      </c>
      <c r="C6697" s="32">
        <v>2</v>
      </c>
      <c r="D6697" s="32" t="s">
        <v>13272</v>
      </c>
    </row>
    <row r="6698" spans="1:4" x14ac:dyDescent="0.2">
      <c r="A6698" s="32">
        <v>6694</v>
      </c>
      <c r="B6698" s="32">
        <v>317</v>
      </c>
      <c r="C6698" s="32">
        <v>2</v>
      </c>
      <c r="D6698" s="32" t="s">
        <v>13273</v>
      </c>
    </row>
    <row r="6699" spans="1:4" x14ac:dyDescent="0.2">
      <c r="A6699" s="32">
        <v>6695</v>
      </c>
      <c r="B6699" s="32">
        <v>1006</v>
      </c>
      <c r="C6699" s="32">
        <v>2</v>
      </c>
      <c r="D6699" s="32" t="s">
        <v>13274</v>
      </c>
    </row>
    <row r="6700" spans="1:4" x14ac:dyDescent="0.2">
      <c r="A6700" s="32">
        <v>6696</v>
      </c>
      <c r="B6700" s="32">
        <v>63</v>
      </c>
      <c r="C6700" s="32">
        <v>11</v>
      </c>
      <c r="D6700" s="32" t="s">
        <v>13275</v>
      </c>
    </row>
    <row r="6701" spans="1:4" x14ac:dyDescent="0.2">
      <c r="A6701" s="32">
        <v>6697</v>
      </c>
      <c r="B6701" s="32">
        <v>1333</v>
      </c>
      <c r="C6701" s="32">
        <v>4</v>
      </c>
      <c r="D6701" s="32" t="s">
        <v>13276</v>
      </c>
    </row>
    <row r="6702" spans="1:4" x14ac:dyDescent="0.2">
      <c r="A6702" s="32">
        <v>6698</v>
      </c>
      <c r="B6702" s="32">
        <v>967</v>
      </c>
      <c r="C6702" s="32">
        <v>2</v>
      </c>
      <c r="D6702" s="32" t="s">
        <v>13277</v>
      </c>
    </row>
    <row r="6703" spans="1:4" x14ac:dyDescent="0.2">
      <c r="A6703" s="32">
        <v>6699</v>
      </c>
      <c r="B6703" s="32">
        <v>809</v>
      </c>
      <c r="C6703" s="32">
        <v>6</v>
      </c>
      <c r="D6703" s="32" t="s">
        <v>13278</v>
      </c>
    </row>
    <row r="6704" spans="1:4" x14ac:dyDescent="0.2">
      <c r="A6704" s="32">
        <v>6700</v>
      </c>
      <c r="B6704" s="32">
        <v>834</v>
      </c>
      <c r="C6704" s="32">
        <v>2</v>
      </c>
      <c r="D6704" s="32" t="s">
        <v>13279</v>
      </c>
    </row>
    <row r="6705" spans="1:4" x14ac:dyDescent="0.2">
      <c r="A6705" s="32">
        <v>6701</v>
      </c>
      <c r="B6705" s="32">
        <v>605</v>
      </c>
      <c r="C6705" s="32">
        <v>1</v>
      </c>
      <c r="D6705" s="32" t="s">
        <v>13280</v>
      </c>
    </row>
    <row r="6706" spans="1:4" x14ac:dyDescent="0.2">
      <c r="A6706" s="32">
        <v>6702</v>
      </c>
      <c r="B6706" s="32">
        <v>211</v>
      </c>
      <c r="C6706" s="32">
        <v>10</v>
      </c>
      <c r="D6706" s="32" t="s">
        <v>13281</v>
      </c>
    </row>
    <row r="6707" spans="1:4" x14ac:dyDescent="0.2">
      <c r="A6707" s="32">
        <v>6703</v>
      </c>
      <c r="B6707" s="32">
        <v>2401</v>
      </c>
      <c r="C6707" s="32">
        <v>1</v>
      </c>
      <c r="D6707" s="32" t="s">
        <v>13282</v>
      </c>
    </row>
    <row r="6708" spans="1:4" x14ac:dyDescent="0.2">
      <c r="A6708" s="32">
        <v>6704</v>
      </c>
      <c r="B6708" s="32">
        <v>396</v>
      </c>
      <c r="C6708" s="32">
        <v>9</v>
      </c>
      <c r="D6708" s="32" t="s">
        <v>13283</v>
      </c>
    </row>
    <row r="6709" spans="1:4" x14ac:dyDescent="0.2">
      <c r="A6709" s="32">
        <v>6705</v>
      </c>
      <c r="B6709" s="32">
        <v>869</v>
      </c>
      <c r="C6709" s="32">
        <v>1</v>
      </c>
      <c r="D6709" s="32" t="s">
        <v>13284</v>
      </c>
    </row>
    <row r="6710" spans="1:4" x14ac:dyDescent="0.2">
      <c r="A6710" s="32">
        <v>6706</v>
      </c>
      <c r="B6710" s="32">
        <v>197</v>
      </c>
      <c r="C6710" s="32">
        <v>3</v>
      </c>
      <c r="D6710" s="32" t="s">
        <v>13285</v>
      </c>
    </row>
    <row r="6711" spans="1:4" x14ac:dyDescent="0.2">
      <c r="A6711" s="32">
        <v>6707</v>
      </c>
      <c r="B6711" s="32">
        <v>8</v>
      </c>
      <c r="C6711" s="32">
        <v>14</v>
      </c>
      <c r="D6711" s="32" t="s">
        <v>13286</v>
      </c>
    </row>
    <row r="6712" spans="1:4" x14ac:dyDescent="0.2">
      <c r="A6712" s="32">
        <v>6708</v>
      </c>
      <c r="B6712" s="32">
        <v>1801</v>
      </c>
      <c r="C6712" s="32">
        <v>1</v>
      </c>
      <c r="D6712" s="32" t="s">
        <v>13287</v>
      </c>
    </row>
    <row r="6713" spans="1:4" x14ac:dyDescent="0.2">
      <c r="A6713" s="32">
        <v>6709</v>
      </c>
      <c r="B6713" s="32">
        <v>1663</v>
      </c>
      <c r="C6713" s="32">
        <v>4</v>
      </c>
      <c r="D6713" s="32" t="s">
        <v>13288</v>
      </c>
    </row>
    <row r="6714" spans="1:4" x14ac:dyDescent="0.2">
      <c r="A6714" s="32">
        <v>6710</v>
      </c>
      <c r="B6714" s="32">
        <v>983</v>
      </c>
      <c r="C6714" s="32">
        <v>3</v>
      </c>
      <c r="D6714" s="32" t="s">
        <v>13289</v>
      </c>
    </row>
    <row r="6715" spans="1:4" x14ac:dyDescent="0.2">
      <c r="A6715" s="32">
        <v>6711</v>
      </c>
      <c r="B6715" s="32">
        <v>1651</v>
      </c>
      <c r="C6715" s="32">
        <v>7</v>
      </c>
      <c r="D6715" s="32" t="s">
        <v>13290</v>
      </c>
    </row>
    <row r="6716" spans="1:4" x14ac:dyDescent="0.2">
      <c r="A6716" s="32">
        <v>6712</v>
      </c>
      <c r="B6716" s="32">
        <v>1669</v>
      </c>
      <c r="C6716" s="32">
        <v>2</v>
      </c>
      <c r="D6716" s="32" t="s">
        <v>13291</v>
      </c>
    </row>
    <row r="6717" spans="1:4" x14ac:dyDescent="0.2">
      <c r="A6717" s="32">
        <v>6713</v>
      </c>
      <c r="B6717" s="32">
        <v>575</v>
      </c>
      <c r="C6717" s="32">
        <v>1</v>
      </c>
      <c r="D6717" s="32" t="s">
        <v>7590</v>
      </c>
    </row>
    <row r="6718" spans="1:4" x14ac:dyDescent="0.2">
      <c r="A6718" s="32">
        <v>6714</v>
      </c>
      <c r="B6718" s="32">
        <v>1523</v>
      </c>
      <c r="C6718" s="32">
        <v>1</v>
      </c>
      <c r="D6718" s="32" t="s">
        <v>13292</v>
      </c>
    </row>
    <row r="6719" spans="1:4" x14ac:dyDescent="0.2">
      <c r="A6719" s="32">
        <v>6715</v>
      </c>
      <c r="B6719" s="32">
        <v>2266</v>
      </c>
      <c r="C6719" s="32">
        <v>3</v>
      </c>
      <c r="D6719" s="32" t="s">
        <v>13293</v>
      </c>
    </row>
    <row r="6720" spans="1:4" x14ac:dyDescent="0.2">
      <c r="A6720" s="32">
        <v>6716</v>
      </c>
      <c r="B6720" s="32">
        <v>398</v>
      </c>
      <c r="C6720" s="32">
        <v>3</v>
      </c>
      <c r="D6720" s="32" t="s">
        <v>13294</v>
      </c>
    </row>
    <row r="6721" spans="1:4" x14ac:dyDescent="0.2">
      <c r="A6721" s="32">
        <v>6717</v>
      </c>
      <c r="B6721" s="32">
        <v>928</v>
      </c>
      <c r="C6721" s="32">
        <v>1</v>
      </c>
      <c r="D6721" s="32" t="s">
        <v>13295</v>
      </c>
    </row>
    <row r="6722" spans="1:4" x14ac:dyDescent="0.2">
      <c r="A6722" s="32">
        <v>6718</v>
      </c>
      <c r="B6722" s="32">
        <v>3128</v>
      </c>
      <c r="C6722" s="32">
        <v>1</v>
      </c>
      <c r="D6722" s="32" t="s">
        <v>13296</v>
      </c>
    </row>
    <row r="6723" spans="1:4" x14ac:dyDescent="0.2">
      <c r="A6723" s="32">
        <v>6719</v>
      </c>
      <c r="B6723" s="32">
        <v>2638</v>
      </c>
      <c r="C6723" s="32">
        <v>5</v>
      </c>
      <c r="D6723" s="32" t="s">
        <v>13297</v>
      </c>
    </row>
    <row r="6724" spans="1:4" x14ac:dyDescent="0.2">
      <c r="A6724" s="32">
        <v>6720</v>
      </c>
      <c r="B6724" s="32">
        <v>85</v>
      </c>
      <c r="C6724" s="32">
        <v>2</v>
      </c>
      <c r="D6724" s="32" t="s">
        <v>8288</v>
      </c>
    </row>
    <row r="6725" spans="1:4" x14ac:dyDescent="0.2">
      <c r="A6725" s="32">
        <v>6721</v>
      </c>
      <c r="B6725" s="32">
        <v>8</v>
      </c>
      <c r="C6725" s="32">
        <v>8</v>
      </c>
      <c r="D6725" s="32" t="s">
        <v>13298</v>
      </c>
    </row>
    <row r="6726" spans="1:4" x14ac:dyDescent="0.2">
      <c r="A6726" s="32">
        <v>6722</v>
      </c>
      <c r="B6726" s="32">
        <v>2913</v>
      </c>
      <c r="C6726" s="32">
        <v>1</v>
      </c>
      <c r="D6726" s="32" t="s">
        <v>13299</v>
      </c>
    </row>
    <row r="6727" spans="1:4" x14ac:dyDescent="0.2">
      <c r="A6727" s="32">
        <v>6723</v>
      </c>
      <c r="B6727" s="32">
        <v>722</v>
      </c>
      <c r="C6727" s="32">
        <v>2</v>
      </c>
      <c r="D6727" s="32" t="s">
        <v>8461</v>
      </c>
    </row>
    <row r="6728" spans="1:4" x14ac:dyDescent="0.2">
      <c r="A6728" s="32">
        <v>6724</v>
      </c>
      <c r="B6728" s="32">
        <v>2452</v>
      </c>
      <c r="C6728" s="32">
        <v>1</v>
      </c>
      <c r="D6728" s="32" t="s">
        <v>13300</v>
      </c>
    </row>
    <row r="6729" spans="1:4" x14ac:dyDescent="0.2">
      <c r="A6729" s="32">
        <v>6725</v>
      </c>
      <c r="B6729" s="32">
        <v>1181</v>
      </c>
      <c r="C6729" s="32">
        <v>4</v>
      </c>
      <c r="D6729" s="32" t="s">
        <v>9548</v>
      </c>
    </row>
    <row r="6730" spans="1:4" x14ac:dyDescent="0.2">
      <c r="A6730" s="32">
        <v>6726</v>
      </c>
      <c r="B6730" s="32">
        <v>707</v>
      </c>
      <c r="C6730" s="32">
        <v>3</v>
      </c>
      <c r="D6730" s="32" t="s">
        <v>13301</v>
      </c>
    </row>
    <row r="6731" spans="1:4" x14ac:dyDescent="0.2">
      <c r="A6731" s="32">
        <v>6727</v>
      </c>
      <c r="B6731" s="32">
        <v>555</v>
      </c>
      <c r="C6731" s="32">
        <v>5</v>
      </c>
      <c r="D6731" s="32" t="s">
        <v>13302</v>
      </c>
    </row>
    <row r="6732" spans="1:4" x14ac:dyDescent="0.2">
      <c r="A6732" s="32">
        <v>6728</v>
      </c>
      <c r="B6732" s="32">
        <v>137</v>
      </c>
      <c r="C6732" s="32">
        <v>11</v>
      </c>
      <c r="D6732" s="32" t="s">
        <v>13303</v>
      </c>
    </row>
    <row r="6733" spans="1:4" x14ac:dyDescent="0.2">
      <c r="A6733" s="32">
        <v>6729</v>
      </c>
      <c r="B6733" s="32">
        <v>2918</v>
      </c>
      <c r="C6733" s="32">
        <v>1</v>
      </c>
      <c r="D6733" s="32" t="s">
        <v>13304</v>
      </c>
    </row>
    <row r="6734" spans="1:4" x14ac:dyDescent="0.2">
      <c r="A6734" s="32">
        <v>6730</v>
      </c>
      <c r="B6734" s="32">
        <v>353</v>
      </c>
      <c r="C6734" s="32">
        <v>5</v>
      </c>
      <c r="D6734" s="32" t="s">
        <v>8500</v>
      </c>
    </row>
    <row r="6735" spans="1:4" x14ac:dyDescent="0.2">
      <c r="A6735" s="32">
        <v>6731</v>
      </c>
      <c r="B6735" s="32">
        <v>1193</v>
      </c>
      <c r="C6735" s="32">
        <v>1</v>
      </c>
      <c r="D6735" s="32" t="s">
        <v>13305</v>
      </c>
    </row>
    <row r="6736" spans="1:4" x14ac:dyDescent="0.2">
      <c r="A6736" s="32">
        <v>6732</v>
      </c>
      <c r="B6736" s="32">
        <v>937</v>
      </c>
      <c r="C6736" s="32">
        <v>2</v>
      </c>
      <c r="D6736" s="32" t="s">
        <v>13306</v>
      </c>
    </row>
    <row r="6737" spans="1:4" x14ac:dyDescent="0.2">
      <c r="A6737" s="32">
        <v>6733</v>
      </c>
      <c r="B6737" s="32">
        <v>287</v>
      </c>
      <c r="C6737" s="32">
        <v>2</v>
      </c>
      <c r="D6737" s="32" t="s">
        <v>13307</v>
      </c>
    </row>
    <row r="6738" spans="1:4" x14ac:dyDescent="0.2">
      <c r="A6738" s="32">
        <v>6734</v>
      </c>
      <c r="B6738" s="32">
        <v>1772</v>
      </c>
      <c r="C6738" s="32">
        <v>1</v>
      </c>
      <c r="D6738" s="32" t="s">
        <v>10479</v>
      </c>
    </row>
    <row r="6739" spans="1:4" x14ac:dyDescent="0.2">
      <c r="A6739" s="32">
        <v>6735</v>
      </c>
      <c r="B6739" s="32">
        <v>2418</v>
      </c>
      <c r="C6739" s="32">
        <v>1</v>
      </c>
      <c r="D6739" s="32" t="s">
        <v>13308</v>
      </c>
    </row>
    <row r="6740" spans="1:4" x14ac:dyDescent="0.2">
      <c r="A6740" s="32">
        <v>6736</v>
      </c>
      <c r="B6740" s="32">
        <v>577</v>
      </c>
      <c r="C6740" s="32">
        <v>3</v>
      </c>
      <c r="D6740" s="32" t="s">
        <v>13309</v>
      </c>
    </row>
    <row r="6741" spans="1:4" x14ac:dyDescent="0.2">
      <c r="A6741" s="32">
        <v>6737</v>
      </c>
      <c r="B6741" s="32">
        <v>1298</v>
      </c>
      <c r="C6741" s="32">
        <v>2</v>
      </c>
      <c r="D6741" s="32" t="s">
        <v>9432</v>
      </c>
    </row>
    <row r="6742" spans="1:4" x14ac:dyDescent="0.2">
      <c r="A6742" s="32">
        <v>6738</v>
      </c>
      <c r="B6742" s="32">
        <v>516</v>
      </c>
      <c r="C6742" s="32">
        <v>2</v>
      </c>
      <c r="D6742" s="32" t="s">
        <v>13310</v>
      </c>
    </row>
    <row r="6743" spans="1:4" x14ac:dyDescent="0.2">
      <c r="A6743" s="32">
        <v>6739</v>
      </c>
      <c r="B6743" s="32">
        <v>1808</v>
      </c>
      <c r="C6743" s="32">
        <v>3</v>
      </c>
      <c r="D6743" s="32" t="s">
        <v>13311</v>
      </c>
    </row>
    <row r="6744" spans="1:4" x14ac:dyDescent="0.2">
      <c r="A6744" s="32">
        <v>6740</v>
      </c>
      <c r="B6744" s="32">
        <v>1058</v>
      </c>
      <c r="C6744" s="32">
        <v>3</v>
      </c>
      <c r="D6744" s="32" t="s">
        <v>13312</v>
      </c>
    </row>
    <row r="6745" spans="1:4" x14ac:dyDescent="0.2">
      <c r="A6745" s="32">
        <v>6741</v>
      </c>
      <c r="B6745" s="32">
        <v>2490</v>
      </c>
      <c r="C6745" s="32">
        <v>1</v>
      </c>
      <c r="D6745" s="32" t="s">
        <v>13313</v>
      </c>
    </row>
    <row r="6746" spans="1:4" x14ac:dyDescent="0.2">
      <c r="A6746" s="32">
        <v>6742</v>
      </c>
      <c r="B6746" s="32">
        <v>18</v>
      </c>
      <c r="C6746" s="32">
        <v>4</v>
      </c>
      <c r="D6746" s="32" t="s">
        <v>13314</v>
      </c>
    </row>
    <row r="6747" spans="1:4" x14ac:dyDescent="0.2">
      <c r="A6747" s="32">
        <v>6743</v>
      </c>
      <c r="B6747" s="32">
        <v>842</v>
      </c>
      <c r="C6747" s="32">
        <v>3</v>
      </c>
      <c r="D6747" s="32" t="s">
        <v>13315</v>
      </c>
    </row>
    <row r="6748" spans="1:4" x14ac:dyDescent="0.2">
      <c r="A6748" s="32">
        <v>6744</v>
      </c>
      <c r="B6748" s="32">
        <v>3128</v>
      </c>
      <c r="C6748" s="32">
        <v>2</v>
      </c>
      <c r="D6748" s="32" t="s">
        <v>13316</v>
      </c>
    </row>
    <row r="6749" spans="1:4" x14ac:dyDescent="0.2">
      <c r="A6749" s="32">
        <v>6745</v>
      </c>
      <c r="B6749" s="32">
        <v>2144</v>
      </c>
      <c r="C6749" s="32">
        <v>1</v>
      </c>
      <c r="D6749" s="32" t="s">
        <v>13317</v>
      </c>
    </row>
    <row r="6750" spans="1:4" x14ac:dyDescent="0.2">
      <c r="A6750" s="32">
        <v>6746</v>
      </c>
      <c r="B6750" s="32">
        <v>698</v>
      </c>
      <c r="C6750" s="32">
        <v>4</v>
      </c>
      <c r="D6750" s="32" t="s">
        <v>13318</v>
      </c>
    </row>
    <row r="6751" spans="1:4" x14ac:dyDescent="0.2">
      <c r="A6751" s="32">
        <v>6747</v>
      </c>
      <c r="B6751" s="32">
        <v>845</v>
      </c>
      <c r="C6751" s="32">
        <v>3</v>
      </c>
      <c r="D6751" s="32" t="s">
        <v>13319</v>
      </c>
    </row>
    <row r="6752" spans="1:4" x14ac:dyDescent="0.2">
      <c r="A6752" s="32">
        <v>6748</v>
      </c>
      <c r="B6752" s="32">
        <v>1083</v>
      </c>
      <c r="C6752" s="32">
        <v>1</v>
      </c>
      <c r="D6752" s="32" t="s">
        <v>13320</v>
      </c>
    </row>
    <row r="6753" spans="1:4" x14ac:dyDescent="0.2">
      <c r="A6753" s="32">
        <v>6749</v>
      </c>
      <c r="B6753" s="32">
        <v>145</v>
      </c>
      <c r="C6753" s="32">
        <v>1</v>
      </c>
      <c r="D6753" s="32" t="s">
        <v>13321</v>
      </c>
    </row>
    <row r="6754" spans="1:4" x14ac:dyDescent="0.2">
      <c r="A6754" s="32">
        <v>6750</v>
      </c>
      <c r="B6754" s="32">
        <v>378</v>
      </c>
      <c r="C6754" s="32">
        <v>2</v>
      </c>
      <c r="D6754" s="32" t="s">
        <v>13322</v>
      </c>
    </row>
    <row r="6755" spans="1:4" x14ac:dyDescent="0.2">
      <c r="A6755" s="32">
        <v>6751</v>
      </c>
      <c r="B6755" s="32">
        <v>555</v>
      </c>
      <c r="C6755" s="32">
        <v>2</v>
      </c>
      <c r="D6755" s="32" t="s">
        <v>13323</v>
      </c>
    </row>
    <row r="6756" spans="1:4" x14ac:dyDescent="0.2">
      <c r="A6756" s="32">
        <v>6752</v>
      </c>
      <c r="B6756" s="32">
        <v>1052</v>
      </c>
      <c r="C6756" s="32">
        <v>1</v>
      </c>
      <c r="D6756" s="32" t="s">
        <v>12849</v>
      </c>
    </row>
    <row r="6757" spans="1:4" x14ac:dyDescent="0.2">
      <c r="A6757" s="32">
        <v>6753</v>
      </c>
      <c r="B6757" s="32">
        <v>330</v>
      </c>
      <c r="C6757" s="32">
        <v>2</v>
      </c>
      <c r="D6757" s="32" t="s">
        <v>13324</v>
      </c>
    </row>
    <row r="6758" spans="1:4" x14ac:dyDescent="0.2">
      <c r="A6758" s="32">
        <v>6754</v>
      </c>
      <c r="B6758" s="32">
        <v>440</v>
      </c>
      <c r="C6758" s="32">
        <v>1</v>
      </c>
      <c r="D6758" s="32" t="s">
        <v>9932</v>
      </c>
    </row>
    <row r="6759" spans="1:4" x14ac:dyDescent="0.2">
      <c r="A6759" s="32">
        <v>6755</v>
      </c>
      <c r="B6759" s="32">
        <v>742</v>
      </c>
      <c r="C6759" s="32">
        <v>1</v>
      </c>
      <c r="D6759" s="32" t="s">
        <v>13325</v>
      </c>
    </row>
    <row r="6760" spans="1:4" x14ac:dyDescent="0.2">
      <c r="A6760" s="32">
        <v>6756</v>
      </c>
      <c r="B6760" s="32">
        <v>522</v>
      </c>
      <c r="C6760" s="32">
        <v>2</v>
      </c>
      <c r="D6760" s="32" t="s">
        <v>13326</v>
      </c>
    </row>
    <row r="6761" spans="1:4" x14ac:dyDescent="0.2">
      <c r="A6761" s="32">
        <v>6757</v>
      </c>
      <c r="B6761" s="32">
        <v>2374</v>
      </c>
      <c r="C6761" s="32">
        <v>1</v>
      </c>
      <c r="D6761" s="32" t="s">
        <v>13327</v>
      </c>
    </row>
    <row r="6762" spans="1:4" x14ac:dyDescent="0.2">
      <c r="A6762" s="32">
        <v>6758</v>
      </c>
      <c r="B6762" s="32">
        <v>420</v>
      </c>
      <c r="C6762" s="32">
        <v>3</v>
      </c>
      <c r="D6762" s="32" t="s">
        <v>13328</v>
      </c>
    </row>
    <row r="6763" spans="1:4" x14ac:dyDescent="0.2">
      <c r="A6763" s="32">
        <v>6759</v>
      </c>
      <c r="B6763" s="32">
        <v>1966</v>
      </c>
      <c r="C6763" s="32">
        <v>3</v>
      </c>
      <c r="D6763" s="32" t="s">
        <v>13329</v>
      </c>
    </row>
    <row r="6764" spans="1:4" x14ac:dyDescent="0.2">
      <c r="A6764" s="32">
        <v>6760</v>
      </c>
      <c r="B6764" s="32">
        <v>1668</v>
      </c>
      <c r="C6764" s="32">
        <v>1</v>
      </c>
      <c r="D6764" s="32" t="s">
        <v>13330</v>
      </c>
    </row>
    <row r="6765" spans="1:4" x14ac:dyDescent="0.2">
      <c r="A6765" s="32">
        <v>6761</v>
      </c>
      <c r="B6765" s="32">
        <v>678</v>
      </c>
      <c r="C6765" s="32">
        <v>2</v>
      </c>
      <c r="D6765" s="32" t="s">
        <v>13331</v>
      </c>
    </row>
    <row r="6766" spans="1:4" x14ac:dyDescent="0.2">
      <c r="A6766" s="32">
        <v>6762</v>
      </c>
      <c r="B6766" s="32">
        <v>598</v>
      </c>
      <c r="C6766" s="32">
        <v>2</v>
      </c>
      <c r="D6766" s="32" t="s">
        <v>13332</v>
      </c>
    </row>
    <row r="6767" spans="1:4" x14ac:dyDescent="0.2">
      <c r="A6767" s="32">
        <v>6763</v>
      </c>
      <c r="B6767" s="32">
        <v>357</v>
      </c>
      <c r="C6767" s="32">
        <v>3</v>
      </c>
      <c r="D6767" s="32" t="s">
        <v>7021</v>
      </c>
    </row>
    <row r="6768" spans="1:4" x14ac:dyDescent="0.2">
      <c r="A6768" s="32">
        <v>6764</v>
      </c>
      <c r="B6768" s="32">
        <v>741</v>
      </c>
      <c r="C6768" s="32">
        <v>1</v>
      </c>
      <c r="D6768" s="32" t="s">
        <v>10594</v>
      </c>
    </row>
    <row r="6769" spans="1:4" x14ac:dyDescent="0.2">
      <c r="A6769" s="32">
        <v>6765</v>
      </c>
      <c r="B6769" s="32">
        <v>2577</v>
      </c>
      <c r="C6769" s="32">
        <v>1</v>
      </c>
      <c r="D6769" s="32" t="s">
        <v>13333</v>
      </c>
    </row>
    <row r="6770" spans="1:4" x14ac:dyDescent="0.2">
      <c r="A6770" s="32">
        <v>6766</v>
      </c>
      <c r="B6770" s="32">
        <v>3510</v>
      </c>
      <c r="C6770" s="32">
        <v>10</v>
      </c>
      <c r="D6770" s="32" t="s">
        <v>13334</v>
      </c>
    </row>
    <row r="6771" spans="1:4" x14ac:dyDescent="0.2">
      <c r="A6771" s="32">
        <v>6767</v>
      </c>
      <c r="B6771" s="32">
        <v>792</v>
      </c>
      <c r="C6771" s="32">
        <v>4</v>
      </c>
      <c r="D6771" s="32" t="s">
        <v>13335</v>
      </c>
    </row>
    <row r="6772" spans="1:4" x14ac:dyDescent="0.2">
      <c r="A6772" s="32">
        <v>6768</v>
      </c>
      <c r="B6772" s="32">
        <v>1852</v>
      </c>
      <c r="C6772" s="32">
        <v>1</v>
      </c>
      <c r="D6772" s="32" t="s">
        <v>13336</v>
      </c>
    </row>
    <row r="6773" spans="1:4" x14ac:dyDescent="0.2">
      <c r="A6773" s="32">
        <v>6769</v>
      </c>
      <c r="B6773" s="32">
        <v>386</v>
      </c>
      <c r="C6773" s="32">
        <v>2</v>
      </c>
      <c r="D6773" s="32" t="s">
        <v>13337</v>
      </c>
    </row>
    <row r="6774" spans="1:4" x14ac:dyDescent="0.2">
      <c r="A6774" s="32">
        <v>6770</v>
      </c>
      <c r="B6774" s="32">
        <v>1863</v>
      </c>
      <c r="C6774" s="32">
        <v>1</v>
      </c>
      <c r="D6774" s="32" t="s">
        <v>13338</v>
      </c>
    </row>
    <row r="6775" spans="1:4" x14ac:dyDescent="0.2">
      <c r="A6775" s="32">
        <v>6771</v>
      </c>
      <c r="B6775" s="32">
        <v>492</v>
      </c>
      <c r="C6775" s="32">
        <v>5</v>
      </c>
      <c r="D6775" s="32" t="s">
        <v>13339</v>
      </c>
    </row>
    <row r="6776" spans="1:4" x14ac:dyDescent="0.2">
      <c r="A6776" s="32">
        <v>6772</v>
      </c>
      <c r="B6776" s="32">
        <v>982</v>
      </c>
      <c r="C6776" s="32">
        <v>1</v>
      </c>
      <c r="D6776" s="32" t="s">
        <v>13340</v>
      </c>
    </row>
    <row r="6777" spans="1:4" x14ac:dyDescent="0.2">
      <c r="A6777" s="32">
        <v>6773</v>
      </c>
      <c r="B6777" s="32">
        <v>1135</v>
      </c>
      <c r="C6777" s="32">
        <v>4</v>
      </c>
      <c r="D6777" s="32" t="s">
        <v>13341</v>
      </c>
    </row>
    <row r="6778" spans="1:4" x14ac:dyDescent="0.2">
      <c r="A6778" s="32">
        <v>6774</v>
      </c>
      <c r="B6778" s="32">
        <v>655</v>
      </c>
      <c r="C6778" s="32">
        <v>1</v>
      </c>
      <c r="D6778" s="32" t="s">
        <v>13342</v>
      </c>
    </row>
    <row r="6779" spans="1:4" x14ac:dyDescent="0.2">
      <c r="A6779" s="32">
        <v>6775</v>
      </c>
      <c r="B6779" s="32">
        <v>1337</v>
      </c>
      <c r="C6779" s="32">
        <v>2</v>
      </c>
      <c r="D6779" s="32" t="s">
        <v>13343</v>
      </c>
    </row>
    <row r="6780" spans="1:4" x14ac:dyDescent="0.2">
      <c r="A6780" s="32">
        <v>6776</v>
      </c>
      <c r="B6780" s="32">
        <v>794</v>
      </c>
      <c r="C6780" s="32">
        <v>3</v>
      </c>
      <c r="D6780" s="32" t="s">
        <v>13344</v>
      </c>
    </row>
    <row r="6781" spans="1:4" x14ac:dyDescent="0.2">
      <c r="A6781" s="32">
        <v>6777</v>
      </c>
      <c r="B6781" s="32">
        <v>774</v>
      </c>
      <c r="C6781" s="32">
        <v>5</v>
      </c>
      <c r="D6781" s="32" t="s">
        <v>13345</v>
      </c>
    </row>
    <row r="6782" spans="1:4" x14ac:dyDescent="0.2">
      <c r="A6782" s="32">
        <v>6778</v>
      </c>
      <c r="B6782" s="32">
        <v>849</v>
      </c>
      <c r="C6782" s="32">
        <v>2</v>
      </c>
      <c r="D6782" s="32" t="s">
        <v>13346</v>
      </c>
    </row>
    <row r="6783" spans="1:4" x14ac:dyDescent="0.2">
      <c r="A6783" s="32">
        <v>6779</v>
      </c>
      <c r="B6783" s="32">
        <v>1186</v>
      </c>
      <c r="C6783" s="32">
        <v>2</v>
      </c>
      <c r="D6783" s="32" t="s">
        <v>13347</v>
      </c>
    </row>
    <row r="6784" spans="1:4" x14ac:dyDescent="0.2">
      <c r="A6784" s="32">
        <v>6780</v>
      </c>
      <c r="B6784" s="32">
        <v>1229</v>
      </c>
      <c r="C6784" s="32">
        <v>2</v>
      </c>
      <c r="D6784" s="32" t="s">
        <v>13348</v>
      </c>
    </row>
    <row r="6785" spans="1:4" x14ac:dyDescent="0.2">
      <c r="A6785" s="32">
        <v>6781</v>
      </c>
      <c r="B6785" s="32">
        <v>297</v>
      </c>
      <c r="C6785" s="32">
        <v>2</v>
      </c>
      <c r="D6785" s="32" t="s">
        <v>13349</v>
      </c>
    </row>
    <row r="6786" spans="1:4" x14ac:dyDescent="0.2">
      <c r="A6786" s="32">
        <v>6782</v>
      </c>
      <c r="B6786" s="32">
        <v>830</v>
      </c>
      <c r="C6786" s="32">
        <v>3</v>
      </c>
      <c r="D6786" s="32" t="s">
        <v>13350</v>
      </c>
    </row>
    <row r="6787" spans="1:4" x14ac:dyDescent="0.2">
      <c r="A6787" s="32">
        <v>6784</v>
      </c>
      <c r="B6787" s="32">
        <v>342</v>
      </c>
      <c r="C6787" s="32">
        <v>1</v>
      </c>
      <c r="D6787" s="32" t="s">
        <v>13351</v>
      </c>
    </row>
    <row r="6788" spans="1:4" x14ac:dyDescent="0.2">
      <c r="A6788" s="32">
        <v>6785</v>
      </c>
      <c r="B6788" s="32">
        <v>641</v>
      </c>
      <c r="C6788" s="32">
        <v>1</v>
      </c>
      <c r="D6788" s="32" t="s">
        <v>13352</v>
      </c>
    </row>
    <row r="6789" spans="1:4" x14ac:dyDescent="0.2">
      <c r="A6789" s="32">
        <v>6786</v>
      </c>
      <c r="B6789" s="32">
        <v>1656</v>
      </c>
      <c r="C6789" s="32">
        <v>3</v>
      </c>
      <c r="D6789" s="32" t="s">
        <v>13353</v>
      </c>
    </row>
    <row r="6790" spans="1:4" x14ac:dyDescent="0.2">
      <c r="A6790" s="32">
        <v>6787</v>
      </c>
      <c r="B6790" s="32">
        <v>863</v>
      </c>
      <c r="C6790" s="32">
        <v>1</v>
      </c>
      <c r="D6790" s="32" t="s">
        <v>13354</v>
      </c>
    </row>
    <row r="6791" spans="1:4" x14ac:dyDescent="0.2">
      <c r="A6791" s="32">
        <v>6788</v>
      </c>
      <c r="B6791" s="32">
        <v>669</v>
      </c>
      <c r="C6791" s="32">
        <v>1</v>
      </c>
      <c r="D6791" s="32" t="s">
        <v>13355</v>
      </c>
    </row>
    <row r="6792" spans="1:4" x14ac:dyDescent="0.2">
      <c r="A6792" s="32">
        <v>6789</v>
      </c>
      <c r="B6792" s="32">
        <v>279</v>
      </c>
      <c r="C6792" s="32">
        <v>4</v>
      </c>
      <c r="D6792" s="32" t="s">
        <v>13356</v>
      </c>
    </row>
    <row r="6793" spans="1:4" x14ac:dyDescent="0.2">
      <c r="A6793" s="32">
        <v>6790</v>
      </c>
      <c r="B6793" s="32">
        <v>269</v>
      </c>
      <c r="C6793" s="32">
        <v>6</v>
      </c>
      <c r="D6793" s="32" t="s">
        <v>13357</v>
      </c>
    </row>
    <row r="6794" spans="1:4" x14ac:dyDescent="0.2">
      <c r="A6794" s="32">
        <v>6791</v>
      </c>
      <c r="B6794" s="32">
        <v>243</v>
      </c>
      <c r="C6794" s="32">
        <v>4</v>
      </c>
      <c r="D6794" s="32" t="s">
        <v>13358</v>
      </c>
    </row>
    <row r="6795" spans="1:4" x14ac:dyDescent="0.2">
      <c r="A6795" s="32">
        <v>6792</v>
      </c>
      <c r="B6795" s="32">
        <v>1254</v>
      </c>
      <c r="C6795" s="32">
        <v>4</v>
      </c>
      <c r="D6795" s="32" t="s">
        <v>13359</v>
      </c>
    </row>
    <row r="6796" spans="1:4" x14ac:dyDescent="0.2">
      <c r="A6796" s="32">
        <v>6793</v>
      </c>
      <c r="B6796" s="32">
        <v>3473</v>
      </c>
      <c r="C6796" s="32">
        <v>1</v>
      </c>
      <c r="D6796" s="32" t="s">
        <v>13360</v>
      </c>
    </row>
    <row r="6797" spans="1:4" x14ac:dyDescent="0.2">
      <c r="A6797" s="32">
        <v>6794</v>
      </c>
      <c r="B6797" s="32">
        <v>20</v>
      </c>
      <c r="C6797" s="32">
        <v>3</v>
      </c>
      <c r="D6797" s="32" t="s">
        <v>13361</v>
      </c>
    </row>
    <row r="6798" spans="1:4" x14ac:dyDescent="0.2">
      <c r="A6798" s="32">
        <v>6795</v>
      </c>
      <c r="B6798" s="32">
        <v>1661</v>
      </c>
      <c r="C6798" s="32">
        <v>3</v>
      </c>
      <c r="D6798" s="32" t="s">
        <v>13362</v>
      </c>
    </row>
    <row r="6799" spans="1:4" x14ac:dyDescent="0.2">
      <c r="A6799" s="32">
        <v>6796</v>
      </c>
      <c r="B6799" s="32">
        <v>2499</v>
      </c>
      <c r="C6799" s="32">
        <v>3</v>
      </c>
      <c r="D6799" s="32" t="s">
        <v>13363</v>
      </c>
    </row>
    <row r="6800" spans="1:4" x14ac:dyDescent="0.2">
      <c r="A6800" s="32">
        <v>6797</v>
      </c>
      <c r="B6800" s="32">
        <v>590</v>
      </c>
      <c r="C6800" s="32">
        <v>8</v>
      </c>
      <c r="D6800" s="32" t="s">
        <v>13364</v>
      </c>
    </row>
    <row r="6801" spans="1:4" x14ac:dyDescent="0.2">
      <c r="A6801" s="32">
        <v>6798</v>
      </c>
      <c r="B6801" s="32">
        <v>9</v>
      </c>
      <c r="C6801" s="32">
        <v>1</v>
      </c>
      <c r="D6801" s="32" t="s">
        <v>13365</v>
      </c>
    </row>
    <row r="6802" spans="1:4" x14ac:dyDescent="0.2">
      <c r="A6802" s="32">
        <v>6799</v>
      </c>
      <c r="B6802" s="32">
        <v>694</v>
      </c>
      <c r="C6802" s="32">
        <v>1</v>
      </c>
      <c r="D6802" s="32" t="s">
        <v>13366</v>
      </c>
    </row>
    <row r="6803" spans="1:4" x14ac:dyDescent="0.2">
      <c r="A6803" s="32">
        <v>6800</v>
      </c>
      <c r="B6803" s="32">
        <v>380</v>
      </c>
      <c r="C6803" s="32">
        <v>7</v>
      </c>
      <c r="D6803" s="32" t="s">
        <v>13367</v>
      </c>
    </row>
    <row r="6804" spans="1:4" x14ac:dyDescent="0.2">
      <c r="A6804" s="32">
        <v>6801</v>
      </c>
      <c r="B6804" s="32">
        <v>1789</v>
      </c>
      <c r="C6804" s="32">
        <v>1</v>
      </c>
      <c r="D6804" s="32" t="s">
        <v>13368</v>
      </c>
    </row>
    <row r="6805" spans="1:4" x14ac:dyDescent="0.2">
      <c r="A6805" s="32">
        <v>6802</v>
      </c>
      <c r="B6805" s="32">
        <v>674</v>
      </c>
      <c r="C6805" s="32">
        <v>2</v>
      </c>
      <c r="D6805" s="32" t="s">
        <v>13369</v>
      </c>
    </row>
    <row r="6806" spans="1:4" x14ac:dyDescent="0.2">
      <c r="A6806" s="32">
        <v>6803</v>
      </c>
      <c r="B6806" s="32">
        <v>130</v>
      </c>
      <c r="C6806" s="32">
        <v>2</v>
      </c>
      <c r="D6806" s="32" t="s">
        <v>13370</v>
      </c>
    </row>
    <row r="6807" spans="1:4" x14ac:dyDescent="0.2">
      <c r="A6807" s="32">
        <v>6804</v>
      </c>
      <c r="B6807" s="32">
        <v>1634</v>
      </c>
      <c r="C6807" s="32">
        <v>3</v>
      </c>
      <c r="D6807" s="32" t="s">
        <v>12229</v>
      </c>
    </row>
    <row r="6808" spans="1:4" x14ac:dyDescent="0.2">
      <c r="A6808" s="32">
        <v>6805</v>
      </c>
      <c r="B6808" s="32">
        <v>1365</v>
      </c>
      <c r="C6808" s="32">
        <v>3</v>
      </c>
      <c r="D6808" s="32" t="s">
        <v>13371</v>
      </c>
    </row>
    <row r="6809" spans="1:4" x14ac:dyDescent="0.2">
      <c r="A6809" s="32">
        <v>6806</v>
      </c>
      <c r="B6809" s="32">
        <v>3474</v>
      </c>
      <c r="C6809" s="32">
        <v>1</v>
      </c>
      <c r="D6809" s="32" t="s">
        <v>13372</v>
      </c>
    </row>
    <row r="6810" spans="1:4" x14ac:dyDescent="0.2">
      <c r="A6810" s="32">
        <v>6807</v>
      </c>
      <c r="B6810" s="32">
        <v>582</v>
      </c>
      <c r="C6810" s="32">
        <v>3</v>
      </c>
      <c r="D6810" s="32" t="s">
        <v>13373</v>
      </c>
    </row>
    <row r="6811" spans="1:4" x14ac:dyDescent="0.2">
      <c r="A6811" s="32">
        <v>6808</v>
      </c>
      <c r="B6811" s="32">
        <v>415</v>
      </c>
      <c r="C6811" s="32">
        <v>3</v>
      </c>
      <c r="D6811" s="32" t="s">
        <v>13374</v>
      </c>
    </row>
    <row r="6812" spans="1:4" x14ac:dyDescent="0.2">
      <c r="A6812" s="32">
        <v>6809</v>
      </c>
      <c r="B6812" s="32">
        <v>396</v>
      </c>
      <c r="C6812" s="32">
        <v>2</v>
      </c>
      <c r="D6812" s="32" t="s">
        <v>13375</v>
      </c>
    </row>
    <row r="6813" spans="1:4" x14ac:dyDescent="0.2">
      <c r="A6813" s="32">
        <v>6810</v>
      </c>
      <c r="B6813" s="32">
        <v>1809</v>
      </c>
      <c r="C6813" s="32">
        <v>2</v>
      </c>
      <c r="D6813" s="32" t="s">
        <v>13376</v>
      </c>
    </row>
    <row r="6814" spans="1:4" x14ac:dyDescent="0.2">
      <c r="A6814" s="32">
        <v>6811</v>
      </c>
      <c r="B6814" s="32">
        <v>53</v>
      </c>
      <c r="C6814" s="32">
        <v>15</v>
      </c>
      <c r="D6814" s="32" t="s">
        <v>13377</v>
      </c>
    </row>
    <row r="6815" spans="1:4" x14ac:dyDescent="0.2">
      <c r="A6815" s="32">
        <v>6812</v>
      </c>
      <c r="B6815" s="32">
        <v>727</v>
      </c>
      <c r="C6815" s="32">
        <v>3</v>
      </c>
      <c r="D6815" s="32" t="s">
        <v>13378</v>
      </c>
    </row>
    <row r="6816" spans="1:4" x14ac:dyDescent="0.2">
      <c r="A6816" s="32">
        <v>6813</v>
      </c>
      <c r="B6816" s="32">
        <v>776</v>
      </c>
      <c r="C6816" s="32">
        <v>2</v>
      </c>
      <c r="D6816" s="32" t="s">
        <v>13379</v>
      </c>
    </row>
    <row r="6817" spans="1:4" x14ac:dyDescent="0.2">
      <c r="A6817" s="32">
        <v>6814</v>
      </c>
      <c r="B6817" s="32">
        <v>317</v>
      </c>
      <c r="C6817" s="32">
        <v>3</v>
      </c>
      <c r="D6817" s="32" t="s">
        <v>13380</v>
      </c>
    </row>
    <row r="6818" spans="1:4" x14ac:dyDescent="0.2">
      <c r="A6818" s="32">
        <v>6815</v>
      </c>
      <c r="B6818" s="32">
        <v>866</v>
      </c>
      <c r="C6818" s="32">
        <v>4</v>
      </c>
      <c r="D6818" s="32" t="s">
        <v>13381</v>
      </c>
    </row>
    <row r="6819" spans="1:4" x14ac:dyDescent="0.2">
      <c r="A6819" s="32">
        <v>6816</v>
      </c>
      <c r="B6819" s="32">
        <v>338</v>
      </c>
      <c r="C6819" s="32">
        <v>10</v>
      </c>
      <c r="D6819" s="32" t="s">
        <v>13382</v>
      </c>
    </row>
    <row r="6820" spans="1:4" x14ac:dyDescent="0.2">
      <c r="A6820" s="32">
        <v>6817</v>
      </c>
      <c r="B6820" s="32">
        <v>134</v>
      </c>
      <c r="C6820" s="32">
        <v>2</v>
      </c>
      <c r="D6820" s="32" t="s">
        <v>11647</v>
      </c>
    </row>
    <row r="6821" spans="1:4" x14ac:dyDescent="0.2">
      <c r="A6821" s="32">
        <v>6818</v>
      </c>
      <c r="B6821" s="32">
        <v>2061</v>
      </c>
      <c r="C6821" s="32">
        <v>3</v>
      </c>
      <c r="D6821" s="32" t="s">
        <v>13383</v>
      </c>
    </row>
    <row r="6822" spans="1:4" x14ac:dyDescent="0.2">
      <c r="A6822" s="32">
        <v>6819</v>
      </c>
      <c r="B6822" s="32">
        <v>712</v>
      </c>
      <c r="C6822" s="32">
        <v>2</v>
      </c>
      <c r="D6822" s="32" t="s">
        <v>13384</v>
      </c>
    </row>
    <row r="6823" spans="1:4" x14ac:dyDescent="0.2">
      <c r="A6823" s="32">
        <v>6820</v>
      </c>
      <c r="B6823" s="32">
        <v>475</v>
      </c>
      <c r="C6823" s="32">
        <v>8</v>
      </c>
      <c r="D6823" s="32" t="s">
        <v>13385</v>
      </c>
    </row>
    <row r="6824" spans="1:4" x14ac:dyDescent="0.2">
      <c r="A6824" s="32">
        <v>6821</v>
      </c>
      <c r="B6824" s="32">
        <v>483</v>
      </c>
      <c r="C6824" s="32">
        <v>3</v>
      </c>
      <c r="D6824" s="32" t="s">
        <v>13386</v>
      </c>
    </row>
    <row r="6825" spans="1:4" x14ac:dyDescent="0.2">
      <c r="A6825" s="32">
        <v>6822</v>
      </c>
      <c r="B6825" s="32">
        <v>1259</v>
      </c>
      <c r="C6825" s="32">
        <v>2</v>
      </c>
      <c r="D6825" s="32" t="s">
        <v>13387</v>
      </c>
    </row>
    <row r="6826" spans="1:4" x14ac:dyDescent="0.2">
      <c r="A6826" s="32">
        <v>6823</v>
      </c>
      <c r="B6826" s="32">
        <v>768</v>
      </c>
      <c r="C6826" s="32">
        <v>1</v>
      </c>
      <c r="D6826" s="32" t="s">
        <v>7260</v>
      </c>
    </row>
    <row r="6827" spans="1:4" x14ac:dyDescent="0.2">
      <c r="A6827" s="32">
        <v>6824</v>
      </c>
      <c r="B6827" s="32">
        <v>876</v>
      </c>
      <c r="C6827" s="32">
        <v>3</v>
      </c>
      <c r="D6827" s="32" t="s">
        <v>13388</v>
      </c>
    </row>
    <row r="6828" spans="1:4" x14ac:dyDescent="0.2">
      <c r="A6828" s="32">
        <v>6825</v>
      </c>
      <c r="B6828" s="32">
        <v>883</v>
      </c>
      <c r="C6828" s="32">
        <v>2</v>
      </c>
      <c r="D6828" s="32" t="s">
        <v>8628</v>
      </c>
    </row>
    <row r="6829" spans="1:4" x14ac:dyDescent="0.2">
      <c r="A6829" s="32">
        <v>6826</v>
      </c>
      <c r="B6829" s="32">
        <v>447</v>
      </c>
      <c r="C6829" s="32">
        <v>4</v>
      </c>
      <c r="D6829" s="32" t="s">
        <v>13389</v>
      </c>
    </row>
    <row r="6830" spans="1:4" x14ac:dyDescent="0.2">
      <c r="A6830" s="32">
        <v>6827</v>
      </c>
      <c r="B6830" s="32">
        <v>276</v>
      </c>
      <c r="C6830" s="32">
        <v>2</v>
      </c>
      <c r="D6830" s="32" t="s">
        <v>13390</v>
      </c>
    </row>
    <row r="6831" spans="1:4" x14ac:dyDescent="0.2">
      <c r="A6831" s="32">
        <v>6828</v>
      </c>
      <c r="B6831" s="32">
        <v>328</v>
      </c>
      <c r="C6831" s="32">
        <v>8</v>
      </c>
      <c r="D6831" s="32" t="s">
        <v>13391</v>
      </c>
    </row>
    <row r="6832" spans="1:4" x14ac:dyDescent="0.2">
      <c r="A6832" s="32">
        <v>6829</v>
      </c>
      <c r="B6832" s="32">
        <v>755</v>
      </c>
      <c r="C6832" s="32">
        <v>3</v>
      </c>
      <c r="D6832" s="32" t="s">
        <v>13392</v>
      </c>
    </row>
    <row r="6833" spans="1:4" x14ac:dyDescent="0.2">
      <c r="A6833" s="32">
        <v>6830</v>
      </c>
      <c r="B6833" s="32">
        <v>823</v>
      </c>
      <c r="C6833" s="32">
        <v>2</v>
      </c>
      <c r="D6833" s="32" t="s">
        <v>13393</v>
      </c>
    </row>
    <row r="6834" spans="1:4" x14ac:dyDescent="0.2">
      <c r="A6834" s="32">
        <v>6831</v>
      </c>
      <c r="B6834" s="32">
        <v>632</v>
      </c>
      <c r="C6834" s="32">
        <v>3</v>
      </c>
      <c r="D6834" s="32" t="s">
        <v>13394</v>
      </c>
    </row>
    <row r="6835" spans="1:4" x14ac:dyDescent="0.2">
      <c r="A6835" s="32">
        <v>6832</v>
      </c>
      <c r="B6835" s="32">
        <v>301</v>
      </c>
      <c r="C6835" s="32">
        <v>2</v>
      </c>
      <c r="D6835" s="32" t="s">
        <v>13395</v>
      </c>
    </row>
    <row r="6836" spans="1:4" x14ac:dyDescent="0.2">
      <c r="A6836" s="32">
        <v>6833</v>
      </c>
      <c r="B6836" s="32">
        <v>1992</v>
      </c>
      <c r="C6836" s="32">
        <v>2</v>
      </c>
      <c r="D6836" s="32" t="s">
        <v>13396</v>
      </c>
    </row>
    <row r="6837" spans="1:4" x14ac:dyDescent="0.2">
      <c r="A6837" s="32">
        <v>6834</v>
      </c>
      <c r="B6837" s="32">
        <v>98</v>
      </c>
      <c r="C6837" s="32">
        <v>2</v>
      </c>
      <c r="D6837" s="32" t="s">
        <v>13397</v>
      </c>
    </row>
    <row r="6838" spans="1:4" x14ac:dyDescent="0.2">
      <c r="A6838" s="32">
        <v>6835</v>
      </c>
      <c r="B6838" s="32">
        <v>1142</v>
      </c>
      <c r="C6838" s="32">
        <v>2</v>
      </c>
      <c r="D6838" s="32" t="s">
        <v>13398</v>
      </c>
    </row>
    <row r="6839" spans="1:4" x14ac:dyDescent="0.2">
      <c r="A6839" s="32">
        <v>6836</v>
      </c>
      <c r="B6839" s="32">
        <v>121</v>
      </c>
      <c r="C6839" s="32">
        <v>8</v>
      </c>
      <c r="D6839" s="32" t="s">
        <v>13399</v>
      </c>
    </row>
    <row r="6840" spans="1:4" x14ac:dyDescent="0.2">
      <c r="A6840" s="32">
        <v>6837</v>
      </c>
      <c r="B6840" s="32">
        <v>573</v>
      </c>
      <c r="C6840" s="32">
        <v>2</v>
      </c>
      <c r="D6840" s="32" t="s">
        <v>13400</v>
      </c>
    </row>
    <row r="6841" spans="1:4" x14ac:dyDescent="0.2">
      <c r="A6841" s="32">
        <v>6838</v>
      </c>
      <c r="B6841" s="32">
        <v>809</v>
      </c>
      <c r="C6841" s="32">
        <v>1</v>
      </c>
      <c r="D6841" s="32" t="s">
        <v>7248</v>
      </c>
    </row>
    <row r="6842" spans="1:4" x14ac:dyDescent="0.2">
      <c r="A6842" s="32">
        <v>6839</v>
      </c>
      <c r="B6842" s="32">
        <v>809</v>
      </c>
      <c r="C6842" s="32">
        <v>3</v>
      </c>
      <c r="D6842" s="32" t="s">
        <v>13401</v>
      </c>
    </row>
    <row r="6843" spans="1:4" x14ac:dyDescent="0.2">
      <c r="A6843" s="32">
        <v>6840</v>
      </c>
      <c r="B6843" s="32">
        <v>697</v>
      </c>
      <c r="C6843" s="32">
        <v>3</v>
      </c>
      <c r="D6843" s="32" t="s">
        <v>13402</v>
      </c>
    </row>
    <row r="6844" spans="1:4" x14ac:dyDescent="0.2">
      <c r="A6844" s="32">
        <v>6841</v>
      </c>
      <c r="B6844" s="32">
        <v>1950</v>
      </c>
      <c r="C6844" s="32">
        <v>1</v>
      </c>
      <c r="D6844" s="32" t="s">
        <v>13403</v>
      </c>
    </row>
    <row r="6845" spans="1:4" x14ac:dyDescent="0.2">
      <c r="A6845" s="32">
        <v>6842</v>
      </c>
      <c r="B6845" s="32">
        <v>3052</v>
      </c>
      <c r="C6845" s="32">
        <v>3</v>
      </c>
      <c r="D6845" s="32" t="s">
        <v>13404</v>
      </c>
    </row>
    <row r="6846" spans="1:4" x14ac:dyDescent="0.2">
      <c r="A6846" s="32">
        <v>6843</v>
      </c>
      <c r="B6846" s="32">
        <v>781</v>
      </c>
      <c r="C6846" s="32">
        <v>1</v>
      </c>
      <c r="D6846" s="32" t="s">
        <v>13405</v>
      </c>
    </row>
    <row r="6847" spans="1:4" x14ac:dyDescent="0.2">
      <c r="A6847" s="32">
        <v>6844</v>
      </c>
      <c r="B6847" s="32">
        <v>657</v>
      </c>
      <c r="C6847" s="32">
        <v>1</v>
      </c>
      <c r="D6847" s="32" t="s">
        <v>13406</v>
      </c>
    </row>
    <row r="6848" spans="1:4" x14ac:dyDescent="0.2">
      <c r="A6848" s="32">
        <v>6845</v>
      </c>
      <c r="B6848" s="32">
        <v>877</v>
      </c>
      <c r="C6848" s="32">
        <v>1</v>
      </c>
      <c r="D6848" s="32" t="s">
        <v>13407</v>
      </c>
    </row>
    <row r="6849" spans="1:4" x14ac:dyDescent="0.2">
      <c r="A6849" s="32">
        <v>6846</v>
      </c>
      <c r="B6849" s="32">
        <v>513</v>
      </c>
      <c r="C6849" s="32">
        <v>2</v>
      </c>
      <c r="D6849" s="32" t="s">
        <v>7023</v>
      </c>
    </row>
    <row r="6850" spans="1:4" x14ac:dyDescent="0.2">
      <c r="A6850" s="32">
        <v>6847</v>
      </c>
      <c r="B6850" s="32">
        <v>761</v>
      </c>
      <c r="C6850" s="32">
        <v>5</v>
      </c>
      <c r="D6850" s="32" t="s">
        <v>13408</v>
      </c>
    </row>
    <row r="6851" spans="1:4" x14ac:dyDescent="0.2">
      <c r="A6851" s="32">
        <v>6848</v>
      </c>
      <c r="B6851" s="32">
        <v>1365</v>
      </c>
      <c r="C6851" s="32">
        <v>4</v>
      </c>
      <c r="D6851" s="32" t="s">
        <v>13409</v>
      </c>
    </row>
    <row r="6852" spans="1:4" x14ac:dyDescent="0.2">
      <c r="A6852" s="32">
        <v>6849</v>
      </c>
      <c r="B6852" s="32">
        <v>2516</v>
      </c>
      <c r="C6852" s="32">
        <v>1</v>
      </c>
      <c r="D6852" s="32" t="s">
        <v>13410</v>
      </c>
    </row>
    <row r="6853" spans="1:4" x14ac:dyDescent="0.2">
      <c r="A6853" s="32">
        <v>6850</v>
      </c>
      <c r="B6853" s="32">
        <v>2117</v>
      </c>
      <c r="C6853" s="32">
        <v>2</v>
      </c>
      <c r="D6853" s="32" t="s">
        <v>13411</v>
      </c>
    </row>
    <row r="6854" spans="1:4" x14ac:dyDescent="0.2">
      <c r="A6854" s="32">
        <v>6851</v>
      </c>
      <c r="B6854" s="32">
        <v>138</v>
      </c>
      <c r="C6854" s="32">
        <v>14</v>
      </c>
      <c r="D6854" s="32" t="s">
        <v>13412</v>
      </c>
    </row>
    <row r="6855" spans="1:4" x14ac:dyDescent="0.2">
      <c r="A6855" s="32">
        <v>6852</v>
      </c>
      <c r="B6855" s="32">
        <v>25</v>
      </c>
      <c r="C6855" s="32">
        <v>10</v>
      </c>
      <c r="D6855" s="32" t="s">
        <v>7361</v>
      </c>
    </row>
    <row r="6856" spans="1:4" x14ac:dyDescent="0.2">
      <c r="A6856" s="32">
        <v>6853</v>
      </c>
      <c r="B6856" s="32">
        <v>1228</v>
      </c>
      <c r="C6856" s="32">
        <v>4</v>
      </c>
      <c r="D6856" s="32" t="s">
        <v>13413</v>
      </c>
    </row>
    <row r="6857" spans="1:4" x14ac:dyDescent="0.2">
      <c r="A6857" s="32">
        <v>6854</v>
      </c>
      <c r="B6857" s="32">
        <v>496</v>
      </c>
      <c r="C6857" s="32">
        <v>1</v>
      </c>
      <c r="D6857" s="32" t="s">
        <v>13414</v>
      </c>
    </row>
    <row r="6858" spans="1:4" x14ac:dyDescent="0.2">
      <c r="A6858" s="32">
        <v>6855</v>
      </c>
      <c r="B6858" s="32">
        <v>742</v>
      </c>
      <c r="C6858" s="32">
        <v>2</v>
      </c>
      <c r="D6858" s="32" t="s">
        <v>13415</v>
      </c>
    </row>
    <row r="6859" spans="1:4" x14ac:dyDescent="0.2">
      <c r="A6859" s="32">
        <v>6856</v>
      </c>
      <c r="B6859" s="32">
        <v>1635</v>
      </c>
      <c r="C6859" s="32">
        <v>2</v>
      </c>
      <c r="D6859" s="32" t="s">
        <v>13416</v>
      </c>
    </row>
    <row r="6860" spans="1:4" x14ac:dyDescent="0.2">
      <c r="A6860" s="32">
        <v>6857</v>
      </c>
      <c r="B6860" s="32">
        <v>600</v>
      </c>
      <c r="C6860" s="32">
        <v>3</v>
      </c>
      <c r="D6860" s="32" t="s">
        <v>13417</v>
      </c>
    </row>
    <row r="6861" spans="1:4" x14ac:dyDescent="0.2">
      <c r="A6861" s="32">
        <v>6858</v>
      </c>
      <c r="B6861" s="32">
        <v>9</v>
      </c>
      <c r="C6861" s="32">
        <v>20</v>
      </c>
      <c r="D6861" s="32" t="s">
        <v>13418</v>
      </c>
    </row>
    <row r="6862" spans="1:4" x14ac:dyDescent="0.2">
      <c r="A6862" s="32">
        <v>6859</v>
      </c>
      <c r="B6862" s="32">
        <v>1103</v>
      </c>
      <c r="C6862" s="32">
        <v>2</v>
      </c>
      <c r="D6862" s="32" t="s">
        <v>13419</v>
      </c>
    </row>
    <row r="6863" spans="1:4" x14ac:dyDescent="0.2">
      <c r="A6863" s="32">
        <v>6860</v>
      </c>
      <c r="B6863" s="32">
        <v>432</v>
      </c>
      <c r="C6863" s="32">
        <v>1</v>
      </c>
      <c r="D6863" s="32" t="s">
        <v>13420</v>
      </c>
    </row>
    <row r="6864" spans="1:4" x14ac:dyDescent="0.2">
      <c r="A6864" s="32">
        <v>6861</v>
      </c>
      <c r="B6864" s="32">
        <v>1352</v>
      </c>
      <c r="C6864" s="32">
        <v>1</v>
      </c>
      <c r="D6864" s="32" t="s">
        <v>13421</v>
      </c>
    </row>
    <row r="6865" spans="1:4" x14ac:dyDescent="0.2">
      <c r="A6865" s="32">
        <v>6862</v>
      </c>
      <c r="B6865" s="32">
        <v>51</v>
      </c>
      <c r="C6865" s="32">
        <v>3</v>
      </c>
      <c r="D6865" s="32" t="s">
        <v>13422</v>
      </c>
    </row>
    <row r="6866" spans="1:4" x14ac:dyDescent="0.2">
      <c r="A6866" s="32">
        <v>6863</v>
      </c>
      <c r="B6866" s="32">
        <v>394</v>
      </c>
      <c r="C6866" s="32">
        <v>1</v>
      </c>
      <c r="D6866" s="32" t="s">
        <v>7662</v>
      </c>
    </row>
    <row r="6867" spans="1:4" x14ac:dyDescent="0.2">
      <c r="A6867" s="32">
        <v>6864</v>
      </c>
      <c r="B6867" s="32">
        <v>663</v>
      </c>
      <c r="C6867" s="32">
        <v>4</v>
      </c>
      <c r="D6867" s="32" t="s">
        <v>13423</v>
      </c>
    </row>
    <row r="6868" spans="1:4" x14ac:dyDescent="0.2">
      <c r="A6868" s="32">
        <v>6865</v>
      </c>
      <c r="B6868" s="32">
        <v>3187</v>
      </c>
      <c r="C6868" s="32">
        <v>2</v>
      </c>
      <c r="D6868" s="32" t="s">
        <v>13424</v>
      </c>
    </row>
    <row r="6869" spans="1:4" x14ac:dyDescent="0.2">
      <c r="A6869" s="32">
        <v>6866</v>
      </c>
      <c r="B6869" s="32">
        <v>62</v>
      </c>
      <c r="C6869" s="32">
        <v>2</v>
      </c>
      <c r="D6869" s="32" t="s">
        <v>13425</v>
      </c>
    </row>
    <row r="6870" spans="1:4" x14ac:dyDescent="0.2">
      <c r="A6870" s="32">
        <v>6867</v>
      </c>
      <c r="B6870" s="32">
        <v>364</v>
      </c>
      <c r="C6870" s="32">
        <v>5</v>
      </c>
      <c r="D6870" s="32" t="s">
        <v>13426</v>
      </c>
    </row>
    <row r="6871" spans="1:4" x14ac:dyDescent="0.2">
      <c r="A6871" s="32">
        <v>6868</v>
      </c>
      <c r="B6871" s="32">
        <v>497</v>
      </c>
      <c r="C6871" s="32">
        <v>2</v>
      </c>
      <c r="D6871" s="32" t="s">
        <v>13427</v>
      </c>
    </row>
    <row r="6872" spans="1:4" x14ac:dyDescent="0.2">
      <c r="A6872" s="32">
        <v>6869</v>
      </c>
      <c r="B6872" s="32">
        <v>47</v>
      </c>
      <c r="C6872" s="32">
        <v>13</v>
      </c>
      <c r="D6872" s="32" t="s">
        <v>13428</v>
      </c>
    </row>
    <row r="6873" spans="1:4" x14ac:dyDescent="0.2">
      <c r="A6873" s="32">
        <v>6870</v>
      </c>
      <c r="B6873" s="32">
        <v>548</v>
      </c>
      <c r="C6873" s="32">
        <v>5</v>
      </c>
      <c r="D6873" s="32" t="s">
        <v>13429</v>
      </c>
    </row>
    <row r="6874" spans="1:4" x14ac:dyDescent="0.2">
      <c r="A6874" s="32">
        <v>6871</v>
      </c>
      <c r="B6874" s="32">
        <v>1105</v>
      </c>
      <c r="C6874" s="32">
        <v>2</v>
      </c>
      <c r="D6874" s="32" t="s">
        <v>13430</v>
      </c>
    </row>
    <row r="6875" spans="1:4" x14ac:dyDescent="0.2">
      <c r="A6875" s="32">
        <v>6872</v>
      </c>
      <c r="B6875" s="32">
        <v>1416</v>
      </c>
      <c r="C6875" s="32">
        <v>3</v>
      </c>
      <c r="D6875" s="32" t="s">
        <v>13431</v>
      </c>
    </row>
    <row r="6876" spans="1:4" x14ac:dyDescent="0.2">
      <c r="A6876" s="32">
        <v>6873</v>
      </c>
      <c r="B6876" s="32">
        <v>74</v>
      </c>
      <c r="C6876" s="32">
        <v>5</v>
      </c>
      <c r="D6876" s="32" t="s">
        <v>13432</v>
      </c>
    </row>
    <row r="6877" spans="1:4" x14ac:dyDescent="0.2">
      <c r="A6877" s="32">
        <v>6874</v>
      </c>
      <c r="B6877" s="32">
        <v>1507</v>
      </c>
      <c r="C6877" s="32">
        <v>1</v>
      </c>
      <c r="D6877" s="32" t="s">
        <v>13433</v>
      </c>
    </row>
    <row r="6878" spans="1:4" x14ac:dyDescent="0.2">
      <c r="A6878" s="32">
        <v>6875</v>
      </c>
      <c r="B6878" s="32">
        <v>1728</v>
      </c>
      <c r="C6878" s="32">
        <v>2</v>
      </c>
      <c r="D6878" s="32" t="s">
        <v>13434</v>
      </c>
    </row>
    <row r="6879" spans="1:4" x14ac:dyDescent="0.2">
      <c r="A6879" s="32">
        <v>6876</v>
      </c>
      <c r="B6879" s="32">
        <v>843</v>
      </c>
      <c r="C6879" s="32">
        <v>6</v>
      </c>
      <c r="D6879" s="32" t="s">
        <v>13435</v>
      </c>
    </row>
    <row r="6880" spans="1:4" x14ac:dyDescent="0.2">
      <c r="A6880" s="32">
        <v>6877</v>
      </c>
      <c r="B6880" s="32">
        <v>583</v>
      </c>
      <c r="C6880" s="32">
        <v>2</v>
      </c>
      <c r="D6880" s="32" t="s">
        <v>13436</v>
      </c>
    </row>
    <row r="6881" spans="1:4" x14ac:dyDescent="0.2">
      <c r="A6881" s="32">
        <v>6878</v>
      </c>
      <c r="B6881" s="32">
        <v>225</v>
      </c>
      <c r="C6881" s="32">
        <v>2</v>
      </c>
      <c r="D6881" s="32" t="s">
        <v>13437</v>
      </c>
    </row>
    <row r="6882" spans="1:4" x14ac:dyDescent="0.2">
      <c r="A6882" s="32">
        <v>6879</v>
      </c>
      <c r="B6882" s="32">
        <v>256</v>
      </c>
      <c r="C6882" s="32">
        <v>2</v>
      </c>
      <c r="D6882" s="32" t="s">
        <v>13438</v>
      </c>
    </row>
    <row r="6883" spans="1:4" x14ac:dyDescent="0.2">
      <c r="A6883" s="32">
        <v>6880</v>
      </c>
      <c r="B6883" s="32">
        <v>374</v>
      </c>
      <c r="C6883" s="32">
        <v>3</v>
      </c>
      <c r="D6883" s="32" t="s">
        <v>13439</v>
      </c>
    </row>
    <row r="6884" spans="1:4" x14ac:dyDescent="0.2">
      <c r="A6884" s="32">
        <v>6881</v>
      </c>
      <c r="B6884" s="32">
        <v>538</v>
      </c>
      <c r="C6884" s="32">
        <v>2</v>
      </c>
      <c r="D6884" s="32" t="s">
        <v>11703</v>
      </c>
    </row>
    <row r="6885" spans="1:4" x14ac:dyDescent="0.2">
      <c r="A6885" s="32">
        <v>6882</v>
      </c>
      <c r="B6885" s="32">
        <v>2321</v>
      </c>
      <c r="C6885" s="32">
        <v>1</v>
      </c>
      <c r="D6885" s="32" t="s">
        <v>13440</v>
      </c>
    </row>
    <row r="6886" spans="1:4" x14ac:dyDescent="0.2">
      <c r="A6886" s="32">
        <v>6883</v>
      </c>
      <c r="B6886" s="32">
        <v>651</v>
      </c>
      <c r="C6886" s="32">
        <v>2</v>
      </c>
      <c r="D6886" s="32" t="s">
        <v>13441</v>
      </c>
    </row>
    <row r="6887" spans="1:4" x14ac:dyDescent="0.2">
      <c r="A6887" s="32">
        <v>6884</v>
      </c>
      <c r="B6887" s="32">
        <v>714</v>
      </c>
      <c r="C6887" s="32">
        <v>4</v>
      </c>
      <c r="D6887" s="32" t="s">
        <v>13442</v>
      </c>
    </row>
    <row r="6888" spans="1:4" x14ac:dyDescent="0.2">
      <c r="A6888" s="32">
        <v>6885</v>
      </c>
      <c r="B6888" s="32">
        <v>1644</v>
      </c>
      <c r="C6888" s="32">
        <v>2</v>
      </c>
      <c r="D6888" s="32" t="s">
        <v>13443</v>
      </c>
    </row>
    <row r="6889" spans="1:4" x14ac:dyDescent="0.2">
      <c r="A6889" s="32">
        <v>6886</v>
      </c>
      <c r="B6889" s="32">
        <v>1727</v>
      </c>
      <c r="C6889" s="32">
        <v>2</v>
      </c>
      <c r="D6889" s="32" t="s">
        <v>13444</v>
      </c>
    </row>
    <row r="6890" spans="1:4" x14ac:dyDescent="0.2">
      <c r="A6890" s="32">
        <v>6887</v>
      </c>
      <c r="B6890" s="32">
        <v>3283</v>
      </c>
      <c r="C6890" s="32">
        <v>1</v>
      </c>
      <c r="D6890" s="32" t="s">
        <v>13445</v>
      </c>
    </row>
    <row r="6891" spans="1:4" x14ac:dyDescent="0.2">
      <c r="A6891" s="32">
        <v>6888</v>
      </c>
      <c r="B6891" s="32">
        <v>1259</v>
      </c>
      <c r="C6891" s="32">
        <v>3</v>
      </c>
      <c r="D6891" s="32" t="s">
        <v>13446</v>
      </c>
    </row>
    <row r="6892" spans="1:4" x14ac:dyDescent="0.2">
      <c r="A6892" s="32">
        <v>6889</v>
      </c>
      <c r="B6892" s="32">
        <v>480</v>
      </c>
      <c r="C6892" s="32">
        <v>8</v>
      </c>
      <c r="D6892" s="32" t="s">
        <v>13447</v>
      </c>
    </row>
    <row r="6893" spans="1:4" x14ac:dyDescent="0.2">
      <c r="A6893" s="32">
        <v>6890</v>
      </c>
      <c r="B6893" s="32">
        <v>557</v>
      </c>
      <c r="C6893" s="32">
        <v>2</v>
      </c>
      <c r="D6893" s="32" t="s">
        <v>13448</v>
      </c>
    </row>
    <row r="6894" spans="1:4" x14ac:dyDescent="0.2">
      <c r="A6894" s="32">
        <v>6891</v>
      </c>
      <c r="B6894" s="32">
        <v>1969</v>
      </c>
      <c r="C6894" s="32">
        <v>2</v>
      </c>
      <c r="D6894" s="32" t="s">
        <v>13449</v>
      </c>
    </row>
    <row r="6895" spans="1:4" x14ac:dyDescent="0.2">
      <c r="A6895" s="32">
        <v>6892</v>
      </c>
      <c r="B6895" s="32">
        <v>1597</v>
      </c>
      <c r="C6895" s="32">
        <v>5</v>
      </c>
      <c r="D6895" s="32" t="s">
        <v>13450</v>
      </c>
    </row>
    <row r="6896" spans="1:4" x14ac:dyDescent="0.2">
      <c r="A6896" s="32">
        <v>6893</v>
      </c>
      <c r="B6896" s="32">
        <v>2941</v>
      </c>
      <c r="C6896" s="32">
        <v>2</v>
      </c>
      <c r="D6896" s="32" t="s">
        <v>13451</v>
      </c>
    </row>
    <row r="6897" spans="1:4" x14ac:dyDescent="0.2">
      <c r="A6897" s="32">
        <v>6894</v>
      </c>
      <c r="B6897" s="32">
        <v>336</v>
      </c>
      <c r="C6897" s="32">
        <v>5</v>
      </c>
      <c r="D6897" s="32" t="s">
        <v>13452</v>
      </c>
    </row>
    <row r="6898" spans="1:4" x14ac:dyDescent="0.2">
      <c r="A6898" s="32">
        <v>6895</v>
      </c>
      <c r="B6898" s="32">
        <v>964</v>
      </c>
      <c r="C6898" s="32">
        <v>2</v>
      </c>
      <c r="D6898" s="32" t="s">
        <v>13453</v>
      </c>
    </row>
    <row r="6899" spans="1:4" x14ac:dyDescent="0.2">
      <c r="A6899" s="32">
        <v>6896</v>
      </c>
      <c r="B6899" s="32">
        <v>1084</v>
      </c>
      <c r="C6899" s="32">
        <v>2</v>
      </c>
      <c r="D6899" s="32" t="s">
        <v>13454</v>
      </c>
    </row>
    <row r="6900" spans="1:4" x14ac:dyDescent="0.2">
      <c r="A6900" s="32">
        <v>6897</v>
      </c>
      <c r="B6900" s="32">
        <v>2140</v>
      </c>
      <c r="C6900" s="32">
        <v>2</v>
      </c>
      <c r="D6900" s="32" t="s">
        <v>13455</v>
      </c>
    </row>
    <row r="6901" spans="1:4" x14ac:dyDescent="0.2">
      <c r="A6901" s="32">
        <v>6898</v>
      </c>
      <c r="B6901" s="32">
        <v>892</v>
      </c>
      <c r="C6901" s="32">
        <v>3</v>
      </c>
      <c r="D6901" s="32" t="s">
        <v>13456</v>
      </c>
    </row>
    <row r="6902" spans="1:4" x14ac:dyDescent="0.2">
      <c r="A6902" s="32">
        <v>6899</v>
      </c>
      <c r="B6902" s="32">
        <v>1739</v>
      </c>
      <c r="C6902" s="32">
        <v>2</v>
      </c>
      <c r="D6902" s="32" t="s">
        <v>13457</v>
      </c>
    </row>
    <row r="6903" spans="1:4" x14ac:dyDescent="0.2">
      <c r="A6903" s="32">
        <v>6900</v>
      </c>
      <c r="B6903" s="32">
        <v>271</v>
      </c>
      <c r="C6903" s="32">
        <v>15</v>
      </c>
      <c r="D6903" s="32" t="s">
        <v>13458</v>
      </c>
    </row>
    <row r="6904" spans="1:4" x14ac:dyDescent="0.2">
      <c r="A6904" s="32">
        <v>6901</v>
      </c>
      <c r="B6904" s="32">
        <v>1126</v>
      </c>
      <c r="C6904" s="32">
        <v>3</v>
      </c>
      <c r="D6904" s="32" t="s">
        <v>13459</v>
      </c>
    </row>
    <row r="6905" spans="1:4" x14ac:dyDescent="0.2">
      <c r="A6905" s="32">
        <v>6902</v>
      </c>
      <c r="B6905" s="32">
        <v>58</v>
      </c>
      <c r="C6905" s="32">
        <v>3</v>
      </c>
      <c r="D6905" s="32" t="s">
        <v>13460</v>
      </c>
    </row>
    <row r="6906" spans="1:4" x14ac:dyDescent="0.2">
      <c r="A6906" s="32">
        <v>6903</v>
      </c>
      <c r="B6906" s="32">
        <v>703</v>
      </c>
      <c r="C6906" s="32">
        <v>3</v>
      </c>
      <c r="D6906" s="32" t="s">
        <v>13461</v>
      </c>
    </row>
    <row r="6907" spans="1:4" x14ac:dyDescent="0.2">
      <c r="A6907" s="32">
        <v>6904</v>
      </c>
      <c r="B6907" s="32">
        <v>47</v>
      </c>
      <c r="C6907" s="32">
        <v>9</v>
      </c>
      <c r="D6907" s="32" t="s">
        <v>13462</v>
      </c>
    </row>
    <row r="6908" spans="1:4" x14ac:dyDescent="0.2">
      <c r="A6908" s="32">
        <v>6905</v>
      </c>
      <c r="B6908" s="32">
        <v>202</v>
      </c>
      <c r="C6908" s="32">
        <v>14</v>
      </c>
      <c r="D6908" s="32" t="s">
        <v>13463</v>
      </c>
    </row>
    <row r="6909" spans="1:4" x14ac:dyDescent="0.2">
      <c r="A6909" s="32">
        <v>6906</v>
      </c>
      <c r="B6909" s="32">
        <v>244</v>
      </c>
      <c r="C6909" s="32">
        <v>2</v>
      </c>
      <c r="D6909" s="32" t="s">
        <v>13464</v>
      </c>
    </row>
    <row r="6910" spans="1:4" x14ac:dyDescent="0.2">
      <c r="A6910" s="32">
        <v>6907</v>
      </c>
      <c r="B6910" s="32">
        <v>1194</v>
      </c>
      <c r="C6910" s="32">
        <v>2</v>
      </c>
      <c r="D6910" s="32" t="s">
        <v>13465</v>
      </c>
    </row>
    <row r="6911" spans="1:4" x14ac:dyDescent="0.2">
      <c r="A6911" s="32">
        <v>6908</v>
      </c>
      <c r="B6911" s="32">
        <v>648</v>
      </c>
      <c r="C6911" s="32">
        <v>3</v>
      </c>
      <c r="D6911" s="32" t="s">
        <v>13198</v>
      </c>
    </row>
    <row r="6912" spans="1:4" x14ac:dyDescent="0.2">
      <c r="A6912" s="32">
        <v>6909</v>
      </c>
      <c r="B6912" s="32">
        <v>646</v>
      </c>
      <c r="C6912" s="32">
        <v>2</v>
      </c>
      <c r="D6912" s="32" t="s">
        <v>13466</v>
      </c>
    </row>
    <row r="6913" spans="1:4" x14ac:dyDescent="0.2">
      <c r="A6913" s="32">
        <v>6910</v>
      </c>
      <c r="B6913" s="32">
        <v>861</v>
      </c>
      <c r="C6913" s="32">
        <v>5</v>
      </c>
      <c r="D6913" s="32" t="s">
        <v>13467</v>
      </c>
    </row>
    <row r="6914" spans="1:4" x14ac:dyDescent="0.2">
      <c r="A6914" s="32">
        <v>6911</v>
      </c>
      <c r="B6914" s="32">
        <v>249</v>
      </c>
      <c r="C6914" s="32">
        <v>4</v>
      </c>
      <c r="D6914" s="32" t="s">
        <v>13468</v>
      </c>
    </row>
    <row r="6915" spans="1:4" x14ac:dyDescent="0.2">
      <c r="A6915" s="32">
        <v>6912</v>
      </c>
      <c r="B6915" s="32">
        <v>1809</v>
      </c>
      <c r="C6915" s="32">
        <v>3</v>
      </c>
      <c r="D6915" s="32" t="s">
        <v>13469</v>
      </c>
    </row>
    <row r="6916" spans="1:4" x14ac:dyDescent="0.2">
      <c r="A6916" s="32">
        <v>6913</v>
      </c>
      <c r="B6916" s="32">
        <v>1352</v>
      </c>
      <c r="C6916" s="32">
        <v>4</v>
      </c>
      <c r="D6916" s="32" t="s">
        <v>13470</v>
      </c>
    </row>
    <row r="6917" spans="1:4" x14ac:dyDescent="0.2">
      <c r="A6917" s="32">
        <v>6914</v>
      </c>
      <c r="B6917" s="32">
        <v>424</v>
      </c>
      <c r="C6917" s="32">
        <v>5</v>
      </c>
      <c r="D6917" s="32" t="s">
        <v>9134</v>
      </c>
    </row>
    <row r="6918" spans="1:4" x14ac:dyDescent="0.2">
      <c r="A6918" s="32">
        <v>6915</v>
      </c>
      <c r="B6918" s="32">
        <v>137</v>
      </c>
      <c r="C6918" s="32">
        <v>4</v>
      </c>
      <c r="D6918" s="32" t="s">
        <v>13471</v>
      </c>
    </row>
    <row r="6919" spans="1:4" x14ac:dyDescent="0.2">
      <c r="A6919" s="32">
        <v>6916</v>
      </c>
      <c r="B6919" s="32">
        <v>1638</v>
      </c>
      <c r="C6919" s="32">
        <v>1</v>
      </c>
      <c r="D6919" s="32" t="s">
        <v>13472</v>
      </c>
    </row>
    <row r="6920" spans="1:4" x14ac:dyDescent="0.2">
      <c r="A6920" s="32">
        <v>6917</v>
      </c>
      <c r="B6920" s="32">
        <v>52</v>
      </c>
      <c r="C6920" s="32">
        <v>8</v>
      </c>
      <c r="D6920" s="32" t="s">
        <v>13473</v>
      </c>
    </row>
    <row r="6921" spans="1:4" x14ac:dyDescent="0.2">
      <c r="A6921" s="32">
        <v>6918</v>
      </c>
      <c r="B6921" s="32">
        <v>86</v>
      </c>
      <c r="C6921" s="32">
        <v>3</v>
      </c>
      <c r="D6921" s="32" t="s">
        <v>13474</v>
      </c>
    </row>
    <row r="6922" spans="1:4" x14ac:dyDescent="0.2">
      <c r="A6922" s="32">
        <v>6919</v>
      </c>
      <c r="B6922" s="32">
        <v>496</v>
      </c>
      <c r="C6922" s="32">
        <v>2</v>
      </c>
      <c r="D6922" s="32" t="s">
        <v>13475</v>
      </c>
    </row>
    <row r="6923" spans="1:4" x14ac:dyDescent="0.2">
      <c r="A6923" s="32">
        <v>6920</v>
      </c>
      <c r="B6923" s="32">
        <v>1443</v>
      </c>
      <c r="C6923" s="32">
        <v>1</v>
      </c>
      <c r="D6923" s="32" t="s">
        <v>13476</v>
      </c>
    </row>
    <row r="6924" spans="1:4" x14ac:dyDescent="0.2">
      <c r="A6924" s="32">
        <v>6921</v>
      </c>
      <c r="B6924" s="32">
        <v>1275</v>
      </c>
      <c r="C6924" s="32">
        <v>1</v>
      </c>
      <c r="D6924" s="32" t="s">
        <v>11151</v>
      </c>
    </row>
    <row r="6925" spans="1:4" x14ac:dyDescent="0.2">
      <c r="A6925" s="32">
        <v>6922</v>
      </c>
      <c r="B6925" s="32">
        <v>798</v>
      </c>
      <c r="C6925" s="32">
        <v>1</v>
      </c>
      <c r="D6925" s="32" t="s">
        <v>13477</v>
      </c>
    </row>
    <row r="6926" spans="1:4" x14ac:dyDescent="0.2">
      <c r="A6926" s="32">
        <v>6923</v>
      </c>
      <c r="B6926" s="32">
        <v>1747</v>
      </c>
      <c r="C6926" s="32">
        <v>2</v>
      </c>
      <c r="D6926" s="32" t="s">
        <v>13478</v>
      </c>
    </row>
    <row r="6927" spans="1:4" x14ac:dyDescent="0.2">
      <c r="A6927" s="32">
        <v>6924</v>
      </c>
      <c r="B6927" s="32">
        <v>447</v>
      </c>
      <c r="C6927" s="32">
        <v>5</v>
      </c>
      <c r="D6927" s="32" t="s">
        <v>13479</v>
      </c>
    </row>
    <row r="6928" spans="1:4" x14ac:dyDescent="0.2">
      <c r="A6928" s="32">
        <v>6925</v>
      </c>
      <c r="B6928" s="32">
        <v>1718</v>
      </c>
      <c r="C6928" s="32">
        <v>5</v>
      </c>
      <c r="D6928" s="32" t="s">
        <v>13480</v>
      </c>
    </row>
    <row r="6929" spans="1:4" x14ac:dyDescent="0.2">
      <c r="A6929" s="32">
        <v>6926</v>
      </c>
      <c r="B6929" s="32">
        <v>480</v>
      </c>
      <c r="C6929" s="32">
        <v>1</v>
      </c>
      <c r="D6929" s="32" t="s">
        <v>13481</v>
      </c>
    </row>
    <row r="6930" spans="1:4" x14ac:dyDescent="0.2">
      <c r="A6930" s="32">
        <v>6927</v>
      </c>
      <c r="B6930" s="32">
        <v>1512</v>
      </c>
      <c r="C6930" s="32">
        <v>3</v>
      </c>
      <c r="D6930" s="32" t="s">
        <v>13482</v>
      </c>
    </row>
    <row r="6931" spans="1:4" x14ac:dyDescent="0.2">
      <c r="A6931" s="32">
        <v>6928</v>
      </c>
      <c r="B6931" s="32">
        <v>103</v>
      </c>
      <c r="C6931" s="32">
        <v>2</v>
      </c>
      <c r="D6931" s="32" t="s">
        <v>13483</v>
      </c>
    </row>
    <row r="6932" spans="1:4" x14ac:dyDescent="0.2">
      <c r="A6932" s="32">
        <v>6929</v>
      </c>
      <c r="B6932" s="32">
        <v>3440</v>
      </c>
      <c r="C6932" s="32">
        <v>1</v>
      </c>
      <c r="D6932" s="32" t="s">
        <v>13484</v>
      </c>
    </row>
    <row r="6933" spans="1:4" x14ac:dyDescent="0.2">
      <c r="A6933" s="32">
        <v>6930</v>
      </c>
      <c r="B6933" s="32">
        <v>3187</v>
      </c>
      <c r="C6933" s="32">
        <v>1</v>
      </c>
      <c r="D6933" s="32" t="s">
        <v>13485</v>
      </c>
    </row>
    <row r="6934" spans="1:4" x14ac:dyDescent="0.2">
      <c r="A6934" s="32">
        <v>6931</v>
      </c>
      <c r="B6934" s="32">
        <v>693</v>
      </c>
      <c r="C6934" s="32">
        <v>2</v>
      </c>
      <c r="D6934" s="32" t="s">
        <v>13486</v>
      </c>
    </row>
    <row r="6935" spans="1:4" x14ac:dyDescent="0.2">
      <c r="A6935" s="32">
        <v>6932</v>
      </c>
      <c r="B6935" s="32">
        <v>1632</v>
      </c>
      <c r="C6935" s="32">
        <v>3</v>
      </c>
      <c r="D6935" s="32" t="s">
        <v>13487</v>
      </c>
    </row>
    <row r="6936" spans="1:4" x14ac:dyDescent="0.2">
      <c r="A6936" s="32">
        <v>6933</v>
      </c>
      <c r="B6936" s="32">
        <v>1852</v>
      </c>
      <c r="C6936" s="32">
        <v>2</v>
      </c>
      <c r="D6936" s="32" t="s">
        <v>13488</v>
      </c>
    </row>
    <row r="6937" spans="1:4" x14ac:dyDescent="0.2">
      <c r="A6937" s="32">
        <v>6934</v>
      </c>
      <c r="B6937" s="32">
        <v>3146</v>
      </c>
      <c r="C6937" s="32">
        <v>1</v>
      </c>
      <c r="D6937" s="32" t="s">
        <v>13489</v>
      </c>
    </row>
    <row r="6938" spans="1:4" x14ac:dyDescent="0.2">
      <c r="A6938" s="32">
        <v>6935</v>
      </c>
      <c r="B6938" s="32">
        <v>433</v>
      </c>
      <c r="C6938" s="32">
        <v>4</v>
      </c>
      <c r="D6938" s="32" t="s">
        <v>10012</v>
      </c>
    </row>
    <row r="6939" spans="1:4" x14ac:dyDescent="0.2">
      <c r="A6939" s="32">
        <v>6936</v>
      </c>
      <c r="B6939" s="32">
        <v>967</v>
      </c>
      <c r="C6939" s="32">
        <v>3</v>
      </c>
      <c r="D6939" s="32" t="s">
        <v>13490</v>
      </c>
    </row>
    <row r="6940" spans="1:4" x14ac:dyDescent="0.2">
      <c r="A6940" s="32">
        <v>6937</v>
      </c>
      <c r="B6940" s="32">
        <v>558</v>
      </c>
      <c r="C6940" s="32">
        <v>2</v>
      </c>
      <c r="D6940" s="32" t="s">
        <v>13491</v>
      </c>
    </row>
    <row r="6941" spans="1:4" x14ac:dyDescent="0.2">
      <c r="A6941" s="32">
        <v>6938</v>
      </c>
      <c r="B6941" s="32">
        <v>239</v>
      </c>
      <c r="C6941" s="32">
        <v>5</v>
      </c>
      <c r="D6941" s="32" t="s">
        <v>13492</v>
      </c>
    </row>
    <row r="6942" spans="1:4" x14ac:dyDescent="0.2">
      <c r="A6942" s="32">
        <v>6939</v>
      </c>
      <c r="B6942" s="32">
        <v>852</v>
      </c>
      <c r="C6942" s="32">
        <v>1</v>
      </c>
      <c r="D6942" s="32" t="s">
        <v>13493</v>
      </c>
    </row>
    <row r="6943" spans="1:4" x14ac:dyDescent="0.2">
      <c r="A6943" s="32">
        <v>6940</v>
      </c>
      <c r="B6943" s="32">
        <v>1331</v>
      </c>
      <c r="C6943" s="32">
        <v>1</v>
      </c>
      <c r="D6943" s="32" t="s">
        <v>13494</v>
      </c>
    </row>
    <row r="6944" spans="1:4" x14ac:dyDescent="0.2">
      <c r="A6944" s="32">
        <v>6941</v>
      </c>
      <c r="B6944" s="32">
        <v>880</v>
      </c>
      <c r="C6944" s="32">
        <v>1</v>
      </c>
      <c r="D6944" s="32" t="s">
        <v>13495</v>
      </c>
    </row>
    <row r="6945" spans="1:4" x14ac:dyDescent="0.2">
      <c r="A6945" s="32">
        <v>6942</v>
      </c>
      <c r="B6945" s="32">
        <v>749</v>
      </c>
      <c r="C6945" s="32">
        <v>2</v>
      </c>
      <c r="D6945" s="32" t="s">
        <v>13496</v>
      </c>
    </row>
    <row r="6946" spans="1:4" x14ac:dyDescent="0.2">
      <c r="A6946" s="32">
        <v>6943</v>
      </c>
      <c r="B6946" s="32">
        <v>1229</v>
      </c>
      <c r="C6946" s="32">
        <v>3</v>
      </c>
      <c r="D6946" s="32" t="s">
        <v>13497</v>
      </c>
    </row>
    <row r="6947" spans="1:4" x14ac:dyDescent="0.2">
      <c r="A6947" s="32">
        <v>6944</v>
      </c>
      <c r="B6947" s="32">
        <v>100</v>
      </c>
      <c r="C6947" s="32">
        <v>4</v>
      </c>
      <c r="D6947" s="32" t="s">
        <v>13498</v>
      </c>
    </row>
    <row r="6948" spans="1:4" x14ac:dyDescent="0.2">
      <c r="A6948" s="32">
        <v>6945</v>
      </c>
      <c r="B6948" s="32">
        <v>1068</v>
      </c>
      <c r="C6948" s="32">
        <v>2</v>
      </c>
      <c r="D6948" s="32" t="s">
        <v>13499</v>
      </c>
    </row>
    <row r="6949" spans="1:4" x14ac:dyDescent="0.2">
      <c r="A6949" s="32">
        <v>6946</v>
      </c>
      <c r="B6949" s="32">
        <v>569</v>
      </c>
      <c r="C6949" s="32">
        <v>3</v>
      </c>
      <c r="D6949" s="32" t="s">
        <v>13500</v>
      </c>
    </row>
    <row r="6950" spans="1:4" x14ac:dyDescent="0.2">
      <c r="A6950" s="32">
        <v>6947</v>
      </c>
      <c r="B6950" s="32">
        <v>5</v>
      </c>
      <c r="C6950" s="32">
        <v>3</v>
      </c>
      <c r="D6950" s="32" t="s">
        <v>7144</v>
      </c>
    </row>
    <row r="6951" spans="1:4" x14ac:dyDescent="0.2">
      <c r="A6951" s="32">
        <v>6948</v>
      </c>
      <c r="B6951" s="32">
        <v>1355</v>
      </c>
      <c r="C6951" s="32">
        <v>1</v>
      </c>
      <c r="D6951" s="32" t="s">
        <v>13501</v>
      </c>
    </row>
    <row r="6952" spans="1:4" x14ac:dyDescent="0.2">
      <c r="A6952" s="32">
        <v>6949</v>
      </c>
      <c r="B6952" s="32">
        <v>421</v>
      </c>
      <c r="C6952" s="32">
        <v>7</v>
      </c>
      <c r="D6952" s="32" t="s">
        <v>13502</v>
      </c>
    </row>
    <row r="6953" spans="1:4" x14ac:dyDescent="0.2">
      <c r="A6953" s="32">
        <v>6950</v>
      </c>
      <c r="B6953" s="32">
        <v>738</v>
      </c>
      <c r="C6953" s="32">
        <v>6</v>
      </c>
      <c r="D6953" s="32" t="s">
        <v>13503</v>
      </c>
    </row>
    <row r="6954" spans="1:4" x14ac:dyDescent="0.2">
      <c r="A6954" s="32">
        <v>6951</v>
      </c>
      <c r="B6954" s="32">
        <v>120</v>
      </c>
      <c r="C6954" s="32">
        <v>3</v>
      </c>
      <c r="D6954" s="32" t="s">
        <v>13504</v>
      </c>
    </row>
    <row r="6955" spans="1:4" x14ac:dyDescent="0.2">
      <c r="A6955" s="32">
        <v>6952</v>
      </c>
      <c r="B6955" s="32">
        <v>91</v>
      </c>
      <c r="C6955" s="32">
        <v>4</v>
      </c>
      <c r="D6955" s="32" t="s">
        <v>13505</v>
      </c>
    </row>
    <row r="6956" spans="1:4" x14ac:dyDescent="0.2">
      <c r="A6956" s="32">
        <v>6953</v>
      </c>
      <c r="B6956" s="32">
        <v>1283</v>
      </c>
      <c r="C6956" s="32">
        <v>3</v>
      </c>
      <c r="D6956" s="32" t="s">
        <v>13506</v>
      </c>
    </row>
    <row r="6957" spans="1:4" x14ac:dyDescent="0.2">
      <c r="A6957" s="32">
        <v>6954</v>
      </c>
      <c r="B6957" s="32">
        <v>346</v>
      </c>
      <c r="C6957" s="32">
        <v>6</v>
      </c>
      <c r="D6957" s="32" t="s">
        <v>13507</v>
      </c>
    </row>
    <row r="6958" spans="1:4" x14ac:dyDescent="0.2">
      <c r="A6958" s="32">
        <v>6955</v>
      </c>
      <c r="B6958" s="32">
        <v>209</v>
      </c>
      <c r="C6958" s="32">
        <v>6</v>
      </c>
      <c r="D6958" s="32" t="s">
        <v>10930</v>
      </c>
    </row>
    <row r="6959" spans="1:4" x14ac:dyDescent="0.2">
      <c r="A6959" s="32">
        <v>6956</v>
      </c>
      <c r="B6959" s="32">
        <v>221</v>
      </c>
      <c r="C6959" s="32">
        <v>1</v>
      </c>
      <c r="D6959" s="32" t="s">
        <v>9355</v>
      </c>
    </row>
    <row r="6960" spans="1:4" x14ac:dyDescent="0.2">
      <c r="A6960" s="32">
        <v>6957</v>
      </c>
      <c r="B6960" s="32">
        <v>642</v>
      </c>
      <c r="C6960" s="32">
        <v>3</v>
      </c>
      <c r="D6960" s="32" t="s">
        <v>13508</v>
      </c>
    </row>
    <row r="6961" spans="1:4" x14ac:dyDescent="0.2">
      <c r="A6961" s="32">
        <v>6958</v>
      </c>
      <c r="B6961" s="32">
        <v>3</v>
      </c>
      <c r="C6961" s="32">
        <v>6</v>
      </c>
      <c r="D6961" s="32" t="s">
        <v>13509</v>
      </c>
    </row>
    <row r="6962" spans="1:4" x14ac:dyDescent="0.2">
      <c r="A6962" s="32">
        <v>6959</v>
      </c>
      <c r="B6962" s="32">
        <v>1927</v>
      </c>
      <c r="C6962" s="32">
        <v>3</v>
      </c>
      <c r="D6962" s="32" t="s">
        <v>13510</v>
      </c>
    </row>
    <row r="6963" spans="1:4" x14ac:dyDescent="0.2">
      <c r="A6963" s="32">
        <v>6960</v>
      </c>
      <c r="B6963" s="32">
        <v>1414</v>
      </c>
      <c r="C6963" s="32">
        <v>3</v>
      </c>
      <c r="D6963" s="32" t="s">
        <v>13511</v>
      </c>
    </row>
    <row r="6964" spans="1:4" x14ac:dyDescent="0.2">
      <c r="A6964" s="32">
        <v>6961</v>
      </c>
      <c r="B6964" s="32">
        <v>218</v>
      </c>
      <c r="C6964" s="32">
        <v>3</v>
      </c>
      <c r="D6964" s="32" t="s">
        <v>13512</v>
      </c>
    </row>
    <row r="6965" spans="1:4" x14ac:dyDescent="0.2">
      <c r="A6965" s="32">
        <v>6962</v>
      </c>
      <c r="B6965" s="32">
        <v>1163</v>
      </c>
      <c r="C6965" s="32">
        <v>2</v>
      </c>
      <c r="D6965" s="32" t="s">
        <v>13513</v>
      </c>
    </row>
    <row r="6966" spans="1:4" x14ac:dyDescent="0.2">
      <c r="A6966" s="32">
        <v>6963</v>
      </c>
      <c r="B6966" s="32">
        <v>1400</v>
      </c>
      <c r="C6966" s="32">
        <v>4</v>
      </c>
      <c r="D6966" s="32" t="s">
        <v>13514</v>
      </c>
    </row>
    <row r="6967" spans="1:4" x14ac:dyDescent="0.2">
      <c r="A6967" s="32">
        <v>6964</v>
      </c>
      <c r="B6967" s="32">
        <v>2285</v>
      </c>
      <c r="C6967" s="32">
        <v>1</v>
      </c>
      <c r="D6967" s="32" t="s">
        <v>13515</v>
      </c>
    </row>
    <row r="6968" spans="1:4" x14ac:dyDescent="0.2">
      <c r="A6968" s="32">
        <v>6965</v>
      </c>
      <c r="B6968" s="32">
        <v>699</v>
      </c>
      <c r="C6968" s="32">
        <v>1</v>
      </c>
      <c r="D6968" s="32" t="s">
        <v>13516</v>
      </c>
    </row>
    <row r="6969" spans="1:4" x14ac:dyDescent="0.2">
      <c r="A6969" s="32">
        <v>6966</v>
      </c>
      <c r="B6969" s="32">
        <v>142</v>
      </c>
      <c r="C6969" s="32">
        <v>10</v>
      </c>
      <c r="D6969" s="32" t="s">
        <v>13517</v>
      </c>
    </row>
    <row r="6970" spans="1:4" x14ac:dyDescent="0.2">
      <c r="A6970" s="32">
        <v>6967</v>
      </c>
      <c r="B6970" s="32">
        <v>2121</v>
      </c>
      <c r="C6970" s="32">
        <v>3</v>
      </c>
      <c r="D6970" s="32" t="s">
        <v>13518</v>
      </c>
    </row>
    <row r="6971" spans="1:4" x14ac:dyDescent="0.2">
      <c r="A6971" s="32">
        <v>6968</v>
      </c>
      <c r="B6971" s="32">
        <v>829</v>
      </c>
      <c r="C6971" s="32">
        <v>1</v>
      </c>
      <c r="D6971" s="32" t="s">
        <v>13519</v>
      </c>
    </row>
    <row r="6972" spans="1:4" x14ac:dyDescent="0.2">
      <c r="A6972" s="32">
        <v>6969</v>
      </c>
      <c r="B6972" s="32">
        <v>829</v>
      </c>
      <c r="C6972" s="32">
        <v>2</v>
      </c>
      <c r="D6972" s="32" t="s">
        <v>13520</v>
      </c>
    </row>
    <row r="6973" spans="1:4" x14ac:dyDescent="0.2">
      <c r="A6973" s="32">
        <v>6970</v>
      </c>
      <c r="B6973" s="32">
        <v>144</v>
      </c>
      <c r="C6973" s="32">
        <v>5</v>
      </c>
      <c r="D6973" s="32" t="s">
        <v>12444</v>
      </c>
    </row>
    <row r="6974" spans="1:4" x14ac:dyDescent="0.2">
      <c r="A6974" s="32">
        <v>6971</v>
      </c>
      <c r="B6974" s="32">
        <v>1489</v>
      </c>
      <c r="C6974" s="32">
        <v>2</v>
      </c>
      <c r="D6974" s="32" t="s">
        <v>13521</v>
      </c>
    </row>
    <row r="6975" spans="1:4" x14ac:dyDescent="0.2">
      <c r="A6975" s="32">
        <v>6972</v>
      </c>
      <c r="B6975" s="32">
        <v>502</v>
      </c>
      <c r="C6975" s="32">
        <v>1</v>
      </c>
      <c r="D6975" s="32" t="s">
        <v>12154</v>
      </c>
    </row>
    <row r="6976" spans="1:4" x14ac:dyDescent="0.2">
      <c r="A6976" s="32">
        <v>6973</v>
      </c>
      <c r="B6976" s="32">
        <v>262</v>
      </c>
      <c r="C6976" s="32">
        <v>2</v>
      </c>
      <c r="D6976" s="32" t="s">
        <v>13522</v>
      </c>
    </row>
    <row r="6977" spans="1:4" x14ac:dyDescent="0.2">
      <c r="A6977" s="32">
        <v>6974</v>
      </c>
      <c r="B6977" s="32">
        <v>348</v>
      </c>
      <c r="C6977" s="32">
        <v>11</v>
      </c>
      <c r="D6977" s="32" t="s">
        <v>13523</v>
      </c>
    </row>
    <row r="6978" spans="1:4" x14ac:dyDescent="0.2">
      <c r="A6978" s="32">
        <v>6975</v>
      </c>
      <c r="B6978" s="32">
        <v>1291</v>
      </c>
      <c r="C6978" s="32">
        <v>1</v>
      </c>
      <c r="D6978" s="32" t="s">
        <v>13524</v>
      </c>
    </row>
    <row r="6979" spans="1:4" x14ac:dyDescent="0.2">
      <c r="A6979" s="32">
        <v>6976</v>
      </c>
      <c r="B6979" s="32">
        <v>600</v>
      </c>
      <c r="C6979" s="32">
        <v>4</v>
      </c>
      <c r="D6979" s="32" t="s">
        <v>13525</v>
      </c>
    </row>
    <row r="6980" spans="1:4" x14ac:dyDescent="0.2">
      <c r="A6980" s="32">
        <v>6977</v>
      </c>
      <c r="B6980" s="32">
        <v>1899</v>
      </c>
      <c r="C6980" s="32">
        <v>1</v>
      </c>
      <c r="D6980" s="32" t="s">
        <v>13526</v>
      </c>
    </row>
    <row r="6981" spans="1:4" x14ac:dyDescent="0.2">
      <c r="A6981" s="32">
        <v>6978</v>
      </c>
      <c r="B6981" s="32">
        <v>211</v>
      </c>
      <c r="C6981" s="32">
        <v>12</v>
      </c>
      <c r="D6981" s="32" t="s">
        <v>13527</v>
      </c>
    </row>
    <row r="6982" spans="1:4" x14ac:dyDescent="0.2">
      <c r="A6982" s="32">
        <v>6979</v>
      </c>
      <c r="B6982" s="32">
        <v>2010</v>
      </c>
      <c r="C6982" s="32">
        <v>4</v>
      </c>
      <c r="D6982" s="32" t="s">
        <v>13528</v>
      </c>
    </row>
    <row r="6983" spans="1:4" x14ac:dyDescent="0.2">
      <c r="A6983" s="32">
        <v>6980</v>
      </c>
      <c r="B6983" s="32">
        <v>884</v>
      </c>
      <c r="C6983" s="32">
        <v>3</v>
      </c>
      <c r="D6983" s="32" t="s">
        <v>13529</v>
      </c>
    </row>
    <row r="6984" spans="1:4" x14ac:dyDescent="0.2">
      <c r="A6984" s="32">
        <v>6981</v>
      </c>
      <c r="B6984" s="32">
        <v>138</v>
      </c>
      <c r="C6984" s="32">
        <v>15</v>
      </c>
      <c r="D6984" s="32" t="s">
        <v>13530</v>
      </c>
    </row>
    <row r="6985" spans="1:4" x14ac:dyDescent="0.2">
      <c r="A6985" s="32">
        <v>6982</v>
      </c>
      <c r="B6985" s="32">
        <v>596</v>
      </c>
      <c r="C6985" s="32">
        <v>2</v>
      </c>
      <c r="D6985" s="32" t="s">
        <v>13531</v>
      </c>
    </row>
    <row r="6986" spans="1:4" x14ac:dyDescent="0.2">
      <c r="A6986" s="32">
        <v>6983</v>
      </c>
      <c r="B6986" s="32">
        <v>2134</v>
      </c>
      <c r="C6986" s="32">
        <v>1</v>
      </c>
      <c r="D6986" s="32" t="s">
        <v>11454</v>
      </c>
    </row>
    <row r="6987" spans="1:4" x14ac:dyDescent="0.2">
      <c r="A6987" s="32">
        <v>6984</v>
      </c>
      <c r="B6987" s="32">
        <v>94</v>
      </c>
      <c r="C6987" s="32">
        <v>2</v>
      </c>
      <c r="D6987" s="32" t="s">
        <v>10666</v>
      </c>
    </row>
    <row r="6988" spans="1:4" x14ac:dyDescent="0.2">
      <c r="A6988" s="32">
        <v>6985</v>
      </c>
      <c r="B6988" s="32">
        <v>234</v>
      </c>
      <c r="C6988" s="32">
        <v>2</v>
      </c>
      <c r="D6988" s="32" t="s">
        <v>13532</v>
      </c>
    </row>
    <row r="6989" spans="1:4" x14ac:dyDescent="0.2">
      <c r="A6989" s="32">
        <v>6986</v>
      </c>
      <c r="B6989" s="32">
        <v>215</v>
      </c>
      <c r="C6989" s="32">
        <v>7</v>
      </c>
      <c r="D6989" s="32" t="s">
        <v>13533</v>
      </c>
    </row>
    <row r="6990" spans="1:4" x14ac:dyDescent="0.2">
      <c r="A6990" s="32">
        <v>6987</v>
      </c>
      <c r="B6990" s="32">
        <v>1025</v>
      </c>
      <c r="C6990" s="32">
        <v>3</v>
      </c>
      <c r="D6990" s="32" t="s">
        <v>13534</v>
      </c>
    </row>
    <row r="6991" spans="1:4" x14ac:dyDescent="0.2">
      <c r="A6991" s="32">
        <v>6988</v>
      </c>
      <c r="B6991" s="32">
        <v>1335</v>
      </c>
      <c r="C6991" s="32">
        <v>1</v>
      </c>
      <c r="D6991" s="32" t="s">
        <v>13535</v>
      </c>
    </row>
    <row r="6992" spans="1:4" x14ac:dyDescent="0.2">
      <c r="A6992" s="32">
        <v>6989</v>
      </c>
      <c r="B6992" s="32">
        <v>1718</v>
      </c>
      <c r="C6992" s="32">
        <v>6</v>
      </c>
      <c r="D6992" s="32" t="s">
        <v>13536</v>
      </c>
    </row>
    <row r="6993" spans="1:4" x14ac:dyDescent="0.2">
      <c r="A6993" s="32">
        <v>6990</v>
      </c>
      <c r="B6993" s="32">
        <v>772</v>
      </c>
      <c r="C6993" s="32">
        <v>3</v>
      </c>
      <c r="D6993" s="32" t="s">
        <v>13537</v>
      </c>
    </row>
    <row r="6994" spans="1:4" x14ac:dyDescent="0.2">
      <c r="A6994" s="32">
        <v>6991</v>
      </c>
      <c r="B6994" s="32">
        <v>792</v>
      </c>
      <c r="C6994" s="32">
        <v>2</v>
      </c>
      <c r="D6994" s="32" t="s">
        <v>13538</v>
      </c>
    </row>
    <row r="6995" spans="1:4" x14ac:dyDescent="0.2">
      <c r="A6995" s="32">
        <v>6992</v>
      </c>
      <c r="B6995" s="32">
        <v>508</v>
      </c>
      <c r="C6995" s="32">
        <v>4</v>
      </c>
      <c r="D6995" s="32" t="s">
        <v>13539</v>
      </c>
    </row>
    <row r="6996" spans="1:4" x14ac:dyDescent="0.2">
      <c r="A6996" s="32">
        <v>6993</v>
      </c>
      <c r="B6996" s="32">
        <v>1007</v>
      </c>
      <c r="C6996" s="32">
        <v>1</v>
      </c>
      <c r="D6996" s="32" t="s">
        <v>13540</v>
      </c>
    </row>
    <row r="6997" spans="1:4" x14ac:dyDescent="0.2">
      <c r="A6997" s="32">
        <v>6994</v>
      </c>
      <c r="B6997" s="32">
        <v>9</v>
      </c>
      <c r="C6997" s="32">
        <v>8</v>
      </c>
      <c r="D6997" s="32" t="s">
        <v>11715</v>
      </c>
    </row>
    <row r="6998" spans="1:4" x14ac:dyDescent="0.2">
      <c r="A6998" s="32">
        <v>6995</v>
      </c>
      <c r="B6998" s="32">
        <v>1029</v>
      </c>
      <c r="C6998" s="32">
        <v>3</v>
      </c>
      <c r="D6998" s="32" t="s">
        <v>13541</v>
      </c>
    </row>
    <row r="6999" spans="1:4" x14ac:dyDescent="0.2">
      <c r="A6999" s="32">
        <v>6996</v>
      </c>
      <c r="B6999" s="32">
        <v>1412</v>
      </c>
      <c r="C6999" s="32">
        <v>2</v>
      </c>
      <c r="D6999" s="32" t="s">
        <v>13542</v>
      </c>
    </row>
    <row r="7000" spans="1:4" x14ac:dyDescent="0.2">
      <c r="A7000" s="32">
        <v>6997</v>
      </c>
      <c r="B7000" s="32">
        <v>107</v>
      </c>
      <c r="C7000" s="32">
        <v>4</v>
      </c>
      <c r="D7000" s="32" t="s">
        <v>13543</v>
      </c>
    </row>
    <row r="7001" spans="1:4" x14ac:dyDescent="0.2">
      <c r="A7001" s="32">
        <v>6998</v>
      </c>
      <c r="B7001" s="32">
        <v>375</v>
      </c>
      <c r="C7001" s="32">
        <v>3</v>
      </c>
      <c r="D7001" s="32" t="s">
        <v>13544</v>
      </c>
    </row>
    <row r="7002" spans="1:4" x14ac:dyDescent="0.2">
      <c r="A7002" s="32">
        <v>6999</v>
      </c>
      <c r="B7002" s="32">
        <v>1096</v>
      </c>
      <c r="C7002" s="32">
        <v>2</v>
      </c>
      <c r="D7002" s="32" t="s">
        <v>13545</v>
      </c>
    </row>
    <row r="7003" spans="1:4" x14ac:dyDescent="0.2">
      <c r="A7003" s="32">
        <v>7000</v>
      </c>
      <c r="B7003" s="32">
        <v>961</v>
      </c>
      <c r="C7003" s="32">
        <v>2</v>
      </c>
      <c r="D7003" s="32" t="s">
        <v>13546</v>
      </c>
    </row>
    <row r="7004" spans="1:4" x14ac:dyDescent="0.2">
      <c r="A7004" s="32">
        <v>7001</v>
      </c>
      <c r="B7004" s="32">
        <v>2672</v>
      </c>
      <c r="C7004" s="32">
        <v>1</v>
      </c>
      <c r="D7004" s="32" t="s">
        <v>13547</v>
      </c>
    </row>
    <row r="7005" spans="1:4" x14ac:dyDescent="0.2">
      <c r="A7005" s="32">
        <v>7002</v>
      </c>
      <c r="B7005" s="32">
        <v>162</v>
      </c>
      <c r="C7005" s="32">
        <v>3</v>
      </c>
      <c r="D7005" s="32" t="s">
        <v>13548</v>
      </c>
    </row>
    <row r="7006" spans="1:4" x14ac:dyDescent="0.2">
      <c r="A7006" s="32">
        <v>7003</v>
      </c>
      <c r="B7006" s="32">
        <v>729</v>
      </c>
      <c r="C7006" s="32">
        <v>2</v>
      </c>
      <c r="D7006" s="32" t="s">
        <v>13549</v>
      </c>
    </row>
    <row r="7007" spans="1:4" x14ac:dyDescent="0.2">
      <c r="A7007" s="32">
        <v>7004</v>
      </c>
      <c r="B7007" s="32">
        <v>1651</v>
      </c>
      <c r="C7007" s="32">
        <v>8</v>
      </c>
      <c r="D7007" s="32" t="s">
        <v>13550</v>
      </c>
    </row>
    <row r="7008" spans="1:4" x14ac:dyDescent="0.2">
      <c r="A7008" s="32">
        <v>7005</v>
      </c>
      <c r="B7008" s="32">
        <v>2411</v>
      </c>
      <c r="C7008" s="32">
        <v>2</v>
      </c>
      <c r="D7008" s="32" t="s">
        <v>13551</v>
      </c>
    </row>
    <row r="7009" spans="1:4" x14ac:dyDescent="0.2">
      <c r="A7009" s="32">
        <v>7006</v>
      </c>
      <c r="B7009" s="32">
        <v>2</v>
      </c>
      <c r="C7009" s="32">
        <v>1</v>
      </c>
      <c r="D7009" s="32" t="s">
        <v>13552</v>
      </c>
    </row>
    <row r="7010" spans="1:4" x14ac:dyDescent="0.2">
      <c r="A7010" s="32">
        <v>7007</v>
      </c>
      <c r="B7010" s="32">
        <v>506</v>
      </c>
      <c r="C7010" s="32">
        <v>2</v>
      </c>
      <c r="D7010" s="32" t="s">
        <v>13553</v>
      </c>
    </row>
    <row r="7011" spans="1:4" x14ac:dyDescent="0.2">
      <c r="A7011" s="32">
        <v>7008</v>
      </c>
      <c r="B7011" s="32">
        <v>749</v>
      </c>
      <c r="C7011" s="32">
        <v>3</v>
      </c>
      <c r="D7011" s="32" t="s">
        <v>13554</v>
      </c>
    </row>
    <row r="7012" spans="1:4" x14ac:dyDescent="0.2">
      <c r="A7012" s="32">
        <v>7009</v>
      </c>
      <c r="B7012" s="32">
        <v>816</v>
      </c>
      <c r="C7012" s="32">
        <v>1</v>
      </c>
      <c r="D7012" s="32" t="s">
        <v>13555</v>
      </c>
    </row>
    <row r="7013" spans="1:4" x14ac:dyDescent="0.2">
      <c r="A7013" s="32">
        <v>7010</v>
      </c>
      <c r="B7013" s="32">
        <v>820</v>
      </c>
      <c r="C7013" s="32">
        <v>1</v>
      </c>
      <c r="D7013" s="32" t="s">
        <v>13556</v>
      </c>
    </row>
    <row r="7014" spans="1:4" x14ac:dyDescent="0.2">
      <c r="A7014" s="32">
        <v>7011</v>
      </c>
      <c r="B7014" s="32">
        <v>807</v>
      </c>
      <c r="C7014" s="32">
        <v>1</v>
      </c>
      <c r="D7014" s="32" t="s">
        <v>13557</v>
      </c>
    </row>
    <row r="7015" spans="1:4" x14ac:dyDescent="0.2">
      <c r="A7015" s="32">
        <v>7012</v>
      </c>
      <c r="B7015" s="32">
        <v>81</v>
      </c>
      <c r="C7015" s="32">
        <v>7</v>
      </c>
      <c r="D7015" s="32" t="s">
        <v>13558</v>
      </c>
    </row>
    <row r="7016" spans="1:4" x14ac:dyDescent="0.2">
      <c r="A7016" s="32">
        <v>7013</v>
      </c>
      <c r="B7016" s="32">
        <v>2150</v>
      </c>
      <c r="C7016" s="32">
        <v>4</v>
      </c>
      <c r="D7016" s="32" t="s">
        <v>13559</v>
      </c>
    </row>
    <row r="7017" spans="1:4" x14ac:dyDescent="0.2">
      <c r="A7017" s="32">
        <v>7014</v>
      </c>
      <c r="B7017" s="32">
        <v>730</v>
      </c>
      <c r="C7017" s="32">
        <v>4</v>
      </c>
      <c r="D7017" s="32" t="s">
        <v>13560</v>
      </c>
    </row>
    <row r="7018" spans="1:4" x14ac:dyDescent="0.2">
      <c r="A7018" s="32">
        <v>7015</v>
      </c>
      <c r="B7018" s="32">
        <v>45</v>
      </c>
      <c r="C7018" s="32">
        <v>4</v>
      </c>
      <c r="D7018" s="32" t="s">
        <v>13561</v>
      </c>
    </row>
    <row r="7019" spans="1:4" x14ac:dyDescent="0.2">
      <c r="A7019" s="32">
        <v>7016</v>
      </c>
      <c r="B7019" s="32">
        <v>3256</v>
      </c>
      <c r="C7019" s="32">
        <v>1</v>
      </c>
      <c r="D7019" s="32" t="s">
        <v>13562</v>
      </c>
    </row>
    <row r="7020" spans="1:4" x14ac:dyDescent="0.2">
      <c r="A7020" s="32">
        <v>7017</v>
      </c>
      <c r="B7020" s="32">
        <v>1084</v>
      </c>
      <c r="C7020" s="32">
        <v>3</v>
      </c>
      <c r="D7020" s="32" t="s">
        <v>13563</v>
      </c>
    </row>
    <row r="7021" spans="1:4" x14ac:dyDescent="0.2">
      <c r="A7021" s="32">
        <v>7018</v>
      </c>
      <c r="B7021" s="32">
        <v>166</v>
      </c>
      <c r="C7021" s="32">
        <v>3</v>
      </c>
      <c r="D7021" s="32" t="s">
        <v>13564</v>
      </c>
    </row>
    <row r="7022" spans="1:4" x14ac:dyDescent="0.2">
      <c r="A7022" s="32">
        <v>7019</v>
      </c>
      <c r="B7022" s="32">
        <v>1245</v>
      </c>
      <c r="C7022" s="32">
        <v>2</v>
      </c>
      <c r="D7022" s="32" t="s">
        <v>13565</v>
      </c>
    </row>
    <row r="7023" spans="1:4" x14ac:dyDescent="0.2">
      <c r="A7023" s="32">
        <v>7020</v>
      </c>
      <c r="B7023" s="32">
        <v>753</v>
      </c>
      <c r="C7023" s="32">
        <v>3</v>
      </c>
      <c r="D7023" s="32" t="s">
        <v>13566</v>
      </c>
    </row>
    <row r="7024" spans="1:4" x14ac:dyDescent="0.2">
      <c r="A7024" s="32">
        <v>7021</v>
      </c>
      <c r="B7024" s="32">
        <v>962</v>
      </c>
      <c r="C7024" s="32">
        <v>1</v>
      </c>
      <c r="D7024" s="32" t="s">
        <v>13567</v>
      </c>
    </row>
    <row r="7025" spans="1:4" x14ac:dyDescent="0.2">
      <c r="A7025" s="32">
        <v>7022</v>
      </c>
      <c r="B7025" s="32">
        <v>2490</v>
      </c>
      <c r="C7025" s="32">
        <v>2</v>
      </c>
      <c r="D7025" s="32" t="s">
        <v>13568</v>
      </c>
    </row>
    <row r="7026" spans="1:4" x14ac:dyDescent="0.2">
      <c r="A7026" s="32">
        <v>7023</v>
      </c>
      <c r="B7026" s="32">
        <v>292</v>
      </c>
      <c r="C7026" s="32">
        <v>3</v>
      </c>
      <c r="D7026" s="32" t="s">
        <v>13569</v>
      </c>
    </row>
    <row r="7027" spans="1:4" x14ac:dyDescent="0.2">
      <c r="A7027" s="32">
        <v>7024</v>
      </c>
      <c r="B7027" s="32">
        <v>2026</v>
      </c>
      <c r="C7027" s="32">
        <v>1</v>
      </c>
      <c r="D7027" s="32" t="s">
        <v>13570</v>
      </c>
    </row>
    <row r="7028" spans="1:4" x14ac:dyDescent="0.2">
      <c r="A7028" s="32">
        <v>7025</v>
      </c>
      <c r="B7028" s="32">
        <v>401</v>
      </c>
      <c r="C7028" s="32">
        <v>1</v>
      </c>
      <c r="D7028" s="32" t="s">
        <v>13571</v>
      </c>
    </row>
    <row r="7029" spans="1:4" x14ac:dyDescent="0.2">
      <c r="A7029" s="32">
        <v>7026</v>
      </c>
      <c r="B7029" s="32">
        <v>463</v>
      </c>
      <c r="C7029" s="32">
        <v>2</v>
      </c>
      <c r="D7029" s="32" t="s">
        <v>8776</v>
      </c>
    </row>
    <row r="7030" spans="1:4" x14ac:dyDescent="0.2">
      <c r="A7030" s="32">
        <v>7027</v>
      </c>
      <c r="B7030" s="32">
        <v>1962</v>
      </c>
      <c r="C7030" s="32">
        <v>3</v>
      </c>
      <c r="D7030" s="32" t="s">
        <v>13572</v>
      </c>
    </row>
    <row r="7031" spans="1:4" x14ac:dyDescent="0.2">
      <c r="A7031" s="32">
        <v>7028</v>
      </c>
      <c r="B7031" s="32">
        <v>359</v>
      </c>
      <c r="C7031" s="32">
        <v>3</v>
      </c>
      <c r="D7031" s="32" t="s">
        <v>13573</v>
      </c>
    </row>
    <row r="7032" spans="1:4" x14ac:dyDescent="0.2">
      <c r="A7032" s="32">
        <v>7029</v>
      </c>
      <c r="B7032" s="32">
        <v>1200</v>
      </c>
      <c r="C7032" s="32">
        <v>3</v>
      </c>
      <c r="D7032" s="32" t="s">
        <v>13574</v>
      </c>
    </row>
    <row r="7033" spans="1:4" x14ac:dyDescent="0.2">
      <c r="A7033" s="32">
        <v>7030</v>
      </c>
      <c r="B7033" s="32">
        <v>13</v>
      </c>
      <c r="C7033" s="32">
        <v>5</v>
      </c>
      <c r="D7033" s="32" t="s">
        <v>13575</v>
      </c>
    </row>
    <row r="7034" spans="1:4" x14ac:dyDescent="0.2">
      <c r="A7034" s="32">
        <v>7031</v>
      </c>
      <c r="B7034" s="32">
        <v>663</v>
      </c>
      <c r="C7034" s="32">
        <v>1</v>
      </c>
      <c r="D7034" s="32" t="s">
        <v>13576</v>
      </c>
    </row>
    <row r="7035" spans="1:4" x14ac:dyDescent="0.2">
      <c r="A7035" s="32">
        <v>7032</v>
      </c>
      <c r="B7035" s="32">
        <v>2451</v>
      </c>
      <c r="C7035" s="32">
        <v>2</v>
      </c>
      <c r="D7035" s="32" t="s">
        <v>13577</v>
      </c>
    </row>
    <row r="7036" spans="1:4" x14ac:dyDescent="0.2">
      <c r="A7036" s="32">
        <v>7033</v>
      </c>
      <c r="B7036" s="32">
        <v>212</v>
      </c>
      <c r="C7036" s="32">
        <v>1</v>
      </c>
      <c r="D7036" s="32" t="s">
        <v>13578</v>
      </c>
    </row>
    <row r="7037" spans="1:4" x14ac:dyDescent="0.2">
      <c r="A7037" s="32">
        <v>7034</v>
      </c>
      <c r="B7037" s="32">
        <v>641</v>
      </c>
      <c r="C7037" s="32">
        <v>5</v>
      </c>
      <c r="D7037" s="32" t="s">
        <v>13579</v>
      </c>
    </row>
    <row r="7038" spans="1:4" x14ac:dyDescent="0.2">
      <c r="A7038" s="32">
        <v>7035</v>
      </c>
      <c r="B7038" s="32">
        <v>1982</v>
      </c>
      <c r="C7038" s="32">
        <v>2</v>
      </c>
      <c r="D7038" s="32" t="s">
        <v>13580</v>
      </c>
    </row>
    <row r="7039" spans="1:4" x14ac:dyDescent="0.2">
      <c r="A7039" s="32">
        <v>7036</v>
      </c>
      <c r="B7039" s="32">
        <v>898</v>
      </c>
      <c r="C7039" s="32">
        <v>1</v>
      </c>
      <c r="D7039" s="32" t="s">
        <v>13581</v>
      </c>
    </row>
    <row r="7040" spans="1:4" x14ac:dyDescent="0.2">
      <c r="A7040" s="32">
        <v>7037</v>
      </c>
      <c r="B7040" s="32">
        <v>510</v>
      </c>
      <c r="C7040" s="32">
        <v>1</v>
      </c>
      <c r="D7040" s="32" t="s">
        <v>13582</v>
      </c>
    </row>
    <row r="7041" spans="1:4" x14ac:dyDescent="0.2">
      <c r="A7041" s="32">
        <v>7038</v>
      </c>
      <c r="B7041" s="32">
        <v>3215</v>
      </c>
      <c r="C7041" s="32">
        <v>1</v>
      </c>
      <c r="D7041" s="32" t="s">
        <v>13583</v>
      </c>
    </row>
    <row r="7042" spans="1:4" x14ac:dyDescent="0.2">
      <c r="A7042" s="32">
        <v>7039</v>
      </c>
      <c r="B7042" s="32">
        <v>354</v>
      </c>
      <c r="C7042" s="32">
        <v>5</v>
      </c>
      <c r="D7042" s="32" t="s">
        <v>13584</v>
      </c>
    </row>
    <row r="7043" spans="1:4" x14ac:dyDescent="0.2">
      <c r="A7043" s="32">
        <v>7040</v>
      </c>
      <c r="B7043" s="32">
        <v>772</v>
      </c>
      <c r="C7043" s="32">
        <v>1</v>
      </c>
      <c r="D7043" s="32" t="s">
        <v>13585</v>
      </c>
    </row>
    <row r="7044" spans="1:4" x14ac:dyDescent="0.2">
      <c r="A7044" s="32">
        <v>7041</v>
      </c>
      <c r="B7044" s="32">
        <v>706</v>
      </c>
      <c r="C7044" s="32">
        <v>3</v>
      </c>
      <c r="D7044" s="32" t="s">
        <v>13586</v>
      </c>
    </row>
    <row r="7045" spans="1:4" x14ac:dyDescent="0.2">
      <c r="A7045" s="32">
        <v>7042</v>
      </c>
      <c r="B7045" s="32">
        <v>1332</v>
      </c>
      <c r="C7045" s="32">
        <v>1</v>
      </c>
      <c r="D7045" s="32" t="s">
        <v>13141</v>
      </c>
    </row>
    <row r="7046" spans="1:4" x14ac:dyDescent="0.2">
      <c r="A7046" s="32">
        <v>7043</v>
      </c>
      <c r="B7046" s="32">
        <v>1018</v>
      </c>
      <c r="C7046" s="32">
        <v>1</v>
      </c>
      <c r="D7046" s="32" t="s">
        <v>10697</v>
      </c>
    </row>
    <row r="7047" spans="1:4" x14ac:dyDescent="0.2">
      <c r="A7047" s="32">
        <v>7044</v>
      </c>
      <c r="B7047" s="32">
        <v>540</v>
      </c>
      <c r="C7047" s="32">
        <v>2</v>
      </c>
      <c r="D7047" s="32" t="s">
        <v>13587</v>
      </c>
    </row>
    <row r="7048" spans="1:4" x14ac:dyDescent="0.2">
      <c r="A7048" s="32">
        <v>7045</v>
      </c>
      <c r="B7048" s="32">
        <v>3126</v>
      </c>
      <c r="C7048" s="32">
        <v>4</v>
      </c>
      <c r="D7048" s="32" t="s">
        <v>13588</v>
      </c>
    </row>
    <row r="7049" spans="1:4" x14ac:dyDescent="0.2">
      <c r="A7049" s="32">
        <v>7046</v>
      </c>
      <c r="B7049" s="32">
        <v>74</v>
      </c>
      <c r="C7049" s="32">
        <v>4</v>
      </c>
      <c r="D7049" s="32" t="s">
        <v>13589</v>
      </c>
    </row>
    <row r="7050" spans="1:4" x14ac:dyDescent="0.2">
      <c r="A7050" s="32">
        <v>7047</v>
      </c>
      <c r="B7050" s="32">
        <v>25</v>
      </c>
      <c r="C7050" s="32">
        <v>6</v>
      </c>
      <c r="D7050" s="32" t="s">
        <v>13590</v>
      </c>
    </row>
    <row r="7051" spans="1:4" x14ac:dyDescent="0.2">
      <c r="A7051" s="32">
        <v>7048</v>
      </c>
      <c r="B7051" s="32">
        <v>142</v>
      </c>
      <c r="C7051" s="32">
        <v>11</v>
      </c>
      <c r="D7051" s="32" t="s">
        <v>13591</v>
      </c>
    </row>
    <row r="7052" spans="1:4" x14ac:dyDescent="0.2">
      <c r="A7052" s="32">
        <v>7049</v>
      </c>
      <c r="B7052" s="32">
        <v>1895</v>
      </c>
      <c r="C7052" s="32">
        <v>3</v>
      </c>
      <c r="D7052" s="32" t="s">
        <v>13592</v>
      </c>
    </row>
    <row r="7053" spans="1:4" x14ac:dyDescent="0.2">
      <c r="A7053" s="32">
        <v>7050</v>
      </c>
      <c r="B7053" s="32">
        <v>858</v>
      </c>
      <c r="C7053" s="32">
        <v>3</v>
      </c>
      <c r="D7053" s="32" t="s">
        <v>13593</v>
      </c>
    </row>
    <row r="7054" spans="1:4" x14ac:dyDescent="0.2">
      <c r="A7054" s="32">
        <v>7051</v>
      </c>
      <c r="B7054" s="32">
        <v>931</v>
      </c>
      <c r="C7054" s="32">
        <v>3</v>
      </c>
      <c r="D7054" s="32" t="s">
        <v>13594</v>
      </c>
    </row>
    <row r="7055" spans="1:4" x14ac:dyDescent="0.2">
      <c r="A7055" s="32">
        <v>7052</v>
      </c>
      <c r="B7055" s="32">
        <v>2520</v>
      </c>
      <c r="C7055" s="32">
        <v>1</v>
      </c>
      <c r="D7055" s="32" t="s">
        <v>13595</v>
      </c>
    </row>
    <row r="7056" spans="1:4" x14ac:dyDescent="0.2">
      <c r="A7056" s="32">
        <v>7053</v>
      </c>
      <c r="B7056" s="32">
        <v>422</v>
      </c>
      <c r="C7056" s="32">
        <v>2</v>
      </c>
      <c r="D7056" s="32" t="s">
        <v>13596</v>
      </c>
    </row>
    <row r="7057" spans="1:4" x14ac:dyDescent="0.2">
      <c r="A7057" s="32">
        <v>7054</v>
      </c>
      <c r="B7057" s="32">
        <v>2224</v>
      </c>
      <c r="C7057" s="32">
        <v>1</v>
      </c>
      <c r="D7057" s="32" t="s">
        <v>13597</v>
      </c>
    </row>
    <row r="7058" spans="1:4" x14ac:dyDescent="0.2">
      <c r="A7058" s="32">
        <v>7055</v>
      </c>
      <c r="B7058" s="32">
        <v>1367</v>
      </c>
      <c r="C7058" s="32">
        <v>1</v>
      </c>
      <c r="D7058" s="32" t="s">
        <v>13598</v>
      </c>
    </row>
    <row r="7059" spans="1:4" x14ac:dyDescent="0.2">
      <c r="A7059" s="32">
        <v>7056</v>
      </c>
      <c r="B7059" s="32">
        <v>716</v>
      </c>
      <c r="C7059" s="32">
        <v>2</v>
      </c>
      <c r="D7059" s="32" t="s">
        <v>13599</v>
      </c>
    </row>
    <row r="7060" spans="1:4" x14ac:dyDescent="0.2">
      <c r="A7060" s="32">
        <v>7057</v>
      </c>
      <c r="B7060" s="32">
        <v>2117</v>
      </c>
      <c r="C7060" s="32">
        <v>3</v>
      </c>
      <c r="D7060" s="32" t="s">
        <v>13600</v>
      </c>
    </row>
    <row r="7061" spans="1:4" x14ac:dyDescent="0.2">
      <c r="A7061" s="32">
        <v>7058</v>
      </c>
      <c r="B7061" s="32">
        <v>156</v>
      </c>
      <c r="C7061" s="32">
        <v>2</v>
      </c>
      <c r="D7061" s="32" t="s">
        <v>7287</v>
      </c>
    </row>
    <row r="7062" spans="1:4" x14ac:dyDescent="0.2">
      <c r="A7062" s="32">
        <v>7059</v>
      </c>
      <c r="B7062" s="32">
        <v>689</v>
      </c>
      <c r="C7062" s="32">
        <v>2</v>
      </c>
      <c r="D7062" s="32" t="s">
        <v>13601</v>
      </c>
    </row>
    <row r="7063" spans="1:4" x14ac:dyDescent="0.2">
      <c r="A7063" s="32">
        <v>7060</v>
      </c>
      <c r="B7063" s="32">
        <v>222</v>
      </c>
      <c r="C7063" s="32">
        <v>4</v>
      </c>
      <c r="D7063" s="32" t="s">
        <v>13602</v>
      </c>
    </row>
    <row r="7064" spans="1:4" x14ac:dyDescent="0.2">
      <c r="A7064" s="32">
        <v>7061</v>
      </c>
      <c r="B7064" s="32">
        <v>1443</v>
      </c>
      <c r="C7064" s="32">
        <v>2</v>
      </c>
      <c r="D7064" s="32" t="s">
        <v>13603</v>
      </c>
    </row>
    <row r="7065" spans="1:4" x14ac:dyDescent="0.2">
      <c r="A7065" s="32">
        <v>7062</v>
      </c>
      <c r="B7065" s="32">
        <v>785</v>
      </c>
      <c r="C7065" s="32">
        <v>2</v>
      </c>
      <c r="D7065" s="32" t="s">
        <v>13604</v>
      </c>
    </row>
    <row r="7066" spans="1:4" x14ac:dyDescent="0.2">
      <c r="A7066" s="32">
        <v>7063</v>
      </c>
      <c r="B7066" s="32">
        <v>1025</v>
      </c>
      <c r="C7066" s="32">
        <v>4</v>
      </c>
      <c r="D7066" s="32" t="s">
        <v>13605</v>
      </c>
    </row>
    <row r="7067" spans="1:4" x14ac:dyDescent="0.2">
      <c r="A7067" s="32">
        <v>7064</v>
      </c>
      <c r="B7067" s="32">
        <v>302</v>
      </c>
      <c r="C7067" s="32">
        <v>2</v>
      </c>
      <c r="D7067" s="32" t="s">
        <v>13606</v>
      </c>
    </row>
    <row r="7068" spans="1:4" x14ac:dyDescent="0.2">
      <c r="A7068" s="32">
        <v>7065</v>
      </c>
      <c r="B7068" s="32">
        <v>343</v>
      </c>
      <c r="C7068" s="32">
        <v>4</v>
      </c>
      <c r="D7068" s="32" t="s">
        <v>13607</v>
      </c>
    </row>
    <row r="7069" spans="1:4" x14ac:dyDescent="0.2">
      <c r="A7069" s="32">
        <v>7066</v>
      </c>
      <c r="B7069" s="32">
        <v>569</v>
      </c>
      <c r="C7069" s="32">
        <v>4</v>
      </c>
      <c r="D7069" s="32" t="s">
        <v>13608</v>
      </c>
    </row>
    <row r="7070" spans="1:4" x14ac:dyDescent="0.2">
      <c r="A7070" s="32">
        <v>7067</v>
      </c>
      <c r="B7070" s="32">
        <v>712</v>
      </c>
      <c r="C7070" s="32">
        <v>3</v>
      </c>
      <c r="D7070" s="32" t="s">
        <v>13609</v>
      </c>
    </row>
    <row r="7071" spans="1:4" x14ac:dyDescent="0.2">
      <c r="A7071" s="32">
        <v>7068</v>
      </c>
      <c r="B7071" s="32">
        <v>482</v>
      </c>
      <c r="C7071" s="32">
        <v>3</v>
      </c>
      <c r="D7071" s="32" t="s">
        <v>13610</v>
      </c>
    </row>
    <row r="7072" spans="1:4" x14ac:dyDescent="0.2">
      <c r="A7072" s="32">
        <v>7069</v>
      </c>
      <c r="B7072" s="32">
        <v>375</v>
      </c>
      <c r="C7072" s="32">
        <v>5</v>
      </c>
      <c r="D7072" s="32" t="s">
        <v>13611</v>
      </c>
    </row>
    <row r="7073" spans="1:4" x14ac:dyDescent="0.2">
      <c r="A7073" s="32">
        <v>7070</v>
      </c>
      <c r="B7073" s="32">
        <v>507</v>
      </c>
      <c r="C7073" s="32">
        <v>3</v>
      </c>
      <c r="D7073" s="32" t="s">
        <v>13612</v>
      </c>
    </row>
    <row r="7074" spans="1:4" x14ac:dyDescent="0.2">
      <c r="A7074" s="32">
        <v>7071</v>
      </c>
      <c r="B7074" s="32">
        <v>689</v>
      </c>
      <c r="C7074" s="32">
        <v>3</v>
      </c>
      <c r="D7074" s="32" t="s">
        <v>13613</v>
      </c>
    </row>
    <row r="7075" spans="1:4" x14ac:dyDescent="0.2">
      <c r="A7075" s="32">
        <v>7072</v>
      </c>
      <c r="B7075" s="32">
        <v>2443</v>
      </c>
      <c r="C7075" s="32">
        <v>2</v>
      </c>
      <c r="D7075" s="32" t="s">
        <v>13614</v>
      </c>
    </row>
    <row r="7076" spans="1:4" x14ac:dyDescent="0.2">
      <c r="A7076" s="32">
        <v>7073</v>
      </c>
      <c r="B7076" s="32">
        <v>471</v>
      </c>
      <c r="C7076" s="32">
        <v>5</v>
      </c>
      <c r="D7076" s="32" t="s">
        <v>13615</v>
      </c>
    </row>
    <row r="7077" spans="1:4" x14ac:dyDescent="0.2">
      <c r="A7077" s="32">
        <v>7074</v>
      </c>
      <c r="B7077" s="32">
        <v>440</v>
      </c>
      <c r="C7077" s="32">
        <v>2</v>
      </c>
      <c r="D7077" s="32" t="s">
        <v>13616</v>
      </c>
    </row>
    <row r="7078" spans="1:4" x14ac:dyDescent="0.2">
      <c r="A7078" s="32">
        <v>7075</v>
      </c>
      <c r="B7078" s="32">
        <v>791</v>
      </c>
      <c r="C7078" s="32">
        <v>5</v>
      </c>
      <c r="D7078" s="32" t="s">
        <v>13617</v>
      </c>
    </row>
    <row r="7079" spans="1:4" x14ac:dyDescent="0.2">
      <c r="A7079" s="32">
        <v>7076</v>
      </c>
      <c r="B7079" s="32">
        <v>66</v>
      </c>
      <c r="C7079" s="32">
        <v>3</v>
      </c>
      <c r="D7079" s="32" t="s">
        <v>13618</v>
      </c>
    </row>
    <row r="7080" spans="1:4" x14ac:dyDescent="0.2">
      <c r="A7080" s="32">
        <v>7077</v>
      </c>
      <c r="B7080" s="32">
        <v>1201</v>
      </c>
      <c r="C7080" s="32">
        <v>4</v>
      </c>
      <c r="D7080" s="32" t="s">
        <v>13619</v>
      </c>
    </row>
    <row r="7081" spans="1:4" x14ac:dyDescent="0.2">
      <c r="A7081" s="32">
        <v>7078</v>
      </c>
      <c r="B7081" s="32">
        <v>480</v>
      </c>
      <c r="C7081" s="32">
        <v>3</v>
      </c>
      <c r="D7081" s="32" t="s">
        <v>8149</v>
      </c>
    </row>
    <row r="7082" spans="1:4" x14ac:dyDescent="0.2">
      <c r="A7082" s="32">
        <v>7079</v>
      </c>
      <c r="B7082" s="32">
        <v>550</v>
      </c>
      <c r="C7082" s="32">
        <v>2</v>
      </c>
      <c r="D7082" s="32" t="s">
        <v>13620</v>
      </c>
    </row>
    <row r="7083" spans="1:4" x14ac:dyDescent="0.2">
      <c r="A7083" s="32">
        <v>7080</v>
      </c>
      <c r="B7083" s="32">
        <v>736</v>
      </c>
      <c r="C7083" s="32">
        <v>1</v>
      </c>
      <c r="D7083" s="32" t="s">
        <v>13621</v>
      </c>
    </row>
    <row r="7084" spans="1:4" x14ac:dyDescent="0.2">
      <c r="A7084" s="32">
        <v>7081</v>
      </c>
      <c r="B7084" s="32">
        <v>560</v>
      </c>
      <c r="C7084" s="32">
        <v>2</v>
      </c>
      <c r="D7084" s="32" t="s">
        <v>13622</v>
      </c>
    </row>
    <row r="7085" spans="1:4" x14ac:dyDescent="0.2">
      <c r="A7085" s="32">
        <v>7082</v>
      </c>
      <c r="B7085" s="32">
        <v>1330</v>
      </c>
      <c r="C7085" s="32">
        <v>2</v>
      </c>
      <c r="D7085" s="32" t="s">
        <v>13623</v>
      </c>
    </row>
    <row r="7086" spans="1:4" x14ac:dyDescent="0.2">
      <c r="A7086" s="32">
        <v>7083</v>
      </c>
      <c r="B7086" s="32">
        <v>63</v>
      </c>
      <c r="C7086" s="32">
        <v>11</v>
      </c>
      <c r="D7086" s="32" t="s">
        <v>13275</v>
      </c>
    </row>
    <row r="7087" spans="1:4" x14ac:dyDescent="0.2">
      <c r="A7087" s="32">
        <v>7084</v>
      </c>
      <c r="B7087" s="32">
        <v>1179</v>
      </c>
      <c r="C7087" s="32">
        <v>2</v>
      </c>
      <c r="D7087" s="32" t="s">
        <v>13624</v>
      </c>
    </row>
    <row r="7088" spans="1:4" x14ac:dyDescent="0.2">
      <c r="A7088" s="32">
        <v>7085</v>
      </c>
      <c r="B7088" s="32">
        <v>1251</v>
      </c>
      <c r="C7088" s="32">
        <v>2</v>
      </c>
      <c r="D7088" s="32" t="s">
        <v>13625</v>
      </c>
    </row>
    <row r="7089" spans="1:4" x14ac:dyDescent="0.2">
      <c r="A7089" s="32">
        <v>7086</v>
      </c>
      <c r="B7089" s="32">
        <v>9</v>
      </c>
      <c r="C7089" s="32">
        <v>6</v>
      </c>
      <c r="D7089" s="32" t="s">
        <v>13626</v>
      </c>
    </row>
    <row r="7090" spans="1:4" x14ac:dyDescent="0.2">
      <c r="A7090" s="32">
        <v>7087</v>
      </c>
      <c r="B7090" s="32">
        <v>715</v>
      </c>
      <c r="C7090" s="32">
        <v>3</v>
      </c>
      <c r="D7090" s="32" t="s">
        <v>13627</v>
      </c>
    </row>
    <row r="7091" spans="1:4" x14ac:dyDescent="0.2">
      <c r="A7091" s="32">
        <v>7088</v>
      </c>
      <c r="B7091" s="32">
        <v>785</v>
      </c>
      <c r="C7091" s="32">
        <v>3</v>
      </c>
      <c r="D7091" s="32" t="s">
        <v>13628</v>
      </c>
    </row>
    <row r="7092" spans="1:4" x14ac:dyDescent="0.2">
      <c r="A7092" s="32">
        <v>7089</v>
      </c>
      <c r="B7092" s="32">
        <v>30</v>
      </c>
      <c r="C7092" s="32">
        <v>3</v>
      </c>
      <c r="D7092" s="32" t="s">
        <v>13629</v>
      </c>
    </row>
    <row r="7093" spans="1:4" x14ac:dyDescent="0.2">
      <c r="A7093" s="32">
        <v>7090</v>
      </c>
      <c r="B7093" s="32">
        <v>2085</v>
      </c>
      <c r="C7093" s="32">
        <v>1</v>
      </c>
      <c r="D7093" s="32" t="s">
        <v>13630</v>
      </c>
    </row>
    <row r="7094" spans="1:4" x14ac:dyDescent="0.2">
      <c r="A7094" s="32">
        <v>7091</v>
      </c>
      <c r="B7094" s="32">
        <v>366</v>
      </c>
      <c r="C7094" s="32">
        <v>3</v>
      </c>
      <c r="D7094" s="32" t="s">
        <v>13631</v>
      </c>
    </row>
    <row r="7095" spans="1:4" x14ac:dyDescent="0.2">
      <c r="A7095" s="32">
        <v>7092</v>
      </c>
      <c r="B7095" s="32">
        <v>400</v>
      </c>
      <c r="C7095" s="32">
        <v>2</v>
      </c>
      <c r="D7095" s="32" t="s">
        <v>12806</v>
      </c>
    </row>
    <row r="7096" spans="1:4" x14ac:dyDescent="0.2">
      <c r="A7096" s="32">
        <v>7093</v>
      </c>
      <c r="B7096" s="32">
        <v>545</v>
      </c>
      <c r="C7096" s="32">
        <v>3</v>
      </c>
      <c r="D7096" s="32" t="s">
        <v>13632</v>
      </c>
    </row>
    <row r="7097" spans="1:4" x14ac:dyDescent="0.2">
      <c r="A7097" s="32">
        <v>7094</v>
      </c>
      <c r="B7097" s="32">
        <v>721</v>
      </c>
      <c r="C7097" s="32">
        <v>4</v>
      </c>
      <c r="D7097" s="32" t="s">
        <v>13633</v>
      </c>
    </row>
    <row r="7098" spans="1:4" x14ac:dyDescent="0.2">
      <c r="A7098" s="32">
        <v>7095</v>
      </c>
      <c r="B7098" s="32">
        <v>2383</v>
      </c>
      <c r="C7098" s="32">
        <v>1</v>
      </c>
      <c r="D7098" s="32" t="s">
        <v>13634</v>
      </c>
    </row>
    <row r="7099" spans="1:4" x14ac:dyDescent="0.2">
      <c r="A7099" s="32">
        <v>7096</v>
      </c>
      <c r="B7099" s="32">
        <v>644</v>
      </c>
      <c r="C7099" s="32">
        <v>4</v>
      </c>
      <c r="D7099" s="32" t="s">
        <v>13635</v>
      </c>
    </row>
    <row r="7100" spans="1:4" x14ac:dyDescent="0.2">
      <c r="A7100" s="32">
        <v>7097</v>
      </c>
      <c r="B7100" s="32">
        <v>139</v>
      </c>
      <c r="C7100" s="32">
        <v>3</v>
      </c>
      <c r="D7100" s="32" t="s">
        <v>13636</v>
      </c>
    </row>
    <row r="7101" spans="1:4" x14ac:dyDescent="0.2">
      <c r="A7101" s="32">
        <v>7098</v>
      </c>
      <c r="B7101" s="32">
        <v>640</v>
      </c>
      <c r="C7101" s="32">
        <v>3</v>
      </c>
      <c r="D7101" s="32" t="s">
        <v>13637</v>
      </c>
    </row>
    <row r="7102" spans="1:4" x14ac:dyDescent="0.2">
      <c r="A7102" s="32">
        <v>7099</v>
      </c>
      <c r="B7102" s="32">
        <v>1739</v>
      </c>
      <c r="C7102" s="32">
        <v>1</v>
      </c>
      <c r="D7102" s="32" t="s">
        <v>13638</v>
      </c>
    </row>
    <row r="7103" spans="1:4" x14ac:dyDescent="0.2">
      <c r="A7103" s="32">
        <v>7100</v>
      </c>
      <c r="B7103" s="32">
        <v>239</v>
      </c>
      <c r="C7103" s="32">
        <v>6</v>
      </c>
      <c r="D7103" s="32" t="s">
        <v>13639</v>
      </c>
    </row>
    <row r="7104" spans="1:4" x14ac:dyDescent="0.2">
      <c r="A7104" s="32">
        <v>7101</v>
      </c>
      <c r="B7104" s="32">
        <v>490</v>
      </c>
      <c r="C7104" s="32">
        <v>4</v>
      </c>
      <c r="D7104" s="32" t="s">
        <v>13640</v>
      </c>
    </row>
    <row r="7105" spans="1:4" x14ac:dyDescent="0.2">
      <c r="A7105" s="32">
        <v>7102</v>
      </c>
      <c r="B7105" s="32">
        <v>1490</v>
      </c>
      <c r="C7105" s="32">
        <v>3</v>
      </c>
      <c r="D7105" s="32" t="s">
        <v>13641</v>
      </c>
    </row>
    <row r="7106" spans="1:4" x14ac:dyDescent="0.2">
      <c r="A7106" s="32">
        <v>7103</v>
      </c>
      <c r="B7106" s="32">
        <v>766</v>
      </c>
      <c r="C7106" s="32">
        <v>4</v>
      </c>
      <c r="D7106" s="32" t="s">
        <v>13642</v>
      </c>
    </row>
    <row r="7107" spans="1:4" x14ac:dyDescent="0.2">
      <c r="A7107" s="32">
        <v>7104</v>
      </c>
      <c r="B7107" s="32">
        <v>691</v>
      </c>
      <c r="C7107" s="32">
        <v>1</v>
      </c>
      <c r="D7107" s="32" t="s">
        <v>13643</v>
      </c>
    </row>
    <row r="7108" spans="1:4" x14ac:dyDescent="0.2">
      <c r="A7108" s="32">
        <v>7105</v>
      </c>
      <c r="B7108" s="32">
        <v>193</v>
      </c>
      <c r="C7108" s="32">
        <v>2</v>
      </c>
      <c r="D7108" s="32" t="s">
        <v>13644</v>
      </c>
    </row>
    <row r="7109" spans="1:4" x14ac:dyDescent="0.2">
      <c r="A7109" s="32">
        <v>7106</v>
      </c>
      <c r="B7109" s="32">
        <v>277</v>
      </c>
      <c r="C7109" s="32">
        <v>3</v>
      </c>
      <c r="D7109" s="32" t="s">
        <v>13645</v>
      </c>
    </row>
    <row r="7110" spans="1:4" x14ac:dyDescent="0.2">
      <c r="A7110" s="32">
        <v>7107</v>
      </c>
      <c r="B7110" s="32">
        <v>8</v>
      </c>
      <c r="C7110" s="32">
        <v>13</v>
      </c>
      <c r="D7110" s="32" t="s">
        <v>13646</v>
      </c>
    </row>
    <row r="7111" spans="1:4" x14ac:dyDescent="0.2">
      <c r="A7111" s="32">
        <v>7108</v>
      </c>
      <c r="B7111" s="32">
        <v>366</v>
      </c>
      <c r="C7111" s="32">
        <v>9</v>
      </c>
      <c r="D7111" s="32" t="s">
        <v>13647</v>
      </c>
    </row>
    <row r="7112" spans="1:4" x14ac:dyDescent="0.2">
      <c r="A7112" s="32">
        <v>7109</v>
      </c>
      <c r="B7112" s="32">
        <v>2373</v>
      </c>
      <c r="C7112" s="32">
        <v>1</v>
      </c>
      <c r="D7112" s="32" t="s">
        <v>13648</v>
      </c>
    </row>
    <row r="7113" spans="1:4" x14ac:dyDescent="0.2">
      <c r="A7113" s="32">
        <v>7110</v>
      </c>
      <c r="B7113" s="32">
        <v>505</v>
      </c>
      <c r="C7113" s="32">
        <v>2</v>
      </c>
      <c r="D7113" s="32" t="s">
        <v>13649</v>
      </c>
    </row>
    <row r="7114" spans="1:4" x14ac:dyDescent="0.2">
      <c r="A7114" s="32">
        <v>7111</v>
      </c>
      <c r="B7114" s="32">
        <v>519</v>
      </c>
      <c r="C7114" s="32">
        <v>2</v>
      </c>
      <c r="D7114" s="32" t="s">
        <v>13650</v>
      </c>
    </row>
    <row r="7115" spans="1:4" x14ac:dyDescent="0.2">
      <c r="A7115" s="32">
        <v>7112</v>
      </c>
      <c r="B7115" s="32">
        <v>650</v>
      </c>
      <c r="C7115" s="32">
        <v>3</v>
      </c>
      <c r="D7115" s="32" t="s">
        <v>13651</v>
      </c>
    </row>
    <row r="7116" spans="1:4" x14ac:dyDescent="0.2">
      <c r="A7116" s="32">
        <v>7113</v>
      </c>
      <c r="B7116" s="32">
        <v>1846</v>
      </c>
      <c r="C7116" s="32">
        <v>2</v>
      </c>
      <c r="D7116" s="32" t="s">
        <v>13652</v>
      </c>
    </row>
    <row r="7117" spans="1:4" x14ac:dyDescent="0.2">
      <c r="A7117" s="32">
        <v>7114</v>
      </c>
      <c r="B7117" s="32">
        <v>137</v>
      </c>
      <c r="C7117" s="32">
        <v>12</v>
      </c>
      <c r="D7117" s="32" t="s">
        <v>13653</v>
      </c>
    </row>
    <row r="7118" spans="1:4" x14ac:dyDescent="0.2">
      <c r="A7118" s="32">
        <v>7115</v>
      </c>
      <c r="B7118" s="32">
        <v>1193</v>
      </c>
      <c r="C7118" s="32">
        <v>2</v>
      </c>
      <c r="D7118" s="32" t="s">
        <v>13654</v>
      </c>
    </row>
    <row r="7119" spans="1:4" x14ac:dyDescent="0.2">
      <c r="A7119" s="32">
        <v>7116</v>
      </c>
      <c r="B7119" s="32">
        <v>867</v>
      </c>
      <c r="C7119" s="32">
        <v>7</v>
      </c>
      <c r="D7119" s="32" t="s">
        <v>13655</v>
      </c>
    </row>
    <row r="7120" spans="1:4" x14ac:dyDescent="0.2">
      <c r="A7120" s="32">
        <v>7117</v>
      </c>
      <c r="B7120" s="32">
        <v>320</v>
      </c>
      <c r="C7120" s="32">
        <v>3</v>
      </c>
      <c r="D7120" s="32" t="s">
        <v>13656</v>
      </c>
    </row>
    <row r="7121" spans="1:4" x14ac:dyDescent="0.2">
      <c r="A7121" s="32">
        <v>7118</v>
      </c>
      <c r="B7121" s="32">
        <v>2170</v>
      </c>
      <c r="C7121" s="32">
        <v>2</v>
      </c>
      <c r="D7121" s="32" t="s">
        <v>13657</v>
      </c>
    </row>
    <row r="7122" spans="1:4" x14ac:dyDescent="0.2">
      <c r="A7122" s="32">
        <v>7119</v>
      </c>
      <c r="B7122" s="32">
        <v>124</v>
      </c>
      <c r="C7122" s="32">
        <v>5</v>
      </c>
      <c r="D7122" s="32" t="s">
        <v>13658</v>
      </c>
    </row>
    <row r="7123" spans="1:4" x14ac:dyDescent="0.2">
      <c r="A7123" s="32">
        <v>7120</v>
      </c>
      <c r="B7123" s="32">
        <v>378</v>
      </c>
      <c r="C7123" s="32">
        <v>3</v>
      </c>
      <c r="D7123" s="32" t="s">
        <v>13659</v>
      </c>
    </row>
    <row r="7124" spans="1:4" x14ac:dyDescent="0.2">
      <c r="A7124" s="32">
        <v>7121</v>
      </c>
      <c r="B7124" s="32">
        <v>312</v>
      </c>
      <c r="C7124" s="32">
        <v>4</v>
      </c>
      <c r="D7124" s="32" t="s">
        <v>13660</v>
      </c>
    </row>
    <row r="7125" spans="1:4" x14ac:dyDescent="0.2">
      <c r="A7125" s="32">
        <v>7122</v>
      </c>
      <c r="B7125" s="32">
        <v>3197</v>
      </c>
      <c r="C7125" s="32">
        <v>1</v>
      </c>
      <c r="D7125" s="32" t="s">
        <v>13661</v>
      </c>
    </row>
    <row r="7126" spans="1:4" x14ac:dyDescent="0.2">
      <c r="A7126" s="32">
        <v>7123</v>
      </c>
      <c r="B7126" s="32">
        <v>1280</v>
      </c>
      <c r="C7126" s="32">
        <v>3</v>
      </c>
      <c r="D7126" s="32" t="s">
        <v>13662</v>
      </c>
    </row>
    <row r="7127" spans="1:4" x14ac:dyDescent="0.2">
      <c r="A7127" s="32">
        <v>7124</v>
      </c>
      <c r="B7127" s="32">
        <v>2263</v>
      </c>
      <c r="C7127" s="32">
        <v>3</v>
      </c>
      <c r="D7127" s="32" t="s">
        <v>13663</v>
      </c>
    </row>
    <row r="7128" spans="1:4" x14ac:dyDescent="0.2">
      <c r="A7128" s="32">
        <v>7125</v>
      </c>
      <c r="B7128" s="32">
        <v>932</v>
      </c>
      <c r="C7128" s="32">
        <v>1</v>
      </c>
      <c r="D7128" s="32" t="s">
        <v>13664</v>
      </c>
    </row>
    <row r="7129" spans="1:4" x14ac:dyDescent="0.2">
      <c r="A7129" s="32">
        <v>7126</v>
      </c>
      <c r="B7129" s="32">
        <v>415</v>
      </c>
      <c r="C7129" s="32">
        <v>2</v>
      </c>
      <c r="D7129" s="32" t="s">
        <v>10673</v>
      </c>
    </row>
    <row r="7130" spans="1:4" x14ac:dyDescent="0.2">
      <c r="A7130" s="32">
        <v>7127</v>
      </c>
      <c r="B7130" s="32">
        <v>162</v>
      </c>
      <c r="C7130" s="32">
        <v>8</v>
      </c>
      <c r="D7130" s="32" t="s">
        <v>13665</v>
      </c>
    </row>
    <row r="7131" spans="1:4" x14ac:dyDescent="0.2">
      <c r="A7131" s="32">
        <v>7128</v>
      </c>
      <c r="B7131" s="32">
        <v>1863</v>
      </c>
      <c r="C7131" s="32">
        <v>2</v>
      </c>
      <c r="D7131" s="32" t="s">
        <v>13666</v>
      </c>
    </row>
    <row r="7132" spans="1:4" x14ac:dyDescent="0.2">
      <c r="A7132" s="32">
        <v>7129</v>
      </c>
      <c r="B7132" s="32">
        <v>283</v>
      </c>
      <c r="C7132" s="32">
        <v>6</v>
      </c>
      <c r="D7132" s="32" t="s">
        <v>13667</v>
      </c>
    </row>
    <row r="7133" spans="1:4" x14ac:dyDescent="0.2">
      <c r="A7133" s="32">
        <v>7130</v>
      </c>
      <c r="B7133" s="32">
        <v>847</v>
      </c>
      <c r="C7133" s="32">
        <v>5</v>
      </c>
      <c r="D7133" s="32" t="s">
        <v>13668</v>
      </c>
    </row>
    <row r="7134" spans="1:4" x14ac:dyDescent="0.2">
      <c r="A7134" s="32">
        <v>7131</v>
      </c>
      <c r="B7134" s="32">
        <v>1846</v>
      </c>
      <c r="C7134" s="32">
        <v>3</v>
      </c>
      <c r="D7134" s="32" t="s">
        <v>13669</v>
      </c>
    </row>
    <row r="7135" spans="1:4" x14ac:dyDescent="0.2">
      <c r="A7135" s="32">
        <v>7132</v>
      </c>
      <c r="B7135" s="32">
        <v>792</v>
      </c>
      <c r="C7135" s="32">
        <v>3</v>
      </c>
      <c r="D7135" s="32" t="s">
        <v>13670</v>
      </c>
    </row>
    <row r="7136" spans="1:4" x14ac:dyDescent="0.2">
      <c r="A7136" s="32">
        <v>7133</v>
      </c>
      <c r="B7136" s="32">
        <v>663</v>
      </c>
      <c r="C7136" s="32">
        <v>2</v>
      </c>
      <c r="D7136" s="32" t="s">
        <v>13671</v>
      </c>
    </row>
    <row r="7137" spans="1:4" x14ac:dyDescent="0.2">
      <c r="A7137" s="32">
        <v>7134</v>
      </c>
      <c r="B7137" s="32">
        <v>1797</v>
      </c>
      <c r="C7137" s="32">
        <v>1</v>
      </c>
      <c r="D7137" s="32" t="s">
        <v>13672</v>
      </c>
    </row>
    <row r="7138" spans="1:4" x14ac:dyDescent="0.2">
      <c r="A7138" s="32">
        <v>7135</v>
      </c>
      <c r="B7138" s="32">
        <v>2085</v>
      </c>
      <c r="C7138" s="32">
        <v>2</v>
      </c>
      <c r="D7138" s="32" t="s">
        <v>13673</v>
      </c>
    </row>
    <row r="7139" spans="1:4" x14ac:dyDescent="0.2">
      <c r="A7139" s="32">
        <v>7136</v>
      </c>
      <c r="B7139" s="32">
        <v>1705</v>
      </c>
      <c r="C7139" s="32">
        <v>1</v>
      </c>
      <c r="D7139" s="32" t="s">
        <v>12183</v>
      </c>
    </row>
    <row r="7140" spans="1:4" x14ac:dyDescent="0.2">
      <c r="A7140" s="32">
        <v>7137</v>
      </c>
      <c r="B7140" s="32">
        <v>306</v>
      </c>
      <c r="C7140" s="32">
        <v>3</v>
      </c>
      <c r="D7140" s="32" t="s">
        <v>13674</v>
      </c>
    </row>
    <row r="7141" spans="1:4" x14ac:dyDescent="0.2">
      <c r="A7141" s="32">
        <v>7138</v>
      </c>
      <c r="B7141" s="32">
        <v>1108</v>
      </c>
      <c r="C7141" s="32">
        <v>1</v>
      </c>
      <c r="D7141" s="32" t="s">
        <v>13675</v>
      </c>
    </row>
    <row r="7142" spans="1:4" x14ac:dyDescent="0.2">
      <c r="A7142" s="32">
        <v>7139</v>
      </c>
      <c r="B7142" s="32">
        <v>612</v>
      </c>
      <c r="C7142" s="32">
        <v>1</v>
      </c>
      <c r="D7142" s="32" t="s">
        <v>13676</v>
      </c>
    </row>
    <row r="7143" spans="1:4" x14ac:dyDescent="0.2">
      <c r="A7143" s="32">
        <v>7140</v>
      </c>
      <c r="B7143" s="32">
        <v>395</v>
      </c>
      <c r="C7143" s="32">
        <v>3</v>
      </c>
      <c r="D7143" s="32" t="s">
        <v>13677</v>
      </c>
    </row>
    <row r="7144" spans="1:4" x14ac:dyDescent="0.2">
      <c r="A7144" s="32">
        <v>7141</v>
      </c>
      <c r="B7144" s="32">
        <v>2843</v>
      </c>
      <c r="C7144" s="32">
        <v>1</v>
      </c>
      <c r="D7144" s="32" t="s">
        <v>13678</v>
      </c>
    </row>
    <row r="7145" spans="1:4" x14ac:dyDescent="0.2">
      <c r="A7145" s="32">
        <v>7142</v>
      </c>
      <c r="B7145" s="32">
        <v>250</v>
      </c>
      <c r="C7145" s="32">
        <v>7</v>
      </c>
      <c r="D7145" s="32" t="s">
        <v>13679</v>
      </c>
    </row>
    <row r="7146" spans="1:4" x14ac:dyDescent="0.2">
      <c r="A7146" s="32">
        <v>7143</v>
      </c>
      <c r="B7146" s="32">
        <v>612</v>
      </c>
      <c r="C7146" s="32">
        <v>4</v>
      </c>
      <c r="D7146" s="32" t="s">
        <v>13680</v>
      </c>
    </row>
    <row r="7147" spans="1:4" x14ac:dyDescent="0.2">
      <c r="A7147" s="32">
        <v>7144</v>
      </c>
      <c r="B7147" s="32">
        <v>1747</v>
      </c>
      <c r="C7147" s="32">
        <v>3</v>
      </c>
      <c r="D7147" s="32" t="s">
        <v>13681</v>
      </c>
    </row>
    <row r="7148" spans="1:4" x14ac:dyDescent="0.2">
      <c r="A7148" s="32">
        <v>7145</v>
      </c>
      <c r="B7148" s="32">
        <v>171</v>
      </c>
      <c r="C7148" s="32">
        <v>3</v>
      </c>
      <c r="D7148" s="32" t="s">
        <v>13682</v>
      </c>
    </row>
    <row r="7149" spans="1:4" x14ac:dyDescent="0.2">
      <c r="A7149" s="32">
        <v>7146</v>
      </c>
      <c r="B7149" s="32">
        <v>804</v>
      </c>
      <c r="C7149" s="32">
        <v>3</v>
      </c>
      <c r="D7149" s="32" t="s">
        <v>13683</v>
      </c>
    </row>
    <row r="7150" spans="1:4" x14ac:dyDescent="0.2">
      <c r="A7150" s="32">
        <v>7147</v>
      </c>
      <c r="B7150" s="32">
        <v>548</v>
      </c>
      <c r="C7150" s="32">
        <v>1</v>
      </c>
      <c r="D7150" s="32" t="s">
        <v>13684</v>
      </c>
    </row>
    <row r="7151" spans="1:4" x14ac:dyDescent="0.2">
      <c r="A7151" s="32">
        <v>7148</v>
      </c>
      <c r="B7151" s="32">
        <v>162</v>
      </c>
      <c r="C7151" s="32">
        <v>9</v>
      </c>
      <c r="D7151" s="32" t="s">
        <v>13685</v>
      </c>
    </row>
    <row r="7152" spans="1:4" x14ac:dyDescent="0.2">
      <c r="A7152" s="32">
        <v>7149</v>
      </c>
      <c r="B7152" s="32">
        <v>1031</v>
      </c>
      <c r="C7152" s="32">
        <v>1</v>
      </c>
      <c r="D7152" s="32" t="s">
        <v>13686</v>
      </c>
    </row>
    <row r="7153" spans="1:4" x14ac:dyDescent="0.2">
      <c r="A7153" s="32">
        <v>7150</v>
      </c>
      <c r="B7153" s="32">
        <v>800</v>
      </c>
      <c r="C7153" s="32">
        <v>1</v>
      </c>
      <c r="D7153" s="32" t="s">
        <v>11885</v>
      </c>
    </row>
    <row r="7154" spans="1:4" x14ac:dyDescent="0.2">
      <c r="A7154" s="32">
        <v>7151</v>
      </c>
      <c r="B7154" s="32">
        <v>2374</v>
      </c>
      <c r="C7154" s="32">
        <v>7</v>
      </c>
      <c r="D7154" s="32" t="s">
        <v>13687</v>
      </c>
    </row>
    <row r="7155" spans="1:4" x14ac:dyDescent="0.2">
      <c r="A7155" s="32">
        <v>7152</v>
      </c>
      <c r="B7155" s="32">
        <v>1378</v>
      </c>
      <c r="C7155" s="32">
        <v>3</v>
      </c>
      <c r="D7155" s="32" t="s">
        <v>13688</v>
      </c>
    </row>
    <row r="7156" spans="1:4" x14ac:dyDescent="0.2">
      <c r="A7156" s="32">
        <v>7153</v>
      </c>
      <c r="B7156" s="32">
        <v>1243</v>
      </c>
      <c r="C7156" s="32">
        <v>1</v>
      </c>
      <c r="D7156" s="32" t="s">
        <v>13689</v>
      </c>
    </row>
    <row r="7157" spans="1:4" x14ac:dyDescent="0.2">
      <c r="A7157" s="32">
        <v>7154</v>
      </c>
      <c r="B7157" s="32">
        <v>1629</v>
      </c>
      <c r="C7157" s="32">
        <v>1</v>
      </c>
      <c r="D7157" s="32" t="s">
        <v>13690</v>
      </c>
    </row>
    <row r="7158" spans="1:4" x14ac:dyDescent="0.2">
      <c r="A7158" s="32">
        <v>7155</v>
      </c>
      <c r="B7158" s="32">
        <v>90</v>
      </c>
      <c r="C7158" s="32">
        <v>3</v>
      </c>
      <c r="D7158" s="32" t="s">
        <v>13691</v>
      </c>
    </row>
    <row r="7159" spans="1:4" x14ac:dyDescent="0.2">
      <c r="A7159" s="32">
        <v>7156</v>
      </c>
      <c r="B7159" s="32">
        <v>1507</v>
      </c>
      <c r="C7159" s="32">
        <v>2</v>
      </c>
      <c r="D7159" s="32" t="s">
        <v>13692</v>
      </c>
    </row>
    <row r="7160" spans="1:4" x14ac:dyDescent="0.2">
      <c r="A7160" s="32">
        <v>7157</v>
      </c>
      <c r="B7160" s="32">
        <v>172</v>
      </c>
      <c r="C7160" s="32">
        <v>2</v>
      </c>
      <c r="D7160" s="32" t="s">
        <v>13693</v>
      </c>
    </row>
    <row r="7161" spans="1:4" x14ac:dyDescent="0.2">
      <c r="A7161" s="32">
        <v>7158</v>
      </c>
      <c r="B7161" s="32">
        <v>974</v>
      </c>
      <c r="C7161" s="32">
        <v>2</v>
      </c>
      <c r="D7161" s="32" t="s">
        <v>13694</v>
      </c>
    </row>
    <row r="7162" spans="1:4" x14ac:dyDescent="0.2">
      <c r="A7162" s="32">
        <v>7159</v>
      </c>
      <c r="B7162" s="32">
        <v>378</v>
      </c>
      <c r="C7162" s="32">
        <v>5</v>
      </c>
      <c r="D7162" s="32" t="s">
        <v>13695</v>
      </c>
    </row>
    <row r="7163" spans="1:4" x14ac:dyDescent="0.2">
      <c r="A7163" s="32">
        <v>7160</v>
      </c>
      <c r="B7163" s="32">
        <v>95</v>
      </c>
      <c r="C7163" s="32">
        <v>5</v>
      </c>
      <c r="D7163" s="32" t="s">
        <v>13696</v>
      </c>
    </row>
    <row r="7164" spans="1:4" x14ac:dyDescent="0.2">
      <c r="A7164" s="32">
        <v>7161</v>
      </c>
      <c r="B7164" s="32">
        <v>158</v>
      </c>
      <c r="C7164" s="32">
        <v>3</v>
      </c>
      <c r="D7164" s="32" t="s">
        <v>13697</v>
      </c>
    </row>
    <row r="7165" spans="1:4" x14ac:dyDescent="0.2">
      <c r="A7165" s="32">
        <v>7162</v>
      </c>
      <c r="B7165" s="32">
        <v>39</v>
      </c>
      <c r="C7165" s="32">
        <v>4</v>
      </c>
      <c r="D7165" s="32" t="s">
        <v>13698</v>
      </c>
    </row>
    <row r="7166" spans="1:4" x14ac:dyDescent="0.2">
      <c r="A7166" s="32">
        <v>7163</v>
      </c>
      <c r="B7166" s="32">
        <v>388</v>
      </c>
      <c r="C7166" s="32">
        <v>2</v>
      </c>
      <c r="D7166" s="32" t="s">
        <v>13699</v>
      </c>
    </row>
    <row r="7167" spans="1:4" x14ac:dyDescent="0.2">
      <c r="A7167" s="32">
        <v>7164</v>
      </c>
      <c r="B7167" s="32">
        <v>1126</v>
      </c>
      <c r="C7167" s="32">
        <v>4</v>
      </c>
      <c r="D7167" s="32" t="s">
        <v>13700</v>
      </c>
    </row>
    <row r="7168" spans="1:4" x14ac:dyDescent="0.2">
      <c r="A7168" s="32">
        <v>7165</v>
      </c>
      <c r="B7168" s="32">
        <v>747</v>
      </c>
      <c r="C7168" s="32">
        <v>5</v>
      </c>
      <c r="D7168" s="32" t="s">
        <v>13701</v>
      </c>
    </row>
    <row r="7169" spans="1:4" x14ac:dyDescent="0.2">
      <c r="A7169" s="32">
        <v>7166</v>
      </c>
      <c r="B7169" s="32">
        <v>2415</v>
      </c>
      <c r="C7169" s="32">
        <v>1</v>
      </c>
      <c r="D7169" s="32" t="s">
        <v>13702</v>
      </c>
    </row>
    <row r="7170" spans="1:4" x14ac:dyDescent="0.2">
      <c r="A7170" s="32">
        <v>7167</v>
      </c>
      <c r="B7170" s="32">
        <v>2552</v>
      </c>
      <c r="C7170" s="32">
        <v>3</v>
      </c>
      <c r="D7170" s="32" t="s">
        <v>13703</v>
      </c>
    </row>
    <row r="7171" spans="1:4" x14ac:dyDescent="0.2">
      <c r="A7171" s="32">
        <v>7168</v>
      </c>
      <c r="B7171" s="32">
        <v>645</v>
      </c>
      <c r="C7171" s="32">
        <v>1</v>
      </c>
      <c r="D7171" s="32" t="s">
        <v>13704</v>
      </c>
    </row>
    <row r="7172" spans="1:4" x14ac:dyDescent="0.2">
      <c r="A7172" s="32">
        <v>7169</v>
      </c>
      <c r="B7172" s="32">
        <v>285</v>
      </c>
      <c r="C7172" s="32">
        <v>3</v>
      </c>
      <c r="D7172" s="32" t="s">
        <v>13705</v>
      </c>
    </row>
    <row r="7173" spans="1:4" x14ac:dyDescent="0.2">
      <c r="A7173" s="32">
        <v>7170</v>
      </c>
      <c r="B7173" s="32">
        <v>1200</v>
      </c>
      <c r="C7173" s="32">
        <v>5</v>
      </c>
      <c r="D7173" s="32" t="s">
        <v>13706</v>
      </c>
    </row>
    <row r="7174" spans="1:4" x14ac:dyDescent="0.2">
      <c r="A7174" s="32">
        <v>7171</v>
      </c>
      <c r="B7174" s="32">
        <v>1526</v>
      </c>
      <c r="C7174" s="32">
        <v>3</v>
      </c>
      <c r="D7174" s="32" t="s">
        <v>13707</v>
      </c>
    </row>
    <row r="7175" spans="1:4" x14ac:dyDescent="0.2">
      <c r="A7175" s="32">
        <v>7172</v>
      </c>
      <c r="B7175" s="32">
        <v>445</v>
      </c>
      <c r="C7175" s="32">
        <v>3</v>
      </c>
      <c r="D7175" s="32" t="s">
        <v>13708</v>
      </c>
    </row>
    <row r="7176" spans="1:4" x14ac:dyDescent="0.2">
      <c r="A7176" s="32">
        <v>7173</v>
      </c>
      <c r="B7176" s="32">
        <v>707</v>
      </c>
      <c r="C7176" s="32">
        <v>4</v>
      </c>
      <c r="D7176" s="32" t="s">
        <v>13709</v>
      </c>
    </row>
    <row r="7177" spans="1:4" x14ac:dyDescent="0.2">
      <c r="A7177" s="32">
        <v>7174</v>
      </c>
      <c r="B7177" s="32">
        <v>330</v>
      </c>
      <c r="C7177" s="32">
        <v>3</v>
      </c>
      <c r="D7177" s="32" t="s">
        <v>11389</v>
      </c>
    </row>
    <row r="7178" spans="1:4" x14ac:dyDescent="0.2">
      <c r="A7178" s="32">
        <v>7175</v>
      </c>
      <c r="B7178" s="32">
        <v>2374</v>
      </c>
      <c r="C7178" s="32">
        <v>6</v>
      </c>
      <c r="D7178" s="32" t="s">
        <v>13710</v>
      </c>
    </row>
    <row r="7179" spans="1:4" x14ac:dyDescent="0.2">
      <c r="A7179" s="32">
        <v>7176</v>
      </c>
      <c r="B7179" s="32">
        <v>2032</v>
      </c>
      <c r="C7179" s="32">
        <v>1</v>
      </c>
      <c r="D7179" s="32" t="s">
        <v>13711</v>
      </c>
    </row>
    <row r="7180" spans="1:4" x14ac:dyDescent="0.2">
      <c r="A7180" s="32">
        <v>7177</v>
      </c>
      <c r="B7180" s="32">
        <v>85</v>
      </c>
      <c r="C7180" s="32">
        <v>1</v>
      </c>
      <c r="D7180" s="32" t="s">
        <v>13712</v>
      </c>
    </row>
    <row r="7181" spans="1:4" x14ac:dyDescent="0.2">
      <c r="A7181" s="32">
        <v>7178</v>
      </c>
      <c r="B7181" s="32">
        <v>3057</v>
      </c>
      <c r="C7181" s="32">
        <v>1</v>
      </c>
      <c r="D7181" s="32" t="s">
        <v>13713</v>
      </c>
    </row>
    <row r="7182" spans="1:4" x14ac:dyDescent="0.2">
      <c r="A7182" s="32">
        <v>7179</v>
      </c>
      <c r="B7182" s="32">
        <v>558</v>
      </c>
      <c r="C7182" s="32">
        <v>7</v>
      </c>
      <c r="D7182" s="32" t="s">
        <v>13714</v>
      </c>
    </row>
    <row r="7183" spans="1:4" x14ac:dyDescent="0.2">
      <c r="A7183" s="32">
        <v>7180</v>
      </c>
      <c r="B7183" s="32">
        <v>342</v>
      </c>
      <c r="C7183" s="32">
        <v>2</v>
      </c>
      <c r="D7183" s="32" t="s">
        <v>13715</v>
      </c>
    </row>
    <row r="7184" spans="1:4" x14ac:dyDescent="0.2">
      <c r="A7184" s="32">
        <v>7181</v>
      </c>
      <c r="B7184" s="32">
        <v>1685</v>
      </c>
      <c r="C7184" s="32">
        <v>3</v>
      </c>
      <c r="D7184" s="32" t="s">
        <v>13716</v>
      </c>
    </row>
    <row r="7185" spans="1:4" x14ac:dyDescent="0.2">
      <c r="A7185" s="32">
        <v>7182</v>
      </c>
      <c r="B7185" s="32">
        <v>884</v>
      </c>
      <c r="C7185" s="32">
        <v>4</v>
      </c>
      <c r="D7185" s="32" t="s">
        <v>13717</v>
      </c>
    </row>
    <row r="7186" spans="1:4" x14ac:dyDescent="0.2">
      <c r="A7186" s="32">
        <v>7183</v>
      </c>
      <c r="B7186" s="32">
        <v>629</v>
      </c>
      <c r="C7186" s="32">
        <v>3</v>
      </c>
      <c r="D7186" s="32" t="s">
        <v>13718</v>
      </c>
    </row>
    <row r="7187" spans="1:4" x14ac:dyDescent="0.2">
      <c r="A7187" s="32">
        <v>7184</v>
      </c>
      <c r="B7187" s="32">
        <v>880</v>
      </c>
      <c r="C7187" s="32">
        <v>2</v>
      </c>
      <c r="D7187" s="32" t="s">
        <v>13719</v>
      </c>
    </row>
    <row r="7188" spans="1:4" x14ac:dyDescent="0.2">
      <c r="A7188" s="32">
        <v>7185</v>
      </c>
      <c r="B7188" s="32">
        <v>548</v>
      </c>
      <c r="C7188" s="32">
        <v>5</v>
      </c>
      <c r="D7188" s="32" t="s">
        <v>13429</v>
      </c>
    </row>
    <row r="7189" spans="1:4" x14ac:dyDescent="0.2">
      <c r="A7189" s="32">
        <v>7186</v>
      </c>
      <c r="B7189" s="32">
        <v>1891</v>
      </c>
      <c r="C7189" s="32">
        <v>1</v>
      </c>
      <c r="D7189" s="32" t="s">
        <v>13720</v>
      </c>
    </row>
    <row r="7190" spans="1:4" x14ac:dyDescent="0.2">
      <c r="A7190" s="32">
        <v>7187</v>
      </c>
      <c r="B7190" s="32">
        <v>1188</v>
      </c>
      <c r="C7190" s="32">
        <v>2</v>
      </c>
      <c r="D7190" s="32" t="s">
        <v>11514</v>
      </c>
    </row>
    <row r="7191" spans="1:4" x14ac:dyDescent="0.2">
      <c r="A7191" s="32">
        <v>7188</v>
      </c>
      <c r="B7191" s="32">
        <v>968</v>
      </c>
      <c r="C7191" s="32">
        <v>4</v>
      </c>
      <c r="D7191" s="32" t="s">
        <v>13721</v>
      </c>
    </row>
    <row r="7192" spans="1:4" x14ac:dyDescent="0.2">
      <c r="A7192" s="32">
        <v>7189</v>
      </c>
      <c r="B7192" s="32">
        <v>546</v>
      </c>
      <c r="C7192" s="32">
        <v>6</v>
      </c>
      <c r="D7192" s="32" t="s">
        <v>13722</v>
      </c>
    </row>
    <row r="7193" spans="1:4" x14ac:dyDescent="0.2">
      <c r="A7193" s="32">
        <v>7190</v>
      </c>
      <c r="B7193" s="32">
        <v>874</v>
      </c>
      <c r="C7193" s="32">
        <v>5</v>
      </c>
      <c r="D7193" s="32" t="s">
        <v>13723</v>
      </c>
    </row>
    <row r="7194" spans="1:4" x14ac:dyDescent="0.2">
      <c r="A7194" s="32">
        <v>7191</v>
      </c>
      <c r="B7194" s="32">
        <v>382</v>
      </c>
      <c r="C7194" s="32">
        <v>2</v>
      </c>
      <c r="D7194" s="32" t="s">
        <v>13724</v>
      </c>
    </row>
    <row r="7195" spans="1:4" x14ac:dyDescent="0.2">
      <c r="A7195" s="32">
        <v>7192</v>
      </c>
      <c r="B7195" s="32">
        <v>315</v>
      </c>
      <c r="C7195" s="32">
        <v>3</v>
      </c>
      <c r="D7195" s="32" t="s">
        <v>13725</v>
      </c>
    </row>
    <row r="7196" spans="1:4" x14ac:dyDescent="0.2">
      <c r="A7196" s="32">
        <v>7193</v>
      </c>
      <c r="B7196" s="32">
        <v>14</v>
      </c>
      <c r="C7196" s="32">
        <v>3</v>
      </c>
      <c r="D7196" s="32" t="s">
        <v>13726</v>
      </c>
    </row>
    <row r="7197" spans="1:4" x14ac:dyDescent="0.2">
      <c r="A7197" s="32">
        <v>7194</v>
      </c>
      <c r="B7197" s="32">
        <v>1512</v>
      </c>
      <c r="C7197" s="32">
        <v>1</v>
      </c>
      <c r="D7197" s="32" t="s">
        <v>13727</v>
      </c>
    </row>
    <row r="7198" spans="1:4" x14ac:dyDescent="0.2">
      <c r="A7198" s="32">
        <v>7195</v>
      </c>
      <c r="B7198" s="32">
        <v>221</v>
      </c>
      <c r="C7198" s="32">
        <v>2</v>
      </c>
      <c r="D7198" s="32" t="s">
        <v>13728</v>
      </c>
    </row>
    <row r="7199" spans="1:4" x14ac:dyDescent="0.2">
      <c r="A7199" s="32">
        <v>7196</v>
      </c>
      <c r="B7199" s="32">
        <v>280</v>
      </c>
      <c r="C7199" s="32">
        <v>1</v>
      </c>
      <c r="D7199" s="32" t="s">
        <v>13729</v>
      </c>
    </row>
    <row r="7200" spans="1:4" x14ac:dyDescent="0.2">
      <c r="A7200" s="32">
        <v>7197</v>
      </c>
      <c r="B7200" s="32">
        <v>231</v>
      </c>
      <c r="C7200" s="32">
        <v>15</v>
      </c>
      <c r="D7200" s="32" t="s">
        <v>13730</v>
      </c>
    </row>
    <row r="7201" spans="1:4" x14ac:dyDescent="0.2">
      <c r="A7201" s="32">
        <v>7198</v>
      </c>
      <c r="B7201" s="32">
        <v>774</v>
      </c>
      <c r="C7201" s="32">
        <v>1</v>
      </c>
      <c r="D7201" s="32" t="s">
        <v>13731</v>
      </c>
    </row>
    <row r="7202" spans="1:4" x14ac:dyDescent="0.2">
      <c r="A7202" s="32">
        <v>7199</v>
      </c>
      <c r="B7202" s="32">
        <v>48</v>
      </c>
      <c r="C7202" s="32">
        <v>4</v>
      </c>
      <c r="D7202" s="32" t="s">
        <v>13732</v>
      </c>
    </row>
    <row r="7203" spans="1:4" x14ac:dyDescent="0.2">
      <c r="A7203" s="32">
        <v>7200</v>
      </c>
      <c r="B7203" s="32">
        <v>549</v>
      </c>
      <c r="C7203" s="32">
        <v>3</v>
      </c>
      <c r="D7203" s="32" t="s">
        <v>12671</v>
      </c>
    </row>
    <row r="7204" spans="1:4" x14ac:dyDescent="0.2">
      <c r="A7204" s="32">
        <v>7201</v>
      </c>
      <c r="B7204" s="32">
        <v>142</v>
      </c>
      <c r="C7204" s="32">
        <v>5</v>
      </c>
      <c r="D7204" s="32" t="s">
        <v>13733</v>
      </c>
    </row>
    <row r="7205" spans="1:4" x14ac:dyDescent="0.2">
      <c r="A7205" s="32">
        <v>7202</v>
      </c>
      <c r="B7205" s="32">
        <v>479</v>
      </c>
      <c r="C7205" s="32">
        <v>4</v>
      </c>
      <c r="D7205" s="32" t="s">
        <v>13734</v>
      </c>
    </row>
    <row r="7206" spans="1:4" x14ac:dyDescent="0.2">
      <c r="A7206" s="32">
        <v>7203</v>
      </c>
      <c r="B7206" s="32">
        <v>1076</v>
      </c>
      <c r="C7206" s="32">
        <v>2</v>
      </c>
      <c r="D7206" s="32" t="s">
        <v>13735</v>
      </c>
    </row>
    <row r="7207" spans="1:4" x14ac:dyDescent="0.2">
      <c r="A7207" s="32">
        <v>7204</v>
      </c>
      <c r="B7207" s="32">
        <v>1158</v>
      </c>
      <c r="C7207" s="32">
        <v>3</v>
      </c>
      <c r="D7207" s="32" t="s">
        <v>13736</v>
      </c>
    </row>
    <row r="7208" spans="1:4" x14ac:dyDescent="0.2">
      <c r="A7208" s="32">
        <v>7205</v>
      </c>
      <c r="B7208" s="32">
        <v>348</v>
      </c>
      <c r="C7208" s="32">
        <v>12</v>
      </c>
      <c r="D7208" s="32" t="s">
        <v>13737</v>
      </c>
    </row>
    <row r="7209" spans="1:4" x14ac:dyDescent="0.2">
      <c r="A7209" s="32">
        <v>7206</v>
      </c>
      <c r="B7209" s="32">
        <v>1227</v>
      </c>
      <c r="C7209" s="32">
        <v>1</v>
      </c>
      <c r="D7209" s="32" t="s">
        <v>13738</v>
      </c>
    </row>
    <row r="7210" spans="1:4" x14ac:dyDescent="0.2">
      <c r="A7210" s="32">
        <v>7207</v>
      </c>
      <c r="B7210" s="32">
        <v>365</v>
      </c>
      <c r="C7210" s="32">
        <v>3</v>
      </c>
      <c r="D7210" s="32" t="s">
        <v>13739</v>
      </c>
    </row>
    <row r="7211" spans="1:4" x14ac:dyDescent="0.2">
      <c r="A7211" s="32">
        <v>7208</v>
      </c>
      <c r="B7211" s="32">
        <v>2438</v>
      </c>
      <c r="C7211" s="32">
        <v>1</v>
      </c>
      <c r="D7211" s="32" t="s">
        <v>13740</v>
      </c>
    </row>
    <row r="7212" spans="1:4" x14ac:dyDescent="0.2">
      <c r="A7212" s="32">
        <v>7209</v>
      </c>
      <c r="B7212" s="32">
        <v>443</v>
      </c>
      <c r="C7212" s="32">
        <v>3</v>
      </c>
      <c r="D7212" s="32" t="s">
        <v>13741</v>
      </c>
    </row>
    <row r="7213" spans="1:4" x14ac:dyDescent="0.2">
      <c r="A7213" s="32">
        <v>7210</v>
      </c>
      <c r="B7213" s="32">
        <v>2262</v>
      </c>
      <c r="C7213" s="32">
        <v>3</v>
      </c>
      <c r="D7213" s="32" t="s">
        <v>13742</v>
      </c>
    </row>
    <row r="7214" spans="1:4" x14ac:dyDescent="0.2">
      <c r="A7214" s="32">
        <v>7211</v>
      </c>
      <c r="B7214" s="32">
        <v>67</v>
      </c>
      <c r="C7214" s="32">
        <v>6</v>
      </c>
      <c r="D7214" s="32" t="s">
        <v>13743</v>
      </c>
    </row>
    <row r="7215" spans="1:4" x14ac:dyDescent="0.2">
      <c r="A7215" s="32">
        <v>7212</v>
      </c>
      <c r="B7215" s="32">
        <v>646</v>
      </c>
      <c r="C7215" s="32">
        <v>5</v>
      </c>
      <c r="D7215" s="32" t="s">
        <v>12121</v>
      </c>
    </row>
    <row r="7216" spans="1:4" x14ac:dyDescent="0.2">
      <c r="A7216" s="32">
        <v>7213</v>
      </c>
      <c r="B7216" s="32">
        <v>439</v>
      </c>
      <c r="C7216" s="32">
        <v>4</v>
      </c>
      <c r="D7216" s="32" t="s">
        <v>13744</v>
      </c>
    </row>
    <row r="7217" spans="1:4" x14ac:dyDescent="0.2">
      <c r="A7217" s="32">
        <v>7214</v>
      </c>
      <c r="B7217" s="32">
        <v>1678</v>
      </c>
      <c r="C7217" s="32">
        <v>1</v>
      </c>
      <c r="D7217" s="32" t="s">
        <v>7896</v>
      </c>
    </row>
    <row r="7218" spans="1:4" x14ac:dyDescent="0.2">
      <c r="A7218" s="32">
        <v>7215</v>
      </c>
      <c r="B7218" s="32">
        <v>766</v>
      </c>
      <c r="C7218" s="32">
        <v>5</v>
      </c>
      <c r="D7218" s="32" t="s">
        <v>13745</v>
      </c>
    </row>
    <row r="7219" spans="1:4" x14ac:dyDescent="0.2">
      <c r="A7219" s="32">
        <v>7216</v>
      </c>
      <c r="B7219" s="32">
        <v>450</v>
      </c>
      <c r="C7219" s="32">
        <v>4</v>
      </c>
      <c r="D7219" s="32" t="s">
        <v>13746</v>
      </c>
    </row>
    <row r="7220" spans="1:4" x14ac:dyDescent="0.2">
      <c r="A7220" s="32">
        <v>7217</v>
      </c>
      <c r="B7220" s="32">
        <v>40</v>
      </c>
      <c r="C7220" s="32">
        <v>3</v>
      </c>
      <c r="D7220" s="32" t="s">
        <v>13747</v>
      </c>
    </row>
    <row r="7221" spans="1:4" x14ac:dyDescent="0.2">
      <c r="A7221" s="32">
        <v>7218</v>
      </c>
      <c r="B7221" s="32">
        <v>1291</v>
      </c>
      <c r="C7221" s="32">
        <v>6</v>
      </c>
      <c r="D7221" s="32" t="s">
        <v>13748</v>
      </c>
    </row>
    <row r="7222" spans="1:4" x14ac:dyDescent="0.2">
      <c r="A7222" s="32">
        <v>7219</v>
      </c>
      <c r="B7222" s="32">
        <v>318</v>
      </c>
      <c r="C7222" s="32">
        <v>1</v>
      </c>
      <c r="D7222" s="32" t="s">
        <v>13749</v>
      </c>
    </row>
    <row r="7223" spans="1:4" x14ac:dyDescent="0.2">
      <c r="A7223" s="32">
        <v>7220</v>
      </c>
      <c r="B7223" s="32">
        <v>1247</v>
      </c>
      <c r="C7223" s="32">
        <v>1</v>
      </c>
      <c r="D7223" s="32" t="s">
        <v>9568</v>
      </c>
    </row>
    <row r="7224" spans="1:4" x14ac:dyDescent="0.2">
      <c r="A7224" s="32">
        <v>7221</v>
      </c>
      <c r="B7224" s="32">
        <v>657</v>
      </c>
      <c r="C7224" s="32">
        <v>4</v>
      </c>
      <c r="D7224" s="32" t="s">
        <v>7828</v>
      </c>
    </row>
    <row r="7225" spans="1:4" x14ac:dyDescent="0.2">
      <c r="A7225" s="32">
        <v>7222</v>
      </c>
      <c r="B7225" s="32">
        <v>2139</v>
      </c>
      <c r="C7225" s="32">
        <v>3</v>
      </c>
      <c r="D7225" s="32" t="s">
        <v>13750</v>
      </c>
    </row>
    <row r="7226" spans="1:4" x14ac:dyDescent="0.2">
      <c r="A7226" s="32">
        <v>7223</v>
      </c>
      <c r="B7226" s="32">
        <v>966</v>
      </c>
      <c r="C7226" s="32">
        <v>3</v>
      </c>
      <c r="D7226" s="32" t="s">
        <v>13751</v>
      </c>
    </row>
    <row r="7227" spans="1:4" x14ac:dyDescent="0.2">
      <c r="A7227" s="32">
        <v>7224</v>
      </c>
      <c r="B7227" s="32">
        <v>271</v>
      </c>
      <c r="C7227" s="32">
        <v>16</v>
      </c>
      <c r="D7227" s="32" t="s">
        <v>13752</v>
      </c>
    </row>
    <row r="7228" spans="1:4" x14ac:dyDescent="0.2">
      <c r="A7228" s="32">
        <v>7225</v>
      </c>
      <c r="B7228" s="32">
        <v>286</v>
      </c>
      <c r="C7228" s="32">
        <v>1</v>
      </c>
      <c r="D7228" s="32" t="s">
        <v>7975</v>
      </c>
    </row>
    <row r="7229" spans="1:4" x14ac:dyDescent="0.2">
      <c r="A7229" s="32">
        <v>7226</v>
      </c>
      <c r="B7229" s="32">
        <v>444</v>
      </c>
      <c r="C7229" s="32">
        <v>4</v>
      </c>
      <c r="D7229" s="32" t="s">
        <v>13753</v>
      </c>
    </row>
    <row r="7230" spans="1:4" x14ac:dyDescent="0.2">
      <c r="A7230" s="32">
        <v>7227</v>
      </c>
      <c r="B7230" s="32">
        <v>18</v>
      </c>
      <c r="C7230" s="32">
        <v>3</v>
      </c>
      <c r="D7230" s="32" t="s">
        <v>13754</v>
      </c>
    </row>
    <row r="7231" spans="1:4" x14ac:dyDescent="0.2">
      <c r="A7231" s="32">
        <v>7228</v>
      </c>
      <c r="B7231" s="32">
        <v>174</v>
      </c>
      <c r="C7231" s="32">
        <v>1</v>
      </c>
      <c r="D7231" s="32" t="s">
        <v>13755</v>
      </c>
    </row>
    <row r="7232" spans="1:4" x14ac:dyDescent="0.2">
      <c r="A7232" s="32">
        <v>7229</v>
      </c>
      <c r="B7232" s="32">
        <v>1866</v>
      </c>
      <c r="C7232" s="32">
        <v>1</v>
      </c>
      <c r="D7232" s="32" t="s">
        <v>13756</v>
      </c>
    </row>
    <row r="7233" spans="1:4" x14ac:dyDescent="0.2">
      <c r="A7233" s="32">
        <v>7230</v>
      </c>
      <c r="B7233" s="32">
        <v>93</v>
      </c>
      <c r="C7233" s="32">
        <v>5</v>
      </c>
      <c r="D7233" s="32" t="s">
        <v>13757</v>
      </c>
    </row>
    <row r="7234" spans="1:4" x14ac:dyDescent="0.2">
      <c r="A7234" s="32">
        <v>7231</v>
      </c>
      <c r="B7234" s="32">
        <v>236</v>
      </c>
      <c r="C7234" s="32">
        <v>3</v>
      </c>
      <c r="D7234" s="32" t="s">
        <v>13758</v>
      </c>
    </row>
    <row r="7235" spans="1:4" x14ac:dyDescent="0.2">
      <c r="A7235" s="32">
        <v>7232</v>
      </c>
      <c r="B7235" s="32">
        <v>718</v>
      </c>
      <c r="C7235" s="32">
        <v>2</v>
      </c>
      <c r="D7235" s="32" t="s">
        <v>13759</v>
      </c>
    </row>
    <row r="7236" spans="1:4" x14ac:dyDescent="0.2">
      <c r="A7236" s="32">
        <v>7233</v>
      </c>
      <c r="B7236" s="32">
        <v>197</v>
      </c>
      <c r="C7236" s="32">
        <v>4</v>
      </c>
      <c r="D7236" s="32" t="s">
        <v>13760</v>
      </c>
    </row>
    <row r="7237" spans="1:4" x14ac:dyDescent="0.2">
      <c r="A7237" s="32">
        <v>7234</v>
      </c>
      <c r="B7237" s="32">
        <v>20</v>
      </c>
      <c r="C7237" s="32">
        <v>4</v>
      </c>
      <c r="D7237" s="32" t="s">
        <v>13761</v>
      </c>
    </row>
    <row r="7238" spans="1:4" x14ac:dyDescent="0.2">
      <c r="A7238" s="32">
        <v>7235</v>
      </c>
      <c r="B7238" s="32">
        <v>241</v>
      </c>
      <c r="C7238" s="32">
        <v>1</v>
      </c>
      <c r="D7238" s="32" t="s">
        <v>13762</v>
      </c>
    </row>
    <row r="7239" spans="1:4" x14ac:dyDescent="0.2">
      <c r="A7239" s="32">
        <v>7236</v>
      </c>
      <c r="B7239" s="32">
        <v>2061</v>
      </c>
      <c r="C7239" s="32">
        <v>4</v>
      </c>
      <c r="D7239" s="32" t="s">
        <v>13763</v>
      </c>
    </row>
    <row r="7240" spans="1:4" x14ac:dyDescent="0.2">
      <c r="A7240" s="32">
        <v>7237</v>
      </c>
      <c r="B7240" s="32">
        <v>201</v>
      </c>
      <c r="C7240" s="32">
        <v>7</v>
      </c>
      <c r="D7240" s="32" t="s">
        <v>13764</v>
      </c>
    </row>
    <row r="7241" spans="1:4" x14ac:dyDescent="0.2">
      <c r="A7241" s="32">
        <v>7238</v>
      </c>
      <c r="B7241" s="32">
        <v>691</v>
      </c>
      <c r="C7241" s="32">
        <v>2</v>
      </c>
      <c r="D7241" s="32" t="s">
        <v>13765</v>
      </c>
    </row>
    <row r="7242" spans="1:4" x14ac:dyDescent="0.2">
      <c r="A7242" s="32">
        <v>7239</v>
      </c>
      <c r="B7242" s="32">
        <v>788</v>
      </c>
      <c r="C7242" s="32">
        <v>3</v>
      </c>
      <c r="D7242" s="32" t="s">
        <v>13766</v>
      </c>
    </row>
    <row r="7243" spans="1:4" x14ac:dyDescent="0.2">
      <c r="A7243" s="32">
        <v>7240</v>
      </c>
      <c r="B7243" s="32">
        <v>834</v>
      </c>
      <c r="C7243" s="32">
        <v>3</v>
      </c>
      <c r="D7243" s="32" t="s">
        <v>13767</v>
      </c>
    </row>
    <row r="7244" spans="1:4" x14ac:dyDescent="0.2">
      <c r="A7244" s="32">
        <v>7241</v>
      </c>
      <c r="B7244" s="32">
        <v>560</v>
      </c>
      <c r="C7244" s="32">
        <v>3</v>
      </c>
      <c r="D7244" s="32" t="s">
        <v>13768</v>
      </c>
    </row>
    <row r="7245" spans="1:4" x14ac:dyDescent="0.2">
      <c r="A7245" s="32">
        <v>7242</v>
      </c>
      <c r="B7245" s="32">
        <v>751</v>
      </c>
      <c r="C7245" s="32">
        <v>3</v>
      </c>
      <c r="D7245" s="32" t="s">
        <v>9290</v>
      </c>
    </row>
    <row r="7246" spans="1:4" x14ac:dyDescent="0.2">
      <c r="A7246" s="32">
        <v>7243</v>
      </c>
      <c r="B7246" s="32">
        <v>312</v>
      </c>
      <c r="C7246" s="32">
        <v>3</v>
      </c>
      <c r="D7246" s="32" t="s">
        <v>13769</v>
      </c>
    </row>
    <row r="7247" spans="1:4" x14ac:dyDescent="0.2">
      <c r="A7247" s="32">
        <v>7244</v>
      </c>
      <c r="B7247" s="32">
        <v>367</v>
      </c>
      <c r="C7247" s="32">
        <v>1</v>
      </c>
      <c r="D7247" s="32" t="s">
        <v>13770</v>
      </c>
    </row>
    <row r="7248" spans="1:4" x14ac:dyDescent="0.2">
      <c r="A7248" s="32">
        <v>7245</v>
      </c>
      <c r="B7248" s="32">
        <v>262</v>
      </c>
      <c r="C7248" s="32">
        <v>3</v>
      </c>
      <c r="D7248" s="32" t="s">
        <v>13771</v>
      </c>
    </row>
    <row r="7249" spans="1:4" x14ac:dyDescent="0.2">
      <c r="A7249" s="32">
        <v>7246</v>
      </c>
      <c r="B7249" s="32">
        <v>1298</v>
      </c>
      <c r="C7249" s="32">
        <v>3</v>
      </c>
      <c r="D7249" s="32" t="s">
        <v>13772</v>
      </c>
    </row>
    <row r="7250" spans="1:4" x14ac:dyDescent="0.2">
      <c r="A7250" s="32">
        <v>7247</v>
      </c>
      <c r="B7250" s="32">
        <v>1361</v>
      </c>
      <c r="C7250" s="32">
        <v>2</v>
      </c>
      <c r="D7250" s="32" t="s">
        <v>13773</v>
      </c>
    </row>
    <row r="7251" spans="1:4" x14ac:dyDescent="0.2">
      <c r="A7251" s="32">
        <v>7248</v>
      </c>
      <c r="B7251" s="32">
        <v>168</v>
      </c>
      <c r="C7251" s="32">
        <v>3</v>
      </c>
      <c r="D7251" s="32" t="s">
        <v>13774</v>
      </c>
    </row>
    <row r="7252" spans="1:4" x14ac:dyDescent="0.2">
      <c r="A7252" s="32">
        <v>7249</v>
      </c>
      <c r="B7252" s="32">
        <v>391</v>
      </c>
      <c r="C7252" s="32">
        <v>5</v>
      </c>
      <c r="D7252" s="32" t="s">
        <v>13775</v>
      </c>
    </row>
    <row r="7253" spans="1:4" x14ac:dyDescent="0.2">
      <c r="A7253" s="32">
        <v>7250</v>
      </c>
      <c r="B7253" s="32">
        <v>2300</v>
      </c>
      <c r="C7253" s="32">
        <v>1</v>
      </c>
      <c r="D7253" s="32" t="s">
        <v>13776</v>
      </c>
    </row>
    <row r="7254" spans="1:4" x14ac:dyDescent="0.2">
      <c r="A7254" s="32">
        <v>7251</v>
      </c>
      <c r="B7254" s="32">
        <v>3215</v>
      </c>
      <c r="C7254" s="32">
        <v>2</v>
      </c>
      <c r="D7254" s="32" t="s">
        <v>13777</v>
      </c>
    </row>
    <row r="7255" spans="1:4" x14ac:dyDescent="0.2">
      <c r="A7255" s="32">
        <v>7252</v>
      </c>
      <c r="B7255" s="32">
        <v>30</v>
      </c>
      <c r="C7255" s="32">
        <v>4</v>
      </c>
      <c r="D7255" s="32" t="s">
        <v>13778</v>
      </c>
    </row>
    <row r="7256" spans="1:4" x14ac:dyDescent="0.2">
      <c r="A7256" s="32">
        <v>7253</v>
      </c>
      <c r="B7256" s="32">
        <v>172</v>
      </c>
      <c r="C7256" s="32">
        <v>3</v>
      </c>
      <c r="D7256" s="32" t="s">
        <v>13779</v>
      </c>
    </row>
    <row r="7257" spans="1:4" x14ac:dyDescent="0.2">
      <c r="A7257" s="32">
        <v>7254</v>
      </c>
      <c r="B7257" s="32">
        <v>141</v>
      </c>
      <c r="C7257" s="32">
        <v>18</v>
      </c>
      <c r="D7257" s="32" t="s">
        <v>13780</v>
      </c>
    </row>
    <row r="7258" spans="1:4" x14ac:dyDescent="0.2">
      <c r="A7258" s="32">
        <v>7255</v>
      </c>
      <c r="B7258" s="32">
        <v>304</v>
      </c>
      <c r="C7258" s="32">
        <v>1</v>
      </c>
      <c r="D7258" s="32" t="s">
        <v>13781</v>
      </c>
    </row>
    <row r="7259" spans="1:4" x14ac:dyDescent="0.2">
      <c r="A7259" s="32">
        <v>7256</v>
      </c>
      <c r="B7259" s="32">
        <v>703</v>
      </c>
      <c r="C7259" s="32">
        <v>2</v>
      </c>
      <c r="D7259" s="32" t="s">
        <v>13782</v>
      </c>
    </row>
    <row r="7260" spans="1:4" x14ac:dyDescent="0.2">
      <c r="A7260" s="32">
        <v>7257</v>
      </c>
      <c r="B7260" s="32">
        <v>1855</v>
      </c>
      <c r="C7260" s="32">
        <v>1</v>
      </c>
      <c r="D7260" s="32" t="s">
        <v>10655</v>
      </c>
    </row>
    <row r="7261" spans="1:4" x14ac:dyDescent="0.2">
      <c r="A7261" s="32">
        <v>7258</v>
      </c>
      <c r="B7261" s="32">
        <v>142</v>
      </c>
      <c r="C7261" s="32">
        <v>6</v>
      </c>
      <c r="D7261" s="32" t="s">
        <v>13783</v>
      </c>
    </row>
    <row r="7262" spans="1:4" x14ac:dyDescent="0.2">
      <c r="A7262" s="32">
        <v>7259</v>
      </c>
      <c r="B7262" s="32">
        <v>2297</v>
      </c>
      <c r="C7262" s="32">
        <v>2</v>
      </c>
      <c r="D7262" s="32" t="s">
        <v>13784</v>
      </c>
    </row>
    <row r="7263" spans="1:4" x14ac:dyDescent="0.2">
      <c r="A7263" s="32">
        <v>7260</v>
      </c>
      <c r="B7263" s="32">
        <v>847</v>
      </c>
      <c r="C7263" s="32">
        <v>1</v>
      </c>
      <c r="D7263" s="32" t="s">
        <v>13785</v>
      </c>
    </row>
    <row r="7264" spans="1:4" x14ac:dyDescent="0.2">
      <c r="A7264" s="32">
        <v>7261</v>
      </c>
      <c r="B7264" s="32">
        <v>709</v>
      </c>
      <c r="C7264" s="32">
        <v>2</v>
      </c>
      <c r="D7264" s="32" t="s">
        <v>13786</v>
      </c>
    </row>
    <row r="7265" spans="1:4" x14ac:dyDescent="0.2">
      <c r="A7265" s="32">
        <v>7262</v>
      </c>
      <c r="B7265" s="32">
        <v>483</v>
      </c>
      <c r="C7265" s="32">
        <v>4</v>
      </c>
      <c r="D7265" s="32" t="s">
        <v>13787</v>
      </c>
    </row>
    <row r="7266" spans="1:4" x14ac:dyDescent="0.2">
      <c r="A7266" s="32">
        <v>7263</v>
      </c>
      <c r="B7266" s="32">
        <v>10</v>
      </c>
      <c r="C7266" s="32">
        <v>11</v>
      </c>
      <c r="D7266" s="32" t="s">
        <v>13788</v>
      </c>
    </row>
    <row r="7267" spans="1:4" x14ac:dyDescent="0.2">
      <c r="A7267" s="32">
        <v>7264</v>
      </c>
      <c r="B7267" s="32">
        <v>233</v>
      </c>
      <c r="C7267" s="32">
        <v>4</v>
      </c>
      <c r="D7267" s="32" t="s">
        <v>13789</v>
      </c>
    </row>
    <row r="7268" spans="1:4" x14ac:dyDescent="0.2">
      <c r="A7268" s="32">
        <v>7265</v>
      </c>
      <c r="B7268" s="32">
        <v>790</v>
      </c>
      <c r="C7268" s="32">
        <v>5</v>
      </c>
      <c r="D7268" s="32" t="s">
        <v>8517</v>
      </c>
    </row>
    <row r="7269" spans="1:4" x14ac:dyDescent="0.2">
      <c r="A7269" s="32">
        <v>7266</v>
      </c>
      <c r="B7269" s="32">
        <v>136</v>
      </c>
      <c r="C7269" s="32">
        <v>1</v>
      </c>
      <c r="D7269" s="32" t="s">
        <v>11606</v>
      </c>
    </row>
    <row r="7270" spans="1:4" x14ac:dyDescent="0.2">
      <c r="A7270" s="32">
        <v>7267</v>
      </c>
      <c r="B7270" s="32">
        <v>245</v>
      </c>
      <c r="C7270" s="32">
        <v>19</v>
      </c>
      <c r="D7270" s="32" t="s">
        <v>13790</v>
      </c>
    </row>
    <row r="7271" spans="1:4" x14ac:dyDescent="0.2">
      <c r="A7271" s="32">
        <v>7268</v>
      </c>
      <c r="B7271" s="32">
        <v>594</v>
      </c>
      <c r="C7271" s="32">
        <v>4</v>
      </c>
      <c r="D7271" s="32" t="s">
        <v>13791</v>
      </c>
    </row>
    <row r="7272" spans="1:4" x14ac:dyDescent="0.2">
      <c r="A7272" s="32">
        <v>7269</v>
      </c>
      <c r="B7272" s="32">
        <v>336</v>
      </c>
      <c r="C7272" s="32">
        <v>6</v>
      </c>
      <c r="D7272" s="32" t="s">
        <v>13792</v>
      </c>
    </row>
    <row r="7273" spans="1:4" x14ac:dyDescent="0.2">
      <c r="A7273" s="32">
        <v>7270</v>
      </c>
      <c r="B7273" s="32">
        <v>1491</v>
      </c>
      <c r="C7273" s="32">
        <v>1</v>
      </c>
      <c r="D7273" s="32" t="s">
        <v>11952</v>
      </c>
    </row>
    <row r="7274" spans="1:4" x14ac:dyDescent="0.2">
      <c r="A7274" s="32">
        <v>7271</v>
      </c>
      <c r="B7274" s="32">
        <v>1439</v>
      </c>
      <c r="C7274" s="32">
        <v>1</v>
      </c>
      <c r="D7274" s="32" t="s">
        <v>13793</v>
      </c>
    </row>
    <row r="7275" spans="1:4" x14ac:dyDescent="0.2">
      <c r="A7275" s="32">
        <v>7272</v>
      </c>
      <c r="B7275" s="32">
        <v>74</v>
      </c>
      <c r="C7275" s="32">
        <v>3</v>
      </c>
      <c r="D7275" s="32" t="s">
        <v>13794</v>
      </c>
    </row>
    <row r="7276" spans="1:4" x14ac:dyDescent="0.2">
      <c r="A7276" s="32">
        <v>7273</v>
      </c>
      <c r="B7276" s="32">
        <v>115</v>
      </c>
      <c r="C7276" s="32">
        <v>3</v>
      </c>
      <c r="D7276" s="32" t="s">
        <v>13795</v>
      </c>
    </row>
    <row r="7277" spans="1:4" x14ac:dyDescent="0.2">
      <c r="A7277" s="32">
        <v>7274</v>
      </c>
      <c r="B7277" s="32">
        <v>355</v>
      </c>
      <c r="C7277" s="32">
        <v>5</v>
      </c>
      <c r="D7277" s="32" t="s">
        <v>13796</v>
      </c>
    </row>
    <row r="7278" spans="1:4" x14ac:dyDescent="0.2">
      <c r="A7278" s="32">
        <v>7275</v>
      </c>
      <c r="B7278" s="32">
        <v>2033</v>
      </c>
      <c r="C7278" s="32">
        <v>1</v>
      </c>
      <c r="D7278" s="32" t="s">
        <v>13797</v>
      </c>
    </row>
    <row r="7279" spans="1:4" x14ac:dyDescent="0.2">
      <c r="A7279" s="32">
        <v>7276</v>
      </c>
      <c r="B7279" s="32">
        <v>238</v>
      </c>
      <c r="C7279" s="32">
        <v>1</v>
      </c>
      <c r="D7279" s="32" t="s">
        <v>13798</v>
      </c>
    </row>
    <row r="7280" spans="1:4" x14ac:dyDescent="0.2">
      <c r="A7280" s="32">
        <v>7277</v>
      </c>
      <c r="B7280" s="32">
        <v>189</v>
      </c>
      <c r="C7280" s="32">
        <v>4</v>
      </c>
      <c r="D7280" s="32" t="s">
        <v>12334</v>
      </c>
    </row>
    <row r="7281" spans="1:4" x14ac:dyDescent="0.2">
      <c r="A7281" s="32">
        <v>7278</v>
      </c>
      <c r="B7281" s="32">
        <v>704</v>
      </c>
      <c r="C7281" s="32">
        <v>5</v>
      </c>
      <c r="D7281" s="32" t="s">
        <v>13799</v>
      </c>
    </row>
    <row r="7282" spans="1:4" x14ac:dyDescent="0.2">
      <c r="A7282" s="32">
        <v>7279</v>
      </c>
      <c r="B7282" s="32">
        <v>522</v>
      </c>
      <c r="C7282" s="32">
        <v>4</v>
      </c>
      <c r="D7282" s="32" t="s">
        <v>13800</v>
      </c>
    </row>
    <row r="7283" spans="1:4" x14ac:dyDescent="0.2">
      <c r="A7283" s="32">
        <v>7280</v>
      </c>
      <c r="B7283" s="32">
        <v>1863</v>
      </c>
      <c r="C7283" s="32">
        <v>3</v>
      </c>
      <c r="D7283" s="32" t="s">
        <v>13801</v>
      </c>
    </row>
    <row r="7284" spans="1:4" x14ac:dyDescent="0.2">
      <c r="A7284" s="32">
        <v>7281</v>
      </c>
      <c r="B7284" s="32">
        <v>497</v>
      </c>
      <c r="C7284" s="32">
        <v>3</v>
      </c>
      <c r="D7284" s="32" t="s">
        <v>13802</v>
      </c>
    </row>
    <row r="7285" spans="1:4" x14ac:dyDescent="0.2">
      <c r="A7285" s="32">
        <v>7282</v>
      </c>
      <c r="B7285" s="32">
        <v>203</v>
      </c>
      <c r="C7285" s="32">
        <v>1</v>
      </c>
      <c r="D7285" s="32" t="s">
        <v>9939</v>
      </c>
    </row>
    <row r="7286" spans="1:4" x14ac:dyDescent="0.2">
      <c r="A7286" s="32">
        <v>7283</v>
      </c>
      <c r="B7286" s="32">
        <v>2419</v>
      </c>
      <c r="C7286" s="32">
        <v>1</v>
      </c>
      <c r="D7286" s="32" t="s">
        <v>13803</v>
      </c>
    </row>
    <row r="7287" spans="1:4" x14ac:dyDescent="0.2">
      <c r="A7287" s="32">
        <v>7284</v>
      </c>
      <c r="B7287" s="32">
        <v>1183</v>
      </c>
      <c r="C7287" s="32">
        <v>1</v>
      </c>
      <c r="D7287" s="32" t="s">
        <v>13804</v>
      </c>
    </row>
    <row r="7288" spans="1:4" x14ac:dyDescent="0.2">
      <c r="A7288" s="32">
        <v>7285</v>
      </c>
      <c r="B7288" s="32">
        <v>937</v>
      </c>
      <c r="C7288" s="32">
        <v>3</v>
      </c>
      <c r="D7288" s="32" t="s">
        <v>13805</v>
      </c>
    </row>
    <row r="7289" spans="1:4" x14ac:dyDescent="0.2">
      <c r="A7289" s="32">
        <v>7286</v>
      </c>
      <c r="B7289" s="32">
        <v>386</v>
      </c>
      <c r="C7289" s="32">
        <v>3</v>
      </c>
      <c r="D7289" s="32" t="s">
        <v>13806</v>
      </c>
    </row>
    <row r="7290" spans="1:4" x14ac:dyDescent="0.2">
      <c r="A7290" s="32">
        <v>7287</v>
      </c>
      <c r="B7290" s="32">
        <v>711</v>
      </c>
      <c r="C7290" s="32">
        <v>2</v>
      </c>
      <c r="D7290" s="32" t="s">
        <v>13807</v>
      </c>
    </row>
    <row r="7291" spans="1:4" x14ac:dyDescent="0.2">
      <c r="A7291" s="32">
        <v>7288</v>
      </c>
      <c r="B7291" s="32">
        <v>2635</v>
      </c>
      <c r="C7291" s="32">
        <v>3</v>
      </c>
      <c r="D7291" s="32" t="s">
        <v>13808</v>
      </c>
    </row>
    <row r="7292" spans="1:4" x14ac:dyDescent="0.2">
      <c r="A7292" s="32">
        <v>7289</v>
      </c>
      <c r="B7292" s="32">
        <v>2635</v>
      </c>
      <c r="C7292" s="32">
        <v>2</v>
      </c>
      <c r="D7292" s="32" t="s">
        <v>13809</v>
      </c>
    </row>
    <row r="7293" spans="1:4" x14ac:dyDescent="0.2">
      <c r="A7293" s="32">
        <v>7290</v>
      </c>
      <c r="B7293" s="32">
        <v>112</v>
      </c>
      <c r="C7293" s="32">
        <v>3</v>
      </c>
      <c r="D7293" s="32" t="s">
        <v>13810</v>
      </c>
    </row>
    <row r="7294" spans="1:4" x14ac:dyDescent="0.2">
      <c r="A7294" s="32">
        <v>7291</v>
      </c>
      <c r="B7294" s="32">
        <v>328</v>
      </c>
      <c r="C7294" s="32">
        <v>7</v>
      </c>
      <c r="D7294" s="32" t="s">
        <v>13811</v>
      </c>
    </row>
    <row r="7295" spans="1:4" x14ac:dyDescent="0.2">
      <c r="A7295" s="32">
        <v>7292</v>
      </c>
      <c r="B7295" s="32">
        <v>1258</v>
      </c>
      <c r="C7295" s="32">
        <v>3</v>
      </c>
      <c r="D7295" s="32" t="s">
        <v>13812</v>
      </c>
    </row>
    <row r="7296" spans="1:4" x14ac:dyDescent="0.2">
      <c r="A7296" s="32">
        <v>7293</v>
      </c>
      <c r="B7296" s="32">
        <v>19</v>
      </c>
      <c r="C7296" s="32">
        <v>1</v>
      </c>
      <c r="D7296" s="32" t="s">
        <v>11881</v>
      </c>
    </row>
    <row r="7297" spans="1:4" x14ac:dyDescent="0.2">
      <c r="A7297" s="32">
        <v>7294</v>
      </c>
      <c r="B7297" s="32">
        <v>94</v>
      </c>
      <c r="C7297" s="32">
        <v>3</v>
      </c>
      <c r="D7297" s="32" t="s">
        <v>8177</v>
      </c>
    </row>
    <row r="7298" spans="1:4" x14ac:dyDescent="0.2">
      <c r="A7298" s="32">
        <v>7295</v>
      </c>
      <c r="B7298" s="32">
        <v>380</v>
      </c>
      <c r="C7298" s="32">
        <v>5</v>
      </c>
      <c r="D7298" s="32" t="s">
        <v>13813</v>
      </c>
    </row>
    <row r="7299" spans="1:4" x14ac:dyDescent="0.2">
      <c r="A7299" s="32">
        <v>7296</v>
      </c>
      <c r="B7299" s="32">
        <v>413</v>
      </c>
      <c r="C7299" s="32">
        <v>4</v>
      </c>
      <c r="D7299" s="32" t="s">
        <v>13814</v>
      </c>
    </row>
    <row r="7300" spans="1:4" x14ac:dyDescent="0.2">
      <c r="A7300" s="32">
        <v>7297</v>
      </c>
      <c r="B7300" s="32">
        <v>202</v>
      </c>
      <c r="C7300" s="32">
        <v>3</v>
      </c>
      <c r="D7300" s="32" t="s">
        <v>13815</v>
      </c>
    </row>
    <row r="7301" spans="1:4" x14ac:dyDescent="0.2">
      <c r="A7301" s="32">
        <v>7298</v>
      </c>
      <c r="B7301" s="32">
        <v>1558</v>
      </c>
      <c r="C7301" s="32">
        <v>2</v>
      </c>
      <c r="D7301" s="32" t="s">
        <v>13816</v>
      </c>
    </row>
    <row r="7302" spans="1:4" x14ac:dyDescent="0.2">
      <c r="A7302" s="32">
        <v>7299</v>
      </c>
      <c r="B7302" s="32">
        <v>520</v>
      </c>
      <c r="C7302" s="32">
        <v>5</v>
      </c>
      <c r="D7302" s="32" t="s">
        <v>13817</v>
      </c>
    </row>
    <row r="7303" spans="1:4" x14ac:dyDescent="0.2">
      <c r="A7303" s="32">
        <v>7300</v>
      </c>
      <c r="B7303" s="32">
        <v>333</v>
      </c>
      <c r="C7303" s="32">
        <v>2</v>
      </c>
      <c r="D7303" s="32" t="s">
        <v>13818</v>
      </c>
    </row>
    <row r="7304" spans="1:4" x14ac:dyDescent="0.2">
      <c r="A7304" s="32">
        <v>7301</v>
      </c>
      <c r="B7304" s="32">
        <v>1872</v>
      </c>
      <c r="C7304" s="32">
        <v>2</v>
      </c>
      <c r="D7304" s="32" t="s">
        <v>13819</v>
      </c>
    </row>
    <row r="7305" spans="1:4" x14ac:dyDescent="0.2">
      <c r="A7305" s="32">
        <v>7302</v>
      </c>
      <c r="B7305" s="32">
        <v>13</v>
      </c>
      <c r="C7305" s="32">
        <v>6</v>
      </c>
      <c r="D7305" s="32" t="s">
        <v>13820</v>
      </c>
    </row>
    <row r="7306" spans="1:4" x14ac:dyDescent="0.2">
      <c r="A7306" s="32">
        <v>7303</v>
      </c>
      <c r="B7306" s="32">
        <v>246</v>
      </c>
      <c r="C7306" s="32">
        <v>2</v>
      </c>
      <c r="D7306" s="32" t="s">
        <v>8002</v>
      </c>
    </row>
    <row r="7307" spans="1:4" x14ac:dyDescent="0.2">
      <c r="A7307" s="32">
        <v>7304</v>
      </c>
      <c r="B7307" s="32">
        <v>165</v>
      </c>
      <c r="C7307" s="32">
        <v>1</v>
      </c>
      <c r="D7307" s="32" t="s">
        <v>13821</v>
      </c>
    </row>
    <row r="7308" spans="1:4" x14ac:dyDescent="0.2">
      <c r="A7308" s="32">
        <v>7305</v>
      </c>
      <c r="B7308" s="32">
        <v>794</v>
      </c>
      <c r="C7308" s="32">
        <v>4</v>
      </c>
      <c r="D7308" s="32" t="s">
        <v>13822</v>
      </c>
    </row>
    <row r="7309" spans="1:4" x14ac:dyDescent="0.2">
      <c r="A7309" s="32">
        <v>7306</v>
      </c>
      <c r="B7309" s="32">
        <v>1592</v>
      </c>
      <c r="C7309" s="32">
        <v>1</v>
      </c>
      <c r="D7309" s="32" t="s">
        <v>13823</v>
      </c>
    </row>
    <row r="7310" spans="1:4" x14ac:dyDescent="0.2">
      <c r="A7310" s="32">
        <v>7307</v>
      </c>
      <c r="B7310" s="32">
        <v>820</v>
      </c>
      <c r="C7310" s="32">
        <v>2</v>
      </c>
      <c r="D7310" s="32" t="s">
        <v>13824</v>
      </c>
    </row>
    <row r="7311" spans="1:4" x14ac:dyDescent="0.2">
      <c r="A7311" s="32">
        <v>7308</v>
      </c>
      <c r="B7311" s="32">
        <v>1041</v>
      </c>
      <c r="C7311" s="32">
        <v>1</v>
      </c>
      <c r="D7311" s="32" t="s">
        <v>13825</v>
      </c>
    </row>
    <row r="7312" spans="1:4" x14ac:dyDescent="0.2">
      <c r="A7312" s="32">
        <v>7309</v>
      </c>
      <c r="B7312" s="32">
        <v>646</v>
      </c>
      <c r="C7312" s="32">
        <v>3</v>
      </c>
      <c r="D7312" s="32" t="s">
        <v>13826</v>
      </c>
    </row>
    <row r="7313" spans="1:4" x14ac:dyDescent="0.2">
      <c r="A7313" s="32">
        <v>7310</v>
      </c>
      <c r="B7313" s="32">
        <v>265</v>
      </c>
      <c r="C7313" s="32">
        <v>4</v>
      </c>
      <c r="D7313" s="32" t="s">
        <v>13827</v>
      </c>
    </row>
    <row r="7314" spans="1:4" x14ac:dyDescent="0.2">
      <c r="A7314" s="32">
        <v>7311</v>
      </c>
      <c r="B7314" s="32">
        <v>1855</v>
      </c>
      <c r="C7314" s="32">
        <v>2</v>
      </c>
      <c r="D7314" s="32" t="s">
        <v>13828</v>
      </c>
    </row>
    <row r="7315" spans="1:4" x14ac:dyDescent="0.2">
      <c r="A7315" s="32">
        <v>7312</v>
      </c>
      <c r="B7315" s="32">
        <v>933</v>
      </c>
      <c r="C7315" s="32">
        <v>5</v>
      </c>
      <c r="D7315" s="32" t="s">
        <v>13829</v>
      </c>
    </row>
    <row r="7316" spans="1:4" x14ac:dyDescent="0.2">
      <c r="A7316" s="32">
        <v>7313</v>
      </c>
      <c r="B7316" s="32">
        <v>168</v>
      </c>
      <c r="C7316" s="32">
        <v>4</v>
      </c>
      <c r="D7316" s="32" t="s">
        <v>13830</v>
      </c>
    </row>
    <row r="7317" spans="1:4" x14ac:dyDescent="0.2">
      <c r="A7317" s="32">
        <v>7314</v>
      </c>
      <c r="B7317" s="32">
        <v>507</v>
      </c>
      <c r="C7317" s="32">
        <v>4</v>
      </c>
      <c r="D7317" s="32" t="s">
        <v>8091</v>
      </c>
    </row>
    <row r="7318" spans="1:4" x14ac:dyDescent="0.2">
      <c r="A7318" s="32">
        <v>7315</v>
      </c>
      <c r="B7318" s="32">
        <v>359</v>
      </c>
      <c r="C7318" s="32">
        <v>1</v>
      </c>
      <c r="D7318" s="32" t="s">
        <v>13831</v>
      </c>
    </row>
    <row r="7319" spans="1:4" x14ac:dyDescent="0.2">
      <c r="A7319" s="32">
        <v>7316</v>
      </c>
      <c r="B7319" s="32">
        <v>1665</v>
      </c>
      <c r="C7319" s="32">
        <v>2</v>
      </c>
      <c r="D7319" s="32" t="s">
        <v>13832</v>
      </c>
    </row>
    <row r="7320" spans="1:4" x14ac:dyDescent="0.2">
      <c r="A7320" s="32">
        <v>7317</v>
      </c>
      <c r="B7320" s="32">
        <v>1651</v>
      </c>
      <c r="C7320" s="32">
        <v>9</v>
      </c>
      <c r="D7320" s="32" t="s">
        <v>13833</v>
      </c>
    </row>
    <row r="7321" spans="1:4" x14ac:dyDescent="0.2">
      <c r="A7321" s="32">
        <v>7318</v>
      </c>
      <c r="B7321" s="32">
        <v>457</v>
      </c>
      <c r="C7321" s="32">
        <v>1</v>
      </c>
      <c r="D7321" s="32" t="s">
        <v>13834</v>
      </c>
    </row>
    <row r="7322" spans="1:4" x14ac:dyDescent="0.2">
      <c r="A7322" s="32">
        <v>7319</v>
      </c>
      <c r="B7322" s="32">
        <v>1685</v>
      </c>
      <c r="C7322" s="32">
        <v>4</v>
      </c>
      <c r="D7322" s="32" t="s">
        <v>13835</v>
      </c>
    </row>
    <row r="7323" spans="1:4" x14ac:dyDescent="0.2">
      <c r="A7323" s="32">
        <v>7320</v>
      </c>
      <c r="B7323" s="32">
        <v>107</v>
      </c>
      <c r="C7323" s="32">
        <v>5</v>
      </c>
      <c r="D7323" s="32" t="s">
        <v>13836</v>
      </c>
    </row>
    <row r="7324" spans="1:4" x14ac:dyDescent="0.2">
      <c r="A7324" s="32">
        <v>7321</v>
      </c>
      <c r="B7324" s="32">
        <v>294</v>
      </c>
      <c r="C7324" s="32">
        <v>3</v>
      </c>
      <c r="D7324" s="32" t="s">
        <v>13837</v>
      </c>
    </row>
    <row r="7325" spans="1:4" x14ac:dyDescent="0.2">
      <c r="A7325" s="32">
        <v>7322</v>
      </c>
      <c r="B7325" s="32">
        <v>442</v>
      </c>
      <c r="C7325" s="32">
        <v>3</v>
      </c>
      <c r="D7325" s="32" t="s">
        <v>13838</v>
      </c>
    </row>
    <row r="7326" spans="1:4" x14ac:dyDescent="0.2">
      <c r="A7326" s="32">
        <v>7323</v>
      </c>
      <c r="B7326" s="32">
        <v>441</v>
      </c>
      <c r="C7326" s="32">
        <v>4</v>
      </c>
      <c r="D7326" s="32" t="s">
        <v>13839</v>
      </c>
    </row>
    <row r="7327" spans="1:4" x14ac:dyDescent="0.2">
      <c r="A7327" s="32">
        <v>7324</v>
      </c>
      <c r="B7327" s="32">
        <v>1849</v>
      </c>
      <c r="C7327" s="32">
        <v>3</v>
      </c>
      <c r="D7327" s="32" t="s">
        <v>13840</v>
      </c>
    </row>
    <row r="7328" spans="1:4" x14ac:dyDescent="0.2">
      <c r="A7328" s="32">
        <v>7325</v>
      </c>
      <c r="B7328" s="32">
        <v>523</v>
      </c>
      <c r="C7328" s="32">
        <v>10</v>
      </c>
      <c r="D7328" s="32" t="s">
        <v>13841</v>
      </c>
    </row>
    <row r="7329" spans="1:4" x14ac:dyDescent="0.2">
      <c r="A7329" s="32">
        <v>7326</v>
      </c>
      <c r="B7329" s="32">
        <v>441</v>
      </c>
      <c r="C7329" s="32">
        <v>3</v>
      </c>
      <c r="D7329" s="32" t="s">
        <v>11972</v>
      </c>
    </row>
    <row r="7330" spans="1:4" x14ac:dyDescent="0.2">
      <c r="A7330" s="32">
        <v>7327</v>
      </c>
      <c r="B7330" s="32">
        <v>844</v>
      </c>
      <c r="C7330" s="32">
        <v>4</v>
      </c>
      <c r="D7330" s="32" t="s">
        <v>13842</v>
      </c>
    </row>
    <row r="7331" spans="1:4" x14ac:dyDescent="0.2">
      <c r="A7331" s="32">
        <v>7328</v>
      </c>
      <c r="B7331" s="32">
        <v>265</v>
      </c>
      <c r="C7331" s="32">
        <v>5</v>
      </c>
      <c r="D7331" s="32" t="s">
        <v>13843</v>
      </c>
    </row>
    <row r="7332" spans="1:4" x14ac:dyDescent="0.2">
      <c r="A7332" s="32">
        <v>7329</v>
      </c>
      <c r="B7332" s="32">
        <v>2452</v>
      </c>
      <c r="C7332" s="32">
        <v>2</v>
      </c>
      <c r="D7332" s="32" t="s">
        <v>13844</v>
      </c>
    </row>
    <row r="7333" spans="1:4" x14ac:dyDescent="0.2">
      <c r="A7333" s="32">
        <v>7330</v>
      </c>
      <c r="B7333" s="32">
        <v>214</v>
      </c>
      <c r="C7333" s="32">
        <v>1</v>
      </c>
      <c r="D7333" s="32" t="s">
        <v>13845</v>
      </c>
    </row>
    <row r="7334" spans="1:4" x14ac:dyDescent="0.2">
      <c r="A7334" s="32">
        <v>7331</v>
      </c>
      <c r="B7334" s="32">
        <v>390</v>
      </c>
      <c r="C7334" s="32">
        <v>2</v>
      </c>
      <c r="D7334" s="32" t="s">
        <v>13846</v>
      </c>
    </row>
    <row r="7335" spans="1:4" x14ac:dyDescent="0.2">
      <c r="A7335" s="32">
        <v>7332</v>
      </c>
      <c r="B7335" s="32">
        <v>306</v>
      </c>
      <c r="C7335" s="32">
        <v>2</v>
      </c>
      <c r="D7335" s="32" t="s">
        <v>13847</v>
      </c>
    </row>
    <row r="7336" spans="1:4" x14ac:dyDescent="0.2">
      <c r="A7336" s="32">
        <v>7333</v>
      </c>
      <c r="B7336" s="32">
        <v>492</v>
      </c>
      <c r="C7336" s="32">
        <v>1</v>
      </c>
      <c r="D7336" s="32" t="s">
        <v>13848</v>
      </c>
    </row>
    <row r="7337" spans="1:4" x14ac:dyDescent="0.2">
      <c r="A7337" s="32">
        <v>7334</v>
      </c>
      <c r="B7337" s="32">
        <v>10</v>
      </c>
      <c r="C7337" s="32">
        <v>10</v>
      </c>
      <c r="D7337" s="32" t="s">
        <v>13849</v>
      </c>
    </row>
    <row r="7338" spans="1:4" x14ac:dyDescent="0.2">
      <c r="A7338" s="32">
        <v>7335</v>
      </c>
      <c r="B7338" s="32">
        <v>1096</v>
      </c>
      <c r="C7338" s="32">
        <v>3</v>
      </c>
      <c r="D7338" s="32" t="s">
        <v>13850</v>
      </c>
    </row>
    <row r="7339" spans="1:4" x14ac:dyDescent="0.2">
      <c r="A7339" s="32">
        <v>7336</v>
      </c>
      <c r="B7339" s="32">
        <v>3278</v>
      </c>
      <c r="C7339" s="32">
        <v>1</v>
      </c>
      <c r="D7339" s="32" t="s">
        <v>13851</v>
      </c>
    </row>
    <row r="7340" spans="1:4" x14ac:dyDescent="0.2">
      <c r="A7340" s="32">
        <v>7337</v>
      </c>
      <c r="B7340" s="32">
        <v>2451</v>
      </c>
      <c r="C7340" s="32">
        <v>3</v>
      </c>
      <c r="D7340" s="32" t="s">
        <v>13852</v>
      </c>
    </row>
    <row r="7341" spans="1:4" x14ac:dyDescent="0.2">
      <c r="A7341" s="32">
        <v>7338</v>
      </c>
      <c r="B7341" s="32">
        <v>322</v>
      </c>
      <c r="C7341" s="32">
        <v>1</v>
      </c>
      <c r="D7341" s="32" t="s">
        <v>13853</v>
      </c>
    </row>
    <row r="7342" spans="1:4" x14ac:dyDescent="0.2">
      <c r="A7342" s="32">
        <v>7339</v>
      </c>
      <c r="B7342" s="32">
        <v>1128</v>
      </c>
      <c r="C7342" s="32">
        <v>1</v>
      </c>
      <c r="D7342" s="32" t="s">
        <v>12927</v>
      </c>
    </row>
    <row r="7343" spans="1:4" x14ac:dyDescent="0.2">
      <c r="A7343" s="32">
        <v>7340</v>
      </c>
      <c r="B7343" s="32">
        <v>2905</v>
      </c>
      <c r="C7343" s="32">
        <v>2</v>
      </c>
      <c r="D7343" s="32" t="s">
        <v>13854</v>
      </c>
    </row>
    <row r="7344" spans="1:4" x14ac:dyDescent="0.2">
      <c r="A7344" s="32">
        <v>7341</v>
      </c>
      <c r="B7344" s="32">
        <v>1365</v>
      </c>
      <c r="C7344" s="32">
        <v>5</v>
      </c>
      <c r="D7344" s="32" t="s">
        <v>13855</v>
      </c>
    </row>
    <row r="7345" spans="1:4" x14ac:dyDescent="0.2">
      <c r="A7345" s="32">
        <v>7342</v>
      </c>
      <c r="B7345" s="32">
        <v>1892</v>
      </c>
      <c r="C7345" s="32">
        <v>3</v>
      </c>
      <c r="D7345" s="32" t="s">
        <v>13856</v>
      </c>
    </row>
    <row r="7346" spans="1:4" x14ac:dyDescent="0.2">
      <c r="A7346" s="32">
        <v>7343</v>
      </c>
      <c r="B7346" s="32">
        <v>1158</v>
      </c>
      <c r="C7346" s="32">
        <v>4</v>
      </c>
      <c r="D7346" s="32" t="s">
        <v>13857</v>
      </c>
    </row>
    <row r="7347" spans="1:4" x14ac:dyDescent="0.2">
      <c r="A7347" s="32">
        <v>7344</v>
      </c>
      <c r="B7347" s="32">
        <v>98</v>
      </c>
      <c r="C7347" s="32">
        <v>3</v>
      </c>
      <c r="D7347" s="32" t="s">
        <v>13858</v>
      </c>
    </row>
    <row r="7348" spans="1:4" x14ac:dyDescent="0.2">
      <c r="A7348" s="32">
        <v>7345</v>
      </c>
      <c r="B7348" s="32">
        <v>287</v>
      </c>
      <c r="C7348" s="32">
        <v>3</v>
      </c>
      <c r="D7348" s="32" t="s">
        <v>13859</v>
      </c>
    </row>
    <row r="7349" spans="1:4" x14ac:dyDescent="0.2">
      <c r="A7349" s="32">
        <v>7346</v>
      </c>
      <c r="B7349" s="32">
        <v>230</v>
      </c>
      <c r="C7349" s="32">
        <v>1</v>
      </c>
      <c r="D7349" s="32" t="s">
        <v>13860</v>
      </c>
    </row>
    <row r="7350" spans="1:4" x14ac:dyDescent="0.2">
      <c r="A7350" s="32">
        <v>7347</v>
      </c>
      <c r="B7350" s="32">
        <v>181</v>
      </c>
      <c r="C7350" s="32">
        <v>3</v>
      </c>
      <c r="D7350" s="32" t="s">
        <v>13861</v>
      </c>
    </row>
    <row r="7351" spans="1:4" x14ac:dyDescent="0.2">
      <c r="A7351" s="32">
        <v>7348</v>
      </c>
      <c r="B7351" s="32">
        <v>753</v>
      </c>
      <c r="C7351" s="32">
        <v>4</v>
      </c>
      <c r="D7351" s="32" t="s">
        <v>13862</v>
      </c>
    </row>
    <row r="7352" spans="1:4" x14ac:dyDescent="0.2">
      <c r="A7352" s="32">
        <v>7349</v>
      </c>
      <c r="B7352" s="32">
        <v>813</v>
      </c>
      <c r="C7352" s="32">
        <v>2</v>
      </c>
      <c r="D7352" s="32" t="s">
        <v>13863</v>
      </c>
    </row>
    <row r="7353" spans="1:4" x14ac:dyDescent="0.2">
      <c r="A7353" s="32">
        <v>7350</v>
      </c>
      <c r="B7353" s="32">
        <v>367</v>
      </c>
      <c r="C7353" s="32">
        <v>2</v>
      </c>
      <c r="D7353" s="32" t="s">
        <v>13864</v>
      </c>
    </row>
    <row r="7354" spans="1:4" x14ac:dyDescent="0.2">
      <c r="A7354" s="32">
        <v>7351</v>
      </c>
      <c r="B7354" s="32">
        <v>319</v>
      </c>
      <c r="C7354" s="32">
        <v>3</v>
      </c>
      <c r="D7354" s="32" t="s">
        <v>13865</v>
      </c>
    </row>
    <row r="7355" spans="1:4" x14ac:dyDescent="0.2">
      <c r="A7355" s="32">
        <v>7352</v>
      </c>
      <c r="B7355" s="32">
        <v>1296</v>
      </c>
      <c r="C7355" s="32">
        <v>1</v>
      </c>
      <c r="D7355" s="32" t="s">
        <v>10478</v>
      </c>
    </row>
    <row r="7356" spans="1:4" x14ac:dyDescent="0.2">
      <c r="A7356" s="32">
        <v>7353</v>
      </c>
      <c r="B7356" s="32">
        <v>315</v>
      </c>
      <c r="C7356" s="32">
        <v>4</v>
      </c>
      <c r="D7356" s="32" t="s">
        <v>13174</v>
      </c>
    </row>
    <row r="7357" spans="1:4" x14ac:dyDescent="0.2">
      <c r="A7357" s="32">
        <v>7354</v>
      </c>
      <c r="B7357" s="32">
        <v>306</v>
      </c>
      <c r="C7357" s="32">
        <v>1</v>
      </c>
      <c r="D7357" s="32" t="s">
        <v>13866</v>
      </c>
    </row>
    <row r="7358" spans="1:4" x14ac:dyDescent="0.2">
      <c r="A7358" s="32">
        <v>7355</v>
      </c>
      <c r="B7358" s="32">
        <v>2279</v>
      </c>
      <c r="C7358" s="32">
        <v>2</v>
      </c>
      <c r="D7358" s="32" t="s">
        <v>13867</v>
      </c>
    </row>
    <row r="7359" spans="1:4" x14ac:dyDescent="0.2">
      <c r="A7359" s="32">
        <v>7356</v>
      </c>
      <c r="B7359" s="32">
        <v>408</v>
      </c>
      <c r="C7359" s="32">
        <v>2</v>
      </c>
      <c r="D7359" s="32" t="s">
        <v>13868</v>
      </c>
    </row>
    <row r="7360" spans="1:4" x14ac:dyDescent="0.2">
      <c r="A7360" s="32">
        <v>7357</v>
      </c>
      <c r="B7360" s="32">
        <v>598</v>
      </c>
      <c r="C7360" s="32">
        <v>3</v>
      </c>
      <c r="D7360" s="32" t="s">
        <v>13869</v>
      </c>
    </row>
    <row r="7361" spans="1:4" x14ac:dyDescent="0.2">
      <c r="A7361" s="32">
        <v>7358</v>
      </c>
      <c r="B7361" s="32">
        <v>178</v>
      </c>
      <c r="C7361" s="32">
        <v>3</v>
      </c>
      <c r="D7361" s="32" t="s">
        <v>13870</v>
      </c>
    </row>
    <row r="7362" spans="1:4" x14ac:dyDescent="0.2">
      <c r="A7362" s="32">
        <v>7359</v>
      </c>
      <c r="B7362" s="32">
        <v>772</v>
      </c>
      <c r="C7362" s="32">
        <v>2</v>
      </c>
      <c r="D7362" s="32" t="s">
        <v>13871</v>
      </c>
    </row>
    <row r="7363" spans="1:4" x14ac:dyDescent="0.2">
      <c r="A7363" s="32">
        <v>7360</v>
      </c>
      <c r="B7363" s="32">
        <v>312</v>
      </c>
      <c r="C7363" s="32">
        <v>5</v>
      </c>
      <c r="D7363" s="32" t="s">
        <v>13872</v>
      </c>
    </row>
    <row r="7364" spans="1:4" x14ac:dyDescent="0.2">
      <c r="A7364" s="32">
        <v>7361</v>
      </c>
      <c r="B7364" s="32">
        <v>1282</v>
      </c>
      <c r="C7364" s="32">
        <v>2</v>
      </c>
      <c r="D7364" s="32" t="s">
        <v>13873</v>
      </c>
    </row>
    <row r="7365" spans="1:4" x14ac:dyDescent="0.2">
      <c r="A7365" s="32">
        <v>7362</v>
      </c>
      <c r="B7365" s="32">
        <v>235</v>
      </c>
      <c r="C7365" s="32">
        <v>1</v>
      </c>
      <c r="D7365" s="32" t="s">
        <v>13874</v>
      </c>
    </row>
    <row r="7366" spans="1:4" x14ac:dyDescent="0.2">
      <c r="A7366" s="32">
        <v>7363</v>
      </c>
      <c r="B7366" s="32">
        <v>265</v>
      </c>
      <c r="C7366" s="32">
        <v>10</v>
      </c>
      <c r="D7366" s="32" t="s">
        <v>8610</v>
      </c>
    </row>
    <row r="7367" spans="1:4" x14ac:dyDescent="0.2">
      <c r="A7367" s="32">
        <v>7364</v>
      </c>
      <c r="B7367" s="32">
        <v>52</v>
      </c>
      <c r="C7367" s="32">
        <v>5</v>
      </c>
      <c r="D7367" s="32" t="s">
        <v>13875</v>
      </c>
    </row>
    <row r="7368" spans="1:4" x14ac:dyDescent="0.2">
      <c r="A7368" s="32">
        <v>7365</v>
      </c>
      <c r="B7368" s="32">
        <v>806</v>
      </c>
      <c r="C7368" s="32">
        <v>3</v>
      </c>
      <c r="D7368" s="32" t="s">
        <v>13876</v>
      </c>
    </row>
    <row r="7369" spans="1:4" x14ac:dyDescent="0.2">
      <c r="A7369" s="32">
        <v>7366</v>
      </c>
      <c r="B7369" s="32">
        <v>215</v>
      </c>
      <c r="C7369" s="32">
        <v>1</v>
      </c>
      <c r="D7369" s="32" t="s">
        <v>13877</v>
      </c>
    </row>
    <row r="7370" spans="1:4" x14ac:dyDescent="0.2">
      <c r="A7370" s="32">
        <v>7367</v>
      </c>
      <c r="B7370" s="32">
        <v>1126</v>
      </c>
      <c r="C7370" s="32">
        <v>5</v>
      </c>
      <c r="D7370" s="32" t="s">
        <v>13878</v>
      </c>
    </row>
    <row r="7371" spans="1:4" x14ac:dyDescent="0.2">
      <c r="A7371" s="32">
        <v>7368</v>
      </c>
      <c r="B7371" s="32">
        <v>120</v>
      </c>
      <c r="C7371" s="32">
        <v>5</v>
      </c>
      <c r="D7371" s="32" t="s">
        <v>13879</v>
      </c>
    </row>
    <row r="7372" spans="1:4" x14ac:dyDescent="0.2">
      <c r="A7372" s="32">
        <v>7369</v>
      </c>
      <c r="B7372" s="32">
        <v>874</v>
      </c>
      <c r="C7372" s="32">
        <v>7</v>
      </c>
      <c r="D7372" s="32" t="s">
        <v>13880</v>
      </c>
    </row>
    <row r="7373" spans="1:4" x14ac:dyDescent="0.2">
      <c r="A7373" s="32">
        <v>7370</v>
      </c>
      <c r="B7373" s="32">
        <v>439</v>
      </c>
      <c r="C7373" s="32">
        <v>5</v>
      </c>
      <c r="D7373" s="32" t="s">
        <v>13881</v>
      </c>
    </row>
    <row r="7374" spans="1:4" x14ac:dyDescent="0.2">
      <c r="A7374" s="32">
        <v>7371</v>
      </c>
      <c r="B7374" s="32">
        <v>362</v>
      </c>
      <c r="C7374" s="32">
        <v>1</v>
      </c>
      <c r="D7374" s="32" t="s">
        <v>13882</v>
      </c>
    </row>
    <row r="7375" spans="1:4" x14ac:dyDescent="0.2">
      <c r="A7375" s="32">
        <v>7372</v>
      </c>
      <c r="B7375" s="32">
        <v>415</v>
      </c>
      <c r="C7375" s="32">
        <v>4</v>
      </c>
      <c r="D7375" s="32" t="s">
        <v>13883</v>
      </c>
    </row>
    <row r="7376" spans="1:4" x14ac:dyDescent="0.2">
      <c r="A7376" s="32">
        <v>7373</v>
      </c>
      <c r="B7376" s="32">
        <v>847</v>
      </c>
      <c r="C7376" s="32">
        <v>2</v>
      </c>
      <c r="D7376" s="32" t="s">
        <v>13884</v>
      </c>
    </row>
    <row r="7377" spans="1:4" x14ac:dyDescent="0.2">
      <c r="A7377" s="32">
        <v>7374</v>
      </c>
      <c r="B7377" s="32">
        <v>573</v>
      </c>
      <c r="C7377" s="32">
        <v>3</v>
      </c>
      <c r="D7377" s="32" t="s">
        <v>13885</v>
      </c>
    </row>
    <row r="7378" spans="1:4" x14ac:dyDescent="0.2">
      <c r="A7378" s="32">
        <v>7375</v>
      </c>
      <c r="B7378" s="32">
        <v>1852</v>
      </c>
      <c r="C7378" s="32">
        <v>3</v>
      </c>
      <c r="D7378" s="32" t="s">
        <v>13886</v>
      </c>
    </row>
    <row r="7379" spans="1:4" x14ac:dyDescent="0.2">
      <c r="A7379" s="32">
        <v>7376</v>
      </c>
      <c r="B7379" s="32">
        <v>1090</v>
      </c>
      <c r="C7379" s="32">
        <v>1</v>
      </c>
      <c r="D7379" s="32" t="s">
        <v>13887</v>
      </c>
    </row>
    <row r="7380" spans="1:4" x14ac:dyDescent="0.2">
      <c r="A7380" s="32">
        <v>7377</v>
      </c>
      <c r="B7380" s="32">
        <v>94</v>
      </c>
      <c r="C7380" s="32">
        <v>7</v>
      </c>
      <c r="D7380" s="32" t="s">
        <v>13888</v>
      </c>
    </row>
    <row r="7381" spans="1:4" x14ac:dyDescent="0.2">
      <c r="A7381" s="32">
        <v>7378</v>
      </c>
      <c r="B7381" s="32">
        <v>1512</v>
      </c>
      <c r="C7381" s="32">
        <v>2</v>
      </c>
      <c r="D7381" s="32" t="s">
        <v>13889</v>
      </c>
    </row>
    <row r="7382" spans="1:4" x14ac:dyDescent="0.2">
      <c r="A7382" s="32">
        <v>7379</v>
      </c>
      <c r="B7382" s="32">
        <v>249</v>
      </c>
      <c r="C7382" s="32">
        <v>5</v>
      </c>
      <c r="D7382" s="32" t="s">
        <v>13890</v>
      </c>
    </row>
    <row r="7383" spans="1:4" x14ac:dyDescent="0.2">
      <c r="A7383" s="32">
        <v>7380</v>
      </c>
      <c r="B7383" s="32">
        <v>844</v>
      </c>
      <c r="C7383" s="32">
        <v>5</v>
      </c>
      <c r="D7383" s="32" t="s">
        <v>13891</v>
      </c>
    </row>
    <row r="7384" spans="1:4" x14ac:dyDescent="0.2">
      <c r="A7384" s="32">
        <v>7381</v>
      </c>
      <c r="B7384" s="32">
        <v>130</v>
      </c>
      <c r="C7384" s="32">
        <v>3</v>
      </c>
      <c r="D7384" s="32" t="s">
        <v>13892</v>
      </c>
    </row>
    <row r="7385" spans="1:4" x14ac:dyDescent="0.2">
      <c r="A7385" s="32">
        <v>7382</v>
      </c>
      <c r="B7385" s="32">
        <v>156</v>
      </c>
      <c r="C7385" s="32">
        <v>3</v>
      </c>
      <c r="D7385" s="32" t="s">
        <v>13893</v>
      </c>
    </row>
    <row r="7386" spans="1:4" x14ac:dyDescent="0.2">
      <c r="A7386" s="32">
        <v>7383</v>
      </c>
      <c r="B7386" s="32">
        <v>1135</v>
      </c>
      <c r="C7386" s="32">
        <v>1</v>
      </c>
      <c r="D7386" s="32" t="s">
        <v>13894</v>
      </c>
    </row>
    <row r="7387" spans="1:4" x14ac:dyDescent="0.2">
      <c r="A7387" s="32">
        <v>7384</v>
      </c>
      <c r="B7387" s="32">
        <v>1590</v>
      </c>
      <c r="C7387" s="32">
        <v>3</v>
      </c>
      <c r="D7387" s="32" t="s">
        <v>13895</v>
      </c>
    </row>
    <row r="7388" spans="1:4" x14ac:dyDescent="0.2">
      <c r="A7388" s="32">
        <v>7385</v>
      </c>
      <c r="B7388" s="32">
        <v>2607</v>
      </c>
      <c r="C7388" s="32">
        <v>1</v>
      </c>
      <c r="D7388" s="32" t="s">
        <v>13896</v>
      </c>
    </row>
    <row r="7389" spans="1:4" x14ac:dyDescent="0.2">
      <c r="A7389" s="32">
        <v>7386</v>
      </c>
      <c r="B7389" s="32">
        <v>538</v>
      </c>
      <c r="C7389" s="32">
        <v>1</v>
      </c>
      <c r="D7389" s="32" t="s">
        <v>13897</v>
      </c>
    </row>
    <row r="7390" spans="1:4" x14ac:dyDescent="0.2">
      <c r="A7390" s="32">
        <v>7387</v>
      </c>
      <c r="B7390" s="32">
        <v>510</v>
      </c>
      <c r="C7390" s="32">
        <v>2</v>
      </c>
      <c r="D7390" s="32" t="s">
        <v>12212</v>
      </c>
    </row>
    <row r="7391" spans="1:4" x14ac:dyDescent="0.2">
      <c r="A7391" s="32">
        <v>7388</v>
      </c>
      <c r="B7391" s="32">
        <v>1252</v>
      </c>
      <c r="C7391" s="32">
        <v>1</v>
      </c>
      <c r="D7391" s="32" t="s">
        <v>13013</v>
      </c>
    </row>
    <row r="7392" spans="1:4" x14ac:dyDescent="0.2">
      <c r="A7392" s="32">
        <v>7389</v>
      </c>
      <c r="B7392" s="32">
        <v>731</v>
      </c>
      <c r="C7392" s="32">
        <v>1</v>
      </c>
      <c r="D7392" s="32" t="s">
        <v>8529</v>
      </c>
    </row>
    <row r="7393" spans="1:4" x14ac:dyDescent="0.2">
      <c r="A7393" s="32">
        <v>7390</v>
      </c>
      <c r="B7393" s="32">
        <v>974</v>
      </c>
      <c r="C7393" s="32">
        <v>3</v>
      </c>
      <c r="D7393" s="32" t="s">
        <v>13898</v>
      </c>
    </row>
    <row r="7394" spans="1:4" x14ac:dyDescent="0.2">
      <c r="A7394" s="32">
        <v>7391</v>
      </c>
      <c r="B7394" s="32">
        <v>398</v>
      </c>
      <c r="C7394" s="32">
        <v>4</v>
      </c>
      <c r="D7394" s="32" t="s">
        <v>13899</v>
      </c>
    </row>
    <row r="7395" spans="1:4" x14ac:dyDescent="0.2">
      <c r="A7395" s="32">
        <v>7392</v>
      </c>
      <c r="B7395" s="32">
        <v>1526</v>
      </c>
      <c r="C7395" s="32">
        <v>4</v>
      </c>
      <c r="D7395" s="32" t="s">
        <v>13900</v>
      </c>
    </row>
    <row r="7396" spans="1:4" x14ac:dyDescent="0.2">
      <c r="A7396" s="32">
        <v>7393</v>
      </c>
      <c r="B7396" s="32">
        <v>809</v>
      </c>
      <c r="C7396" s="32">
        <v>4</v>
      </c>
      <c r="D7396" s="32" t="s">
        <v>13901</v>
      </c>
    </row>
    <row r="7397" spans="1:4" x14ac:dyDescent="0.2">
      <c r="A7397" s="32">
        <v>7394</v>
      </c>
      <c r="B7397" s="32">
        <v>58</v>
      </c>
      <c r="C7397" s="32">
        <v>4</v>
      </c>
      <c r="D7397" s="32" t="s">
        <v>13902</v>
      </c>
    </row>
    <row r="7398" spans="1:4" x14ac:dyDescent="0.2">
      <c r="A7398" s="32">
        <v>7395</v>
      </c>
      <c r="B7398" s="32">
        <v>208</v>
      </c>
      <c r="C7398" s="32">
        <v>2</v>
      </c>
      <c r="D7398" s="32" t="s">
        <v>7429</v>
      </c>
    </row>
    <row r="7399" spans="1:4" x14ac:dyDescent="0.2">
      <c r="A7399" s="32">
        <v>7396</v>
      </c>
      <c r="B7399" s="32">
        <v>1838</v>
      </c>
      <c r="C7399" s="32">
        <v>1</v>
      </c>
      <c r="D7399" s="32" t="s">
        <v>13903</v>
      </c>
    </row>
    <row r="7400" spans="1:4" x14ac:dyDescent="0.2">
      <c r="A7400" s="32">
        <v>7397</v>
      </c>
      <c r="B7400" s="32">
        <v>86</v>
      </c>
      <c r="C7400" s="32">
        <v>4</v>
      </c>
      <c r="D7400" s="32" t="s">
        <v>13904</v>
      </c>
    </row>
    <row r="7401" spans="1:4" x14ac:dyDescent="0.2">
      <c r="A7401" s="32">
        <v>7398</v>
      </c>
      <c r="B7401" s="32">
        <v>1718</v>
      </c>
      <c r="C7401" s="32">
        <v>7</v>
      </c>
      <c r="D7401" s="32" t="s">
        <v>13905</v>
      </c>
    </row>
    <row r="7402" spans="1:4" x14ac:dyDescent="0.2">
      <c r="A7402" s="32">
        <v>7399</v>
      </c>
      <c r="B7402" s="32">
        <v>523</v>
      </c>
      <c r="C7402" s="32">
        <v>2</v>
      </c>
      <c r="D7402" s="32" t="s">
        <v>13906</v>
      </c>
    </row>
    <row r="7403" spans="1:4" x14ac:dyDescent="0.2">
      <c r="A7403" s="32">
        <v>7400</v>
      </c>
      <c r="B7403" s="32">
        <v>14</v>
      </c>
      <c r="C7403" s="32">
        <v>2</v>
      </c>
      <c r="D7403" s="32" t="s">
        <v>13907</v>
      </c>
    </row>
    <row r="7404" spans="1:4" x14ac:dyDescent="0.2">
      <c r="A7404" s="32">
        <v>7401</v>
      </c>
      <c r="B7404" s="32">
        <v>506</v>
      </c>
      <c r="C7404" s="32">
        <v>1</v>
      </c>
      <c r="D7404" s="32" t="s">
        <v>13908</v>
      </c>
    </row>
    <row r="7405" spans="1:4" x14ac:dyDescent="0.2">
      <c r="A7405" s="32">
        <v>7402</v>
      </c>
      <c r="B7405" s="32">
        <v>104</v>
      </c>
      <c r="C7405" s="32">
        <v>1</v>
      </c>
      <c r="D7405" s="32" t="s">
        <v>13909</v>
      </c>
    </row>
    <row r="7406" spans="1:4" x14ac:dyDescent="0.2">
      <c r="A7406" s="32">
        <v>7403</v>
      </c>
      <c r="B7406" s="32">
        <v>1639</v>
      </c>
      <c r="C7406" s="32">
        <v>2</v>
      </c>
      <c r="D7406" s="32" t="s">
        <v>13910</v>
      </c>
    </row>
    <row r="7407" spans="1:4" x14ac:dyDescent="0.2">
      <c r="A7407" s="32">
        <v>7404</v>
      </c>
      <c r="B7407" s="32">
        <v>2400</v>
      </c>
      <c r="C7407" s="32">
        <v>1</v>
      </c>
      <c r="D7407" s="32" t="s">
        <v>13911</v>
      </c>
    </row>
    <row r="7408" spans="1:4" x14ac:dyDescent="0.2">
      <c r="A7408" s="32">
        <v>7405</v>
      </c>
      <c r="B7408" s="32">
        <v>890</v>
      </c>
      <c r="C7408" s="32">
        <v>2</v>
      </c>
      <c r="D7408" s="32" t="s">
        <v>13912</v>
      </c>
    </row>
    <row r="7409" spans="1:4" x14ac:dyDescent="0.2">
      <c r="A7409" s="32">
        <v>7406</v>
      </c>
      <c r="B7409" s="32">
        <v>62</v>
      </c>
      <c r="C7409" s="32">
        <v>3</v>
      </c>
      <c r="D7409" s="32" t="s">
        <v>13913</v>
      </c>
    </row>
    <row r="7410" spans="1:4" x14ac:dyDescent="0.2">
      <c r="A7410" s="32">
        <v>7407</v>
      </c>
      <c r="B7410" s="32">
        <v>113</v>
      </c>
      <c r="C7410" s="32">
        <v>1</v>
      </c>
      <c r="D7410" s="32" t="s">
        <v>13914</v>
      </c>
    </row>
    <row r="7411" spans="1:4" x14ac:dyDescent="0.2">
      <c r="A7411" s="32">
        <v>7408</v>
      </c>
      <c r="B7411" s="32">
        <v>2262</v>
      </c>
      <c r="C7411" s="32">
        <v>4</v>
      </c>
      <c r="D7411" s="32" t="s">
        <v>13915</v>
      </c>
    </row>
    <row r="7412" spans="1:4" x14ac:dyDescent="0.2">
      <c r="A7412" s="32">
        <v>7409</v>
      </c>
      <c r="B7412" s="32">
        <v>338</v>
      </c>
      <c r="C7412" s="32">
        <v>1</v>
      </c>
      <c r="D7412" s="32" t="s">
        <v>7363</v>
      </c>
    </row>
    <row r="7413" spans="1:4" x14ac:dyDescent="0.2">
      <c r="A7413" s="32">
        <v>7410</v>
      </c>
      <c r="B7413" s="32">
        <v>1122</v>
      </c>
      <c r="C7413" s="32">
        <v>1</v>
      </c>
      <c r="D7413" s="32" t="s">
        <v>12270</v>
      </c>
    </row>
    <row r="7414" spans="1:4" x14ac:dyDescent="0.2">
      <c r="A7414" s="32">
        <v>7411</v>
      </c>
      <c r="B7414" s="32">
        <v>1439</v>
      </c>
      <c r="C7414" s="32">
        <v>2</v>
      </c>
      <c r="D7414" s="32" t="s">
        <v>13916</v>
      </c>
    </row>
    <row r="7415" spans="1:4" x14ac:dyDescent="0.2">
      <c r="A7415" s="32">
        <v>7412</v>
      </c>
      <c r="B7415" s="32">
        <v>766</v>
      </c>
      <c r="C7415" s="32">
        <v>3</v>
      </c>
      <c r="D7415" s="32" t="s">
        <v>13917</v>
      </c>
    </row>
    <row r="7416" spans="1:4" x14ac:dyDescent="0.2">
      <c r="A7416" s="32">
        <v>7413</v>
      </c>
      <c r="B7416" s="32">
        <v>301</v>
      </c>
      <c r="C7416" s="32">
        <v>3</v>
      </c>
      <c r="D7416" s="32" t="s">
        <v>13918</v>
      </c>
    </row>
    <row r="7417" spans="1:4" x14ac:dyDescent="0.2">
      <c r="A7417" s="32">
        <v>7414</v>
      </c>
      <c r="B7417" s="32">
        <v>171</v>
      </c>
      <c r="C7417" s="32">
        <v>4</v>
      </c>
      <c r="D7417" s="32" t="s">
        <v>13919</v>
      </c>
    </row>
    <row r="7418" spans="1:4" x14ac:dyDescent="0.2">
      <c r="A7418" s="32">
        <v>7415</v>
      </c>
      <c r="B7418" s="32">
        <v>791</v>
      </c>
      <c r="C7418" s="32">
        <v>3</v>
      </c>
      <c r="D7418" s="32" t="s">
        <v>13920</v>
      </c>
    </row>
    <row r="7419" spans="1:4" x14ac:dyDescent="0.2">
      <c r="A7419" s="32">
        <v>7416</v>
      </c>
      <c r="B7419" s="32">
        <v>15</v>
      </c>
      <c r="C7419" s="32">
        <v>5</v>
      </c>
      <c r="D7419" s="32" t="s">
        <v>8623</v>
      </c>
    </row>
    <row r="7420" spans="1:4" x14ac:dyDescent="0.2">
      <c r="A7420" s="32">
        <v>7417</v>
      </c>
      <c r="B7420" s="32">
        <v>366</v>
      </c>
      <c r="C7420" s="32">
        <v>4</v>
      </c>
      <c r="D7420" s="32" t="s">
        <v>13921</v>
      </c>
    </row>
    <row r="7421" spans="1:4" x14ac:dyDescent="0.2">
      <c r="A7421" s="32">
        <v>7418</v>
      </c>
      <c r="B7421" s="32">
        <v>374</v>
      </c>
      <c r="C7421" s="32">
        <v>4</v>
      </c>
      <c r="D7421" s="32" t="s">
        <v>13922</v>
      </c>
    </row>
    <row r="7422" spans="1:4" x14ac:dyDescent="0.2">
      <c r="A7422" s="32">
        <v>7419</v>
      </c>
      <c r="B7422" s="32">
        <v>102</v>
      </c>
      <c r="C7422" s="32">
        <v>7</v>
      </c>
      <c r="D7422" s="32" t="s">
        <v>13923</v>
      </c>
    </row>
    <row r="7423" spans="1:4" x14ac:dyDescent="0.2">
      <c r="A7423" s="32">
        <v>7420</v>
      </c>
      <c r="B7423" s="32">
        <v>706</v>
      </c>
      <c r="C7423" s="32">
        <v>4</v>
      </c>
      <c r="D7423" s="32" t="s">
        <v>13924</v>
      </c>
    </row>
    <row r="7424" spans="1:4" x14ac:dyDescent="0.2">
      <c r="A7424" s="32">
        <v>7421</v>
      </c>
      <c r="B7424" s="32">
        <v>880</v>
      </c>
      <c r="C7424" s="32">
        <v>3</v>
      </c>
      <c r="D7424" s="32" t="s">
        <v>13925</v>
      </c>
    </row>
    <row r="7425" spans="1:4" x14ac:dyDescent="0.2">
      <c r="A7425" s="32">
        <v>7422</v>
      </c>
      <c r="B7425" s="32">
        <v>563</v>
      </c>
      <c r="C7425" s="32">
        <v>3</v>
      </c>
      <c r="D7425" s="32" t="s">
        <v>13926</v>
      </c>
    </row>
    <row r="7426" spans="1:4" x14ac:dyDescent="0.2">
      <c r="A7426" s="32">
        <v>7423</v>
      </c>
      <c r="B7426" s="32">
        <v>1491</v>
      </c>
      <c r="C7426" s="32">
        <v>2</v>
      </c>
      <c r="D7426" s="32" t="s">
        <v>13927</v>
      </c>
    </row>
    <row r="7427" spans="1:4" x14ac:dyDescent="0.2">
      <c r="A7427" s="32">
        <v>7424</v>
      </c>
      <c r="B7427" s="32">
        <v>809</v>
      </c>
      <c r="C7427" s="32">
        <v>5</v>
      </c>
      <c r="D7427" s="32" t="s">
        <v>13928</v>
      </c>
    </row>
    <row r="7428" spans="1:4" x14ac:dyDescent="0.2">
      <c r="A7428" s="32">
        <v>7425</v>
      </c>
      <c r="B7428" s="32">
        <v>1006</v>
      </c>
      <c r="C7428" s="32">
        <v>1</v>
      </c>
      <c r="D7428" s="32" t="s">
        <v>13929</v>
      </c>
    </row>
    <row r="7429" spans="1:4" x14ac:dyDescent="0.2">
      <c r="A7429" s="32">
        <v>7426</v>
      </c>
      <c r="B7429" s="32">
        <v>747</v>
      </c>
      <c r="C7429" s="32">
        <v>6</v>
      </c>
      <c r="D7429" s="32" t="s">
        <v>13930</v>
      </c>
    </row>
    <row r="7430" spans="1:4" x14ac:dyDescent="0.2">
      <c r="A7430" s="32">
        <v>7427</v>
      </c>
      <c r="B7430" s="32">
        <v>860</v>
      </c>
      <c r="C7430" s="32">
        <v>1</v>
      </c>
      <c r="D7430" s="32" t="s">
        <v>13931</v>
      </c>
    </row>
    <row r="7431" spans="1:4" x14ac:dyDescent="0.2">
      <c r="A7431" s="32">
        <v>7428</v>
      </c>
      <c r="B7431" s="32">
        <v>283</v>
      </c>
      <c r="C7431" s="32">
        <v>2</v>
      </c>
      <c r="D7431" s="32" t="s">
        <v>13932</v>
      </c>
    </row>
    <row r="7432" spans="1:4" x14ac:dyDescent="0.2">
      <c r="A7432" s="32">
        <v>7429</v>
      </c>
      <c r="B7432" s="32">
        <v>1547</v>
      </c>
      <c r="C7432" s="32">
        <v>1</v>
      </c>
      <c r="D7432" s="32" t="s">
        <v>13933</v>
      </c>
    </row>
    <row r="7433" spans="1:4" x14ac:dyDescent="0.2">
      <c r="A7433" s="32">
        <v>7430</v>
      </c>
      <c r="B7433" s="32">
        <v>1068</v>
      </c>
      <c r="C7433" s="32">
        <v>4</v>
      </c>
      <c r="D7433" s="32" t="s">
        <v>13934</v>
      </c>
    </row>
    <row r="7434" spans="1:4" x14ac:dyDescent="0.2">
      <c r="A7434" s="32">
        <v>7431</v>
      </c>
      <c r="B7434" s="32">
        <v>91</v>
      </c>
      <c r="C7434" s="32">
        <v>5</v>
      </c>
      <c r="D7434" s="32" t="s">
        <v>13935</v>
      </c>
    </row>
    <row r="7435" spans="1:4" x14ac:dyDescent="0.2">
      <c r="A7435" s="32">
        <v>7432</v>
      </c>
      <c r="B7435" s="32">
        <v>156</v>
      </c>
      <c r="C7435" s="32">
        <v>6</v>
      </c>
      <c r="D7435" s="32" t="s">
        <v>13936</v>
      </c>
    </row>
    <row r="7436" spans="1:4" x14ac:dyDescent="0.2">
      <c r="A7436" s="32">
        <v>7433</v>
      </c>
      <c r="B7436" s="32">
        <v>202</v>
      </c>
      <c r="C7436" s="32">
        <v>4</v>
      </c>
      <c r="D7436" s="32" t="s">
        <v>13937</v>
      </c>
    </row>
    <row r="7437" spans="1:4" x14ac:dyDescent="0.2">
      <c r="A7437" s="32">
        <v>7434</v>
      </c>
      <c r="B7437" s="32">
        <v>623</v>
      </c>
      <c r="C7437" s="32">
        <v>2</v>
      </c>
      <c r="D7437" s="32" t="s">
        <v>13938</v>
      </c>
    </row>
    <row r="7438" spans="1:4" x14ac:dyDescent="0.2">
      <c r="A7438" s="32">
        <v>7435</v>
      </c>
      <c r="B7438" s="32">
        <v>452</v>
      </c>
      <c r="C7438" s="32">
        <v>2</v>
      </c>
      <c r="D7438" s="32" t="s">
        <v>9196</v>
      </c>
    </row>
    <row r="7439" spans="1:4" x14ac:dyDescent="0.2">
      <c r="A7439" s="32">
        <v>7436</v>
      </c>
      <c r="B7439" s="32">
        <v>982</v>
      </c>
      <c r="C7439" s="32">
        <v>7</v>
      </c>
      <c r="D7439" s="32" t="s">
        <v>10709</v>
      </c>
    </row>
    <row r="7440" spans="1:4" x14ac:dyDescent="0.2">
      <c r="A7440" s="32">
        <v>7437</v>
      </c>
      <c r="B7440" s="32">
        <v>342</v>
      </c>
      <c r="C7440" s="32">
        <v>3</v>
      </c>
      <c r="D7440" s="32" t="s">
        <v>13939</v>
      </c>
    </row>
    <row r="7441" spans="1:4" x14ac:dyDescent="0.2">
      <c r="A7441" s="32">
        <v>7438</v>
      </c>
      <c r="B7441" s="32">
        <v>879</v>
      </c>
      <c r="C7441" s="32">
        <v>3</v>
      </c>
      <c r="D7441" s="32" t="s">
        <v>13940</v>
      </c>
    </row>
    <row r="7442" spans="1:4" x14ac:dyDescent="0.2">
      <c r="A7442" s="32">
        <v>7439</v>
      </c>
      <c r="B7442" s="32">
        <v>722</v>
      </c>
      <c r="C7442" s="32">
        <v>2</v>
      </c>
      <c r="D7442" s="32" t="s">
        <v>8461</v>
      </c>
    </row>
    <row r="7443" spans="1:4" x14ac:dyDescent="0.2">
      <c r="A7443" s="32">
        <v>7440</v>
      </c>
      <c r="B7443" s="32">
        <v>961</v>
      </c>
      <c r="C7443" s="32">
        <v>3</v>
      </c>
      <c r="D7443" s="32" t="s">
        <v>13941</v>
      </c>
    </row>
    <row r="7444" spans="1:4" x14ac:dyDescent="0.2">
      <c r="A7444" s="32">
        <v>7441</v>
      </c>
      <c r="B7444" s="32">
        <v>3197</v>
      </c>
      <c r="C7444" s="32">
        <v>2</v>
      </c>
      <c r="D7444" s="32" t="s">
        <v>13942</v>
      </c>
    </row>
    <row r="7445" spans="1:4" x14ac:dyDescent="0.2">
      <c r="A7445" s="32">
        <v>7442</v>
      </c>
      <c r="B7445" s="32">
        <v>20</v>
      </c>
      <c r="C7445" s="32">
        <v>5</v>
      </c>
      <c r="D7445" s="32" t="s">
        <v>13943</v>
      </c>
    </row>
    <row r="7446" spans="1:4" x14ac:dyDescent="0.2">
      <c r="A7446" s="32">
        <v>7443</v>
      </c>
      <c r="B7446" s="32">
        <v>45</v>
      </c>
      <c r="C7446" s="32">
        <v>5</v>
      </c>
      <c r="D7446" s="32" t="s">
        <v>13944</v>
      </c>
    </row>
    <row r="7447" spans="1:4" x14ac:dyDescent="0.2">
      <c r="A7447" s="32">
        <v>7444</v>
      </c>
      <c r="B7447" s="32">
        <v>967</v>
      </c>
      <c r="C7447" s="32">
        <v>4</v>
      </c>
      <c r="D7447" s="32" t="s">
        <v>13945</v>
      </c>
    </row>
    <row r="7448" spans="1:4" x14ac:dyDescent="0.2">
      <c r="A7448" s="32">
        <v>7445</v>
      </c>
      <c r="B7448" s="32">
        <v>39</v>
      </c>
      <c r="C7448" s="32">
        <v>6</v>
      </c>
      <c r="D7448" s="32" t="s">
        <v>13946</v>
      </c>
    </row>
    <row r="7449" spans="1:4" x14ac:dyDescent="0.2">
      <c r="A7449" s="32">
        <v>7446</v>
      </c>
      <c r="B7449" s="32">
        <v>950</v>
      </c>
      <c r="C7449" s="32">
        <v>4</v>
      </c>
      <c r="D7449" s="32" t="s">
        <v>13947</v>
      </c>
    </row>
    <row r="7450" spans="1:4" x14ac:dyDescent="0.2">
      <c r="A7450" s="32">
        <v>7447</v>
      </c>
      <c r="B7450" s="32">
        <v>145</v>
      </c>
      <c r="C7450" s="32">
        <v>2</v>
      </c>
      <c r="D7450" s="32" t="s">
        <v>13948</v>
      </c>
    </row>
    <row r="7451" spans="1:4" x14ac:dyDescent="0.2">
      <c r="A7451" s="32">
        <v>7448</v>
      </c>
      <c r="B7451" s="32">
        <v>276</v>
      </c>
      <c r="C7451" s="32">
        <v>3</v>
      </c>
      <c r="D7451" s="32" t="s">
        <v>13949</v>
      </c>
    </row>
    <row r="7452" spans="1:4" x14ac:dyDescent="0.2">
      <c r="A7452" s="32">
        <v>7449</v>
      </c>
      <c r="B7452" s="32">
        <v>221</v>
      </c>
      <c r="C7452" s="32">
        <v>3</v>
      </c>
      <c r="D7452" s="32" t="s">
        <v>13950</v>
      </c>
    </row>
    <row r="7453" spans="1:4" x14ac:dyDescent="0.2">
      <c r="A7453" s="32">
        <v>7450</v>
      </c>
      <c r="B7453" s="32">
        <v>342</v>
      </c>
      <c r="C7453" s="32">
        <v>4</v>
      </c>
      <c r="D7453" s="32" t="s">
        <v>10825</v>
      </c>
    </row>
    <row r="7454" spans="1:4" x14ac:dyDescent="0.2">
      <c r="A7454" s="32">
        <v>7451</v>
      </c>
      <c r="B7454" s="32">
        <v>1052</v>
      </c>
      <c r="C7454" s="32">
        <v>2</v>
      </c>
      <c r="D7454" s="32" t="s">
        <v>13951</v>
      </c>
    </row>
    <row r="7455" spans="1:4" x14ac:dyDescent="0.2">
      <c r="A7455" s="32">
        <v>7452</v>
      </c>
      <c r="B7455" s="32">
        <v>162</v>
      </c>
      <c r="C7455" s="32">
        <v>4</v>
      </c>
      <c r="D7455" s="32" t="s">
        <v>13952</v>
      </c>
    </row>
    <row r="7456" spans="1:4" x14ac:dyDescent="0.2">
      <c r="A7456" s="32">
        <v>7453</v>
      </c>
      <c r="B7456" s="32">
        <v>380</v>
      </c>
      <c r="C7456" s="32">
        <v>8</v>
      </c>
      <c r="D7456" s="32" t="s">
        <v>13953</v>
      </c>
    </row>
    <row r="7457" spans="1:4" x14ac:dyDescent="0.2">
      <c r="A7457" s="32">
        <v>7454</v>
      </c>
      <c r="B7457" s="32">
        <v>321</v>
      </c>
      <c r="C7457" s="32">
        <v>1</v>
      </c>
      <c r="D7457" s="32" t="s">
        <v>13954</v>
      </c>
    </row>
    <row r="7458" spans="1:4" x14ac:dyDescent="0.2">
      <c r="A7458" s="32">
        <v>7455</v>
      </c>
      <c r="B7458" s="32">
        <v>497</v>
      </c>
      <c r="C7458" s="32">
        <v>1</v>
      </c>
      <c r="D7458" s="32" t="s">
        <v>13955</v>
      </c>
    </row>
    <row r="7459" spans="1:4" x14ac:dyDescent="0.2">
      <c r="A7459" s="32">
        <v>7456</v>
      </c>
      <c r="B7459" s="32">
        <v>47</v>
      </c>
      <c r="C7459" s="32">
        <v>14</v>
      </c>
      <c r="D7459" s="32" t="s">
        <v>13956</v>
      </c>
    </row>
    <row r="7460" spans="1:4" x14ac:dyDescent="0.2">
      <c r="A7460" s="32">
        <v>7457</v>
      </c>
      <c r="B7460" s="32">
        <v>727</v>
      </c>
      <c r="C7460" s="32">
        <v>1</v>
      </c>
      <c r="D7460" s="32" t="s">
        <v>13957</v>
      </c>
    </row>
    <row r="7461" spans="1:4" x14ac:dyDescent="0.2">
      <c r="A7461" s="32">
        <v>7458</v>
      </c>
      <c r="B7461" s="32">
        <v>100</v>
      </c>
      <c r="C7461" s="32">
        <v>5</v>
      </c>
      <c r="D7461" s="32" t="s">
        <v>13958</v>
      </c>
    </row>
    <row r="7462" spans="1:4" x14ac:dyDescent="0.2">
      <c r="A7462" s="32">
        <v>7459</v>
      </c>
      <c r="B7462" s="32">
        <v>157</v>
      </c>
      <c r="C7462" s="32">
        <v>1</v>
      </c>
      <c r="D7462" s="32" t="s">
        <v>13959</v>
      </c>
    </row>
    <row r="7463" spans="1:4" x14ac:dyDescent="0.2">
      <c r="A7463" s="32">
        <v>7460</v>
      </c>
      <c r="B7463" s="32">
        <v>543</v>
      </c>
      <c r="C7463" s="32">
        <v>2</v>
      </c>
      <c r="D7463" s="32" t="s">
        <v>13960</v>
      </c>
    </row>
    <row r="7464" spans="1:4" x14ac:dyDescent="0.2">
      <c r="A7464" s="32">
        <v>7461</v>
      </c>
      <c r="B7464" s="32">
        <v>1227</v>
      </c>
      <c r="C7464" s="32">
        <v>2</v>
      </c>
      <c r="D7464" s="32" t="s">
        <v>13961</v>
      </c>
    </row>
    <row r="7465" spans="1:4" x14ac:dyDescent="0.2">
      <c r="A7465" s="32">
        <v>7462</v>
      </c>
      <c r="B7465" s="32">
        <v>1787</v>
      </c>
      <c r="C7465" s="32">
        <v>1</v>
      </c>
      <c r="D7465" s="32" t="s">
        <v>7078</v>
      </c>
    </row>
    <row r="7466" spans="1:4" x14ac:dyDescent="0.2">
      <c r="A7466" s="32">
        <v>7463</v>
      </c>
      <c r="B7466" s="32">
        <v>221</v>
      </c>
      <c r="C7466" s="32">
        <v>4</v>
      </c>
      <c r="D7466" s="32" t="s">
        <v>13962</v>
      </c>
    </row>
    <row r="7467" spans="1:4" x14ac:dyDescent="0.2">
      <c r="A7467" s="32">
        <v>7464</v>
      </c>
      <c r="B7467" s="32">
        <v>121</v>
      </c>
      <c r="C7467" s="32">
        <v>5</v>
      </c>
      <c r="D7467" s="32" t="s">
        <v>13963</v>
      </c>
    </row>
    <row r="7468" spans="1:4" x14ac:dyDescent="0.2">
      <c r="A7468" s="32">
        <v>7465</v>
      </c>
      <c r="B7468" s="32">
        <v>848</v>
      </c>
      <c r="C7468" s="32">
        <v>1</v>
      </c>
      <c r="D7468" s="32" t="s">
        <v>13964</v>
      </c>
    </row>
    <row r="7469" spans="1:4" x14ac:dyDescent="0.2">
      <c r="A7469" s="32">
        <v>7466</v>
      </c>
      <c r="B7469" s="32">
        <v>237</v>
      </c>
      <c r="C7469" s="32">
        <v>3</v>
      </c>
      <c r="D7469" s="32" t="s">
        <v>13965</v>
      </c>
    </row>
    <row r="7470" spans="1:4" x14ac:dyDescent="0.2">
      <c r="A7470" s="32">
        <v>7467</v>
      </c>
      <c r="B7470" s="32">
        <v>440</v>
      </c>
      <c r="C7470" s="32">
        <v>6</v>
      </c>
      <c r="D7470" s="32" t="s">
        <v>13966</v>
      </c>
    </row>
    <row r="7471" spans="1:4" x14ac:dyDescent="0.2">
      <c r="A7471" s="32">
        <v>7468</v>
      </c>
      <c r="B7471" s="32">
        <v>1638</v>
      </c>
      <c r="C7471" s="32">
        <v>2</v>
      </c>
      <c r="D7471" s="32" t="s">
        <v>13967</v>
      </c>
    </row>
    <row r="7472" spans="1:4" x14ac:dyDescent="0.2">
      <c r="A7472" s="32">
        <v>7469</v>
      </c>
      <c r="B7472" s="32">
        <v>2976</v>
      </c>
      <c r="C7472" s="32">
        <v>1</v>
      </c>
      <c r="D7472" s="32" t="s">
        <v>13968</v>
      </c>
    </row>
    <row r="7473" spans="1:4" x14ac:dyDescent="0.2">
      <c r="A7473" s="32">
        <v>7470</v>
      </c>
      <c r="B7473" s="32">
        <v>762</v>
      </c>
      <c r="C7473" s="32">
        <v>1</v>
      </c>
      <c r="D7473" s="32" t="s">
        <v>8277</v>
      </c>
    </row>
    <row r="7474" spans="1:4" x14ac:dyDescent="0.2">
      <c r="A7474" s="32">
        <v>7471</v>
      </c>
      <c r="B7474" s="32">
        <v>2523</v>
      </c>
      <c r="C7474" s="32">
        <v>2</v>
      </c>
      <c r="D7474" s="32" t="s">
        <v>13969</v>
      </c>
    </row>
    <row r="7475" spans="1:4" x14ac:dyDescent="0.2">
      <c r="A7475" s="32">
        <v>7472</v>
      </c>
      <c r="B7475" s="32">
        <v>239</v>
      </c>
      <c r="C7475" s="32">
        <v>7</v>
      </c>
      <c r="D7475" s="32" t="s">
        <v>13970</v>
      </c>
    </row>
    <row r="7476" spans="1:4" x14ac:dyDescent="0.2">
      <c r="A7476" s="32">
        <v>7473</v>
      </c>
      <c r="B7476" s="32">
        <v>1282</v>
      </c>
      <c r="C7476" s="32">
        <v>3</v>
      </c>
      <c r="D7476" s="32" t="s">
        <v>13971</v>
      </c>
    </row>
    <row r="7477" spans="1:4" x14ac:dyDescent="0.2">
      <c r="A7477" s="32">
        <v>7474</v>
      </c>
      <c r="B7477" s="32">
        <v>577</v>
      </c>
      <c r="C7477" s="32">
        <v>4</v>
      </c>
      <c r="D7477" s="32" t="s">
        <v>13972</v>
      </c>
    </row>
    <row r="7478" spans="1:4" x14ac:dyDescent="0.2">
      <c r="A7478" s="32">
        <v>7475</v>
      </c>
      <c r="B7478" s="32">
        <v>522</v>
      </c>
      <c r="C7478" s="32">
        <v>5</v>
      </c>
      <c r="D7478" s="32" t="s">
        <v>13973</v>
      </c>
    </row>
    <row r="7479" spans="1:4" x14ac:dyDescent="0.2">
      <c r="A7479" s="32">
        <v>7476</v>
      </c>
      <c r="B7479" s="32">
        <v>84</v>
      </c>
      <c r="C7479" s="32">
        <v>1</v>
      </c>
      <c r="D7479" s="32" t="s">
        <v>13974</v>
      </c>
    </row>
    <row r="7480" spans="1:4" x14ac:dyDescent="0.2">
      <c r="A7480" s="32">
        <v>7477</v>
      </c>
      <c r="B7480" s="32">
        <v>278</v>
      </c>
      <c r="C7480" s="32">
        <v>1</v>
      </c>
      <c r="D7480" s="32" t="s">
        <v>13975</v>
      </c>
    </row>
    <row r="7481" spans="1:4" x14ac:dyDescent="0.2">
      <c r="A7481" s="32">
        <v>7478</v>
      </c>
      <c r="B7481" s="32">
        <v>321</v>
      </c>
      <c r="C7481" s="32">
        <v>2</v>
      </c>
      <c r="D7481" s="32" t="s">
        <v>13976</v>
      </c>
    </row>
    <row r="7482" spans="1:4" x14ac:dyDescent="0.2">
      <c r="A7482" s="32">
        <v>7479</v>
      </c>
      <c r="B7482" s="32">
        <v>179</v>
      </c>
      <c r="C7482" s="32">
        <v>1</v>
      </c>
      <c r="D7482" s="32" t="s">
        <v>13977</v>
      </c>
    </row>
    <row r="7483" spans="1:4" x14ac:dyDescent="0.2">
      <c r="A7483" s="32">
        <v>7480</v>
      </c>
      <c r="B7483" s="32">
        <v>493</v>
      </c>
      <c r="C7483" s="32">
        <v>1</v>
      </c>
      <c r="D7483" s="32" t="s">
        <v>13978</v>
      </c>
    </row>
    <row r="7484" spans="1:4" x14ac:dyDescent="0.2">
      <c r="A7484" s="32">
        <v>7481</v>
      </c>
      <c r="B7484" s="32">
        <v>3075</v>
      </c>
      <c r="C7484" s="32">
        <v>1</v>
      </c>
      <c r="D7484" s="32" t="s">
        <v>13979</v>
      </c>
    </row>
    <row r="7485" spans="1:4" x14ac:dyDescent="0.2">
      <c r="A7485" s="32">
        <v>7482</v>
      </c>
      <c r="B7485" s="32">
        <v>208</v>
      </c>
      <c r="C7485" s="32">
        <v>1</v>
      </c>
      <c r="D7485" s="32" t="s">
        <v>13980</v>
      </c>
    </row>
    <row r="7486" spans="1:4" x14ac:dyDescent="0.2">
      <c r="A7486" s="32">
        <v>7483</v>
      </c>
      <c r="B7486" s="32">
        <v>168</v>
      </c>
      <c r="C7486" s="32">
        <v>5</v>
      </c>
      <c r="D7486" s="32" t="s">
        <v>13981</v>
      </c>
    </row>
    <row r="7487" spans="1:4" x14ac:dyDescent="0.2">
      <c r="A7487" s="32">
        <v>7484</v>
      </c>
      <c r="B7487" s="32">
        <v>297</v>
      </c>
      <c r="C7487" s="32">
        <v>3</v>
      </c>
      <c r="D7487" s="32" t="s">
        <v>13982</v>
      </c>
    </row>
    <row r="7488" spans="1:4" x14ac:dyDescent="0.2">
      <c r="A7488" s="32">
        <v>7485</v>
      </c>
      <c r="B7488" s="32">
        <v>1435</v>
      </c>
      <c r="C7488" s="32">
        <v>1</v>
      </c>
      <c r="D7488" s="32" t="s">
        <v>13983</v>
      </c>
    </row>
    <row r="7489" spans="1:4" x14ac:dyDescent="0.2">
      <c r="A7489" s="32">
        <v>7486</v>
      </c>
      <c r="B7489" s="32">
        <v>218</v>
      </c>
      <c r="C7489" s="32">
        <v>4</v>
      </c>
      <c r="D7489" s="32" t="s">
        <v>13984</v>
      </c>
    </row>
    <row r="7490" spans="1:4" x14ac:dyDescent="0.2">
      <c r="A7490" s="32">
        <v>7487</v>
      </c>
      <c r="B7490" s="32">
        <v>93</v>
      </c>
      <c r="C7490" s="32">
        <v>6</v>
      </c>
      <c r="D7490" s="32" t="s">
        <v>13985</v>
      </c>
    </row>
    <row r="7491" spans="1:4" x14ac:dyDescent="0.2">
      <c r="A7491" s="32">
        <v>7488</v>
      </c>
      <c r="B7491" s="32">
        <v>81</v>
      </c>
      <c r="C7491" s="32">
        <v>6</v>
      </c>
      <c r="D7491" s="32" t="s">
        <v>13986</v>
      </c>
    </row>
    <row r="7492" spans="1:4" x14ac:dyDescent="0.2">
      <c r="A7492" s="32">
        <v>7489</v>
      </c>
      <c r="B7492" s="32">
        <v>581</v>
      </c>
      <c r="C7492" s="32">
        <v>2</v>
      </c>
      <c r="D7492" s="32" t="s">
        <v>8879</v>
      </c>
    </row>
    <row r="7493" spans="1:4" x14ac:dyDescent="0.2">
      <c r="A7493" s="32">
        <v>7490</v>
      </c>
      <c r="B7493" s="32">
        <v>86</v>
      </c>
      <c r="C7493" s="32">
        <v>5</v>
      </c>
      <c r="D7493" s="32" t="s">
        <v>13987</v>
      </c>
    </row>
    <row r="7494" spans="1:4" x14ac:dyDescent="0.2">
      <c r="A7494" s="32">
        <v>7491</v>
      </c>
      <c r="B7494" s="32">
        <v>581</v>
      </c>
      <c r="C7494" s="32">
        <v>1</v>
      </c>
      <c r="D7494" s="32" t="s">
        <v>13988</v>
      </c>
    </row>
    <row r="7495" spans="1:4" x14ac:dyDescent="0.2">
      <c r="A7495" s="32">
        <v>7492</v>
      </c>
      <c r="B7495" s="32">
        <v>957</v>
      </c>
      <c r="C7495" s="32">
        <v>7</v>
      </c>
      <c r="D7495" s="32" t="s">
        <v>13989</v>
      </c>
    </row>
    <row r="7496" spans="1:4" x14ac:dyDescent="0.2">
      <c r="A7496" s="32">
        <v>7493</v>
      </c>
      <c r="B7496" s="32">
        <v>1629</v>
      </c>
      <c r="C7496" s="32">
        <v>2</v>
      </c>
      <c r="D7496" s="32" t="s">
        <v>13990</v>
      </c>
    </row>
    <row r="7497" spans="1:4" x14ac:dyDescent="0.2">
      <c r="A7497" s="32">
        <v>7494</v>
      </c>
      <c r="B7497" s="32">
        <v>433</v>
      </c>
      <c r="C7497" s="32">
        <v>5</v>
      </c>
      <c r="D7497" s="32" t="s">
        <v>13991</v>
      </c>
    </row>
    <row r="7498" spans="1:4" x14ac:dyDescent="0.2">
      <c r="A7498" s="32">
        <v>7495</v>
      </c>
      <c r="B7498" s="32">
        <v>800</v>
      </c>
      <c r="C7498" s="32">
        <v>6</v>
      </c>
      <c r="D7498" s="32" t="s">
        <v>12934</v>
      </c>
    </row>
    <row r="7499" spans="1:4" x14ac:dyDescent="0.2">
      <c r="A7499" s="32">
        <v>7496</v>
      </c>
      <c r="B7499" s="32">
        <v>693</v>
      </c>
      <c r="C7499" s="32">
        <v>3</v>
      </c>
      <c r="D7499" s="32" t="s">
        <v>13992</v>
      </c>
    </row>
    <row r="7500" spans="1:4" x14ac:dyDescent="0.2">
      <c r="A7500" s="32">
        <v>7497</v>
      </c>
      <c r="B7500" s="32">
        <v>869</v>
      </c>
      <c r="C7500" s="32">
        <v>2</v>
      </c>
      <c r="D7500" s="32" t="s">
        <v>13993</v>
      </c>
    </row>
    <row r="7501" spans="1:4" x14ac:dyDescent="0.2">
      <c r="A7501" s="32">
        <v>7498</v>
      </c>
      <c r="B7501" s="32">
        <v>390</v>
      </c>
      <c r="C7501" s="32">
        <v>3</v>
      </c>
      <c r="D7501" s="32" t="s">
        <v>13994</v>
      </c>
    </row>
    <row r="7502" spans="1:4" x14ac:dyDescent="0.2">
      <c r="A7502" s="32">
        <v>7499</v>
      </c>
      <c r="B7502" s="32">
        <v>401</v>
      </c>
      <c r="C7502" s="32">
        <v>2</v>
      </c>
      <c r="D7502" s="32" t="s">
        <v>13995</v>
      </c>
    </row>
    <row r="7503" spans="1:4" x14ac:dyDescent="0.2">
      <c r="A7503" s="32">
        <v>7500</v>
      </c>
      <c r="B7503" s="32">
        <v>245</v>
      </c>
      <c r="C7503" s="32">
        <v>5</v>
      </c>
      <c r="D7503" s="32" t="s">
        <v>13996</v>
      </c>
    </row>
    <row r="7504" spans="1:4" x14ac:dyDescent="0.2">
      <c r="A7504" s="32">
        <v>7501</v>
      </c>
      <c r="B7504" s="32">
        <v>2032</v>
      </c>
      <c r="C7504" s="32">
        <v>2</v>
      </c>
      <c r="D7504" s="32" t="s">
        <v>13997</v>
      </c>
    </row>
    <row r="7505" spans="1:4" x14ac:dyDescent="0.2">
      <c r="A7505" s="32">
        <v>7502</v>
      </c>
      <c r="B7505" s="32">
        <v>66</v>
      </c>
      <c r="C7505" s="32">
        <v>4</v>
      </c>
      <c r="D7505" s="32" t="s">
        <v>13998</v>
      </c>
    </row>
    <row r="7506" spans="1:4" x14ac:dyDescent="0.2">
      <c r="A7506" s="32">
        <v>7503</v>
      </c>
      <c r="B7506" s="32">
        <v>3</v>
      </c>
      <c r="C7506" s="32">
        <v>7</v>
      </c>
      <c r="D7506" s="32" t="s">
        <v>13999</v>
      </c>
    </row>
    <row r="7507" spans="1:4" x14ac:dyDescent="0.2">
      <c r="A7507" s="32">
        <v>7504</v>
      </c>
      <c r="B7507" s="32">
        <v>222</v>
      </c>
      <c r="C7507" s="32">
        <v>2</v>
      </c>
      <c r="D7507" s="32" t="s">
        <v>12252</v>
      </c>
    </row>
    <row r="7508" spans="1:4" x14ac:dyDescent="0.2">
      <c r="A7508" s="32">
        <v>7505</v>
      </c>
      <c r="B7508" s="32">
        <v>382</v>
      </c>
      <c r="C7508" s="32">
        <v>3</v>
      </c>
      <c r="D7508" s="32" t="s">
        <v>14000</v>
      </c>
    </row>
    <row r="7509" spans="1:4" x14ac:dyDescent="0.2">
      <c r="A7509" s="32">
        <v>7506</v>
      </c>
      <c r="B7509" s="32">
        <v>645</v>
      </c>
      <c r="C7509" s="32">
        <v>2</v>
      </c>
      <c r="D7509" s="32" t="s">
        <v>14001</v>
      </c>
    </row>
    <row r="7510" spans="1:4" x14ac:dyDescent="0.2">
      <c r="A7510" s="32">
        <v>7507</v>
      </c>
      <c r="B7510" s="32">
        <v>345</v>
      </c>
      <c r="C7510" s="32">
        <v>1</v>
      </c>
      <c r="D7510" s="32" t="s">
        <v>14002</v>
      </c>
    </row>
    <row r="7511" spans="1:4" x14ac:dyDescent="0.2">
      <c r="A7511" s="32">
        <v>7508</v>
      </c>
      <c r="B7511" s="32">
        <v>884</v>
      </c>
      <c r="C7511" s="32">
        <v>5</v>
      </c>
      <c r="D7511" s="32" t="s">
        <v>14003</v>
      </c>
    </row>
    <row r="7512" spans="1:4" x14ac:dyDescent="0.2">
      <c r="A7512" s="32">
        <v>7509</v>
      </c>
      <c r="B7512" s="32">
        <v>720</v>
      </c>
      <c r="C7512" s="32">
        <v>2</v>
      </c>
      <c r="D7512" s="32" t="s">
        <v>9174</v>
      </c>
    </row>
    <row r="7513" spans="1:4" x14ac:dyDescent="0.2">
      <c r="A7513" s="32">
        <v>7510</v>
      </c>
      <c r="B7513" s="32">
        <v>748</v>
      </c>
      <c r="C7513" s="32">
        <v>4</v>
      </c>
      <c r="D7513" s="32" t="s">
        <v>9130</v>
      </c>
    </row>
    <row r="7514" spans="1:4" x14ac:dyDescent="0.2">
      <c r="A7514" s="32">
        <v>7511</v>
      </c>
      <c r="B7514" s="32">
        <v>1182</v>
      </c>
      <c r="C7514" s="32">
        <v>1</v>
      </c>
      <c r="D7514" s="32" t="s">
        <v>14004</v>
      </c>
    </row>
    <row r="7515" spans="1:4" x14ac:dyDescent="0.2">
      <c r="A7515" s="32">
        <v>7512</v>
      </c>
      <c r="B7515" s="32">
        <v>222</v>
      </c>
      <c r="C7515" s="32">
        <v>3</v>
      </c>
      <c r="D7515" s="32" t="s">
        <v>14005</v>
      </c>
    </row>
    <row r="7516" spans="1:4" x14ac:dyDescent="0.2">
      <c r="A7516" s="32">
        <v>7513</v>
      </c>
      <c r="B7516" s="32">
        <v>546</v>
      </c>
      <c r="C7516" s="32">
        <v>7</v>
      </c>
      <c r="D7516" s="32" t="s">
        <v>14006</v>
      </c>
    </row>
    <row r="7517" spans="1:4" x14ac:dyDescent="0.2">
      <c r="A7517" s="32">
        <v>7514</v>
      </c>
      <c r="B7517" s="32">
        <v>452</v>
      </c>
      <c r="C7517" s="32">
        <v>3</v>
      </c>
      <c r="D7517" s="32" t="s">
        <v>9717</v>
      </c>
    </row>
    <row r="7518" spans="1:4" x14ac:dyDescent="0.2">
      <c r="A7518" s="32">
        <v>7515</v>
      </c>
      <c r="B7518" s="32">
        <v>870</v>
      </c>
      <c r="C7518" s="32">
        <v>4</v>
      </c>
      <c r="D7518" s="32" t="s">
        <v>14007</v>
      </c>
    </row>
    <row r="7519" spans="1:4" x14ac:dyDescent="0.2">
      <c r="A7519" s="32">
        <v>7516</v>
      </c>
      <c r="B7519" s="32">
        <v>222</v>
      </c>
      <c r="C7519" s="32">
        <v>5</v>
      </c>
      <c r="D7519" s="32" t="s">
        <v>14008</v>
      </c>
    </row>
    <row r="7520" spans="1:4" x14ac:dyDescent="0.2">
      <c r="A7520" s="32">
        <v>7517</v>
      </c>
      <c r="B7520" s="32">
        <v>137</v>
      </c>
      <c r="C7520" s="32">
        <v>5</v>
      </c>
      <c r="D7520" s="32" t="s">
        <v>14009</v>
      </c>
    </row>
    <row r="7521" spans="1:4" x14ac:dyDescent="0.2">
      <c r="A7521" s="32">
        <v>7518</v>
      </c>
      <c r="B7521" s="32">
        <v>2</v>
      </c>
      <c r="C7521" s="32">
        <v>2</v>
      </c>
      <c r="D7521" s="32" t="s">
        <v>14010</v>
      </c>
    </row>
    <row r="7522" spans="1:4" x14ac:dyDescent="0.2">
      <c r="A7522" s="32">
        <v>7519</v>
      </c>
      <c r="B7522" s="32">
        <v>346</v>
      </c>
      <c r="C7522" s="32">
        <v>7</v>
      </c>
      <c r="D7522" s="32" t="s">
        <v>14011</v>
      </c>
    </row>
    <row r="7523" spans="1:4" x14ac:dyDescent="0.2">
      <c r="A7523" s="32">
        <v>7520</v>
      </c>
      <c r="B7523" s="32">
        <v>790</v>
      </c>
      <c r="C7523" s="32">
        <v>1</v>
      </c>
      <c r="D7523" s="32" t="s">
        <v>14012</v>
      </c>
    </row>
    <row r="7524" spans="1:4" x14ac:dyDescent="0.2">
      <c r="A7524" s="32">
        <v>7521</v>
      </c>
      <c r="B7524" s="32">
        <v>359</v>
      </c>
      <c r="C7524" s="32">
        <v>2</v>
      </c>
      <c r="D7524" s="32" t="s">
        <v>14013</v>
      </c>
    </row>
    <row r="7525" spans="1:4" x14ac:dyDescent="0.2">
      <c r="A7525" s="32">
        <v>7522</v>
      </c>
      <c r="B7525" s="32">
        <v>1004</v>
      </c>
      <c r="C7525" s="32">
        <v>1</v>
      </c>
      <c r="D7525" s="32" t="s">
        <v>12350</v>
      </c>
    </row>
    <row r="7526" spans="1:4" x14ac:dyDescent="0.2">
      <c r="A7526" s="32">
        <v>7523</v>
      </c>
      <c r="B7526" s="32">
        <v>2552</v>
      </c>
      <c r="C7526" s="32">
        <v>4</v>
      </c>
      <c r="D7526" s="32" t="s">
        <v>14014</v>
      </c>
    </row>
    <row r="7527" spans="1:4" x14ac:dyDescent="0.2">
      <c r="A7527" s="32">
        <v>7524</v>
      </c>
      <c r="B7527" s="32">
        <v>67</v>
      </c>
      <c r="C7527" s="32">
        <v>5</v>
      </c>
      <c r="D7527" s="32" t="s">
        <v>14015</v>
      </c>
    </row>
    <row r="7528" spans="1:4" x14ac:dyDescent="0.2">
      <c r="A7528" s="32">
        <v>7525</v>
      </c>
      <c r="B7528" s="32">
        <v>1135</v>
      </c>
      <c r="C7528" s="32">
        <v>2</v>
      </c>
      <c r="D7528" s="32" t="s">
        <v>14016</v>
      </c>
    </row>
    <row r="7529" spans="1:4" x14ac:dyDescent="0.2">
      <c r="A7529" s="32">
        <v>7526</v>
      </c>
      <c r="B7529" s="32">
        <v>834</v>
      </c>
      <c r="C7529" s="32">
        <v>4</v>
      </c>
      <c r="D7529" s="32" t="s">
        <v>14017</v>
      </c>
    </row>
    <row r="7530" spans="1:4" x14ac:dyDescent="0.2">
      <c r="A7530" s="32">
        <v>7527</v>
      </c>
      <c r="B7530" s="32">
        <v>800</v>
      </c>
      <c r="C7530" s="32">
        <v>2</v>
      </c>
      <c r="D7530" s="32" t="s">
        <v>14018</v>
      </c>
    </row>
    <row r="7531" spans="1:4" x14ac:dyDescent="0.2">
      <c r="A7531" s="32">
        <v>7528</v>
      </c>
      <c r="B7531" s="32">
        <v>209</v>
      </c>
      <c r="C7531" s="32">
        <v>7</v>
      </c>
      <c r="D7531" s="32" t="s">
        <v>14019</v>
      </c>
    </row>
    <row r="7532" spans="1:4" x14ac:dyDescent="0.2">
      <c r="A7532" s="32">
        <v>7529</v>
      </c>
      <c r="B7532" s="32">
        <v>2373</v>
      </c>
      <c r="C7532" s="32">
        <v>2</v>
      </c>
      <c r="D7532" s="32" t="s">
        <v>14020</v>
      </c>
    </row>
    <row r="7533" spans="1:4" x14ac:dyDescent="0.2">
      <c r="A7533" s="32">
        <v>7530</v>
      </c>
      <c r="B7533" s="32">
        <v>455</v>
      </c>
      <c r="C7533" s="32">
        <v>1</v>
      </c>
      <c r="D7533" s="32" t="s">
        <v>14021</v>
      </c>
    </row>
    <row r="7534" spans="1:4" x14ac:dyDescent="0.2">
      <c r="A7534" s="32">
        <v>7531</v>
      </c>
      <c r="B7534" s="32">
        <v>733</v>
      </c>
      <c r="C7534" s="32">
        <v>3</v>
      </c>
      <c r="D7534" s="32" t="s">
        <v>14022</v>
      </c>
    </row>
    <row r="7535" spans="1:4" x14ac:dyDescent="0.2">
      <c r="A7535" s="32">
        <v>7532</v>
      </c>
      <c r="B7535" s="32">
        <v>598</v>
      </c>
      <c r="C7535" s="32">
        <v>4</v>
      </c>
      <c r="D7535" s="32" t="s">
        <v>14023</v>
      </c>
    </row>
    <row r="7536" spans="1:4" x14ac:dyDescent="0.2">
      <c r="A7536" s="32">
        <v>7533</v>
      </c>
      <c r="B7536" s="32">
        <v>173</v>
      </c>
      <c r="C7536" s="32">
        <v>7</v>
      </c>
      <c r="D7536" s="32" t="s">
        <v>14024</v>
      </c>
    </row>
    <row r="7537" spans="1:4" x14ac:dyDescent="0.2">
      <c r="A7537" s="32">
        <v>7534</v>
      </c>
      <c r="B7537" s="32">
        <v>2121</v>
      </c>
      <c r="C7537" s="32">
        <v>4</v>
      </c>
      <c r="D7537" s="32" t="s">
        <v>14025</v>
      </c>
    </row>
    <row r="7538" spans="1:4" x14ac:dyDescent="0.2">
      <c r="A7538" s="32">
        <v>7535</v>
      </c>
      <c r="B7538" s="32">
        <v>445</v>
      </c>
      <c r="C7538" s="32">
        <v>1</v>
      </c>
      <c r="D7538" s="32" t="s">
        <v>8207</v>
      </c>
    </row>
    <row r="7539" spans="1:4" x14ac:dyDescent="0.2">
      <c r="A7539" s="32">
        <v>7536</v>
      </c>
      <c r="B7539" s="32">
        <v>348</v>
      </c>
      <c r="C7539" s="32">
        <v>13</v>
      </c>
      <c r="D7539" s="32" t="s">
        <v>14026</v>
      </c>
    </row>
    <row r="7540" spans="1:4" x14ac:dyDescent="0.2">
      <c r="A7540" s="32">
        <v>7537</v>
      </c>
      <c r="B7540" s="32">
        <v>241</v>
      </c>
      <c r="C7540" s="32">
        <v>2</v>
      </c>
      <c r="D7540" s="32" t="s">
        <v>14027</v>
      </c>
    </row>
    <row r="7541" spans="1:4" x14ac:dyDescent="0.2">
      <c r="A7541" s="32">
        <v>7538</v>
      </c>
      <c r="B7541" s="32">
        <v>678</v>
      </c>
      <c r="C7541" s="32">
        <v>1</v>
      </c>
      <c r="D7541" s="32" t="s">
        <v>14028</v>
      </c>
    </row>
    <row r="7542" spans="1:4" x14ac:dyDescent="0.2">
      <c r="A7542" s="32">
        <v>7539</v>
      </c>
      <c r="B7542" s="32">
        <v>490</v>
      </c>
      <c r="C7542" s="32">
        <v>5</v>
      </c>
      <c r="D7542" s="32" t="s">
        <v>14029</v>
      </c>
    </row>
    <row r="7543" spans="1:4" x14ac:dyDescent="0.2">
      <c r="A7543" s="32">
        <v>7541</v>
      </c>
      <c r="B7543" s="32">
        <v>212</v>
      </c>
      <c r="C7543" s="32">
        <v>2</v>
      </c>
      <c r="D7543" s="32" t="s">
        <v>14030</v>
      </c>
    </row>
    <row r="7544" spans="1:4" x14ac:dyDescent="0.2">
      <c r="A7544" s="32">
        <v>7542</v>
      </c>
      <c r="B7544" s="32">
        <v>52</v>
      </c>
      <c r="C7544" s="32">
        <v>6</v>
      </c>
      <c r="D7544" s="32" t="s">
        <v>14031</v>
      </c>
    </row>
    <row r="7545" spans="1:4" x14ac:dyDescent="0.2">
      <c r="A7545" s="32">
        <v>7543</v>
      </c>
      <c r="B7545" s="32">
        <v>1665</v>
      </c>
      <c r="C7545" s="32">
        <v>1</v>
      </c>
      <c r="D7545" s="32" t="s">
        <v>14032</v>
      </c>
    </row>
    <row r="7546" spans="1:4" x14ac:dyDescent="0.2">
      <c r="A7546" s="32">
        <v>7544</v>
      </c>
      <c r="B7546" s="32">
        <v>721</v>
      </c>
      <c r="C7546" s="32">
        <v>5</v>
      </c>
      <c r="D7546" s="32" t="s">
        <v>14033</v>
      </c>
    </row>
    <row r="7547" spans="1:4" x14ac:dyDescent="0.2">
      <c r="A7547" s="32">
        <v>7545</v>
      </c>
      <c r="B7547" s="32">
        <v>201</v>
      </c>
      <c r="C7547" s="32">
        <v>8</v>
      </c>
      <c r="D7547" s="32" t="s">
        <v>14034</v>
      </c>
    </row>
    <row r="7548" spans="1:4" x14ac:dyDescent="0.2">
      <c r="A7548" s="32">
        <v>7546</v>
      </c>
      <c r="B7548" s="32">
        <v>388</v>
      </c>
      <c r="C7548" s="32">
        <v>3</v>
      </c>
      <c r="D7548" s="32" t="s">
        <v>14035</v>
      </c>
    </row>
    <row r="7549" spans="1:4" x14ac:dyDescent="0.2">
      <c r="A7549" s="32">
        <v>7547</v>
      </c>
      <c r="B7549" s="32">
        <v>860</v>
      </c>
      <c r="C7549" s="32">
        <v>2</v>
      </c>
      <c r="D7549" s="32" t="s">
        <v>14036</v>
      </c>
    </row>
    <row r="7550" spans="1:4" x14ac:dyDescent="0.2">
      <c r="A7550" s="32">
        <v>7548</v>
      </c>
      <c r="B7550" s="32">
        <v>54</v>
      </c>
      <c r="C7550" s="32">
        <v>5</v>
      </c>
      <c r="D7550" s="32" t="s">
        <v>14037</v>
      </c>
    </row>
    <row r="7551" spans="1:4" x14ac:dyDescent="0.2">
      <c r="A7551" s="32">
        <v>7549</v>
      </c>
      <c r="B7551" s="32">
        <v>1622</v>
      </c>
      <c r="C7551" s="32">
        <v>1</v>
      </c>
      <c r="D7551" s="32" t="s">
        <v>10851</v>
      </c>
    </row>
    <row r="7552" spans="1:4" x14ac:dyDescent="0.2">
      <c r="A7552" s="32">
        <v>7550</v>
      </c>
      <c r="B7552" s="32">
        <v>558</v>
      </c>
      <c r="C7552" s="32">
        <v>3</v>
      </c>
      <c r="D7552" s="32" t="s">
        <v>14038</v>
      </c>
    </row>
    <row r="7553" spans="1:4" x14ac:dyDescent="0.2">
      <c r="A7553" s="32">
        <v>7551</v>
      </c>
      <c r="B7553" s="32">
        <v>19</v>
      </c>
      <c r="C7553" s="32">
        <v>2</v>
      </c>
      <c r="D7553" s="32" t="s">
        <v>14039</v>
      </c>
    </row>
    <row r="7554" spans="1:4" x14ac:dyDescent="0.2">
      <c r="A7554" s="32">
        <v>7552</v>
      </c>
      <c r="B7554" s="32">
        <v>215</v>
      </c>
      <c r="C7554" s="32">
        <v>2</v>
      </c>
      <c r="D7554" s="32" t="s">
        <v>8261</v>
      </c>
    </row>
    <row r="7555" spans="1:4" x14ac:dyDescent="0.2">
      <c r="A7555" s="32">
        <v>7553</v>
      </c>
      <c r="B7555" s="32">
        <v>355</v>
      </c>
      <c r="C7555" s="32">
        <v>6</v>
      </c>
      <c r="D7555" s="32" t="s">
        <v>14040</v>
      </c>
    </row>
    <row r="7556" spans="1:4" x14ac:dyDescent="0.2">
      <c r="A7556" s="32">
        <v>7554</v>
      </c>
      <c r="B7556" s="32">
        <v>108</v>
      </c>
      <c r="C7556" s="32">
        <v>9</v>
      </c>
      <c r="D7556" s="32" t="s">
        <v>14041</v>
      </c>
    </row>
    <row r="7557" spans="1:4" x14ac:dyDescent="0.2">
      <c r="A7557" s="32">
        <v>7555</v>
      </c>
      <c r="B7557" s="32">
        <v>30</v>
      </c>
      <c r="C7557" s="32">
        <v>5</v>
      </c>
      <c r="D7557" s="32" t="s">
        <v>14042</v>
      </c>
    </row>
    <row r="7558" spans="1:4" x14ac:dyDescent="0.2">
      <c r="A7558" s="32">
        <v>7556</v>
      </c>
      <c r="B7558" s="32">
        <v>166</v>
      </c>
      <c r="C7558" s="32">
        <v>4</v>
      </c>
      <c r="D7558" s="32" t="s">
        <v>14043</v>
      </c>
    </row>
    <row r="7559" spans="1:4" x14ac:dyDescent="0.2">
      <c r="A7559" s="32">
        <v>7557</v>
      </c>
      <c r="B7559" s="32">
        <v>415</v>
      </c>
      <c r="C7559" s="32">
        <v>1</v>
      </c>
      <c r="D7559" s="32" t="s">
        <v>14044</v>
      </c>
    </row>
    <row r="7560" spans="1:4" x14ac:dyDescent="0.2">
      <c r="A7560" s="32">
        <v>7558</v>
      </c>
      <c r="B7560" s="32">
        <v>583</v>
      </c>
      <c r="C7560" s="32">
        <v>3</v>
      </c>
      <c r="D7560" s="32" t="s">
        <v>14045</v>
      </c>
    </row>
    <row r="7561" spans="1:4" x14ac:dyDescent="0.2">
      <c r="A7561" s="32">
        <v>7559</v>
      </c>
      <c r="B7561" s="32">
        <v>13</v>
      </c>
      <c r="C7561" s="32">
        <v>7</v>
      </c>
      <c r="D7561" s="32" t="s">
        <v>14046</v>
      </c>
    </row>
    <row r="7562" spans="1:4" x14ac:dyDescent="0.2">
      <c r="A7562" s="32">
        <v>7560</v>
      </c>
      <c r="B7562" s="32">
        <v>150</v>
      </c>
      <c r="C7562" s="32">
        <v>1</v>
      </c>
      <c r="D7562" s="32" t="s">
        <v>14047</v>
      </c>
    </row>
    <row r="7563" spans="1:4" x14ac:dyDescent="0.2">
      <c r="A7563" s="32">
        <v>7561</v>
      </c>
      <c r="B7563" s="32">
        <v>704</v>
      </c>
      <c r="C7563" s="32">
        <v>6</v>
      </c>
      <c r="D7563" s="32" t="s">
        <v>14048</v>
      </c>
    </row>
    <row r="7564" spans="1:4" x14ac:dyDescent="0.2">
      <c r="A7564" s="32">
        <v>7562</v>
      </c>
      <c r="B7564" s="32">
        <v>974</v>
      </c>
      <c r="C7564" s="32">
        <v>4</v>
      </c>
      <c r="D7564" s="32" t="s">
        <v>14049</v>
      </c>
    </row>
    <row r="7565" spans="1:4" x14ac:dyDescent="0.2">
      <c r="A7565" s="32">
        <v>7563</v>
      </c>
      <c r="B7565" s="32">
        <v>121</v>
      </c>
      <c r="C7565" s="32">
        <v>1</v>
      </c>
      <c r="D7565" s="32" t="s">
        <v>14050</v>
      </c>
    </row>
    <row r="7566" spans="1:4" x14ac:dyDescent="0.2">
      <c r="A7566" s="32">
        <v>7564</v>
      </c>
      <c r="B7566" s="32">
        <v>362</v>
      </c>
      <c r="C7566" s="32">
        <v>4</v>
      </c>
      <c r="D7566" s="32" t="s">
        <v>10434</v>
      </c>
    </row>
    <row r="7567" spans="1:4" x14ac:dyDescent="0.2">
      <c r="A7567" s="32">
        <v>7565</v>
      </c>
      <c r="B7567" s="32">
        <v>650</v>
      </c>
      <c r="C7567" s="32">
        <v>4</v>
      </c>
      <c r="D7567" s="32" t="s">
        <v>14051</v>
      </c>
    </row>
    <row r="7568" spans="1:4" x14ac:dyDescent="0.2">
      <c r="A7568" s="32">
        <v>7566</v>
      </c>
      <c r="B7568" s="32">
        <v>548</v>
      </c>
      <c r="C7568" s="32">
        <v>1</v>
      </c>
      <c r="D7568" s="32" t="s">
        <v>13684</v>
      </c>
    </row>
    <row r="7569" spans="1:4" x14ac:dyDescent="0.2">
      <c r="A7569" s="32">
        <v>7567</v>
      </c>
      <c r="B7569" s="32">
        <v>413</v>
      </c>
      <c r="C7569" s="32">
        <v>5</v>
      </c>
      <c r="D7569" s="32" t="s">
        <v>14052</v>
      </c>
    </row>
    <row r="7570" spans="1:4" x14ac:dyDescent="0.2">
      <c r="A7570" s="32">
        <v>7568</v>
      </c>
      <c r="B7570" s="32">
        <v>329</v>
      </c>
      <c r="C7570" s="32">
        <v>1</v>
      </c>
      <c r="D7570" s="32" t="s">
        <v>14053</v>
      </c>
    </row>
    <row r="7571" spans="1:4" x14ac:dyDescent="0.2">
      <c r="A7571" s="32">
        <v>7569</v>
      </c>
      <c r="B7571" s="32">
        <v>848</v>
      </c>
      <c r="C7571" s="32">
        <v>2</v>
      </c>
      <c r="D7571" s="32" t="s">
        <v>14054</v>
      </c>
    </row>
    <row r="7572" spans="1:4" x14ac:dyDescent="0.2">
      <c r="A7572" s="32">
        <v>7570</v>
      </c>
      <c r="B7572" s="32">
        <v>90</v>
      </c>
      <c r="C7572" s="32">
        <v>4</v>
      </c>
      <c r="D7572" s="32" t="s">
        <v>14055</v>
      </c>
    </row>
    <row r="7573" spans="1:4" x14ac:dyDescent="0.2">
      <c r="A7573" s="32">
        <v>7571</v>
      </c>
      <c r="B7573" s="32">
        <v>3256</v>
      </c>
      <c r="C7573" s="32">
        <v>2</v>
      </c>
      <c r="D7573" s="32" t="s">
        <v>14056</v>
      </c>
    </row>
    <row r="7574" spans="1:4" x14ac:dyDescent="0.2">
      <c r="A7574" s="32">
        <v>7572</v>
      </c>
      <c r="B7574" s="32">
        <v>629</v>
      </c>
      <c r="C7574" s="32">
        <v>4</v>
      </c>
      <c r="D7574" s="32" t="s">
        <v>14057</v>
      </c>
    </row>
    <row r="7575" spans="1:4" x14ac:dyDescent="0.2">
      <c r="A7575" s="32">
        <v>7573</v>
      </c>
      <c r="B7575" s="32">
        <v>270</v>
      </c>
      <c r="C7575" s="32">
        <v>9</v>
      </c>
      <c r="D7575" s="32" t="s">
        <v>14058</v>
      </c>
    </row>
    <row r="7576" spans="1:4" x14ac:dyDescent="0.2">
      <c r="A7576" s="32">
        <v>7574</v>
      </c>
      <c r="B7576" s="32">
        <v>95</v>
      </c>
      <c r="C7576" s="32">
        <v>6</v>
      </c>
      <c r="D7576" s="32" t="s">
        <v>14059</v>
      </c>
    </row>
    <row r="7577" spans="1:4" x14ac:dyDescent="0.2">
      <c r="A7577" s="32">
        <v>7575</v>
      </c>
      <c r="B7577" s="32">
        <v>144</v>
      </c>
      <c r="C7577" s="32">
        <v>6</v>
      </c>
      <c r="D7577" s="32" t="s">
        <v>14060</v>
      </c>
    </row>
    <row r="7578" spans="1:4" x14ac:dyDescent="0.2">
      <c r="A7578" s="32">
        <v>7576</v>
      </c>
      <c r="B7578" s="32">
        <v>321</v>
      </c>
      <c r="C7578" s="32">
        <v>3</v>
      </c>
      <c r="D7578" s="32" t="s">
        <v>14061</v>
      </c>
    </row>
    <row r="7579" spans="1:4" x14ac:dyDescent="0.2">
      <c r="A7579" s="32">
        <v>7577</v>
      </c>
      <c r="B7579" s="32">
        <v>541</v>
      </c>
      <c r="C7579" s="32">
        <v>2</v>
      </c>
      <c r="D7579" s="32" t="s">
        <v>14062</v>
      </c>
    </row>
    <row r="7580" spans="1:4" x14ac:dyDescent="0.2">
      <c r="A7580" s="32">
        <v>7578</v>
      </c>
      <c r="B7580" s="32">
        <v>64</v>
      </c>
      <c r="C7580" s="32">
        <v>5</v>
      </c>
      <c r="D7580" s="32" t="s">
        <v>11109</v>
      </c>
    </row>
    <row r="7581" spans="1:4" x14ac:dyDescent="0.2">
      <c r="A7581" s="32">
        <v>7579</v>
      </c>
      <c r="B7581" s="32">
        <v>314</v>
      </c>
      <c r="C7581" s="32">
        <v>6</v>
      </c>
      <c r="D7581" s="32" t="s">
        <v>14063</v>
      </c>
    </row>
    <row r="7582" spans="1:4" x14ac:dyDescent="0.2">
      <c r="A7582" s="32">
        <v>7580</v>
      </c>
      <c r="B7582" s="32">
        <v>338</v>
      </c>
      <c r="C7582" s="32">
        <v>2</v>
      </c>
      <c r="D7582" s="32" t="s">
        <v>14064</v>
      </c>
    </row>
    <row r="7583" spans="1:4" x14ac:dyDescent="0.2">
      <c r="A7583" s="32">
        <v>7581</v>
      </c>
      <c r="B7583" s="32">
        <v>421</v>
      </c>
      <c r="C7583" s="32">
        <v>8</v>
      </c>
      <c r="D7583" s="32" t="s">
        <v>14065</v>
      </c>
    </row>
    <row r="7584" spans="1:4" x14ac:dyDescent="0.2">
      <c r="A7584" s="32">
        <v>7582</v>
      </c>
      <c r="B7584" s="32">
        <v>2139</v>
      </c>
      <c r="C7584" s="32">
        <v>4</v>
      </c>
      <c r="D7584" s="32" t="s">
        <v>14066</v>
      </c>
    </row>
    <row r="7585" spans="1:4" x14ac:dyDescent="0.2">
      <c r="A7585" s="32">
        <v>7583</v>
      </c>
      <c r="B7585" s="32">
        <v>355</v>
      </c>
      <c r="C7585" s="32">
        <v>6</v>
      </c>
      <c r="D7585" s="32" t="s">
        <v>14040</v>
      </c>
    </row>
    <row r="7586" spans="1:4" x14ac:dyDescent="0.2">
      <c r="A7586" s="32">
        <v>7584</v>
      </c>
      <c r="B7586" s="32">
        <v>834</v>
      </c>
      <c r="C7586" s="32">
        <v>5</v>
      </c>
      <c r="D7586" s="32" t="s">
        <v>14067</v>
      </c>
    </row>
    <row r="7587" spans="1:4" x14ac:dyDescent="0.2">
      <c r="A7587" s="32">
        <v>7585</v>
      </c>
      <c r="B7587" s="32">
        <v>41</v>
      </c>
      <c r="C7587" s="32">
        <v>1</v>
      </c>
      <c r="D7587" s="32" t="s">
        <v>14068</v>
      </c>
    </row>
    <row r="7588" spans="1:4" x14ac:dyDescent="0.2">
      <c r="A7588" s="32">
        <v>7586</v>
      </c>
      <c r="B7588" s="32">
        <v>139</v>
      </c>
      <c r="C7588" s="32">
        <v>4</v>
      </c>
      <c r="D7588" s="32" t="s">
        <v>14069</v>
      </c>
    </row>
    <row r="7589" spans="1:4" x14ac:dyDescent="0.2">
      <c r="A7589" s="32">
        <v>7587</v>
      </c>
      <c r="B7589" s="32">
        <v>1280</v>
      </c>
      <c r="C7589" s="32">
        <v>1</v>
      </c>
      <c r="D7589" s="32" t="s">
        <v>14070</v>
      </c>
    </row>
    <row r="7590" spans="1:4" x14ac:dyDescent="0.2">
      <c r="A7590" s="32">
        <v>7588</v>
      </c>
      <c r="B7590" s="32">
        <v>10</v>
      </c>
      <c r="C7590" s="32">
        <v>8</v>
      </c>
      <c r="D7590" s="32" t="s">
        <v>14071</v>
      </c>
    </row>
    <row r="7591" spans="1:4" x14ac:dyDescent="0.2">
      <c r="A7591" s="32">
        <v>7589</v>
      </c>
      <c r="B7591" s="32">
        <v>246</v>
      </c>
      <c r="C7591" s="32">
        <v>1</v>
      </c>
      <c r="D7591" s="32" t="s">
        <v>14072</v>
      </c>
    </row>
    <row r="7592" spans="1:4" x14ac:dyDescent="0.2">
      <c r="A7592" s="32">
        <v>7590</v>
      </c>
      <c r="B7592" s="32">
        <v>1127</v>
      </c>
      <c r="C7592" s="32">
        <v>2</v>
      </c>
      <c r="D7592" s="32" t="s">
        <v>14073</v>
      </c>
    </row>
    <row r="7593" spans="1:4" x14ac:dyDescent="0.2">
      <c r="A7593" s="32">
        <v>7591</v>
      </c>
      <c r="B7593" s="32">
        <v>189</v>
      </c>
      <c r="C7593" s="32">
        <v>5</v>
      </c>
      <c r="D7593" s="32" t="s">
        <v>7561</v>
      </c>
    </row>
    <row r="7594" spans="1:4" x14ac:dyDescent="0.2">
      <c r="A7594" s="32">
        <v>7592</v>
      </c>
      <c r="B7594" s="32">
        <v>302</v>
      </c>
      <c r="C7594" s="32">
        <v>3</v>
      </c>
      <c r="D7594" s="32" t="s">
        <v>14074</v>
      </c>
    </row>
    <row r="7595" spans="1:4" x14ac:dyDescent="0.2">
      <c r="A7595" s="32">
        <v>7593</v>
      </c>
      <c r="B7595" s="32">
        <v>245</v>
      </c>
      <c r="C7595" s="32">
        <v>8</v>
      </c>
      <c r="D7595" s="32" t="s">
        <v>14075</v>
      </c>
    </row>
    <row r="7596" spans="1:4" x14ac:dyDescent="0.2">
      <c r="A7596" s="32">
        <v>7594</v>
      </c>
      <c r="B7596" s="32">
        <v>304</v>
      </c>
      <c r="C7596" s="32">
        <v>2</v>
      </c>
      <c r="D7596" s="32" t="s">
        <v>14076</v>
      </c>
    </row>
    <row r="7597" spans="1:4" x14ac:dyDescent="0.2">
      <c r="A7597" s="32">
        <v>7595</v>
      </c>
      <c r="B7597" s="32">
        <v>457</v>
      </c>
      <c r="C7597" s="32">
        <v>3</v>
      </c>
      <c r="D7597" s="32" t="s">
        <v>14077</v>
      </c>
    </row>
    <row r="7598" spans="1:4" x14ac:dyDescent="0.2">
      <c r="A7598" s="32">
        <v>7596</v>
      </c>
      <c r="B7598" s="32">
        <v>378</v>
      </c>
      <c r="C7598" s="32">
        <v>6</v>
      </c>
      <c r="D7598" s="32" t="s">
        <v>14078</v>
      </c>
    </row>
    <row r="7599" spans="1:4" x14ac:dyDescent="0.2">
      <c r="A7599" s="32">
        <v>7597</v>
      </c>
      <c r="B7599" s="32">
        <v>308</v>
      </c>
      <c r="C7599" s="32">
        <v>2</v>
      </c>
      <c r="D7599" s="32" t="s">
        <v>14079</v>
      </c>
    </row>
    <row r="7600" spans="1:4" x14ac:dyDescent="0.2">
      <c r="A7600" s="32">
        <v>7598</v>
      </c>
      <c r="B7600" s="32">
        <v>287</v>
      </c>
      <c r="C7600" s="32">
        <v>4</v>
      </c>
      <c r="D7600" s="32" t="s">
        <v>14080</v>
      </c>
    </row>
    <row r="7601" spans="1:4" x14ac:dyDescent="0.2">
      <c r="A7601" s="32">
        <v>7599</v>
      </c>
      <c r="B7601" s="32">
        <v>319</v>
      </c>
      <c r="C7601" s="32">
        <v>4</v>
      </c>
      <c r="D7601" s="32" t="s">
        <v>14081</v>
      </c>
    </row>
    <row r="7602" spans="1:4" x14ac:dyDescent="0.2">
      <c r="A7602" s="32">
        <v>7600</v>
      </c>
      <c r="B7602" s="32">
        <v>2155</v>
      </c>
      <c r="C7602" s="32">
        <v>1</v>
      </c>
      <c r="D7602" s="32" t="s">
        <v>14082</v>
      </c>
    </row>
    <row r="7603" spans="1:4" x14ac:dyDescent="0.2">
      <c r="A7603" s="32">
        <v>7601</v>
      </c>
      <c r="B7603" s="32">
        <v>794</v>
      </c>
      <c r="C7603" s="32">
        <v>5</v>
      </c>
      <c r="D7603" s="32" t="s">
        <v>14083</v>
      </c>
    </row>
    <row r="7604" spans="1:4" x14ac:dyDescent="0.2">
      <c r="A7604" s="32">
        <v>7602</v>
      </c>
      <c r="B7604" s="32">
        <v>774</v>
      </c>
      <c r="C7604" s="32">
        <v>2</v>
      </c>
      <c r="D7604" s="32" t="s">
        <v>14084</v>
      </c>
    </row>
    <row r="7605" spans="1:4" x14ac:dyDescent="0.2">
      <c r="A7605" s="32">
        <v>7603</v>
      </c>
      <c r="B7605" s="32">
        <v>1648</v>
      </c>
      <c r="C7605" s="32">
        <v>1</v>
      </c>
      <c r="D7605" s="32" t="s">
        <v>14085</v>
      </c>
    </row>
    <row r="7606" spans="1:4" x14ac:dyDescent="0.2">
      <c r="A7606" s="32">
        <v>7604</v>
      </c>
      <c r="B7606" s="32">
        <v>1810</v>
      </c>
      <c r="C7606" s="32">
        <v>2</v>
      </c>
      <c r="D7606" s="32" t="s">
        <v>14086</v>
      </c>
    </row>
    <row r="7607" spans="1:4" x14ac:dyDescent="0.2">
      <c r="A7607" s="32">
        <v>7605</v>
      </c>
      <c r="B7607" s="32">
        <v>197</v>
      </c>
      <c r="C7607" s="32">
        <v>5</v>
      </c>
      <c r="D7607" s="32" t="s">
        <v>14087</v>
      </c>
    </row>
    <row r="7608" spans="1:4" x14ac:dyDescent="0.2">
      <c r="A7608" s="32">
        <v>7606</v>
      </c>
      <c r="B7608" s="32">
        <v>521</v>
      </c>
      <c r="C7608" s="32">
        <v>6</v>
      </c>
      <c r="D7608" s="32" t="s">
        <v>14088</v>
      </c>
    </row>
    <row r="7609" spans="1:4" x14ac:dyDescent="0.2">
      <c r="A7609" s="32">
        <v>7607</v>
      </c>
      <c r="B7609" s="32">
        <v>950</v>
      </c>
      <c r="C7609" s="32">
        <v>1</v>
      </c>
      <c r="D7609" s="32" t="s">
        <v>10983</v>
      </c>
    </row>
    <row r="7610" spans="1:4" x14ac:dyDescent="0.2">
      <c r="A7610" s="32">
        <v>7608</v>
      </c>
      <c r="B7610" s="32">
        <v>721</v>
      </c>
      <c r="C7610" s="32">
        <v>9</v>
      </c>
      <c r="D7610" s="32" t="s">
        <v>14089</v>
      </c>
    </row>
    <row r="7611" spans="1:4" x14ac:dyDescent="0.2">
      <c r="A7611" s="32">
        <v>7609</v>
      </c>
      <c r="B7611" s="32">
        <v>171</v>
      </c>
      <c r="C7611" s="32">
        <v>5</v>
      </c>
      <c r="D7611" s="32" t="s">
        <v>14090</v>
      </c>
    </row>
    <row r="7612" spans="1:4" x14ac:dyDescent="0.2">
      <c r="A7612" s="32">
        <v>7610</v>
      </c>
      <c r="B7612" s="32">
        <v>86</v>
      </c>
      <c r="C7612" s="32">
        <v>6</v>
      </c>
      <c r="D7612" s="32" t="s">
        <v>14091</v>
      </c>
    </row>
    <row r="7613" spans="1:4" x14ac:dyDescent="0.2">
      <c r="A7613" s="32">
        <v>7611</v>
      </c>
      <c r="B7613" s="32">
        <v>519</v>
      </c>
      <c r="C7613" s="32">
        <v>3</v>
      </c>
      <c r="D7613" s="32" t="s">
        <v>14092</v>
      </c>
    </row>
    <row r="7614" spans="1:4" x14ac:dyDescent="0.2">
      <c r="A7614" s="32">
        <v>7612</v>
      </c>
      <c r="B7614" s="32">
        <v>558</v>
      </c>
      <c r="C7614" s="32">
        <v>8</v>
      </c>
      <c r="D7614" s="32" t="s">
        <v>14093</v>
      </c>
    </row>
    <row r="7615" spans="1:4" x14ac:dyDescent="0.2">
      <c r="A7615" s="32">
        <v>7613</v>
      </c>
      <c r="B7615" s="32">
        <v>874</v>
      </c>
      <c r="C7615" s="32">
        <v>1</v>
      </c>
      <c r="D7615" s="32" t="s">
        <v>14094</v>
      </c>
    </row>
    <row r="7616" spans="1:4" x14ac:dyDescent="0.2">
      <c r="A7616" s="32">
        <v>7614</v>
      </c>
      <c r="B7616" s="32">
        <v>214</v>
      </c>
      <c r="C7616" s="32">
        <v>2</v>
      </c>
      <c r="D7616" s="32" t="s">
        <v>14095</v>
      </c>
    </row>
    <row r="7617" spans="1:4" x14ac:dyDescent="0.2">
      <c r="A7617" s="32">
        <v>7615</v>
      </c>
      <c r="B7617" s="32">
        <v>91</v>
      </c>
      <c r="C7617" s="32">
        <v>6</v>
      </c>
      <c r="D7617" s="32" t="s">
        <v>14096</v>
      </c>
    </row>
    <row r="7618" spans="1:4" x14ac:dyDescent="0.2">
      <c r="A7618" s="32">
        <v>7616</v>
      </c>
      <c r="B7618" s="32">
        <v>1546</v>
      </c>
      <c r="C7618" s="32">
        <v>2</v>
      </c>
      <c r="D7618" s="32" t="s">
        <v>14097</v>
      </c>
    </row>
    <row r="7619" spans="1:4" x14ac:dyDescent="0.2">
      <c r="A7619" s="32">
        <v>7617</v>
      </c>
      <c r="B7619" s="32">
        <v>1291</v>
      </c>
      <c r="C7619" s="32">
        <v>2</v>
      </c>
      <c r="D7619" s="32" t="s">
        <v>14098</v>
      </c>
    </row>
    <row r="7620" spans="1:4" x14ac:dyDescent="0.2">
      <c r="A7620" s="32">
        <v>7618</v>
      </c>
      <c r="B7620" s="32">
        <v>280</v>
      </c>
      <c r="C7620" s="32">
        <v>2</v>
      </c>
      <c r="D7620" s="32" t="s">
        <v>14099</v>
      </c>
    </row>
    <row r="7621" spans="1:4" x14ac:dyDescent="0.2">
      <c r="A7621" s="32">
        <v>7619</v>
      </c>
      <c r="B7621" s="32">
        <v>706</v>
      </c>
      <c r="C7621" s="32">
        <v>5</v>
      </c>
      <c r="D7621" s="32" t="s">
        <v>14100</v>
      </c>
    </row>
    <row r="7622" spans="1:4" x14ac:dyDescent="0.2">
      <c r="A7622" s="32">
        <v>7620</v>
      </c>
      <c r="B7622" s="32">
        <v>413</v>
      </c>
      <c r="C7622" s="32">
        <v>6</v>
      </c>
      <c r="D7622" s="32" t="s">
        <v>14101</v>
      </c>
    </row>
    <row r="7623" spans="1:4" x14ac:dyDescent="0.2">
      <c r="A7623" s="32">
        <v>7621</v>
      </c>
      <c r="B7623" s="32">
        <v>202</v>
      </c>
      <c r="C7623" s="32">
        <v>5</v>
      </c>
      <c r="D7623" s="32" t="s">
        <v>8499</v>
      </c>
    </row>
    <row r="7624" spans="1:4" x14ac:dyDescent="0.2">
      <c r="A7624" s="32">
        <v>7622</v>
      </c>
      <c r="B7624" s="32">
        <v>115</v>
      </c>
      <c r="C7624" s="32">
        <v>4</v>
      </c>
      <c r="D7624" s="32" t="s">
        <v>14102</v>
      </c>
    </row>
    <row r="7625" spans="1:4" x14ac:dyDescent="0.2">
      <c r="A7625" s="32">
        <v>7623</v>
      </c>
      <c r="B7625" s="32">
        <v>409</v>
      </c>
      <c r="C7625" s="32">
        <v>1</v>
      </c>
      <c r="D7625" s="32" t="s">
        <v>14103</v>
      </c>
    </row>
    <row r="7626" spans="1:4" x14ac:dyDescent="0.2">
      <c r="A7626" s="32">
        <v>7624</v>
      </c>
      <c r="B7626" s="32">
        <v>643</v>
      </c>
      <c r="C7626" s="32">
        <v>1</v>
      </c>
      <c r="D7626" s="32" t="s">
        <v>14104</v>
      </c>
    </row>
    <row r="7627" spans="1:4" x14ac:dyDescent="0.2">
      <c r="A7627" s="32">
        <v>7625</v>
      </c>
      <c r="B7627" s="32">
        <v>348</v>
      </c>
      <c r="C7627" s="32">
        <v>1</v>
      </c>
      <c r="D7627" s="32" t="s">
        <v>14105</v>
      </c>
    </row>
    <row r="7628" spans="1:4" x14ac:dyDescent="0.2">
      <c r="A7628" s="32">
        <v>7626</v>
      </c>
      <c r="B7628" s="32">
        <v>1258</v>
      </c>
      <c r="C7628" s="32">
        <v>4</v>
      </c>
      <c r="D7628" s="32" t="s">
        <v>14106</v>
      </c>
    </row>
    <row r="7629" spans="1:4" x14ac:dyDescent="0.2">
      <c r="A7629" s="32">
        <v>7627</v>
      </c>
      <c r="B7629" s="32">
        <v>93</v>
      </c>
      <c r="C7629" s="32">
        <v>7</v>
      </c>
      <c r="D7629" s="32" t="s">
        <v>14107</v>
      </c>
    </row>
    <row r="7630" spans="1:4" x14ac:dyDescent="0.2">
      <c r="A7630" s="32">
        <v>7628</v>
      </c>
      <c r="B7630" s="32">
        <v>283</v>
      </c>
      <c r="C7630" s="32">
        <v>3</v>
      </c>
      <c r="D7630" s="32" t="s">
        <v>14108</v>
      </c>
    </row>
    <row r="7631" spans="1:4" x14ac:dyDescent="0.2">
      <c r="A7631" s="32">
        <v>7629</v>
      </c>
      <c r="B7631" s="32">
        <v>109</v>
      </c>
      <c r="C7631" s="32">
        <v>12</v>
      </c>
      <c r="D7631" s="32" t="s">
        <v>14109</v>
      </c>
    </row>
    <row r="7632" spans="1:4" x14ac:dyDescent="0.2">
      <c r="A7632" s="32">
        <v>7630</v>
      </c>
      <c r="B7632" s="32">
        <v>241</v>
      </c>
      <c r="C7632" s="32">
        <v>3</v>
      </c>
      <c r="D7632" s="32" t="s">
        <v>14110</v>
      </c>
    </row>
    <row r="7633" spans="1:4" x14ac:dyDescent="0.2">
      <c r="A7633" s="32">
        <v>7631</v>
      </c>
      <c r="B7633" s="32">
        <v>135</v>
      </c>
      <c r="C7633" s="32">
        <v>10</v>
      </c>
      <c r="D7633" s="32" t="s">
        <v>14111</v>
      </c>
    </row>
    <row r="7634" spans="1:4" x14ac:dyDescent="0.2">
      <c r="A7634" s="32">
        <v>7632</v>
      </c>
      <c r="B7634" s="32">
        <v>292</v>
      </c>
      <c r="C7634" s="32">
        <v>4</v>
      </c>
      <c r="D7634" s="32" t="s">
        <v>14112</v>
      </c>
    </row>
    <row r="7635" spans="1:4" x14ac:dyDescent="0.2">
      <c r="A7635" s="32">
        <v>7633</v>
      </c>
      <c r="B7635" s="32">
        <v>233</v>
      </c>
      <c r="C7635" s="32">
        <v>5</v>
      </c>
      <c r="D7635" s="32" t="s">
        <v>14113</v>
      </c>
    </row>
    <row r="7636" spans="1:4" x14ac:dyDescent="0.2">
      <c r="A7636" s="32">
        <v>7634</v>
      </c>
      <c r="B7636" s="32">
        <v>2</v>
      </c>
      <c r="C7636" s="32">
        <v>20</v>
      </c>
      <c r="D7636" s="32" t="s">
        <v>8470</v>
      </c>
    </row>
    <row r="7637" spans="1:4" x14ac:dyDescent="0.2">
      <c r="A7637" s="32">
        <v>7635</v>
      </c>
      <c r="B7637" s="32">
        <v>452</v>
      </c>
      <c r="C7637" s="32">
        <v>1</v>
      </c>
      <c r="D7637" s="32" t="s">
        <v>14114</v>
      </c>
    </row>
    <row r="7638" spans="1:4" x14ac:dyDescent="0.2">
      <c r="A7638" s="32">
        <v>7636</v>
      </c>
      <c r="B7638" s="32">
        <v>1909</v>
      </c>
      <c r="C7638" s="32">
        <v>1</v>
      </c>
      <c r="D7638" s="32" t="s">
        <v>14115</v>
      </c>
    </row>
    <row r="7639" spans="1:4" x14ac:dyDescent="0.2">
      <c r="A7639" s="32">
        <v>7637</v>
      </c>
      <c r="B7639" s="32">
        <v>2032</v>
      </c>
      <c r="C7639" s="32">
        <v>3</v>
      </c>
      <c r="D7639" s="32" t="s">
        <v>14116</v>
      </c>
    </row>
    <row r="7640" spans="1:4" x14ac:dyDescent="0.2">
      <c r="A7640" s="32">
        <v>7638</v>
      </c>
      <c r="B7640" s="32">
        <v>494</v>
      </c>
      <c r="C7640" s="32">
        <v>1</v>
      </c>
      <c r="D7640" s="32" t="s">
        <v>14117</v>
      </c>
    </row>
    <row r="7641" spans="1:4" x14ac:dyDescent="0.2">
      <c r="A7641" s="32">
        <v>7639</v>
      </c>
      <c r="B7641" s="32">
        <v>472</v>
      </c>
      <c r="C7641" s="32">
        <v>1</v>
      </c>
      <c r="D7641" s="32" t="s">
        <v>14118</v>
      </c>
    </row>
    <row r="7642" spans="1:4" x14ac:dyDescent="0.2">
      <c r="A7642" s="32">
        <v>7640</v>
      </c>
      <c r="B7642" s="32">
        <v>463</v>
      </c>
      <c r="C7642" s="32">
        <v>6</v>
      </c>
      <c r="D7642" s="32" t="s">
        <v>14119</v>
      </c>
    </row>
    <row r="7643" spans="1:4" x14ac:dyDescent="0.2">
      <c r="A7643" s="32">
        <v>7641</v>
      </c>
      <c r="B7643" s="32">
        <v>1361</v>
      </c>
      <c r="C7643" s="32">
        <v>3</v>
      </c>
      <c r="D7643" s="32" t="s">
        <v>14120</v>
      </c>
    </row>
    <row r="7644" spans="1:4" x14ac:dyDescent="0.2">
      <c r="A7644" s="32">
        <v>7642</v>
      </c>
      <c r="B7644" s="32">
        <v>968</v>
      </c>
      <c r="C7644" s="32">
        <v>5</v>
      </c>
      <c r="D7644" s="32" t="s">
        <v>14121</v>
      </c>
    </row>
    <row r="7645" spans="1:4" x14ac:dyDescent="0.2">
      <c r="A7645" s="32">
        <v>7643</v>
      </c>
      <c r="B7645" s="32">
        <v>1524</v>
      </c>
      <c r="C7645" s="32">
        <v>1</v>
      </c>
      <c r="D7645" s="32" t="s">
        <v>10459</v>
      </c>
    </row>
    <row r="7646" spans="1:4" x14ac:dyDescent="0.2">
      <c r="A7646" s="32">
        <v>7644</v>
      </c>
      <c r="B7646" s="32">
        <v>391</v>
      </c>
      <c r="C7646" s="32">
        <v>6</v>
      </c>
      <c r="D7646" s="32" t="s">
        <v>14122</v>
      </c>
    </row>
    <row r="7647" spans="1:4" x14ac:dyDescent="0.2">
      <c r="A7647" s="32">
        <v>7645</v>
      </c>
      <c r="B7647" s="32">
        <v>1032</v>
      </c>
      <c r="C7647" s="32">
        <v>1</v>
      </c>
      <c r="D7647" s="32" t="s">
        <v>14123</v>
      </c>
    </row>
    <row r="7648" spans="1:4" x14ac:dyDescent="0.2">
      <c r="A7648" s="32">
        <v>7646</v>
      </c>
      <c r="B7648" s="32">
        <v>83</v>
      </c>
      <c r="C7648" s="32">
        <v>1</v>
      </c>
      <c r="D7648" s="32" t="s">
        <v>8185</v>
      </c>
    </row>
    <row r="7649" spans="1:4" x14ac:dyDescent="0.2">
      <c r="A7649" s="32">
        <v>7647</v>
      </c>
      <c r="B7649" s="32">
        <v>858</v>
      </c>
      <c r="C7649" s="32">
        <v>1</v>
      </c>
      <c r="D7649" s="32" t="s">
        <v>14124</v>
      </c>
    </row>
    <row r="7650" spans="1:4" x14ac:dyDescent="0.2">
      <c r="A7650" s="32">
        <v>7648</v>
      </c>
      <c r="B7650" s="32">
        <v>884</v>
      </c>
      <c r="C7650" s="32">
        <v>6</v>
      </c>
      <c r="D7650" s="32" t="s">
        <v>14125</v>
      </c>
    </row>
    <row r="7651" spans="1:4" x14ac:dyDescent="0.2">
      <c r="A7651" s="32">
        <v>7649</v>
      </c>
      <c r="B7651" s="32">
        <v>18</v>
      </c>
      <c r="C7651" s="32">
        <v>2</v>
      </c>
      <c r="D7651" s="32" t="s">
        <v>14126</v>
      </c>
    </row>
    <row r="7652" spans="1:4" x14ac:dyDescent="0.2">
      <c r="A7652" s="32">
        <v>7650</v>
      </c>
      <c r="B7652" s="32">
        <v>93</v>
      </c>
      <c r="C7652" s="32">
        <v>8</v>
      </c>
      <c r="D7652" s="32" t="s">
        <v>14127</v>
      </c>
    </row>
    <row r="7653" spans="1:4" x14ac:dyDescent="0.2">
      <c r="A7653" s="32">
        <v>7651</v>
      </c>
      <c r="B7653" s="32">
        <v>3075</v>
      </c>
      <c r="C7653" s="32">
        <v>2</v>
      </c>
      <c r="D7653" s="32" t="s">
        <v>14128</v>
      </c>
    </row>
    <row r="7654" spans="1:4" x14ac:dyDescent="0.2">
      <c r="A7654" s="32">
        <v>7652</v>
      </c>
      <c r="B7654" s="32">
        <v>19</v>
      </c>
      <c r="C7654" s="32">
        <v>3</v>
      </c>
      <c r="D7654" s="32" t="s">
        <v>9495</v>
      </c>
    </row>
    <row r="7655" spans="1:4" x14ac:dyDescent="0.2">
      <c r="A7655" s="32">
        <v>7653</v>
      </c>
      <c r="B7655" s="32">
        <v>583</v>
      </c>
      <c r="C7655" s="32">
        <v>4</v>
      </c>
      <c r="D7655" s="32" t="s">
        <v>14129</v>
      </c>
    </row>
    <row r="7656" spans="1:4" x14ac:dyDescent="0.2">
      <c r="A7656" s="32">
        <v>7654</v>
      </c>
      <c r="B7656" s="32">
        <v>62</v>
      </c>
      <c r="C7656" s="32">
        <v>4</v>
      </c>
      <c r="D7656" s="32" t="s">
        <v>14130</v>
      </c>
    </row>
    <row r="7657" spans="1:4" x14ac:dyDescent="0.2">
      <c r="A7657" s="32">
        <v>7655</v>
      </c>
      <c r="B7657" s="32">
        <v>134</v>
      </c>
      <c r="C7657" s="32">
        <v>5</v>
      </c>
      <c r="D7657" s="32" t="s">
        <v>10541</v>
      </c>
    </row>
    <row r="7658" spans="1:4" x14ac:dyDescent="0.2">
      <c r="A7658" s="32">
        <v>7656</v>
      </c>
      <c r="B7658" s="32">
        <v>328</v>
      </c>
      <c r="C7658" s="32">
        <v>6</v>
      </c>
      <c r="D7658" s="32" t="s">
        <v>14131</v>
      </c>
    </row>
    <row r="7659" spans="1:4" x14ac:dyDescent="0.2">
      <c r="A7659" s="32">
        <v>7657</v>
      </c>
      <c r="B7659" s="32">
        <v>249</v>
      </c>
      <c r="C7659" s="32">
        <v>6</v>
      </c>
      <c r="D7659" s="32" t="s">
        <v>14132</v>
      </c>
    </row>
    <row r="7660" spans="1:4" x14ac:dyDescent="0.2">
      <c r="A7660" s="32">
        <v>7658</v>
      </c>
      <c r="B7660" s="32">
        <v>1378</v>
      </c>
      <c r="C7660" s="32">
        <v>1</v>
      </c>
      <c r="D7660" s="32" t="s">
        <v>14133</v>
      </c>
    </row>
    <row r="7661" spans="1:4" x14ac:dyDescent="0.2">
      <c r="A7661" s="32">
        <v>7659</v>
      </c>
      <c r="B7661" s="32">
        <v>237</v>
      </c>
      <c r="C7661" s="32">
        <v>4</v>
      </c>
      <c r="D7661" s="32" t="s">
        <v>14134</v>
      </c>
    </row>
    <row r="7662" spans="1:4" x14ac:dyDescent="0.2">
      <c r="A7662" s="32">
        <v>7660</v>
      </c>
      <c r="B7662" s="32">
        <v>375</v>
      </c>
      <c r="C7662" s="32">
        <v>6</v>
      </c>
      <c r="D7662" s="32" t="s">
        <v>14135</v>
      </c>
    </row>
    <row r="7663" spans="1:4" x14ac:dyDescent="0.2">
      <c r="A7663" s="32">
        <v>7661</v>
      </c>
      <c r="B7663" s="32">
        <v>336</v>
      </c>
      <c r="C7663" s="32">
        <v>7</v>
      </c>
      <c r="D7663" s="32" t="s">
        <v>14136</v>
      </c>
    </row>
    <row r="7664" spans="1:4" x14ac:dyDescent="0.2">
      <c r="A7664" s="32">
        <v>7662</v>
      </c>
      <c r="B7664" s="32">
        <v>490</v>
      </c>
      <c r="C7664" s="32">
        <v>1</v>
      </c>
      <c r="D7664" s="32" t="s">
        <v>14137</v>
      </c>
    </row>
    <row r="7665" spans="1:4" x14ac:dyDescent="0.2">
      <c r="A7665" s="32">
        <v>7663</v>
      </c>
      <c r="B7665" s="32">
        <v>188</v>
      </c>
      <c r="C7665" s="32">
        <v>7</v>
      </c>
      <c r="D7665" s="32" t="s">
        <v>14138</v>
      </c>
    </row>
    <row r="7666" spans="1:4" x14ac:dyDescent="0.2">
      <c r="A7666" s="32">
        <v>7664</v>
      </c>
      <c r="B7666" s="32">
        <v>3197</v>
      </c>
      <c r="C7666" s="32">
        <v>3</v>
      </c>
      <c r="D7666" s="32" t="s">
        <v>14139</v>
      </c>
    </row>
    <row r="7667" spans="1:4" x14ac:dyDescent="0.2">
      <c r="A7667" s="32">
        <v>7665</v>
      </c>
      <c r="B7667" s="32">
        <v>366</v>
      </c>
      <c r="C7667" s="32">
        <v>5</v>
      </c>
      <c r="D7667" s="32" t="s">
        <v>14140</v>
      </c>
    </row>
    <row r="7668" spans="1:4" x14ac:dyDescent="0.2">
      <c r="A7668" s="32">
        <v>7666</v>
      </c>
      <c r="B7668" s="32">
        <v>442</v>
      </c>
      <c r="C7668" s="32">
        <v>2</v>
      </c>
      <c r="D7668" s="32" t="s">
        <v>14141</v>
      </c>
    </row>
    <row r="7669" spans="1:4" x14ac:dyDescent="0.2">
      <c r="A7669" s="32">
        <v>7667</v>
      </c>
      <c r="B7669" s="32">
        <v>500</v>
      </c>
      <c r="C7669" s="32">
        <v>3</v>
      </c>
      <c r="D7669" s="32" t="s">
        <v>14142</v>
      </c>
    </row>
    <row r="7670" spans="1:4" x14ac:dyDescent="0.2">
      <c r="A7670" s="32">
        <v>7668</v>
      </c>
      <c r="B7670" s="32">
        <v>163</v>
      </c>
      <c r="C7670" s="32">
        <v>1</v>
      </c>
      <c r="D7670" s="32" t="s">
        <v>14143</v>
      </c>
    </row>
    <row r="7671" spans="1:4" x14ac:dyDescent="0.2">
      <c r="A7671" s="32">
        <v>7669</v>
      </c>
      <c r="B7671" s="32">
        <v>102</v>
      </c>
      <c r="C7671" s="32">
        <v>6</v>
      </c>
      <c r="D7671" s="32" t="s">
        <v>14144</v>
      </c>
    </row>
    <row r="7672" spans="1:4" x14ac:dyDescent="0.2">
      <c r="A7672" s="32">
        <v>7670</v>
      </c>
      <c r="B7672" s="32">
        <v>78</v>
      </c>
      <c r="C7672" s="32">
        <v>3</v>
      </c>
      <c r="D7672" s="32" t="s">
        <v>14145</v>
      </c>
    </row>
    <row r="7673" spans="1:4" x14ac:dyDescent="0.2">
      <c r="A7673" s="32">
        <v>7671</v>
      </c>
      <c r="B7673" s="32">
        <v>455</v>
      </c>
      <c r="C7673" s="32">
        <v>3</v>
      </c>
      <c r="D7673" s="32" t="s">
        <v>14146</v>
      </c>
    </row>
    <row r="7674" spans="1:4" x14ac:dyDescent="0.2">
      <c r="A7674" s="32">
        <v>7672</v>
      </c>
      <c r="B7674" s="32">
        <v>1412</v>
      </c>
      <c r="C7674" s="32">
        <v>2</v>
      </c>
      <c r="D7674" s="32" t="s">
        <v>13542</v>
      </c>
    </row>
    <row r="7675" spans="1:4" x14ac:dyDescent="0.2">
      <c r="A7675" s="32">
        <v>7673</v>
      </c>
      <c r="B7675" s="32">
        <v>236</v>
      </c>
      <c r="C7675" s="32">
        <v>4</v>
      </c>
      <c r="D7675" s="32" t="s">
        <v>14147</v>
      </c>
    </row>
    <row r="7676" spans="1:4" x14ac:dyDescent="0.2">
      <c r="A7676" s="32">
        <v>7674</v>
      </c>
      <c r="B7676" s="32">
        <v>382</v>
      </c>
      <c r="C7676" s="32">
        <v>4</v>
      </c>
      <c r="D7676" s="32" t="s">
        <v>14148</v>
      </c>
    </row>
    <row r="7677" spans="1:4" x14ac:dyDescent="0.2">
      <c r="A7677" s="32">
        <v>7675</v>
      </c>
      <c r="B7677" s="32">
        <v>2032</v>
      </c>
      <c r="C7677" s="32">
        <v>4</v>
      </c>
      <c r="D7677" s="32" t="s">
        <v>14149</v>
      </c>
    </row>
    <row r="7678" spans="1:4" x14ac:dyDescent="0.2">
      <c r="A7678" s="32">
        <v>7676</v>
      </c>
      <c r="B7678" s="32">
        <v>348</v>
      </c>
      <c r="C7678" s="32">
        <v>2</v>
      </c>
      <c r="D7678" s="32" t="s">
        <v>14150</v>
      </c>
    </row>
    <row r="7679" spans="1:4" x14ac:dyDescent="0.2">
      <c r="A7679" s="32">
        <v>7677</v>
      </c>
      <c r="B7679" s="32">
        <v>1491</v>
      </c>
      <c r="C7679" s="32">
        <v>3</v>
      </c>
      <c r="D7679" s="32" t="s">
        <v>14151</v>
      </c>
    </row>
    <row r="7680" spans="1:4" x14ac:dyDescent="0.2">
      <c r="A7680" s="32">
        <v>7678</v>
      </c>
      <c r="B7680" s="32">
        <v>216</v>
      </c>
      <c r="C7680" s="32">
        <v>1</v>
      </c>
      <c r="D7680" s="32" t="s">
        <v>8567</v>
      </c>
    </row>
    <row r="7681" spans="1:4" x14ac:dyDescent="0.2">
      <c r="A7681" s="32">
        <v>7679</v>
      </c>
      <c r="B7681" s="32">
        <v>855</v>
      </c>
      <c r="C7681" s="32">
        <v>4</v>
      </c>
      <c r="D7681" s="32" t="s">
        <v>14152</v>
      </c>
    </row>
    <row r="7682" spans="1:4" x14ac:dyDescent="0.2">
      <c r="A7682" s="32">
        <v>7680</v>
      </c>
      <c r="B7682" s="32">
        <v>74</v>
      </c>
      <c r="C7682" s="32">
        <v>2</v>
      </c>
      <c r="D7682" s="32" t="s">
        <v>14153</v>
      </c>
    </row>
    <row r="7683" spans="1:4" x14ac:dyDescent="0.2">
      <c r="A7683" s="32">
        <v>7681</v>
      </c>
      <c r="B7683" s="32">
        <v>313</v>
      </c>
      <c r="C7683" s="32">
        <v>1</v>
      </c>
      <c r="D7683" s="32" t="s">
        <v>14154</v>
      </c>
    </row>
    <row r="7684" spans="1:4" x14ac:dyDescent="0.2">
      <c r="A7684" s="32">
        <v>7682</v>
      </c>
      <c r="B7684" s="32">
        <v>820</v>
      </c>
      <c r="C7684" s="32">
        <v>3</v>
      </c>
      <c r="D7684" s="32" t="s">
        <v>14155</v>
      </c>
    </row>
    <row r="7685" spans="1:4" x14ac:dyDescent="0.2">
      <c r="A7685" s="32">
        <v>7683</v>
      </c>
      <c r="B7685" s="32">
        <v>558</v>
      </c>
      <c r="C7685" s="32">
        <v>9</v>
      </c>
      <c r="D7685" s="32" t="s">
        <v>14156</v>
      </c>
    </row>
    <row r="7686" spans="1:4" x14ac:dyDescent="0.2">
      <c r="A7686" s="32">
        <v>7684</v>
      </c>
      <c r="B7686" s="32">
        <v>754</v>
      </c>
      <c r="C7686" s="32">
        <v>4</v>
      </c>
      <c r="D7686" s="32" t="s">
        <v>14157</v>
      </c>
    </row>
    <row r="7687" spans="1:4" x14ac:dyDescent="0.2">
      <c r="A7687" s="32">
        <v>7685</v>
      </c>
      <c r="B7687" s="32">
        <v>1227</v>
      </c>
      <c r="C7687" s="32">
        <v>3</v>
      </c>
      <c r="D7687" s="32" t="s">
        <v>14158</v>
      </c>
    </row>
    <row r="7688" spans="1:4" x14ac:dyDescent="0.2">
      <c r="A7688" s="32">
        <v>7686</v>
      </c>
      <c r="B7688" s="32">
        <v>345</v>
      </c>
      <c r="C7688" s="32">
        <v>2</v>
      </c>
      <c r="D7688" s="32" t="s">
        <v>14159</v>
      </c>
    </row>
    <row r="7689" spans="1:4" x14ac:dyDescent="0.2">
      <c r="A7689" s="32">
        <v>7687</v>
      </c>
      <c r="B7689" s="32">
        <v>2047</v>
      </c>
      <c r="C7689" s="32">
        <v>1</v>
      </c>
      <c r="D7689" s="32" t="s">
        <v>14160</v>
      </c>
    </row>
    <row r="7690" spans="1:4" x14ac:dyDescent="0.2">
      <c r="A7690" s="32">
        <v>7688</v>
      </c>
      <c r="B7690" s="32">
        <v>210</v>
      </c>
      <c r="C7690" s="32">
        <v>3</v>
      </c>
      <c r="D7690" s="32" t="s">
        <v>9401</v>
      </c>
    </row>
    <row r="7691" spans="1:4" x14ac:dyDescent="0.2">
      <c r="A7691" s="32">
        <v>7689</v>
      </c>
      <c r="B7691" s="32">
        <v>392</v>
      </c>
      <c r="C7691" s="32">
        <v>1</v>
      </c>
      <c r="D7691" s="32" t="s">
        <v>14161</v>
      </c>
    </row>
    <row r="7692" spans="1:4" x14ac:dyDescent="0.2">
      <c r="A7692" s="32">
        <v>7690</v>
      </c>
      <c r="B7692" s="32">
        <v>364</v>
      </c>
      <c r="C7692" s="32">
        <v>4</v>
      </c>
      <c r="D7692" s="32" t="s">
        <v>7565</v>
      </c>
    </row>
    <row r="7693" spans="1:4" x14ac:dyDescent="0.2">
      <c r="A7693" s="32">
        <v>7691</v>
      </c>
      <c r="B7693" s="32">
        <v>202</v>
      </c>
      <c r="C7693" s="32">
        <v>10</v>
      </c>
      <c r="D7693" s="32" t="s">
        <v>14162</v>
      </c>
    </row>
    <row r="7694" spans="1:4" x14ac:dyDescent="0.2">
      <c r="A7694" s="32">
        <v>7692</v>
      </c>
      <c r="B7694" s="32">
        <v>520</v>
      </c>
      <c r="C7694" s="32">
        <v>2</v>
      </c>
      <c r="D7694" s="32" t="s">
        <v>14163</v>
      </c>
    </row>
    <row r="7695" spans="1:4" x14ac:dyDescent="0.2">
      <c r="A7695" s="32">
        <v>7693</v>
      </c>
      <c r="B7695" s="32">
        <v>86</v>
      </c>
      <c r="C7695" s="32">
        <v>7</v>
      </c>
      <c r="D7695" s="32" t="s">
        <v>14164</v>
      </c>
    </row>
    <row r="7696" spans="1:4" x14ac:dyDescent="0.2">
      <c r="A7696" s="32">
        <v>7694</v>
      </c>
      <c r="B7696" s="32">
        <v>847</v>
      </c>
      <c r="C7696" s="32">
        <v>3</v>
      </c>
      <c r="D7696" s="32" t="s">
        <v>7609</v>
      </c>
    </row>
    <row r="7697" spans="1:4" x14ac:dyDescent="0.2">
      <c r="A7697" s="32">
        <v>7695</v>
      </c>
      <c r="B7697" s="32">
        <v>295</v>
      </c>
      <c r="C7697" s="32">
        <v>1</v>
      </c>
      <c r="D7697" s="32" t="s">
        <v>14165</v>
      </c>
    </row>
    <row r="7698" spans="1:4" x14ac:dyDescent="0.2">
      <c r="A7698" s="32">
        <v>7696</v>
      </c>
      <c r="B7698" s="32">
        <v>98</v>
      </c>
      <c r="C7698" s="32">
        <v>4</v>
      </c>
      <c r="D7698" s="32" t="s">
        <v>14166</v>
      </c>
    </row>
    <row r="7699" spans="1:4" x14ac:dyDescent="0.2">
      <c r="A7699" s="32">
        <v>7697</v>
      </c>
      <c r="B7699" s="32">
        <v>2182</v>
      </c>
      <c r="C7699" s="32">
        <v>2</v>
      </c>
      <c r="D7699" s="32" t="s">
        <v>14167</v>
      </c>
    </row>
    <row r="7700" spans="1:4" x14ac:dyDescent="0.2">
      <c r="A7700" s="32">
        <v>7698</v>
      </c>
      <c r="B7700" s="32">
        <v>1430</v>
      </c>
      <c r="C7700" s="32">
        <v>1</v>
      </c>
      <c r="D7700" s="32" t="s">
        <v>14168</v>
      </c>
    </row>
    <row r="7701" spans="1:4" x14ac:dyDescent="0.2">
      <c r="A7701" s="32">
        <v>7699</v>
      </c>
      <c r="B7701" s="32">
        <v>493</v>
      </c>
      <c r="C7701" s="32">
        <v>2</v>
      </c>
      <c r="D7701" s="32" t="s">
        <v>14169</v>
      </c>
    </row>
    <row r="7702" spans="1:4" x14ac:dyDescent="0.2">
      <c r="A7702" s="32">
        <v>7700</v>
      </c>
      <c r="B7702" s="32">
        <v>473</v>
      </c>
      <c r="C7702" s="32">
        <v>1</v>
      </c>
      <c r="D7702" s="32" t="s">
        <v>14170</v>
      </c>
    </row>
    <row r="7703" spans="1:4" x14ac:dyDescent="0.2">
      <c r="A7703" s="32">
        <v>7701</v>
      </c>
      <c r="B7703" s="32">
        <v>381</v>
      </c>
      <c r="C7703" s="32">
        <v>2</v>
      </c>
      <c r="D7703" s="32" t="s">
        <v>14171</v>
      </c>
    </row>
    <row r="7704" spans="1:4" x14ac:dyDescent="0.2">
      <c r="A7704" s="32">
        <v>7702</v>
      </c>
      <c r="B7704" s="32">
        <v>409</v>
      </c>
      <c r="C7704" s="32">
        <v>2</v>
      </c>
      <c r="D7704" s="32" t="s">
        <v>14172</v>
      </c>
    </row>
    <row r="7705" spans="1:4" x14ac:dyDescent="0.2">
      <c r="A7705" s="32">
        <v>7703</v>
      </c>
      <c r="B7705" s="32">
        <v>1601</v>
      </c>
      <c r="C7705" s="32">
        <v>1</v>
      </c>
      <c r="D7705" s="32" t="s">
        <v>14173</v>
      </c>
    </row>
    <row r="7706" spans="1:4" x14ac:dyDescent="0.2">
      <c r="A7706" s="32">
        <v>7704</v>
      </c>
      <c r="B7706" s="32">
        <v>108</v>
      </c>
      <c r="C7706" s="32">
        <v>10</v>
      </c>
      <c r="D7706" s="32" t="s">
        <v>14174</v>
      </c>
    </row>
    <row r="7707" spans="1:4" x14ac:dyDescent="0.2">
      <c r="A7707" s="32">
        <v>7705</v>
      </c>
      <c r="B7707" s="32">
        <v>301</v>
      </c>
      <c r="C7707" s="32">
        <v>6</v>
      </c>
      <c r="D7707" s="32" t="s">
        <v>14175</v>
      </c>
    </row>
    <row r="7708" spans="1:4" x14ac:dyDescent="0.2">
      <c r="A7708" s="32">
        <v>7706</v>
      </c>
      <c r="B7708" s="32">
        <v>168</v>
      </c>
      <c r="C7708" s="32">
        <v>17</v>
      </c>
      <c r="D7708" s="32" t="s">
        <v>7201</v>
      </c>
    </row>
    <row r="7709" spans="1:4" x14ac:dyDescent="0.2">
      <c r="A7709" s="32">
        <v>7707</v>
      </c>
      <c r="B7709" s="32">
        <v>235</v>
      </c>
      <c r="C7709" s="32">
        <v>2</v>
      </c>
      <c r="D7709" s="32" t="s">
        <v>14176</v>
      </c>
    </row>
    <row r="7710" spans="1:4" x14ac:dyDescent="0.2">
      <c r="A7710" s="32">
        <v>7708</v>
      </c>
      <c r="B7710" s="32">
        <v>1909</v>
      </c>
      <c r="C7710" s="32">
        <v>2</v>
      </c>
      <c r="D7710" s="32" t="s">
        <v>14177</v>
      </c>
    </row>
    <row r="7711" spans="1:4" x14ac:dyDescent="0.2">
      <c r="A7711" s="32">
        <v>7709</v>
      </c>
      <c r="B7711" s="32">
        <v>2452</v>
      </c>
      <c r="C7711" s="32">
        <v>3</v>
      </c>
      <c r="D7711" s="32" t="s">
        <v>14178</v>
      </c>
    </row>
    <row r="7712" spans="1:4" x14ac:dyDescent="0.2">
      <c r="A7712" s="32">
        <v>7710</v>
      </c>
      <c r="B7712" s="32">
        <v>558</v>
      </c>
      <c r="C7712" s="32">
        <v>10</v>
      </c>
      <c r="D7712" s="32" t="s">
        <v>14179</v>
      </c>
    </row>
    <row r="7713" spans="1:4" x14ac:dyDescent="0.2">
      <c r="A7713" s="32">
        <v>7711</v>
      </c>
      <c r="B7713" s="32">
        <v>179</v>
      </c>
      <c r="C7713" s="32">
        <v>5</v>
      </c>
      <c r="D7713" s="32" t="s">
        <v>14180</v>
      </c>
    </row>
    <row r="7714" spans="1:4" x14ac:dyDescent="0.2">
      <c r="A7714" s="32">
        <v>7712</v>
      </c>
      <c r="B7714" s="32">
        <v>67</v>
      </c>
      <c r="C7714" s="32">
        <v>4</v>
      </c>
      <c r="D7714" s="32" t="s">
        <v>14181</v>
      </c>
    </row>
    <row r="7715" spans="1:4" x14ac:dyDescent="0.2">
      <c r="A7715" s="32">
        <v>7713</v>
      </c>
      <c r="B7715" s="32">
        <v>297</v>
      </c>
      <c r="C7715" s="32">
        <v>4</v>
      </c>
      <c r="D7715" s="32" t="s">
        <v>14182</v>
      </c>
    </row>
    <row r="7716" spans="1:4" x14ac:dyDescent="0.2">
      <c r="A7716" s="32">
        <v>7714</v>
      </c>
      <c r="B7716" s="32">
        <v>100</v>
      </c>
      <c r="C7716" s="32">
        <v>6</v>
      </c>
      <c r="D7716" s="32" t="s">
        <v>14183</v>
      </c>
    </row>
    <row r="7717" spans="1:4" x14ac:dyDescent="0.2">
      <c r="A7717" s="32">
        <v>7715</v>
      </c>
      <c r="B7717" s="32">
        <v>866</v>
      </c>
      <c r="C7717" s="32">
        <v>5</v>
      </c>
      <c r="D7717" s="32" t="s">
        <v>14184</v>
      </c>
    </row>
    <row r="7718" spans="1:4" x14ac:dyDescent="0.2">
      <c r="A7718" s="32">
        <v>7716</v>
      </c>
      <c r="B7718" s="32">
        <v>346</v>
      </c>
      <c r="C7718" s="32">
        <v>1</v>
      </c>
      <c r="D7718" s="32" t="s">
        <v>14185</v>
      </c>
    </row>
    <row r="7719" spans="1:4" x14ac:dyDescent="0.2">
      <c r="A7719" s="32">
        <v>7717</v>
      </c>
      <c r="B7719" s="32">
        <v>563</v>
      </c>
      <c r="C7719" s="32">
        <v>4</v>
      </c>
      <c r="D7719" s="32" t="s">
        <v>14186</v>
      </c>
    </row>
    <row r="7720" spans="1:4" x14ac:dyDescent="0.2">
      <c r="A7720" s="32">
        <v>7718</v>
      </c>
      <c r="B7720" s="32">
        <v>816</v>
      </c>
      <c r="C7720" s="32">
        <v>2</v>
      </c>
      <c r="D7720" s="32" t="s">
        <v>14187</v>
      </c>
    </row>
    <row r="7721" spans="1:4" x14ac:dyDescent="0.2">
      <c r="A7721" s="32">
        <v>7719</v>
      </c>
      <c r="B7721" s="32">
        <v>182</v>
      </c>
      <c r="C7721" s="32">
        <v>1</v>
      </c>
      <c r="D7721" s="32" t="s">
        <v>14188</v>
      </c>
    </row>
    <row r="7722" spans="1:4" x14ac:dyDescent="0.2">
      <c r="A7722" s="32">
        <v>7720</v>
      </c>
      <c r="B7722" s="32">
        <v>64</v>
      </c>
      <c r="C7722" s="32">
        <v>6</v>
      </c>
      <c r="D7722" s="32" t="s">
        <v>14189</v>
      </c>
    </row>
    <row r="7723" spans="1:4" x14ac:dyDescent="0.2">
      <c r="A7723" s="32">
        <v>7721</v>
      </c>
      <c r="B7723" s="32">
        <v>304</v>
      </c>
      <c r="C7723" s="32">
        <v>3</v>
      </c>
      <c r="D7723" s="32" t="s">
        <v>14190</v>
      </c>
    </row>
    <row r="7724" spans="1:4" x14ac:dyDescent="0.2">
      <c r="A7724" s="32">
        <v>7722</v>
      </c>
      <c r="B7724" s="32">
        <v>81</v>
      </c>
      <c r="C7724" s="32">
        <v>4</v>
      </c>
      <c r="D7724" s="32" t="s">
        <v>14191</v>
      </c>
    </row>
    <row r="7725" spans="1:4" x14ac:dyDescent="0.2">
      <c r="A7725" s="32">
        <v>7723</v>
      </c>
      <c r="B7725" s="32">
        <v>145</v>
      </c>
      <c r="C7725" s="32">
        <v>3</v>
      </c>
      <c r="D7725" s="32" t="s">
        <v>14192</v>
      </c>
    </row>
    <row r="7726" spans="1:4" x14ac:dyDescent="0.2">
      <c r="A7726" s="32">
        <v>7724</v>
      </c>
      <c r="B7726" s="32">
        <v>137</v>
      </c>
      <c r="C7726" s="32">
        <v>7</v>
      </c>
      <c r="D7726" s="32" t="s">
        <v>7435</v>
      </c>
    </row>
    <row r="7727" spans="1:4" x14ac:dyDescent="0.2">
      <c r="A7727" s="32">
        <v>7725</v>
      </c>
      <c r="B7727" s="32">
        <v>270</v>
      </c>
      <c r="C7727" s="32">
        <v>8</v>
      </c>
      <c r="D7727" s="32" t="s">
        <v>14193</v>
      </c>
    </row>
    <row r="7728" spans="1:4" x14ac:dyDescent="0.2">
      <c r="A7728" s="32">
        <v>7726</v>
      </c>
      <c r="B7728" s="32">
        <v>374</v>
      </c>
      <c r="C7728" s="32">
        <v>5</v>
      </c>
      <c r="D7728" s="32" t="s">
        <v>14194</v>
      </c>
    </row>
    <row r="7729" spans="1:4" x14ac:dyDescent="0.2">
      <c r="A7729" s="32">
        <v>7727</v>
      </c>
      <c r="B7729" s="32">
        <v>179</v>
      </c>
      <c r="C7729" s="32">
        <v>2</v>
      </c>
      <c r="D7729" s="32" t="s">
        <v>8081</v>
      </c>
    </row>
    <row r="7730" spans="1:4" x14ac:dyDescent="0.2">
      <c r="A7730" s="32">
        <v>7728</v>
      </c>
      <c r="B7730" s="32">
        <v>238</v>
      </c>
      <c r="C7730" s="32">
        <v>2</v>
      </c>
      <c r="D7730" s="32" t="s">
        <v>14195</v>
      </c>
    </row>
    <row r="7731" spans="1:4" x14ac:dyDescent="0.2">
      <c r="A7731" s="32">
        <v>7729</v>
      </c>
      <c r="B7731" s="32">
        <v>125</v>
      </c>
      <c r="C7731" s="32">
        <v>1</v>
      </c>
      <c r="D7731" s="32" t="s">
        <v>14196</v>
      </c>
    </row>
    <row r="7732" spans="1:4" x14ac:dyDescent="0.2">
      <c r="A7732" s="32">
        <v>7730</v>
      </c>
      <c r="B7732" s="32">
        <v>130</v>
      </c>
      <c r="C7732" s="32">
        <v>4</v>
      </c>
      <c r="D7732" s="32" t="s">
        <v>14197</v>
      </c>
    </row>
    <row r="7733" spans="1:4" x14ac:dyDescent="0.2">
      <c r="A7733" s="32">
        <v>7731</v>
      </c>
      <c r="B7733" s="32">
        <v>982</v>
      </c>
      <c r="C7733" s="32">
        <v>3</v>
      </c>
      <c r="D7733" s="32" t="s">
        <v>14198</v>
      </c>
    </row>
    <row r="7734" spans="1:4" x14ac:dyDescent="0.2">
      <c r="A7734" s="32">
        <v>7732</v>
      </c>
      <c r="B7734" s="32">
        <v>733</v>
      </c>
      <c r="C7734" s="32">
        <v>4</v>
      </c>
      <c r="D7734" s="32" t="s">
        <v>14199</v>
      </c>
    </row>
    <row r="7735" spans="1:4" x14ac:dyDescent="0.2">
      <c r="A7735" s="32">
        <v>7733</v>
      </c>
      <c r="B7735" s="32">
        <v>1729</v>
      </c>
      <c r="C7735" s="32">
        <v>1</v>
      </c>
      <c r="D7735" s="32" t="s">
        <v>14200</v>
      </c>
    </row>
    <row r="7736" spans="1:4" x14ac:dyDescent="0.2">
      <c r="A7736" s="32">
        <v>7734</v>
      </c>
      <c r="B7736" s="32">
        <v>20</v>
      </c>
      <c r="C7736" s="32">
        <v>6</v>
      </c>
      <c r="D7736" s="32" t="s">
        <v>14201</v>
      </c>
    </row>
    <row r="7737" spans="1:4" x14ac:dyDescent="0.2">
      <c r="A7737" s="32">
        <v>7735</v>
      </c>
      <c r="B7737" s="32">
        <v>111</v>
      </c>
      <c r="C7737" s="32">
        <v>8</v>
      </c>
      <c r="D7737" s="32" t="s">
        <v>12712</v>
      </c>
    </row>
    <row r="7738" spans="1:4" x14ac:dyDescent="0.2">
      <c r="A7738" s="32">
        <v>7736</v>
      </c>
      <c r="B7738" s="32">
        <v>236</v>
      </c>
      <c r="C7738" s="32">
        <v>5</v>
      </c>
      <c r="D7738" s="32" t="s">
        <v>14202</v>
      </c>
    </row>
    <row r="7739" spans="1:4" x14ac:dyDescent="0.2">
      <c r="A7739" s="32">
        <v>7737</v>
      </c>
      <c r="B7739" s="32">
        <v>49</v>
      </c>
      <c r="C7739" s="32">
        <v>15</v>
      </c>
      <c r="D7739" s="32" t="s">
        <v>14203</v>
      </c>
    </row>
    <row r="7740" spans="1:4" x14ac:dyDescent="0.2">
      <c r="A7740" s="32">
        <v>7738</v>
      </c>
      <c r="B7740" s="32">
        <v>463</v>
      </c>
      <c r="C7740" s="32">
        <v>3</v>
      </c>
      <c r="D7740" s="32" t="s">
        <v>10418</v>
      </c>
    </row>
    <row r="7741" spans="1:4" x14ac:dyDescent="0.2">
      <c r="A7741" s="32">
        <v>7739</v>
      </c>
      <c r="B7741" s="32">
        <v>41</v>
      </c>
      <c r="C7741" s="32">
        <v>2</v>
      </c>
      <c r="D7741" s="32" t="s">
        <v>14204</v>
      </c>
    </row>
    <row r="7742" spans="1:4" x14ac:dyDescent="0.2">
      <c r="A7742" s="32">
        <v>7740</v>
      </c>
      <c r="B7742" s="32">
        <v>806</v>
      </c>
      <c r="C7742" s="32">
        <v>4</v>
      </c>
      <c r="D7742" s="32" t="s">
        <v>14205</v>
      </c>
    </row>
    <row r="7743" spans="1:4" x14ac:dyDescent="0.2">
      <c r="A7743" s="32">
        <v>7741</v>
      </c>
      <c r="B7743" s="32">
        <v>113</v>
      </c>
      <c r="C7743" s="32">
        <v>2</v>
      </c>
      <c r="D7743" s="32" t="s">
        <v>14206</v>
      </c>
    </row>
    <row r="7744" spans="1:4" x14ac:dyDescent="0.2">
      <c r="A7744" s="32">
        <v>7742</v>
      </c>
      <c r="B7744" s="32">
        <v>3276</v>
      </c>
      <c r="C7744" s="32">
        <v>1</v>
      </c>
      <c r="D7744" s="32" t="s">
        <v>14207</v>
      </c>
    </row>
    <row r="7745" spans="1:4" x14ac:dyDescent="0.2">
      <c r="A7745" s="32">
        <v>7743</v>
      </c>
      <c r="B7745" s="32">
        <v>2182</v>
      </c>
      <c r="C7745" s="32">
        <v>3</v>
      </c>
      <c r="D7745" s="32" t="s">
        <v>14208</v>
      </c>
    </row>
    <row r="7746" spans="1:4" x14ac:dyDescent="0.2">
      <c r="A7746" s="32">
        <v>7744</v>
      </c>
      <c r="B7746" s="32">
        <v>223</v>
      </c>
      <c r="C7746" s="32">
        <v>1</v>
      </c>
      <c r="D7746" s="32" t="s">
        <v>14209</v>
      </c>
    </row>
    <row r="7747" spans="1:4" x14ac:dyDescent="0.2">
      <c r="A7747" s="32">
        <v>7745</v>
      </c>
      <c r="B7747" s="32">
        <v>355</v>
      </c>
      <c r="C7747" s="32">
        <v>5</v>
      </c>
      <c r="D7747" s="32" t="s">
        <v>13796</v>
      </c>
    </row>
    <row r="7748" spans="1:4" x14ac:dyDescent="0.2">
      <c r="A7748" s="32">
        <v>7746</v>
      </c>
      <c r="B7748" s="32">
        <v>276</v>
      </c>
      <c r="C7748" s="32">
        <v>4</v>
      </c>
      <c r="D7748" s="32" t="s">
        <v>14210</v>
      </c>
    </row>
    <row r="7749" spans="1:4" x14ac:dyDescent="0.2">
      <c r="A7749" s="32">
        <v>7747</v>
      </c>
      <c r="B7749" s="32">
        <v>1103</v>
      </c>
      <c r="C7749" s="32">
        <v>4</v>
      </c>
      <c r="D7749" s="32" t="s">
        <v>14211</v>
      </c>
    </row>
    <row r="7750" spans="1:4" x14ac:dyDescent="0.2">
      <c r="A7750" s="32">
        <v>7748</v>
      </c>
      <c r="B7750" s="32">
        <v>2498</v>
      </c>
      <c r="C7750" s="32">
        <v>1</v>
      </c>
      <c r="D7750" s="32" t="s">
        <v>14212</v>
      </c>
    </row>
    <row r="7751" spans="1:4" x14ac:dyDescent="0.2">
      <c r="A7751" s="32">
        <v>7749</v>
      </c>
      <c r="B7751" s="32">
        <v>14</v>
      </c>
      <c r="C7751" s="32">
        <v>16</v>
      </c>
      <c r="D7751" s="32" t="s">
        <v>14213</v>
      </c>
    </row>
    <row r="7752" spans="1:4" x14ac:dyDescent="0.2">
      <c r="A7752" s="32">
        <v>7750</v>
      </c>
      <c r="B7752" s="32">
        <v>47</v>
      </c>
      <c r="C7752" s="32">
        <v>6</v>
      </c>
      <c r="D7752" s="32" t="s">
        <v>14214</v>
      </c>
    </row>
    <row r="7753" spans="1:4" x14ac:dyDescent="0.2">
      <c r="A7753" s="32">
        <v>7751</v>
      </c>
      <c r="B7753" s="32">
        <v>820</v>
      </c>
      <c r="C7753" s="32">
        <v>4</v>
      </c>
      <c r="D7753" s="32" t="s">
        <v>14215</v>
      </c>
    </row>
    <row r="7754" spans="1:4" x14ac:dyDescent="0.2">
      <c r="A7754" s="32">
        <v>7752</v>
      </c>
      <c r="B7754" s="32">
        <v>2</v>
      </c>
      <c r="C7754" s="32">
        <v>3</v>
      </c>
      <c r="D7754" s="32" t="s">
        <v>14216</v>
      </c>
    </row>
    <row r="7755" spans="1:4" x14ac:dyDescent="0.2">
      <c r="A7755" s="32">
        <v>7753</v>
      </c>
      <c r="B7755" s="32">
        <v>1558</v>
      </c>
      <c r="C7755" s="32">
        <v>3</v>
      </c>
      <c r="D7755" s="32" t="s">
        <v>14217</v>
      </c>
    </row>
    <row r="7756" spans="1:4" x14ac:dyDescent="0.2">
      <c r="A7756" s="32">
        <v>7754</v>
      </c>
      <c r="B7756" s="32">
        <v>173</v>
      </c>
      <c r="C7756" s="32">
        <v>6</v>
      </c>
      <c r="D7756" s="32" t="s">
        <v>14218</v>
      </c>
    </row>
    <row r="7757" spans="1:4" x14ac:dyDescent="0.2">
      <c r="A7757" s="32">
        <v>7755</v>
      </c>
      <c r="B7757" s="32">
        <v>211</v>
      </c>
      <c r="C7757" s="32">
        <v>13</v>
      </c>
      <c r="D7757" s="32" t="s">
        <v>14219</v>
      </c>
    </row>
    <row r="7758" spans="1:4" x14ac:dyDescent="0.2">
      <c r="A7758" s="32">
        <v>7756</v>
      </c>
      <c r="B7758" s="32">
        <v>1633</v>
      </c>
      <c r="C7758" s="32">
        <v>1</v>
      </c>
      <c r="D7758" s="32" t="s">
        <v>11494</v>
      </c>
    </row>
    <row r="7759" spans="1:4" x14ac:dyDescent="0.2">
      <c r="A7759" s="32">
        <v>7757</v>
      </c>
      <c r="B7759" s="32">
        <v>9</v>
      </c>
      <c r="C7759" s="32">
        <v>15</v>
      </c>
      <c r="D7759" s="32" t="s">
        <v>14220</v>
      </c>
    </row>
    <row r="7760" spans="1:4" x14ac:dyDescent="0.2">
      <c r="A7760" s="32">
        <v>7758</v>
      </c>
      <c r="B7760" s="32">
        <v>354</v>
      </c>
      <c r="C7760" s="32">
        <v>6</v>
      </c>
      <c r="D7760" s="32" t="s">
        <v>14221</v>
      </c>
    </row>
    <row r="7761" spans="1:4" x14ac:dyDescent="0.2">
      <c r="A7761" s="32">
        <v>7759</v>
      </c>
      <c r="B7761" s="32">
        <v>560</v>
      </c>
      <c r="C7761" s="32">
        <v>4</v>
      </c>
      <c r="D7761" s="32" t="s">
        <v>14222</v>
      </c>
    </row>
    <row r="7762" spans="1:4" x14ac:dyDescent="0.2">
      <c r="A7762" s="32">
        <v>7760</v>
      </c>
      <c r="B7762" s="32">
        <v>382</v>
      </c>
      <c r="C7762" s="32">
        <v>5</v>
      </c>
      <c r="D7762" s="32" t="s">
        <v>14223</v>
      </c>
    </row>
    <row r="7763" spans="1:4" x14ac:dyDescent="0.2">
      <c r="A7763" s="32">
        <v>7761</v>
      </c>
      <c r="B7763" s="32">
        <v>1368</v>
      </c>
      <c r="C7763" s="32">
        <v>1</v>
      </c>
      <c r="D7763" s="32" t="s">
        <v>14224</v>
      </c>
    </row>
    <row r="7764" spans="1:4" x14ac:dyDescent="0.2">
      <c r="A7764" s="32">
        <v>7762</v>
      </c>
      <c r="B7764" s="32">
        <v>2121</v>
      </c>
      <c r="C7764" s="32">
        <v>5</v>
      </c>
      <c r="D7764" s="32" t="s">
        <v>14225</v>
      </c>
    </row>
    <row r="7765" spans="1:4" x14ac:dyDescent="0.2">
      <c r="A7765" s="32">
        <v>7763</v>
      </c>
      <c r="B7765" s="32">
        <v>10</v>
      </c>
      <c r="C7765" s="32">
        <v>7</v>
      </c>
      <c r="D7765" s="32" t="s">
        <v>14226</v>
      </c>
    </row>
    <row r="7766" spans="1:4" x14ac:dyDescent="0.2">
      <c r="A7766" s="32">
        <v>7764</v>
      </c>
      <c r="B7766" s="32">
        <v>800</v>
      </c>
      <c r="C7766" s="32">
        <v>3</v>
      </c>
      <c r="D7766" s="32" t="s">
        <v>14227</v>
      </c>
    </row>
    <row r="7767" spans="1:4" x14ac:dyDescent="0.2">
      <c r="A7767" s="32">
        <v>7765</v>
      </c>
      <c r="B7767" s="32">
        <v>385</v>
      </c>
      <c r="C7767" s="32">
        <v>1</v>
      </c>
      <c r="D7767" s="32" t="s">
        <v>14228</v>
      </c>
    </row>
    <row r="7768" spans="1:4" x14ac:dyDescent="0.2">
      <c r="A7768" s="32">
        <v>7766</v>
      </c>
      <c r="B7768" s="32">
        <v>364</v>
      </c>
      <c r="C7768" s="32">
        <v>3</v>
      </c>
      <c r="D7768" s="32" t="s">
        <v>10596</v>
      </c>
    </row>
    <row r="7769" spans="1:4" x14ac:dyDescent="0.2">
      <c r="A7769" s="32">
        <v>7768</v>
      </c>
      <c r="B7769" s="32">
        <v>241</v>
      </c>
      <c r="C7769" s="32">
        <v>4</v>
      </c>
      <c r="D7769" s="32" t="s">
        <v>14229</v>
      </c>
    </row>
    <row r="7770" spans="1:4" x14ac:dyDescent="0.2">
      <c r="A7770" s="32">
        <v>7769</v>
      </c>
      <c r="B7770" s="32">
        <v>600</v>
      </c>
      <c r="C7770" s="32">
        <v>5</v>
      </c>
      <c r="D7770" s="32" t="s">
        <v>14230</v>
      </c>
    </row>
    <row r="7771" spans="1:4" x14ac:dyDescent="0.2">
      <c r="A7771" s="32">
        <v>7770</v>
      </c>
      <c r="B7771" s="32">
        <v>874</v>
      </c>
      <c r="C7771" s="32">
        <v>2</v>
      </c>
      <c r="D7771" s="32" t="s">
        <v>14231</v>
      </c>
    </row>
    <row r="7772" spans="1:4" x14ac:dyDescent="0.2">
      <c r="A7772" s="32">
        <v>7771</v>
      </c>
      <c r="B7772" s="32">
        <v>870</v>
      </c>
      <c r="C7772" s="32">
        <v>5</v>
      </c>
      <c r="D7772" s="32" t="s">
        <v>14232</v>
      </c>
    </row>
    <row r="7773" spans="1:4" x14ac:dyDescent="0.2">
      <c r="A7773" s="32">
        <v>7772</v>
      </c>
      <c r="B7773" s="32">
        <v>879</v>
      </c>
      <c r="C7773" s="32">
        <v>4</v>
      </c>
      <c r="D7773" s="32" t="s">
        <v>14233</v>
      </c>
    </row>
    <row r="7774" spans="1:4" x14ac:dyDescent="0.2">
      <c r="A7774" s="32">
        <v>7773</v>
      </c>
      <c r="B7774" s="32">
        <v>1633</v>
      </c>
      <c r="C7774" s="32">
        <v>2</v>
      </c>
      <c r="D7774" s="32" t="s">
        <v>14234</v>
      </c>
    </row>
    <row r="7775" spans="1:4" x14ac:dyDescent="0.2">
      <c r="A7775" s="32">
        <v>7774</v>
      </c>
      <c r="B7775" s="32">
        <v>455</v>
      </c>
      <c r="C7775" s="32">
        <v>2</v>
      </c>
      <c r="D7775" s="32" t="s">
        <v>14235</v>
      </c>
    </row>
    <row r="7776" spans="1:4" x14ac:dyDescent="0.2">
      <c r="A7776" s="32">
        <v>7775</v>
      </c>
      <c r="B7776" s="32">
        <v>110</v>
      </c>
      <c r="C7776" s="32">
        <v>6</v>
      </c>
      <c r="D7776" s="32" t="s">
        <v>8763</v>
      </c>
    </row>
    <row r="7777" spans="1:4" x14ac:dyDescent="0.2">
      <c r="A7777" s="32">
        <v>7776</v>
      </c>
      <c r="B7777" s="32">
        <v>1032</v>
      </c>
      <c r="C7777" s="32">
        <v>2</v>
      </c>
      <c r="D7777" s="32" t="s">
        <v>14236</v>
      </c>
    </row>
    <row r="7778" spans="1:4" x14ac:dyDescent="0.2">
      <c r="A7778" s="32">
        <v>7777</v>
      </c>
      <c r="B7778" s="32">
        <v>90</v>
      </c>
      <c r="C7778" s="32">
        <v>5</v>
      </c>
      <c r="D7778" s="32" t="s">
        <v>9004</v>
      </c>
    </row>
    <row r="7779" spans="1:4" x14ac:dyDescent="0.2">
      <c r="A7779" s="32">
        <v>7778</v>
      </c>
      <c r="B7779" s="32">
        <v>145</v>
      </c>
      <c r="C7779" s="32">
        <v>10</v>
      </c>
      <c r="D7779" s="32" t="s">
        <v>14237</v>
      </c>
    </row>
    <row r="7780" spans="1:4" x14ac:dyDescent="0.2">
      <c r="A7780" s="32">
        <v>7779</v>
      </c>
      <c r="B7780" s="32">
        <v>463</v>
      </c>
      <c r="C7780" s="32">
        <v>7</v>
      </c>
      <c r="D7780" s="32" t="s">
        <v>12176</v>
      </c>
    </row>
    <row r="7781" spans="1:4" x14ac:dyDescent="0.2">
      <c r="A7781" s="32">
        <v>7780</v>
      </c>
      <c r="B7781" s="32">
        <v>203</v>
      </c>
      <c r="C7781" s="32">
        <v>1</v>
      </c>
      <c r="D7781" s="32" t="s">
        <v>9939</v>
      </c>
    </row>
    <row r="7782" spans="1:4" x14ac:dyDescent="0.2">
      <c r="A7782" s="32">
        <v>7781</v>
      </c>
      <c r="B7782" s="32">
        <v>847</v>
      </c>
      <c r="C7782" s="32">
        <v>6</v>
      </c>
      <c r="D7782" s="32" t="s">
        <v>14238</v>
      </c>
    </row>
    <row r="7783" spans="1:4" x14ac:dyDescent="0.2">
      <c r="A7783" s="32">
        <v>7782</v>
      </c>
      <c r="B7783" s="32">
        <v>206</v>
      </c>
      <c r="C7783" s="32">
        <v>7</v>
      </c>
      <c r="D7783" s="32" t="s">
        <v>14239</v>
      </c>
    </row>
    <row r="7784" spans="1:4" x14ac:dyDescent="0.2">
      <c r="A7784" s="32">
        <v>7783</v>
      </c>
      <c r="B7784" s="32">
        <v>356</v>
      </c>
      <c r="C7784" s="32">
        <v>1</v>
      </c>
      <c r="D7784" s="32" t="s">
        <v>14240</v>
      </c>
    </row>
    <row r="7785" spans="1:4" x14ac:dyDescent="0.2">
      <c r="A7785" s="32">
        <v>7784</v>
      </c>
      <c r="B7785" s="32">
        <v>168</v>
      </c>
      <c r="C7785" s="32">
        <v>7</v>
      </c>
      <c r="D7785" s="32" t="s">
        <v>14241</v>
      </c>
    </row>
    <row r="7786" spans="1:4" x14ac:dyDescent="0.2">
      <c r="A7786" s="32">
        <v>7785</v>
      </c>
      <c r="B7786" s="32">
        <v>166</v>
      </c>
      <c r="C7786" s="32">
        <v>6</v>
      </c>
      <c r="D7786" s="32" t="s">
        <v>14242</v>
      </c>
    </row>
    <row r="7787" spans="1:4" x14ac:dyDescent="0.2">
      <c r="A7787" s="32">
        <v>7786</v>
      </c>
      <c r="B7787" s="32">
        <v>1127</v>
      </c>
      <c r="C7787" s="32">
        <v>3</v>
      </c>
      <c r="D7787" s="32" t="s">
        <v>14243</v>
      </c>
    </row>
    <row r="7788" spans="1:4" x14ac:dyDescent="0.2">
      <c r="A7788" s="32">
        <v>7787</v>
      </c>
      <c r="B7788" s="32">
        <v>1718</v>
      </c>
      <c r="C7788" s="32">
        <v>1</v>
      </c>
      <c r="D7788" s="32" t="s">
        <v>14244</v>
      </c>
    </row>
    <row r="7789" spans="1:4" x14ac:dyDescent="0.2">
      <c r="A7789" s="32">
        <v>7788</v>
      </c>
      <c r="B7789" s="32">
        <v>207</v>
      </c>
      <c r="C7789" s="32">
        <v>5</v>
      </c>
      <c r="D7789" s="32" t="s">
        <v>14245</v>
      </c>
    </row>
    <row r="7790" spans="1:4" x14ac:dyDescent="0.2">
      <c r="A7790" s="32">
        <v>7789</v>
      </c>
      <c r="B7790" s="32">
        <v>179</v>
      </c>
      <c r="C7790" s="32">
        <v>11</v>
      </c>
      <c r="D7790" s="32" t="s">
        <v>14246</v>
      </c>
    </row>
    <row r="7791" spans="1:4" x14ac:dyDescent="0.2">
      <c r="A7791" s="32">
        <v>7790</v>
      </c>
      <c r="B7791" s="32">
        <v>442</v>
      </c>
      <c r="C7791" s="32">
        <v>3</v>
      </c>
      <c r="D7791" s="32" t="s">
        <v>13838</v>
      </c>
    </row>
    <row r="7792" spans="1:4" x14ac:dyDescent="0.2">
      <c r="A7792" s="32">
        <v>7791</v>
      </c>
      <c r="B7792" s="32">
        <v>398</v>
      </c>
      <c r="C7792" s="32">
        <v>5</v>
      </c>
      <c r="D7792" s="32" t="s">
        <v>14247</v>
      </c>
    </row>
    <row r="7793" spans="1:4" x14ac:dyDescent="0.2">
      <c r="A7793" s="32">
        <v>7792</v>
      </c>
      <c r="B7793" s="32">
        <v>445</v>
      </c>
      <c r="C7793" s="32">
        <v>2</v>
      </c>
      <c r="D7793" s="32" t="s">
        <v>14248</v>
      </c>
    </row>
    <row r="7794" spans="1:4" x14ac:dyDescent="0.2">
      <c r="A7794" s="32">
        <v>7793</v>
      </c>
      <c r="B7794" s="32">
        <v>1054</v>
      </c>
      <c r="C7794" s="32">
        <v>4</v>
      </c>
      <c r="D7794" s="32" t="s">
        <v>14249</v>
      </c>
    </row>
    <row r="7795" spans="1:4" x14ac:dyDescent="0.2">
      <c r="A7795" s="32">
        <v>7794</v>
      </c>
      <c r="B7795" s="32">
        <v>214</v>
      </c>
      <c r="C7795" s="32">
        <v>3</v>
      </c>
      <c r="D7795" s="32" t="s">
        <v>14250</v>
      </c>
    </row>
    <row r="7796" spans="1:4" x14ac:dyDescent="0.2">
      <c r="A7796" s="32">
        <v>7795</v>
      </c>
      <c r="B7796" s="32">
        <v>2181</v>
      </c>
      <c r="C7796" s="32">
        <v>1</v>
      </c>
      <c r="D7796" s="32" t="s">
        <v>14251</v>
      </c>
    </row>
    <row r="7797" spans="1:4" x14ac:dyDescent="0.2">
      <c r="A7797" s="32">
        <v>7796</v>
      </c>
      <c r="B7797" s="32">
        <v>221</v>
      </c>
      <c r="C7797" s="32">
        <v>5</v>
      </c>
      <c r="D7797" s="32" t="s">
        <v>14252</v>
      </c>
    </row>
    <row r="7798" spans="1:4" x14ac:dyDescent="0.2">
      <c r="A7798" s="32">
        <v>7797</v>
      </c>
      <c r="B7798" s="32">
        <v>281</v>
      </c>
      <c r="C7798" s="32">
        <v>1</v>
      </c>
      <c r="D7798" s="32" t="s">
        <v>14253</v>
      </c>
    </row>
    <row r="7799" spans="1:4" x14ac:dyDescent="0.2">
      <c r="A7799" s="32">
        <v>7798</v>
      </c>
      <c r="B7799" s="32">
        <v>1648</v>
      </c>
      <c r="C7799" s="32">
        <v>2</v>
      </c>
      <c r="D7799" s="32" t="s">
        <v>14254</v>
      </c>
    </row>
    <row r="7800" spans="1:4" x14ac:dyDescent="0.2">
      <c r="A7800" s="32">
        <v>7799</v>
      </c>
      <c r="B7800" s="32">
        <v>214</v>
      </c>
      <c r="C7800" s="32">
        <v>4</v>
      </c>
      <c r="D7800" s="32" t="s">
        <v>14255</v>
      </c>
    </row>
    <row r="7801" spans="1:4" x14ac:dyDescent="0.2">
      <c r="A7801" s="32">
        <v>7800</v>
      </c>
      <c r="B7801" s="32">
        <v>104</v>
      </c>
      <c r="C7801" s="32">
        <v>2</v>
      </c>
      <c r="D7801" s="32" t="s">
        <v>14256</v>
      </c>
    </row>
    <row r="7802" spans="1:4" x14ac:dyDescent="0.2">
      <c r="A7802" s="32">
        <v>7801</v>
      </c>
      <c r="B7802" s="32">
        <v>9</v>
      </c>
      <c r="C7802" s="32">
        <v>11</v>
      </c>
      <c r="D7802" s="32" t="s">
        <v>14257</v>
      </c>
    </row>
    <row r="7803" spans="1:4" x14ac:dyDescent="0.2">
      <c r="A7803" s="32">
        <v>7802</v>
      </c>
      <c r="B7803" s="32">
        <v>45</v>
      </c>
      <c r="C7803" s="32">
        <v>6</v>
      </c>
      <c r="D7803" s="32" t="s">
        <v>7620</v>
      </c>
    </row>
    <row r="7804" spans="1:4" x14ac:dyDescent="0.2">
      <c r="A7804" s="32">
        <v>7803</v>
      </c>
      <c r="B7804" s="32">
        <v>139</v>
      </c>
      <c r="C7804" s="32">
        <v>5</v>
      </c>
      <c r="D7804" s="32" t="s">
        <v>14258</v>
      </c>
    </row>
    <row r="7805" spans="1:4" x14ac:dyDescent="0.2">
      <c r="A7805" s="32">
        <v>7804</v>
      </c>
      <c r="B7805" s="32">
        <v>380</v>
      </c>
      <c r="C7805" s="32">
        <v>9</v>
      </c>
      <c r="D7805" s="32" t="s">
        <v>14259</v>
      </c>
    </row>
    <row r="7806" spans="1:4" x14ac:dyDescent="0.2">
      <c r="A7806" s="32">
        <v>7805</v>
      </c>
      <c r="B7806" s="32">
        <v>62</v>
      </c>
      <c r="C7806" s="32">
        <v>5</v>
      </c>
      <c r="D7806" s="32" t="s">
        <v>14260</v>
      </c>
    </row>
    <row r="7807" spans="1:4" x14ac:dyDescent="0.2">
      <c r="A7807" s="32">
        <v>7806</v>
      </c>
      <c r="B7807" s="32">
        <v>4</v>
      </c>
      <c r="C7807" s="32">
        <v>2</v>
      </c>
      <c r="D7807" s="32" t="s">
        <v>14261</v>
      </c>
    </row>
    <row r="7808" spans="1:4" x14ac:dyDescent="0.2">
      <c r="A7808" s="32">
        <v>7807</v>
      </c>
      <c r="B7808" s="32">
        <v>1054</v>
      </c>
      <c r="C7808" s="32">
        <v>1</v>
      </c>
      <c r="D7808" s="32" t="s">
        <v>14262</v>
      </c>
    </row>
    <row r="7809" spans="1:4" x14ac:dyDescent="0.2">
      <c r="A7809" s="32">
        <v>7808</v>
      </c>
      <c r="B7809" s="32">
        <v>64</v>
      </c>
      <c r="C7809" s="32">
        <v>7</v>
      </c>
      <c r="D7809" s="32" t="s">
        <v>14263</v>
      </c>
    </row>
    <row r="7810" spans="1:4" x14ac:dyDescent="0.2">
      <c r="A7810" s="32">
        <v>7809</v>
      </c>
      <c r="B7810" s="32">
        <v>1718</v>
      </c>
      <c r="C7810" s="32">
        <v>2</v>
      </c>
      <c r="D7810" s="32" t="s">
        <v>14264</v>
      </c>
    </row>
    <row r="7811" spans="1:4" x14ac:dyDescent="0.2">
      <c r="A7811" s="32">
        <v>7810</v>
      </c>
      <c r="B7811" s="32">
        <v>425</v>
      </c>
      <c r="C7811" s="32">
        <v>1</v>
      </c>
      <c r="D7811" s="32" t="s">
        <v>14265</v>
      </c>
    </row>
    <row r="7812" spans="1:4" x14ac:dyDescent="0.2">
      <c r="A7812" s="32">
        <v>7811</v>
      </c>
      <c r="B7812" s="32">
        <v>226</v>
      </c>
      <c r="C7812" s="32">
        <v>1</v>
      </c>
      <c r="D7812" s="32" t="s">
        <v>14266</v>
      </c>
    </row>
    <row r="7813" spans="1:4" x14ac:dyDescent="0.2">
      <c r="A7813" s="32">
        <v>7812</v>
      </c>
      <c r="B7813" s="32">
        <v>95</v>
      </c>
      <c r="C7813" s="32">
        <v>7</v>
      </c>
      <c r="D7813" s="32" t="s">
        <v>14267</v>
      </c>
    </row>
    <row r="7814" spans="1:4" x14ac:dyDescent="0.2">
      <c r="A7814" s="32">
        <v>7813</v>
      </c>
      <c r="B7814" s="32">
        <v>302</v>
      </c>
      <c r="C7814" s="32">
        <v>4</v>
      </c>
      <c r="D7814" s="32" t="s">
        <v>14268</v>
      </c>
    </row>
    <row r="7815" spans="1:4" x14ac:dyDescent="0.2">
      <c r="A7815" s="32">
        <v>7814</v>
      </c>
      <c r="B7815" s="32">
        <v>2373</v>
      </c>
      <c r="C7815" s="32">
        <v>3</v>
      </c>
      <c r="D7815" s="32" t="s">
        <v>14269</v>
      </c>
    </row>
    <row r="7816" spans="1:4" x14ac:dyDescent="0.2">
      <c r="A7816" s="32">
        <v>7815</v>
      </c>
      <c r="B7816" s="32">
        <v>336</v>
      </c>
      <c r="C7816" s="32">
        <v>8</v>
      </c>
      <c r="D7816" s="32" t="s">
        <v>14270</v>
      </c>
    </row>
    <row r="7817" spans="1:4" x14ac:dyDescent="0.2">
      <c r="A7817" s="32">
        <v>7816</v>
      </c>
      <c r="B7817" s="32">
        <v>235</v>
      </c>
      <c r="C7817" s="32">
        <v>3</v>
      </c>
      <c r="D7817" s="32" t="s">
        <v>14271</v>
      </c>
    </row>
    <row r="7818" spans="1:4" x14ac:dyDescent="0.2">
      <c r="A7818" s="32">
        <v>7817</v>
      </c>
      <c r="B7818" s="32">
        <v>401</v>
      </c>
      <c r="C7818" s="32">
        <v>3</v>
      </c>
      <c r="D7818" s="32" t="s">
        <v>14272</v>
      </c>
    </row>
    <row r="7819" spans="1:4" x14ac:dyDescent="0.2">
      <c r="A7819" s="32">
        <v>7818</v>
      </c>
      <c r="B7819" s="32">
        <v>108</v>
      </c>
      <c r="C7819" s="32">
        <v>11</v>
      </c>
      <c r="D7819" s="32" t="s">
        <v>14273</v>
      </c>
    </row>
    <row r="7820" spans="1:4" x14ac:dyDescent="0.2">
      <c r="A7820" s="32">
        <v>7819</v>
      </c>
      <c r="B7820" s="32">
        <v>1648</v>
      </c>
      <c r="C7820" s="32">
        <v>3</v>
      </c>
      <c r="D7820" s="32" t="s">
        <v>14274</v>
      </c>
    </row>
    <row r="7821" spans="1:4" x14ac:dyDescent="0.2">
      <c r="A7821" s="32">
        <v>7820</v>
      </c>
      <c r="B7821" s="32">
        <v>95</v>
      </c>
      <c r="C7821" s="32">
        <v>8</v>
      </c>
      <c r="D7821" s="32" t="s">
        <v>14275</v>
      </c>
    </row>
    <row r="7822" spans="1:4" x14ac:dyDescent="0.2">
      <c r="A7822" s="32">
        <v>7821</v>
      </c>
      <c r="B7822" s="32">
        <v>157</v>
      </c>
      <c r="C7822" s="32">
        <v>1</v>
      </c>
      <c r="D7822" s="32" t="s">
        <v>13959</v>
      </c>
    </row>
    <row r="7823" spans="1:4" x14ac:dyDescent="0.2">
      <c r="A7823" s="32">
        <v>7822</v>
      </c>
      <c r="B7823" s="32">
        <v>349</v>
      </c>
      <c r="C7823" s="32">
        <v>1</v>
      </c>
      <c r="D7823" s="32" t="s">
        <v>14276</v>
      </c>
    </row>
    <row r="7824" spans="1:4" x14ac:dyDescent="0.2">
      <c r="A7824" s="32">
        <v>7823</v>
      </c>
      <c r="B7824" s="32">
        <v>18</v>
      </c>
      <c r="C7824" s="32">
        <v>1</v>
      </c>
      <c r="D7824" s="32" t="s">
        <v>14277</v>
      </c>
    </row>
    <row r="7825" spans="1:4" x14ac:dyDescent="0.2">
      <c r="A7825" s="32">
        <v>7824</v>
      </c>
      <c r="B7825" s="32">
        <v>1041</v>
      </c>
      <c r="C7825" s="32">
        <v>2</v>
      </c>
      <c r="D7825" s="32" t="s">
        <v>14278</v>
      </c>
    </row>
    <row r="7826" spans="1:4" x14ac:dyDescent="0.2">
      <c r="A7826" s="32">
        <v>7825</v>
      </c>
      <c r="B7826" s="32">
        <v>362</v>
      </c>
      <c r="C7826" s="32">
        <v>2</v>
      </c>
      <c r="D7826" s="32" t="s">
        <v>14279</v>
      </c>
    </row>
    <row r="7827" spans="1:4" x14ac:dyDescent="0.2">
      <c r="A7827" s="32">
        <v>7826</v>
      </c>
      <c r="B7827" s="32">
        <v>1378</v>
      </c>
      <c r="C7827" s="32">
        <v>2</v>
      </c>
      <c r="D7827" s="32" t="s">
        <v>14280</v>
      </c>
    </row>
    <row r="7828" spans="1:4" x14ac:dyDescent="0.2">
      <c r="A7828" s="32">
        <v>7827</v>
      </c>
      <c r="B7828" s="32">
        <v>2452</v>
      </c>
      <c r="C7828" s="32">
        <v>4</v>
      </c>
      <c r="D7828" s="32" t="s">
        <v>14281</v>
      </c>
    </row>
    <row r="7829" spans="1:4" x14ac:dyDescent="0.2">
      <c r="A7829" s="32">
        <v>7828</v>
      </c>
      <c r="B7829" s="32">
        <v>338</v>
      </c>
      <c r="C7829" s="32">
        <v>3</v>
      </c>
      <c r="D7829" s="32" t="s">
        <v>14282</v>
      </c>
    </row>
    <row r="7830" spans="1:4" x14ac:dyDescent="0.2">
      <c r="A7830" s="32">
        <v>7829</v>
      </c>
      <c r="B7830" s="32">
        <v>328</v>
      </c>
      <c r="C7830" s="32">
        <v>5</v>
      </c>
      <c r="D7830" s="32" t="s">
        <v>14283</v>
      </c>
    </row>
    <row r="7831" spans="1:4" x14ac:dyDescent="0.2">
      <c r="A7831" s="32">
        <v>7830</v>
      </c>
      <c r="B7831" s="32">
        <v>113</v>
      </c>
      <c r="C7831" s="32">
        <v>3</v>
      </c>
      <c r="D7831" s="32" t="s">
        <v>14284</v>
      </c>
    </row>
    <row r="7832" spans="1:4" x14ac:dyDescent="0.2">
      <c r="A7832" s="32">
        <v>7831</v>
      </c>
      <c r="B7832" s="32">
        <v>179</v>
      </c>
      <c r="C7832" s="32">
        <v>3</v>
      </c>
      <c r="D7832" s="32" t="s">
        <v>8260</v>
      </c>
    </row>
    <row r="7833" spans="1:4" x14ac:dyDescent="0.2">
      <c r="A7833" s="32">
        <v>7832</v>
      </c>
      <c r="B7833" s="32">
        <v>546</v>
      </c>
      <c r="C7833" s="32">
        <v>1</v>
      </c>
      <c r="D7833" s="32" t="s">
        <v>14285</v>
      </c>
    </row>
    <row r="7834" spans="1:4" x14ac:dyDescent="0.2">
      <c r="A7834" s="32">
        <v>7833</v>
      </c>
      <c r="B7834" s="32">
        <v>245</v>
      </c>
      <c r="C7834" s="32">
        <v>6</v>
      </c>
      <c r="D7834" s="32" t="s">
        <v>14286</v>
      </c>
    </row>
    <row r="7835" spans="1:4" x14ac:dyDescent="0.2">
      <c r="A7835" s="32">
        <v>7834</v>
      </c>
      <c r="B7835" s="32">
        <v>100</v>
      </c>
      <c r="C7835" s="32">
        <v>7</v>
      </c>
      <c r="D7835" s="32" t="s">
        <v>14287</v>
      </c>
    </row>
    <row r="7836" spans="1:4" x14ac:dyDescent="0.2">
      <c r="A7836" s="32">
        <v>7835</v>
      </c>
      <c r="B7836" s="32">
        <v>950</v>
      </c>
      <c r="C7836" s="32">
        <v>5</v>
      </c>
      <c r="D7836" s="32" t="s">
        <v>14288</v>
      </c>
    </row>
    <row r="7837" spans="1:4" x14ac:dyDescent="0.2">
      <c r="A7837" s="32">
        <v>7836</v>
      </c>
      <c r="B7837" s="32">
        <v>81</v>
      </c>
      <c r="C7837" s="32">
        <v>12</v>
      </c>
      <c r="D7837" s="32" t="s">
        <v>14289</v>
      </c>
    </row>
    <row r="7838" spans="1:4" x14ac:dyDescent="0.2">
      <c r="A7838" s="32">
        <v>7837</v>
      </c>
      <c r="B7838" s="32">
        <v>86</v>
      </c>
      <c r="C7838" s="32">
        <v>8</v>
      </c>
      <c r="D7838" s="32" t="s">
        <v>14290</v>
      </c>
    </row>
    <row r="7839" spans="1:4" x14ac:dyDescent="0.2">
      <c r="A7839" s="32">
        <v>7838</v>
      </c>
      <c r="B7839" s="32">
        <v>52</v>
      </c>
      <c r="C7839" s="32">
        <v>7</v>
      </c>
      <c r="D7839" s="32" t="s">
        <v>14291</v>
      </c>
    </row>
    <row r="7840" spans="1:4" x14ac:dyDescent="0.2">
      <c r="A7840" s="32">
        <v>7839</v>
      </c>
      <c r="B7840" s="32">
        <v>639</v>
      </c>
      <c r="C7840" s="32">
        <v>2</v>
      </c>
      <c r="D7840" s="32" t="s">
        <v>14292</v>
      </c>
    </row>
    <row r="7841" spans="1:4" x14ac:dyDescent="0.2">
      <c r="A7841" s="32">
        <v>7840</v>
      </c>
      <c r="B7841" s="32">
        <v>2047</v>
      </c>
      <c r="C7841" s="32">
        <v>2</v>
      </c>
      <c r="D7841" s="32" t="s">
        <v>14293</v>
      </c>
    </row>
    <row r="7842" spans="1:4" x14ac:dyDescent="0.2">
      <c r="A7842" s="32">
        <v>7841</v>
      </c>
      <c r="B7842" s="32">
        <v>748</v>
      </c>
      <c r="C7842" s="32">
        <v>1</v>
      </c>
      <c r="D7842" s="32" t="s">
        <v>14294</v>
      </c>
    </row>
    <row r="7843" spans="1:4" x14ac:dyDescent="0.2">
      <c r="A7843" s="32">
        <v>7842</v>
      </c>
      <c r="B7843" s="32">
        <v>62</v>
      </c>
      <c r="C7843" s="32">
        <v>6</v>
      </c>
      <c r="D7843" s="32" t="s">
        <v>14295</v>
      </c>
    </row>
    <row r="7844" spans="1:4" x14ac:dyDescent="0.2">
      <c r="A7844" s="32">
        <v>7843</v>
      </c>
      <c r="B7844" s="32">
        <v>150</v>
      </c>
      <c r="C7844" s="32">
        <v>2</v>
      </c>
      <c r="D7844" s="32" t="s">
        <v>14296</v>
      </c>
    </row>
    <row r="7845" spans="1:4" x14ac:dyDescent="0.2">
      <c r="A7845" s="32">
        <v>7844</v>
      </c>
      <c r="B7845" s="32">
        <v>163</v>
      </c>
      <c r="C7845" s="32">
        <v>2</v>
      </c>
      <c r="D7845" s="32" t="s">
        <v>14297</v>
      </c>
    </row>
    <row r="7846" spans="1:4" x14ac:dyDescent="0.2">
      <c r="A7846" s="32">
        <v>7845</v>
      </c>
      <c r="B7846" s="32">
        <v>207</v>
      </c>
      <c r="C7846" s="32">
        <v>4</v>
      </c>
      <c r="D7846" s="32" t="s">
        <v>14298</v>
      </c>
    </row>
    <row r="7847" spans="1:4" x14ac:dyDescent="0.2">
      <c r="A7847" s="32">
        <v>7846</v>
      </c>
      <c r="B7847" s="32">
        <v>418</v>
      </c>
      <c r="C7847" s="32">
        <v>3</v>
      </c>
      <c r="D7847" s="32" t="s">
        <v>14299</v>
      </c>
    </row>
    <row r="7848" spans="1:4" x14ac:dyDescent="0.2">
      <c r="A7848" s="32">
        <v>7847</v>
      </c>
      <c r="B7848" s="32">
        <v>197</v>
      </c>
      <c r="C7848" s="32">
        <v>6</v>
      </c>
      <c r="D7848" s="32" t="s">
        <v>7648</v>
      </c>
    </row>
    <row r="7849" spans="1:4" x14ac:dyDescent="0.2">
      <c r="A7849" s="32">
        <v>7848</v>
      </c>
      <c r="B7849" s="32">
        <v>369</v>
      </c>
      <c r="C7849" s="32">
        <v>3</v>
      </c>
      <c r="D7849" s="32" t="s">
        <v>14300</v>
      </c>
    </row>
    <row r="7850" spans="1:4" x14ac:dyDescent="0.2">
      <c r="A7850" s="32">
        <v>7849</v>
      </c>
      <c r="B7850" s="32">
        <v>880</v>
      </c>
      <c r="C7850" s="32">
        <v>4</v>
      </c>
      <c r="D7850" s="32" t="s">
        <v>14301</v>
      </c>
    </row>
    <row r="7851" spans="1:4" x14ac:dyDescent="0.2">
      <c r="A7851" s="32">
        <v>7850</v>
      </c>
      <c r="B7851" s="32">
        <v>345</v>
      </c>
      <c r="C7851" s="32">
        <v>3</v>
      </c>
      <c r="D7851" s="32" t="s">
        <v>14302</v>
      </c>
    </row>
    <row r="7852" spans="1:4" x14ac:dyDescent="0.2">
      <c r="A7852" s="32">
        <v>7851</v>
      </c>
      <c r="B7852" s="32">
        <v>358</v>
      </c>
      <c r="C7852" s="32">
        <v>1</v>
      </c>
      <c r="D7852" s="32" t="s">
        <v>14303</v>
      </c>
    </row>
    <row r="7853" spans="1:4" x14ac:dyDescent="0.2">
      <c r="A7853" s="32">
        <v>7852</v>
      </c>
      <c r="B7853" s="32">
        <v>520</v>
      </c>
      <c r="C7853" s="32">
        <v>1</v>
      </c>
      <c r="D7853" s="32" t="s">
        <v>14304</v>
      </c>
    </row>
    <row r="7854" spans="1:4" x14ac:dyDescent="0.2">
      <c r="A7854" s="32">
        <v>7853</v>
      </c>
      <c r="B7854" s="32">
        <v>292</v>
      </c>
      <c r="C7854" s="32">
        <v>5</v>
      </c>
      <c r="D7854" s="32" t="s">
        <v>14305</v>
      </c>
    </row>
    <row r="7855" spans="1:4" x14ac:dyDescent="0.2">
      <c r="A7855" s="32">
        <v>7854</v>
      </c>
      <c r="B7855" s="32">
        <v>816</v>
      </c>
      <c r="C7855" s="32">
        <v>3</v>
      </c>
      <c r="D7855" s="32" t="s">
        <v>8493</v>
      </c>
    </row>
    <row r="7856" spans="1:4" x14ac:dyDescent="0.2">
      <c r="A7856" s="32">
        <v>7855</v>
      </c>
      <c r="B7856" s="32">
        <v>111</v>
      </c>
      <c r="C7856" s="32">
        <v>5</v>
      </c>
      <c r="D7856" s="32" t="s">
        <v>14306</v>
      </c>
    </row>
    <row r="7857" spans="1:4" x14ac:dyDescent="0.2">
      <c r="A7857" s="32">
        <v>7856</v>
      </c>
      <c r="B7857" s="32">
        <v>558</v>
      </c>
      <c r="C7857" s="32">
        <v>4</v>
      </c>
      <c r="D7857" s="32" t="s">
        <v>14307</v>
      </c>
    </row>
    <row r="7858" spans="1:4" x14ac:dyDescent="0.2">
      <c r="A7858" s="32">
        <v>7857</v>
      </c>
      <c r="B7858" s="32">
        <v>473</v>
      </c>
      <c r="C7858" s="32">
        <v>2</v>
      </c>
      <c r="D7858" s="32" t="s">
        <v>14308</v>
      </c>
    </row>
    <row r="7859" spans="1:4" x14ac:dyDescent="0.2">
      <c r="A7859" s="32">
        <v>7858</v>
      </c>
      <c r="B7859" s="32">
        <v>3547</v>
      </c>
      <c r="C7859" s="32">
        <v>1</v>
      </c>
      <c r="D7859" s="32" t="s">
        <v>14309</v>
      </c>
    </row>
    <row r="7860" spans="1:4" x14ac:dyDescent="0.2">
      <c r="A7860" s="32">
        <v>7859</v>
      </c>
      <c r="B7860" s="32">
        <v>1430</v>
      </c>
      <c r="C7860" s="32">
        <v>2</v>
      </c>
      <c r="D7860" s="32" t="s">
        <v>14310</v>
      </c>
    </row>
    <row r="7861" spans="1:4" x14ac:dyDescent="0.2">
      <c r="A7861" s="32">
        <v>7860</v>
      </c>
      <c r="B7861" s="32">
        <v>30</v>
      </c>
      <c r="C7861" s="32">
        <v>6</v>
      </c>
      <c r="D7861" s="32" t="s">
        <v>14311</v>
      </c>
    </row>
    <row r="7862" spans="1:4" x14ac:dyDescent="0.2">
      <c r="A7862" s="32">
        <v>7861</v>
      </c>
      <c r="B7862" s="32">
        <v>190</v>
      </c>
      <c r="C7862" s="32">
        <v>1</v>
      </c>
      <c r="D7862" s="32" t="s">
        <v>14312</v>
      </c>
    </row>
    <row r="7863" spans="1:4" x14ac:dyDescent="0.2">
      <c r="A7863" s="32">
        <v>7862</v>
      </c>
      <c r="B7863" s="32">
        <v>389</v>
      </c>
      <c r="C7863" s="32">
        <v>1</v>
      </c>
      <c r="D7863" s="32" t="s">
        <v>14313</v>
      </c>
    </row>
    <row r="7864" spans="1:4" x14ac:dyDescent="0.2">
      <c r="A7864" s="32">
        <v>7863</v>
      </c>
      <c r="B7864" s="32">
        <v>366</v>
      </c>
      <c r="C7864" s="32">
        <v>6</v>
      </c>
      <c r="D7864" s="32" t="s">
        <v>14314</v>
      </c>
    </row>
    <row r="7865" spans="1:4" x14ac:dyDescent="0.2">
      <c r="A7865" s="32">
        <v>7864</v>
      </c>
      <c r="B7865" s="32">
        <v>455</v>
      </c>
      <c r="C7865" s="32">
        <v>3</v>
      </c>
      <c r="D7865" s="32" t="s">
        <v>14146</v>
      </c>
    </row>
    <row r="7866" spans="1:4" x14ac:dyDescent="0.2">
      <c r="A7866" s="32">
        <v>7865</v>
      </c>
      <c r="B7866" s="32">
        <v>223</v>
      </c>
      <c r="C7866" s="32">
        <v>2</v>
      </c>
      <c r="D7866" s="32" t="s">
        <v>14315</v>
      </c>
    </row>
    <row r="7867" spans="1:4" x14ac:dyDescent="0.2">
      <c r="A7867" s="32">
        <v>7866</v>
      </c>
      <c r="B7867" s="32">
        <v>206</v>
      </c>
      <c r="C7867" s="32">
        <v>6</v>
      </c>
      <c r="D7867" s="32" t="s">
        <v>14316</v>
      </c>
    </row>
    <row r="7868" spans="1:4" x14ac:dyDescent="0.2">
      <c r="A7868" s="32">
        <v>7867</v>
      </c>
      <c r="B7868" s="32">
        <v>748</v>
      </c>
      <c r="C7868" s="32">
        <v>2</v>
      </c>
      <c r="D7868" s="32" t="s">
        <v>14317</v>
      </c>
    </row>
    <row r="7869" spans="1:4" x14ac:dyDescent="0.2">
      <c r="A7869" s="32">
        <v>7868</v>
      </c>
      <c r="B7869" s="32">
        <v>794</v>
      </c>
      <c r="C7869" s="32">
        <v>6</v>
      </c>
      <c r="D7869" s="32" t="s">
        <v>14318</v>
      </c>
    </row>
    <row r="7870" spans="1:4" x14ac:dyDescent="0.2">
      <c r="A7870" s="32">
        <v>7869</v>
      </c>
      <c r="B7870" s="32">
        <v>150</v>
      </c>
      <c r="C7870" s="32">
        <v>3</v>
      </c>
      <c r="D7870" s="32" t="s">
        <v>14319</v>
      </c>
    </row>
    <row r="7871" spans="1:4" x14ac:dyDescent="0.2">
      <c r="A7871" s="32">
        <v>7870</v>
      </c>
      <c r="B7871" s="32">
        <v>322</v>
      </c>
      <c r="C7871" s="32">
        <v>1</v>
      </c>
      <c r="D7871" s="32" t="s">
        <v>13853</v>
      </c>
    </row>
    <row r="7872" spans="1:4" x14ac:dyDescent="0.2">
      <c r="A7872" s="32">
        <v>7871</v>
      </c>
      <c r="B7872" s="32">
        <v>636</v>
      </c>
      <c r="C7872" s="32">
        <v>1</v>
      </c>
      <c r="D7872" s="32" t="s">
        <v>14320</v>
      </c>
    </row>
    <row r="7873" spans="1:4" x14ac:dyDescent="0.2">
      <c r="A7873" s="32">
        <v>7872</v>
      </c>
      <c r="B7873" s="32">
        <v>241</v>
      </c>
      <c r="C7873" s="32">
        <v>5</v>
      </c>
      <c r="D7873" s="32" t="s">
        <v>14321</v>
      </c>
    </row>
    <row r="7874" spans="1:4" x14ac:dyDescent="0.2">
      <c r="A7874" s="32">
        <v>7873</v>
      </c>
      <c r="B7874" s="32">
        <v>346</v>
      </c>
      <c r="C7874" s="32">
        <v>2</v>
      </c>
      <c r="D7874" s="32" t="s">
        <v>14322</v>
      </c>
    </row>
    <row r="7875" spans="1:4" x14ac:dyDescent="0.2">
      <c r="A7875" s="32">
        <v>7874</v>
      </c>
      <c r="B7875" s="32">
        <v>3547</v>
      </c>
      <c r="C7875" s="32">
        <v>2</v>
      </c>
      <c r="D7875" s="32" t="s">
        <v>14323</v>
      </c>
    </row>
    <row r="7876" spans="1:4" x14ac:dyDescent="0.2">
      <c r="A7876" s="32">
        <v>7875</v>
      </c>
      <c r="B7876" s="32">
        <v>238</v>
      </c>
      <c r="C7876" s="32">
        <v>3</v>
      </c>
      <c r="D7876" s="32" t="s">
        <v>14324</v>
      </c>
    </row>
    <row r="7877" spans="1:4" x14ac:dyDescent="0.2">
      <c r="A7877" s="32">
        <v>7876</v>
      </c>
      <c r="B7877" s="32">
        <v>957</v>
      </c>
      <c r="C7877" s="32">
        <v>8</v>
      </c>
      <c r="D7877" s="32" t="s">
        <v>14325</v>
      </c>
    </row>
    <row r="7878" spans="1:4" x14ac:dyDescent="0.2">
      <c r="A7878" s="32">
        <v>7877</v>
      </c>
      <c r="B7878" s="32">
        <v>130</v>
      </c>
      <c r="C7878" s="32">
        <v>5</v>
      </c>
      <c r="D7878" s="32" t="s">
        <v>14326</v>
      </c>
    </row>
    <row r="7879" spans="1:4" x14ac:dyDescent="0.2">
      <c r="A7879" s="32">
        <v>7878</v>
      </c>
      <c r="B7879" s="32">
        <v>121</v>
      </c>
      <c r="C7879" s="32">
        <v>2</v>
      </c>
      <c r="D7879" s="32" t="s">
        <v>14327</v>
      </c>
    </row>
    <row r="7880" spans="1:4" x14ac:dyDescent="0.2">
      <c r="A7880" s="32">
        <v>7879</v>
      </c>
      <c r="B7880" s="32">
        <v>879</v>
      </c>
      <c r="C7880" s="32">
        <v>5</v>
      </c>
      <c r="D7880" s="32" t="s">
        <v>14328</v>
      </c>
    </row>
    <row r="7881" spans="1:4" x14ac:dyDescent="0.2">
      <c r="A7881" s="32">
        <v>7880</v>
      </c>
      <c r="B7881" s="32">
        <v>369</v>
      </c>
      <c r="C7881" s="32">
        <v>4</v>
      </c>
      <c r="D7881" s="32" t="s">
        <v>14329</v>
      </c>
    </row>
    <row r="7882" spans="1:4" x14ac:dyDescent="0.2">
      <c r="A7882" s="32">
        <v>7881</v>
      </c>
      <c r="B7882" s="32">
        <v>494</v>
      </c>
      <c r="C7882" s="32">
        <v>2</v>
      </c>
      <c r="D7882" s="32" t="s">
        <v>14330</v>
      </c>
    </row>
    <row r="7883" spans="1:4" x14ac:dyDescent="0.2">
      <c r="A7883" s="32">
        <v>7882</v>
      </c>
      <c r="B7883" s="32">
        <v>3547</v>
      </c>
      <c r="C7883" s="32">
        <v>3</v>
      </c>
      <c r="D7883" s="32" t="s">
        <v>14331</v>
      </c>
    </row>
    <row r="7884" spans="1:4" x14ac:dyDescent="0.2">
      <c r="A7884" s="32">
        <v>7883</v>
      </c>
      <c r="B7884" s="32">
        <v>3547</v>
      </c>
      <c r="C7884" s="32">
        <v>4</v>
      </c>
      <c r="D7884" s="32" t="s">
        <v>14332</v>
      </c>
    </row>
    <row r="7885" spans="1:4" x14ac:dyDescent="0.2">
      <c r="A7885" s="32">
        <v>7884</v>
      </c>
      <c r="B7885" s="32">
        <v>283</v>
      </c>
      <c r="C7885" s="32">
        <v>4</v>
      </c>
      <c r="D7885" s="32" t="s">
        <v>14333</v>
      </c>
    </row>
    <row r="7886" spans="1:4" x14ac:dyDescent="0.2">
      <c r="A7886" s="32">
        <v>7885</v>
      </c>
      <c r="B7886" s="32">
        <v>558</v>
      </c>
      <c r="C7886" s="32">
        <v>11</v>
      </c>
      <c r="D7886" s="32" t="s">
        <v>14334</v>
      </c>
    </row>
    <row r="7887" spans="1:4" x14ac:dyDescent="0.2">
      <c r="A7887" s="32">
        <v>7886</v>
      </c>
      <c r="B7887" s="32">
        <v>332</v>
      </c>
      <c r="C7887" s="32">
        <v>1</v>
      </c>
      <c r="D7887" s="32" t="s">
        <v>14335</v>
      </c>
    </row>
    <row r="7888" spans="1:4" x14ac:dyDescent="0.2">
      <c r="A7888" s="32">
        <v>7887</v>
      </c>
      <c r="B7888" s="32">
        <v>54</v>
      </c>
      <c r="C7888" s="32">
        <v>5</v>
      </c>
      <c r="D7888" s="32" t="s">
        <v>14037</v>
      </c>
    </row>
    <row r="7889" spans="1:4" x14ac:dyDescent="0.2">
      <c r="A7889" s="32">
        <v>7888</v>
      </c>
      <c r="B7889" s="32">
        <v>173</v>
      </c>
      <c r="C7889" s="32">
        <v>5</v>
      </c>
      <c r="D7889" s="32" t="s">
        <v>14336</v>
      </c>
    </row>
    <row r="7890" spans="1:4" x14ac:dyDescent="0.2">
      <c r="A7890" s="32">
        <v>7889</v>
      </c>
      <c r="B7890" s="32">
        <v>10</v>
      </c>
      <c r="C7890" s="32">
        <v>6</v>
      </c>
      <c r="D7890" s="32" t="s">
        <v>14337</v>
      </c>
    </row>
    <row r="7891" spans="1:4" x14ac:dyDescent="0.2">
      <c r="A7891" s="32">
        <v>7890</v>
      </c>
      <c r="B7891" s="32">
        <v>283</v>
      </c>
      <c r="C7891" s="32">
        <v>5</v>
      </c>
      <c r="D7891" s="32" t="s">
        <v>14338</v>
      </c>
    </row>
    <row r="7892" spans="1:4" x14ac:dyDescent="0.2">
      <c r="A7892" s="32">
        <v>7891</v>
      </c>
      <c r="B7892" s="32">
        <v>1041</v>
      </c>
      <c r="C7892" s="32">
        <v>3</v>
      </c>
      <c r="D7892" s="32" t="s">
        <v>14339</v>
      </c>
    </row>
    <row r="7893" spans="1:4" x14ac:dyDescent="0.2">
      <c r="A7893" s="32">
        <v>7892</v>
      </c>
      <c r="B7893" s="32">
        <v>301</v>
      </c>
      <c r="C7893" s="32">
        <v>7</v>
      </c>
      <c r="D7893" s="32" t="s">
        <v>14340</v>
      </c>
    </row>
    <row r="7894" spans="1:4" x14ac:dyDescent="0.2">
      <c r="A7894" s="32">
        <v>7893</v>
      </c>
      <c r="B7894" s="32">
        <v>13</v>
      </c>
      <c r="C7894" s="32">
        <v>8</v>
      </c>
      <c r="D7894" s="32" t="s">
        <v>14341</v>
      </c>
    </row>
    <row r="7895" spans="1:4" x14ac:dyDescent="0.2">
      <c r="A7895" s="32">
        <v>7894</v>
      </c>
      <c r="B7895" s="32">
        <v>95</v>
      </c>
      <c r="C7895" s="32">
        <v>9</v>
      </c>
      <c r="D7895" s="32" t="s">
        <v>14342</v>
      </c>
    </row>
    <row r="7896" spans="1:4" x14ac:dyDescent="0.2">
      <c r="A7896" s="32">
        <v>7895</v>
      </c>
      <c r="B7896" s="32">
        <v>248</v>
      </c>
      <c r="C7896" s="32">
        <v>1</v>
      </c>
      <c r="D7896" s="32" t="s">
        <v>14343</v>
      </c>
    </row>
    <row r="7897" spans="1:4" x14ac:dyDescent="0.2">
      <c r="A7897" s="32">
        <v>7896</v>
      </c>
      <c r="B7897" s="32">
        <v>385</v>
      </c>
      <c r="C7897" s="32">
        <v>2</v>
      </c>
      <c r="D7897" s="32" t="s">
        <v>14344</v>
      </c>
    </row>
    <row r="7898" spans="1:4" x14ac:dyDescent="0.2">
      <c r="A7898" s="32">
        <v>7897</v>
      </c>
      <c r="B7898" s="32">
        <v>237</v>
      </c>
      <c r="C7898" s="32">
        <v>5</v>
      </c>
      <c r="D7898" s="32" t="s">
        <v>14345</v>
      </c>
    </row>
    <row r="7899" spans="1:4" x14ac:dyDescent="0.2">
      <c r="A7899" s="32">
        <v>7898</v>
      </c>
      <c r="B7899" s="32">
        <v>328</v>
      </c>
      <c r="C7899" s="32">
        <v>4</v>
      </c>
      <c r="D7899" s="32" t="s">
        <v>14346</v>
      </c>
    </row>
    <row r="7900" spans="1:4" x14ac:dyDescent="0.2">
      <c r="A7900" s="32">
        <v>7899</v>
      </c>
      <c r="B7900" s="32">
        <v>157</v>
      </c>
      <c r="C7900" s="32">
        <v>11</v>
      </c>
      <c r="D7900" s="32" t="s">
        <v>14347</v>
      </c>
    </row>
    <row r="7901" spans="1:4" x14ac:dyDescent="0.2">
      <c r="A7901" s="32">
        <v>7900</v>
      </c>
      <c r="B7901" s="32">
        <v>421</v>
      </c>
      <c r="C7901" s="32">
        <v>1</v>
      </c>
      <c r="D7901" s="32" t="s">
        <v>14348</v>
      </c>
    </row>
    <row r="7902" spans="1:4" x14ac:dyDescent="0.2">
      <c r="A7902" s="32">
        <v>7901</v>
      </c>
      <c r="B7902" s="32">
        <v>754</v>
      </c>
      <c r="C7902" s="32">
        <v>5</v>
      </c>
      <c r="D7902" s="32" t="s">
        <v>14349</v>
      </c>
    </row>
    <row r="7903" spans="1:4" x14ac:dyDescent="0.2">
      <c r="A7903" s="32">
        <v>7902</v>
      </c>
      <c r="B7903" s="32">
        <v>98</v>
      </c>
      <c r="C7903" s="32">
        <v>5</v>
      </c>
      <c r="D7903" s="32" t="s">
        <v>14350</v>
      </c>
    </row>
    <row r="7904" spans="1:4" x14ac:dyDescent="0.2">
      <c r="A7904" s="32">
        <v>7903</v>
      </c>
      <c r="B7904" s="32">
        <v>113</v>
      </c>
      <c r="C7904" s="32">
        <v>4</v>
      </c>
      <c r="D7904" s="32" t="s">
        <v>14351</v>
      </c>
    </row>
    <row r="7905" spans="1:4" x14ac:dyDescent="0.2">
      <c r="A7905" s="32">
        <v>7904</v>
      </c>
      <c r="B7905" s="32">
        <v>270</v>
      </c>
      <c r="C7905" s="32">
        <v>7</v>
      </c>
      <c r="D7905" s="32" t="s">
        <v>14352</v>
      </c>
    </row>
    <row r="7906" spans="1:4" x14ac:dyDescent="0.2">
      <c r="A7906" s="32">
        <v>7905</v>
      </c>
      <c r="B7906" s="32">
        <v>216</v>
      </c>
      <c r="C7906" s="32">
        <v>2</v>
      </c>
      <c r="D7906" s="32" t="s">
        <v>14353</v>
      </c>
    </row>
    <row r="7907" spans="1:4" x14ac:dyDescent="0.2">
      <c r="A7907" s="32">
        <v>7906</v>
      </c>
      <c r="B7907" s="32">
        <v>245</v>
      </c>
      <c r="C7907" s="32">
        <v>7</v>
      </c>
      <c r="D7907" s="32" t="s">
        <v>14354</v>
      </c>
    </row>
    <row r="7908" spans="1:4" x14ac:dyDescent="0.2">
      <c r="A7908" s="32">
        <v>7907</v>
      </c>
      <c r="B7908" s="32">
        <v>301</v>
      </c>
      <c r="C7908" s="32">
        <v>8</v>
      </c>
      <c r="D7908" s="32" t="s">
        <v>14355</v>
      </c>
    </row>
    <row r="7909" spans="1:4" x14ac:dyDescent="0.2">
      <c r="A7909" s="32">
        <v>7908</v>
      </c>
      <c r="B7909" s="32">
        <v>546</v>
      </c>
      <c r="C7909" s="32">
        <v>2</v>
      </c>
      <c r="D7909" s="32" t="s">
        <v>14356</v>
      </c>
    </row>
    <row r="7910" spans="1:4" x14ac:dyDescent="0.2">
      <c r="A7910" s="32">
        <v>7909</v>
      </c>
      <c r="B7910" s="32">
        <v>83</v>
      </c>
      <c r="C7910" s="32">
        <v>2</v>
      </c>
      <c r="D7910" s="32" t="s">
        <v>14357</v>
      </c>
    </row>
    <row r="7911" spans="1:4" x14ac:dyDescent="0.2">
      <c r="A7911" s="32">
        <v>7910</v>
      </c>
      <c r="B7911" s="32">
        <v>381</v>
      </c>
      <c r="C7911" s="32">
        <v>3</v>
      </c>
      <c r="D7911" s="32" t="s">
        <v>14358</v>
      </c>
    </row>
    <row r="7912" spans="1:4" x14ac:dyDescent="0.2">
      <c r="A7912" s="32">
        <v>7911</v>
      </c>
      <c r="B7912" s="32">
        <v>295</v>
      </c>
      <c r="C7912" s="32">
        <v>2</v>
      </c>
      <c r="D7912" s="32" t="s">
        <v>14359</v>
      </c>
    </row>
    <row r="7913" spans="1:4" x14ac:dyDescent="0.2">
      <c r="A7913" s="32">
        <v>7912</v>
      </c>
      <c r="B7913" s="32">
        <v>350</v>
      </c>
      <c r="C7913" s="32">
        <v>1</v>
      </c>
      <c r="D7913" s="32" t="s">
        <v>14360</v>
      </c>
    </row>
    <row r="7914" spans="1:4" x14ac:dyDescent="0.2">
      <c r="A7914" s="32">
        <v>7913</v>
      </c>
      <c r="B7914" s="32">
        <v>364</v>
      </c>
      <c r="C7914" s="32">
        <v>2</v>
      </c>
      <c r="D7914" s="32" t="s">
        <v>10617</v>
      </c>
    </row>
    <row r="7915" spans="1:4" x14ac:dyDescent="0.2">
      <c r="A7915" s="32">
        <v>7914</v>
      </c>
      <c r="B7915" s="32">
        <v>249</v>
      </c>
      <c r="C7915" s="32">
        <v>7</v>
      </c>
      <c r="D7915" s="32" t="s">
        <v>14361</v>
      </c>
    </row>
    <row r="7916" spans="1:4" x14ac:dyDescent="0.2">
      <c r="A7916" s="32">
        <v>7915</v>
      </c>
      <c r="B7916" s="32">
        <v>48</v>
      </c>
      <c r="C7916" s="32">
        <v>3</v>
      </c>
      <c r="D7916" s="32" t="s">
        <v>12057</v>
      </c>
    </row>
    <row r="7917" spans="1:4" x14ac:dyDescent="0.2">
      <c r="A7917" s="32">
        <v>7916</v>
      </c>
      <c r="B7917" s="32">
        <v>800</v>
      </c>
      <c r="C7917" s="32">
        <v>4</v>
      </c>
      <c r="D7917" s="32" t="s">
        <v>14362</v>
      </c>
    </row>
    <row r="7918" spans="1:4" x14ac:dyDescent="0.2">
      <c r="A7918" s="32">
        <v>7917</v>
      </c>
      <c r="B7918" s="32">
        <v>108</v>
      </c>
      <c r="C7918" s="32">
        <v>12</v>
      </c>
      <c r="D7918" s="32" t="s">
        <v>14363</v>
      </c>
    </row>
    <row r="7919" spans="1:4" x14ac:dyDescent="0.2">
      <c r="A7919" s="32">
        <v>7918</v>
      </c>
      <c r="B7919" s="32">
        <v>74</v>
      </c>
      <c r="C7919" s="32">
        <v>1</v>
      </c>
      <c r="D7919" s="32" t="s">
        <v>14364</v>
      </c>
    </row>
    <row r="7920" spans="1:4" x14ac:dyDescent="0.2">
      <c r="A7920" s="32">
        <v>7919</v>
      </c>
      <c r="B7920" s="32">
        <v>110</v>
      </c>
      <c r="C7920" s="32">
        <v>5</v>
      </c>
      <c r="D7920" s="32" t="s">
        <v>14365</v>
      </c>
    </row>
    <row r="7921" spans="1:4" x14ac:dyDescent="0.2">
      <c r="A7921" s="32">
        <v>7920</v>
      </c>
      <c r="B7921" s="32">
        <v>348</v>
      </c>
      <c r="C7921" s="32">
        <v>3</v>
      </c>
      <c r="D7921" s="32" t="s">
        <v>14366</v>
      </c>
    </row>
    <row r="7922" spans="1:4" x14ac:dyDescent="0.2">
      <c r="A7922" s="32">
        <v>7921</v>
      </c>
      <c r="B7922" s="32">
        <v>356</v>
      </c>
      <c r="C7922" s="32">
        <v>1</v>
      </c>
      <c r="D7922" s="32" t="s">
        <v>14240</v>
      </c>
    </row>
    <row r="7923" spans="1:4" x14ac:dyDescent="0.2">
      <c r="A7923" s="32">
        <v>7922</v>
      </c>
      <c r="B7923" s="32">
        <v>563</v>
      </c>
      <c r="C7923" s="32">
        <v>5</v>
      </c>
      <c r="D7923" s="32" t="s">
        <v>14367</v>
      </c>
    </row>
    <row r="7924" spans="1:4" x14ac:dyDescent="0.2">
      <c r="A7924" s="32">
        <v>7923</v>
      </c>
      <c r="B7924" s="32">
        <v>226</v>
      </c>
      <c r="C7924" s="32">
        <v>2</v>
      </c>
      <c r="D7924" s="32" t="s">
        <v>14368</v>
      </c>
    </row>
    <row r="7925" spans="1:4" x14ac:dyDescent="0.2">
      <c r="A7925" s="32">
        <v>7924</v>
      </c>
      <c r="B7925" s="32">
        <v>81</v>
      </c>
      <c r="C7925" s="32">
        <v>3</v>
      </c>
      <c r="D7925" s="32" t="s">
        <v>14369</v>
      </c>
    </row>
    <row r="7926" spans="1:4" x14ac:dyDescent="0.2">
      <c r="A7926" s="32">
        <v>7925</v>
      </c>
      <c r="B7926" s="32">
        <v>163</v>
      </c>
      <c r="C7926" s="32">
        <v>3</v>
      </c>
      <c r="D7926" s="32" t="s">
        <v>14370</v>
      </c>
    </row>
    <row r="7927" spans="1:4" x14ac:dyDescent="0.2">
      <c r="A7927" s="32">
        <v>7926</v>
      </c>
      <c r="B7927" s="32">
        <v>20</v>
      </c>
      <c r="C7927" s="32">
        <v>7</v>
      </c>
      <c r="D7927" s="32" t="s">
        <v>14371</v>
      </c>
    </row>
    <row r="7928" spans="1:4" x14ac:dyDescent="0.2">
      <c r="A7928" s="32">
        <v>7927</v>
      </c>
      <c r="B7928" s="32">
        <v>104</v>
      </c>
      <c r="C7928" s="32">
        <v>3</v>
      </c>
      <c r="D7928" s="32" t="s">
        <v>14372</v>
      </c>
    </row>
    <row r="7929" spans="1:4" x14ac:dyDescent="0.2">
      <c r="A7929" s="32">
        <v>7928</v>
      </c>
      <c r="B7929" s="32">
        <v>281</v>
      </c>
      <c r="C7929" s="32">
        <v>2</v>
      </c>
      <c r="D7929" s="32" t="s">
        <v>14373</v>
      </c>
    </row>
    <row r="7930" spans="1:4" x14ac:dyDescent="0.2">
      <c r="A7930" s="32">
        <v>7929</v>
      </c>
      <c r="B7930" s="32">
        <v>276</v>
      </c>
      <c r="C7930" s="32">
        <v>5</v>
      </c>
      <c r="D7930" s="32" t="s">
        <v>14374</v>
      </c>
    </row>
    <row r="7931" spans="1:4" x14ac:dyDescent="0.2">
      <c r="A7931" s="32">
        <v>7930</v>
      </c>
      <c r="B7931" s="32">
        <v>2768</v>
      </c>
      <c r="C7931" s="32">
        <v>1</v>
      </c>
      <c r="D7931" s="32" t="s">
        <v>14375</v>
      </c>
    </row>
    <row r="7932" spans="1:4" x14ac:dyDescent="0.2">
      <c r="A7932" s="32">
        <v>7931</v>
      </c>
      <c r="B7932" s="32">
        <v>30</v>
      </c>
      <c r="C7932" s="32">
        <v>7</v>
      </c>
      <c r="D7932" s="32" t="s">
        <v>14376</v>
      </c>
    </row>
    <row r="7933" spans="1:4" x14ac:dyDescent="0.2">
      <c r="A7933" s="32">
        <v>7932</v>
      </c>
      <c r="B7933" s="32">
        <v>748</v>
      </c>
      <c r="C7933" s="32">
        <v>3</v>
      </c>
      <c r="D7933" s="32" t="s">
        <v>14377</v>
      </c>
    </row>
    <row r="7934" spans="1:4" x14ac:dyDescent="0.2">
      <c r="A7934" s="32">
        <v>7933</v>
      </c>
      <c r="B7934" s="32">
        <v>67</v>
      </c>
      <c r="C7934" s="32">
        <v>3</v>
      </c>
      <c r="D7934" s="32" t="s">
        <v>14378</v>
      </c>
    </row>
    <row r="7935" spans="1:4" x14ac:dyDescent="0.2">
      <c r="A7935" s="32">
        <v>7934</v>
      </c>
      <c r="B7935" s="32">
        <v>64</v>
      </c>
      <c r="C7935" s="32">
        <v>8</v>
      </c>
      <c r="D7935" s="32" t="s">
        <v>14379</v>
      </c>
    </row>
    <row r="7936" spans="1:4" x14ac:dyDescent="0.2">
      <c r="A7936" s="32">
        <v>7935</v>
      </c>
      <c r="B7936" s="32">
        <v>203</v>
      </c>
      <c r="C7936" s="32">
        <v>2</v>
      </c>
      <c r="D7936" s="32" t="s">
        <v>14380</v>
      </c>
    </row>
    <row r="7937" spans="1:4" x14ac:dyDescent="0.2">
      <c r="A7937" s="32">
        <v>7936</v>
      </c>
      <c r="B7937" s="32">
        <v>125</v>
      </c>
      <c r="C7937" s="32">
        <v>2</v>
      </c>
      <c r="D7937" s="32" t="s">
        <v>14381</v>
      </c>
    </row>
    <row r="7938" spans="1:4" x14ac:dyDescent="0.2">
      <c r="A7938" s="32">
        <v>7937</v>
      </c>
      <c r="B7938" s="32">
        <v>1099</v>
      </c>
      <c r="C7938" s="32">
        <v>5</v>
      </c>
      <c r="D7938" s="32" t="s">
        <v>8688</v>
      </c>
    </row>
    <row r="7939" spans="1:4" x14ac:dyDescent="0.2">
      <c r="A7939" s="32">
        <v>7938</v>
      </c>
      <c r="B7939" s="32">
        <v>297</v>
      </c>
      <c r="C7939" s="32">
        <v>5</v>
      </c>
      <c r="D7939" s="32" t="s">
        <v>14382</v>
      </c>
    </row>
    <row r="7940" spans="1:4" x14ac:dyDescent="0.2">
      <c r="A7940" s="32">
        <v>7939</v>
      </c>
      <c r="B7940" s="32">
        <v>47</v>
      </c>
      <c r="C7940" s="32">
        <v>7</v>
      </c>
      <c r="D7940" s="32" t="s">
        <v>14383</v>
      </c>
    </row>
    <row r="7941" spans="1:4" x14ac:dyDescent="0.2">
      <c r="A7941" s="32">
        <v>7940</v>
      </c>
      <c r="B7941" s="32">
        <v>392</v>
      </c>
      <c r="C7941" s="32">
        <v>2</v>
      </c>
      <c r="D7941" s="32" t="s">
        <v>14384</v>
      </c>
    </row>
    <row r="7942" spans="1:4" x14ac:dyDescent="0.2">
      <c r="A7942" s="32">
        <v>7941</v>
      </c>
      <c r="B7942" s="32">
        <v>196</v>
      </c>
      <c r="C7942" s="32">
        <v>3</v>
      </c>
      <c r="D7942" s="32" t="s">
        <v>14385</v>
      </c>
    </row>
    <row r="7943" spans="1:4" x14ac:dyDescent="0.2">
      <c r="A7943" s="32">
        <v>7942</v>
      </c>
      <c r="B7943" s="32">
        <v>425</v>
      </c>
      <c r="C7943" s="32">
        <v>2</v>
      </c>
      <c r="D7943" s="32" t="s">
        <v>14386</v>
      </c>
    </row>
    <row r="7944" spans="1:4" x14ac:dyDescent="0.2">
      <c r="A7944" s="32">
        <v>7943</v>
      </c>
      <c r="B7944" s="32">
        <v>313</v>
      </c>
      <c r="C7944" s="32">
        <v>2</v>
      </c>
      <c r="D7944" s="32" t="s">
        <v>14387</v>
      </c>
    </row>
    <row r="7945" spans="1:4" x14ac:dyDescent="0.2">
      <c r="A7945" s="32">
        <v>7944</v>
      </c>
      <c r="B7945" s="32">
        <v>374</v>
      </c>
      <c r="C7945" s="32">
        <v>6</v>
      </c>
      <c r="D7945" s="32" t="s">
        <v>14388</v>
      </c>
    </row>
    <row r="7946" spans="1:4" x14ac:dyDescent="0.2">
      <c r="A7946" s="32">
        <v>7945</v>
      </c>
      <c r="B7946" s="32">
        <v>207</v>
      </c>
      <c r="C7946" s="32">
        <v>3</v>
      </c>
      <c r="D7946" s="32" t="s">
        <v>14389</v>
      </c>
    </row>
    <row r="7947" spans="1:4" x14ac:dyDescent="0.2">
      <c r="A7947" s="32">
        <v>7946</v>
      </c>
      <c r="B7947" s="32">
        <v>880</v>
      </c>
      <c r="C7947" s="32">
        <v>6</v>
      </c>
      <c r="D7947" s="32" t="s">
        <v>14390</v>
      </c>
    </row>
    <row r="7948" spans="1:4" x14ac:dyDescent="0.2">
      <c r="A7948" s="32">
        <v>7947</v>
      </c>
      <c r="B7948" s="32">
        <v>421</v>
      </c>
      <c r="C7948" s="32">
        <v>2</v>
      </c>
      <c r="D7948" s="32" t="s">
        <v>14391</v>
      </c>
    </row>
    <row r="7949" spans="1:4" x14ac:dyDescent="0.2">
      <c r="A7949" s="32">
        <v>7948</v>
      </c>
      <c r="B7949" s="32">
        <v>346</v>
      </c>
      <c r="C7949" s="32">
        <v>3</v>
      </c>
      <c r="D7949" s="32" t="s">
        <v>10733</v>
      </c>
    </row>
    <row r="7950" spans="1:4" x14ac:dyDescent="0.2">
      <c r="A7950" s="32">
        <v>7949</v>
      </c>
      <c r="B7950" s="32">
        <v>304</v>
      </c>
      <c r="C7950" s="32">
        <v>4</v>
      </c>
      <c r="D7950" s="32" t="s">
        <v>14392</v>
      </c>
    </row>
    <row r="7951" spans="1:4" x14ac:dyDescent="0.2">
      <c r="A7951" s="32">
        <v>7950</v>
      </c>
      <c r="B7951" s="32">
        <v>53</v>
      </c>
      <c r="C7951" s="32">
        <v>18</v>
      </c>
      <c r="D7951" s="32" t="s">
        <v>14393</v>
      </c>
    </row>
    <row r="7952" spans="1:4" x14ac:dyDescent="0.2">
      <c r="A7952" s="32">
        <v>7951</v>
      </c>
      <c r="B7952" s="32">
        <v>1227</v>
      </c>
      <c r="C7952" s="32">
        <v>4</v>
      </c>
      <c r="D7952" s="32" t="s">
        <v>14394</v>
      </c>
    </row>
    <row r="7953" spans="1:4" x14ac:dyDescent="0.2">
      <c r="A7953" s="32">
        <v>7952</v>
      </c>
      <c r="B7953" s="32">
        <v>157</v>
      </c>
      <c r="C7953" s="32">
        <v>10</v>
      </c>
      <c r="D7953" s="32" t="s">
        <v>14395</v>
      </c>
    </row>
    <row r="7954" spans="1:4" x14ac:dyDescent="0.2">
      <c r="A7954" s="32">
        <v>7953</v>
      </c>
      <c r="B7954" s="32">
        <v>721</v>
      </c>
      <c r="C7954" s="32">
        <v>1</v>
      </c>
      <c r="D7954" s="32" t="s">
        <v>11778</v>
      </c>
    </row>
    <row r="7955" spans="1:4" x14ac:dyDescent="0.2">
      <c r="A7955" s="32">
        <v>7954</v>
      </c>
      <c r="B7955" s="32">
        <v>748</v>
      </c>
      <c r="C7955" s="32">
        <v>2</v>
      </c>
      <c r="D7955" s="32" t="s">
        <v>14317</v>
      </c>
    </row>
    <row r="7956" spans="1:4" x14ac:dyDescent="0.2">
      <c r="A7956" s="32">
        <v>7955</v>
      </c>
      <c r="B7956" s="32">
        <v>380</v>
      </c>
      <c r="C7956" s="32">
        <v>10</v>
      </c>
      <c r="D7956" s="32" t="s">
        <v>14396</v>
      </c>
    </row>
    <row r="7957" spans="1:4" x14ac:dyDescent="0.2">
      <c r="A7957" s="32">
        <v>7956</v>
      </c>
      <c r="B7957" s="32">
        <v>358</v>
      </c>
      <c r="C7957" s="32">
        <v>2</v>
      </c>
      <c r="D7957" s="32" t="s">
        <v>14397</v>
      </c>
    </row>
    <row r="7958" spans="1:4" x14ac:dyDescent="0.2">
      <c r="A7958" s="32">
        <v>7957</v>
      </c>
      <c r="B7958" s="32">
        <v>389</v>
      </c>
      <c r="C7958" s="32">
        <v>2</v>
      </c>
      <c r="D7958" s="32" t="s">
        <v>14398</v>
      </c>
    </row>
    <row r="7959" spans="1:4" x14ac:dyDescent="0.2">
      <c r="A7959" s="32">
        <v>7958</v>
      </c>
      <c r="B7959" s="32">
        <v>10</v>
      </c>
      <c r="C7959" s="32">
        <v>5</v>
      </c>
      <c r="D7959" s="32" t="s">
        <v>14399</v>
      </c>
    </row>
    <row r="7960" spans="1:4" x14ac:dyDescent="0.2">
      <c r="A7960" s="32">
        <v>7959</v>
      </c>
      <c r="B7960" s="32">
        <v>379</v>
      </c>
      <c r="C7960" s="32">
        <v>1</v>
      </c>
      <c r="D7960" s="32" t="s">
        <v>14400</v>
      </c>
    </row>
    <row r="7961" spans="1:4" x14ac:dyDescent="0.2">
      <c r="A7961" s="32">
        <v>7960</v>
      </c>
      <c r="B7961" s="32">
        <v>379</v>
      </c>
      <c r="C7961" s="32">
        <v>4</v>
      </c>
      <c r="D7961" s="32" t="s">
        <v>14401</v>
      </c>
    </row>
    <row r="7962" spans="1:4" x14ac:dyDescent="0.2">
      <c r="A7962" s="32">
        <v>7961</v>
      </c>
      <c r="B7962" s="32">
        <v>3256</v>
      </c>
      <c r="C7962" s="32">
        <v>3</v>
      </c>
      <c r="D7962" s="32" t="s">
        <v>14402</v>
      </c>
    </row>
    <row r="7963" spans="1:4" x14ac:dyDescent="0.2">
      <c r="A7963" s="32">
        <v>7962</v>
      </c>
      <c r="B7963" s="32">
        <v>379</v>
      </c>
      <c r="C7963" s="32">
        <v>5</v>
      </c>
      <c r="D7963" s="32" t="s">
        <v>14403</v>
      </c>
    </row>
    <row r="7964" spans="1:4" x14ac:dyDescent="0.2">
      <c r="A7964" s="32">
        <v>7963</v>
      </c>
      <c r="B7964" s="32">
        <v>165</v>
      </c>
      <c r="C7964" s="32">
        <v>1</v>
      </c>
      <c r="D7964" s="32" t="s">
        <v>13821</v>
      </c>
    </row>
    <row r="7965" spans="1:4" x14ac:dyDescent="0.2">
      <c r="A7965" s="32">
        <v>7964</v>
      </c>
      <c r="B7965" s="32">
        <v>248</v>
      </c>
      <c r="C7965" s="32">
        <v>2</v>
      </c>
      <c r="D7965" s="32" t="s">
        <v>14404</v>
      </c>
    </row>
    <row r="7966" spans="1:4" x14ac:dyDescent="0.2">
      <c r="A7966" s="32">
        <v>7965</v>
      </c>
      <c r="B7966" s="32">
        <v>2</v>
      </c>
      <c r="C7966" s="32">
        <v>4</v>
      </c>
      <c r="D7966" s="32" t="s">
        <v>14405</v>
      </c>
    </row>
    <row r="7967" spans="1:4" x14ac:dyDescent="0.2">
      <c r="A7967" s="32">
        <v>7966</v>
      </c>
      <c r="B7967" s="32">
        <v>463</v>
      </c>
      <c r="C7967" s="32">
        <v>4</v>
      </c>
      <c r="D7967" s="32" t="s">
        <v>14406</v>
      </c>
    </row>
    <row r="7968" spans="1:4" x14ac:dyDescent="0.2">
      <c r="A7968" s="32">
        <v>7967</v>
      </c>
      <c r="B7968" s="32">
        <v>1431</v>
      </c>
      <c r="C7968" s="32">
        <v>2</v>
      </c>
      <c r="D7968" s="32" t="s">
        <v>14407</v>
      </c>
    </row>
    <row r="7969" spans="1:4" x14ac:dyDescent="0.2">
      <c r="A7969" s="32">
        <v>7968</v>
      </c>
      <c r="B7969" s="32">
        <v>139</v>
      </c>
      <c r="C7969" s="32">
        <v>6</v>
      </c>
      <c r="D7969" s="32" t="s">
        <v>14408</v>
      </c>
    </row>
    <row r="7970" spans="1:4" x14ac:dyDescent="0.2">
      <c r="A7970" s="32">
        <v>7969</v>
      </c>
      <c r="B7970" s="32">
        <v>389</v>
      </c>
      <c r="C7970" s="32">
        <v>3</v>
      </c>
      <c r="D7970" s="32" t="s">
        <v>8677</v>
      </c>
    </row>
    <row r="7971" spans="1:4" x14ac:dyDescent="0.2">
      <c r="A7971" s="32">
        <v>7970</v>
      </c>
      <c r="B7971" s="32">
        <v>168</v>
      </c>
      <c r="C7971" s="32">
        <v>8</v>
      </c>
      <c r="D7971" s="32" t="s">
        <v>14409</v>
      </c>
    </row>
    <row r="7972" spans="1:4" x14ac:dyDescent="0.2">
      <c r="A7972" s="32">
        <v>7971</v>
      </c>
      <c r="B7972" s="32">
        <v>401</v>
      </c>
      <c r="C7972" s="32">
        <v>4</v>
      </c>
      <c r="D7972" s="32" t="s">
        <v>14410</v>
      </c>
    </row>
    <row r="7973" spans="1:4" x14ac:dyDescent="0.2">
      <c r="A7973" s="32">
        <v>7972</v>
      </c>
      <c r="B7973" s="32">
        <v>794</v>
      </c>
      <c r="C7973" s="32">
        <v>7</v>
      </c>
      <c r="D7973" s="32" t="s">
        <v>14411</v>
      </c>
    </row>
    <row r="7974" spans="1:4" x14ac:dyDescent="0.2">
      <c r="A7974" s="32">
        <v>7973</v>
      </c>
      <c r="B7974" s="32">
        <v>572</v>
      </c>
      <c r="C7974" s="32">
        <v>1</v>
      </c>
      <c r="D7974" s="32" t="s">
        <v>8426</v>
      </c>
    </row>
    <row r="7975" spans="1:4" x14ac:dyDescent="0.2">
      <c r="A7975" s="32">
        <v>7974</v>
      </c>
      <c r="B7975" s="32">
        <v>335</v>
      </c>
      <c r="C7975" s="32">
        <v>3</v>
      </c>
      <c r="D7975" s="32" t="s">
        <v>14412</v>
      </c>
    </row>
    <row r="7976" spans="1:4" x14ac:dyDescent="0.2">
      <c r="A7976" s="32">
        <v>7975</v>
      </c>
      <c r="B7976" s="32">
        <v>2373</v>
      </c>
      <c r="C7976" s="32">
        <v>4</v>
      </c>
      <c r="D7976" s="32" t="s">
        <v>14413</v>
      </c>
    </row>
    <row r="7977" spans="1:4" x14ac:dyDescent="0.2">
      <c r="A7977" s="32">
        <v>7976</v>
      </c>
      <c r="B7977" s="32">
        <v>206</v>
      </c>
      <c r="C7977" s="32">
        <v>5</v>
      </c>
      <c r="D7977" s="32" t="s">
        <v>14414</v>
      </c>
    </row>
    <row r="7978" spans="1:4" x14ac:dyDescent="0.2">
      <c r="A7978" s="32">
        <v>7977</v>
      </c>
      <c r="B7978" s="32">
        <v>700</v>
      </c>
      <c r="C7978" s="32">
        <v>4</v>
      </c>
      <c r="D7978" s="32" t="s">
        <v>14415</v>
      </c>
    </row>
    <row r="7979" spans="1:4" x14ac:dyDescent="0.2">
      <c r="A7979" s="32">
        <v>7978</v>
      </c>
      <c r="B7979" s="32">
        <v>2121</v>
      </c>
      <c r="C7979" s="32">
        <v>6</v>
      </c>
      <c r="D7979" s="32" t="s">
        <v>14416</v>
      </c>
    </row>
    <row r="7980" spans="1:4" x14ac:dyDescent="0.2">
      <c r="A7980" s="32">
        <v>7979</v>
      </c>
      <c r="B7980" s="32">
        <v>332</v>
      </c>
      <c r="C7980" s="32">
        <v>2</v>
      </c>
      <c r="D7980" s="32" t="s">
        <v>7841</v>
      </c>
    </row>
    <row r="7981" spans="1:4" x14ac:dyDescent="0.2">
      <c r="A7981" s="32">
        <v>7980</v>
      </c>
      <c r="B7981" s="32">
        <v>355</v>
      </c>
      <c r="C7981" s="32">
        <v>4</v>
      </c>
      <c r="D7981" s="32" t="s">
        <v>14417</v>
      </c>
    </row>
    <row r="7982" spans="1:4" x14ac:dyDescent="0.2">
      <c r="A7982" s="32">
        <v>7981</v>
      </c>
      <c r="B7982" s="32">
        <v>9</v>
      </c>
      <c r="C7982" s="32">
        <v>12</v>
      </c>
      <c r="D7982" s="32" t="s">
        <v>14418</v>
      </c>
    </row>
    <row r="7983" spans="1:4" x14ac:dyDescent="0.2">
      <c r="A7983" s="32">
        <v>7982</v>
      </c>
      <c r="B7983" s="32">
        <v>157</v>
      </c>
      <c r="C7983" s="32">
        <v>2</v>
      </c>
      <c r="D7983" s="32" t="s">
        <v>7838</v>
      </c>
    </row>
    <row r="7984" spans="1:4" x14ac:dyDescent="0.2">
      <c r="A7984" s="32">
        <v>7983</v>
      </c>
      <c r="B7984" s="32">
        <v>329</v>
      </c>
      <c r="C7984" s="32">
        <v>2</v>
      </c>
      <c r="D7984" s="32" t="s">
        <v>14419</v>
      </c>
    </row>
    <row r="7985" spans="1:4" x14ac:dyDescent="0.2">
      <c r="A7985" s="32">
        <v>7984</v>
      </c>
      <c r="B7985" s="32">
        <v>116</v>
      </c>
      <c r="C7985" s="32">
        <v>1</v>
      </c>
      <c r="D7985" s="32" t="s">
        <v>14420</v>
      </c>
    </row>
    <row r="7986" spans="1:4" x14ac:dyDescent="0.2">
      <c r="A7986" s="32">
        <v>7985</v>
      </c>
      <c r="B7986" s="32">
        <v>111</v>
      </c>
      <c r="C7986" s="32">
        <v>4</v>
      </c>
      <c r="D7986" s="32" t="s">
        <v>14421</v>
      </c>
    </row>
    <row r="7987" spans="1:4" x14ac:dyDescent="0.2">
      <c r="A7987" s="32">
        <v>7986</v>
      </c>
      <c r="B7987" s="32">
        <v>62</v>
      </c>
      <c r="C7987" s="32">
        <v>7</v>
      </c>
      <c r="D7987" s="32" t="s">
        <v>14422</v>
      </c>
    </row>
    <row r="7988" spans="1:4" x14ac:dyDescent="0.2">
      <c r="A7988" s="32">
        <v>7987</v>
      </c>
      <c r="B7988" s="32">
        <v>281</v>
      </c>
      <c r="C7988" s="32">
        <v>3</v>
      </c>
      <c r="D7988" s="32" t="s">
        <v>14423</v>
      </c>
    </row>
    <row r="7989" spans="1:4" x14ac:dyDescent="0.2">
      <c r="A7989" s="32">
        <v>7988</v>
      </c>
      <c r="B7989" s="32">
        <v>163</v>
      </c>
      <c r="C7989" s="32">
        <v>4</v>
      </c>
      <c r="D7989" s="32" t="s">
        <v>8169</v>
      </c>
    </row>
    <row r="7990" spans="1:4" x14ac:dyDescent="0.2">
      <c r="A7990" s="32">
        <v>7989</v>
      </c>
      <c r="B7990" s="32">
        <v>2255</v>
      </c>
      <c r="C7990" s="32">
        <v>2</v>
      </c>
      <c r="D7990" s="32" t="s">
        <v>14424</v>
      </c>
    </row>
    <row r="7991" spans="1:4" x14ac:dyDescent="0.2">
      <c r="A7991" s="32">
        <v>7990</v>
      </c>
      <c r="B7991" s="32">
        <v>48</v>
      </c>
      <c r="C7991" s="32">
        <v>4</v>
      </c>
      <c r="D7991" s="32" t="s">
        <v>13732</v>
      </c>
    </row>
    <row r="7992" spans="1:4" x14ac:dyDescent="0.2">
      <c r="A7992" s="32">
        <v>7991</v>
      </c>
      <c r="B7992" s="32">
        <v>870</v>
      </c>
      <c r="C7992" s="32">
        <v>6</v>
      </c>
      <c r="D7992" s="32" t="s">
        <v>14425</v>
      </c>
    </row>
    <row r="7993" spans="1:4" x14ac:dyDescent="0.2">
      <c r="A7993" s="32">
        <v>7992</v>
      </c>
      <c r="B7993" s="32">
        <v>113</v>
      </c>
      <c r="C7993" s="32">
        <v>5</v>
      </c>
      <c r="D7993" s="32" t="s">
        <v>14426</v>
      </c>
    </row>
    <row r="7994" spans="1:4" x14ac:dyDescent="0.2">
      <c r="A7994" s="32">
        <v>7993</v>
      </c>
      <c r="B7994" s="32">
        <v>950</v>
      </c>
      <c r="C7994" s="32">
        <v>2</v>
      </c>
      <c r="D7994" s="32" t="s">
        <v>14427</v>
      </c>
    </row>
    <row r="7995" spans="1:4" x14ac:dyDescent="0.2">
      <c r="A7995" s="32">
        <v>7994</v>
      </c>
      <c r="B7995" s="32">
        <v>1107</v>
      </c>
      <c r="C7995" s="32">
        <v>2</v>
      </c>
      <c r="D7995" s="32" t="s">
        <v>14428</v>
      </c>
    </row>
    <row r="7996" spans="1:4" x14ac:dyDescent="0.2">
      <c r="A7996" s="32">
        <v>7995</v>
      </c>
      <c r="B7996" s="32">
        <v>309</v>
      </c>
      <c r="C7996" s="32">
        <v>1</v>
      </c>
      <c r="D7996" s="32" t="s">
        <v>14429</v>
      </c>
    </row>
    <row r="7997" spans="1:4" x14ac:dyDescent="0.2">
      <c r="A7997" s="32">
        <v>7996</v>
      </c>
      <c r="B7997" s="32">
        <v>96</v>
      </c>
      <c r="C7997" s="32">
        <v>1</v>
      </c>
      <c r="D7997" s="32" t="s">
        <v>14430</v>
      </c>
    </row>
    <row r="7998" spans="1:4" x14ac:dyDescent="0.2">
      <c r="A7998" s="32">
        <v>7997</v>
      </c>
      <c r="B7998" s="32">
        <v>182</v>
      </c>
      <c r="C7998" s="32">
        <v>2</v>
      </c>
      <c r="D7998" s="32" t="s">
        <v>14431</v>
      </c>
    </row>
    <row r="7999" spans="1:4" x14ac:dyDescent="0.2">
      <c r="A7999" s="32">
        <v>7998</v>
      </c>
      <c r="B7999" s="32">
        <v>198</v>
      </c>
      <c r="C7999" s="32">
        <v>1</v>
      </c>
      <c r="D7999" s="32" t="s">
        <v>9299</v>
      </c>
    </row>
    <row r="8000" spans="1:4" x14ac:dyDescent="0.2">
      <c r="A8000" s="32">
        <v>7999</v>
      </c>
      <c r="B8000" s="32">
        <v>168</v>
      </c>
      <c r="C8000" s="32">
        <v>9</v>
      </c>
      <c r="D8000" s="32" t="s">
        <v>14432</v>
      </c>
    </row>
    <row r="8001" spans="1:4" x14ac:dyDescent="0.2">
      <c r="A8001" s="32">
        <v>8000</v>
      </c>
      <c r="B8001" s="32">
        <v>65</v>
      </c>
      <c r="C8001" s="32">
        <v>1</v>
      </c>
      <c r="D8001" s="32" t="s">
        <v>14433</v>
      </c>
    </row>
    <row r="8002" spans="1:4" x14ac:dyDescent="0.2">
      <c r="A8002" s="32">
        <v>8001</v>
      </c>
      <c r="B8002" s="32">
        <v>338</v>
      </c>
      <c r="C8002" s="32">
        <v>4</v>
      </c>
      <c r="D8002" s="32" t="s">
        <v>14434</v>
      </c>
    </row>
    <row r="8003" spans="1:4" x14ac:dyDescent="0.2">
      <c r="A8003" s="32">
        <v>8002</v>
      </c>
      <c r="B8003" s="32">
        <v>86</v>
      </c>
      <c r="C8003" s="32">
        <v>9</v>
      </c>
      <c r="D8003" s="32" t="s">
        <v>12754</v>
      </c>
    </row>
    <row r="8004" spans="1:4" x14ac:dyDescent="0.2">
      <c r="A8004" s="32">
        <v>8003</v>
      </c>
      <c r="B8004" s="32">
        <v>461</v>
      </c>
      <c r="C8004" s="32">
        <v>6</v>
      </c>
      <c r="D8004" s="32" t="s">
        <v>14435</v>
      </c>
    </row>
    <row r="8005" spans="1:4" x14ac:dyDescent="0.2">
      <c r="A8005" s="32">
        <v>8004</v>
      </c>
      <c r="B8005" s="32">
        <v>421</v>
      </c>
      <c r="C8005" s="32">
        <v>3</v>
      </c>
      <c r="D8005" s="32" t="s">
        <v>14436</v>
      </c>
    </row>
    <row r="8006" spans="1:4" x14ac:dyDescent="0.2">
      <c r="A8006" s="32">
        <v>8005</v>
      </c>
      <c r="B8006" s="32">
        <v>14</v>
      </c>
      <c r="C8006" s="32">
        <v>15</v>
      </c>
      <c r="D8006" s="32" t="s">
        <v>14437</v>
      </c>
    </row>
    <row r="8007" spans="1:4" x14ac:dyDescent="0.2">
      <c r="A8007" s="32">
        <v>8006</v>
      </c>
      <c r="B8007" s="32">
        <v>173</v>
      </c>
      <c r="C8007" s="32">
        <v>4</v>
      </c>
      <c r="D8007" s="32" t="s">
        <v>14438</v>
      </c>
    </row>
    <row r="8008" spans="1:4" x14ac:dyDescent="0.2">
      <c r="A8008" s="32">
        <v>8007</v>
      </c>
      <c r="B8008" s="32">
        <v>345</v>
      </c>
      <c r="C8008" s="32">
        <v>4</v>
      </c>
      <c r="D8008" s="32" t="s">
        <v>14439</v>
      </c>
    </row>
    <row r="8009" spans="1:4" x14ac:dyDescent="0.2">
      <c r="A8009" s="32">
        <v>8008</v>
      </c>
      <c r="B8009" s="32">
        <v>145</v>
      </c>
      <c r="C8009" s="32">
        <v>4</v>
      </c>
      <c r="D8009" s="32" t="s">
        <v>14440</v>
      </c>
    </row>
    <row r="8010" spans="1:4" x14ac:dyDescent="0.2">
      <c r="A8010" s="32">
        <v>8009</v>
      </c>
      <c r="B8010" s="32">
        <v>1648</v>
      </c>
      <c r="C8010" s="32">
        <v>4</v>
      </c>
      <c r="D8010" s="32" t="s">
        <v>14441</v>
      </c>
    </row>
    <row r="8011" spans="1:4" x14ac:dyDescent="0.2">
      <c r="A8011" s="32">
        <v>8010</v>
      </c>
      <c r="B8011" s="32">
        <v>385</v>
      </c>
      <c r="C8011" s="32">
        <v>3</v>
      </c>
      <c r="D8011" s="32" t="s">
        <v>14442</v>
      </c>
    </row>
    <row r="8012" spans="1:4" x14ac:dyDescent="0.2">
      <c r="A8012" s="32">
        <v>8011</v>
      </c>
      <c r="B8012" s="32">
        <v>108</v>
      </c>
      <c r="C8012" s="32">
        <v>1</v>
      </c>
      <c r="D8012" s="32" t="s">
        <v>14443</v>
      </c>
    </row>
    <row r="8013" spans="1:4" x14ac:dyDescent="0.2">
      <c r="A8013" s="32">
        <v>8012</v>
      </c>
      <c r="B8013" s="32">
        <v>3242</v>
      </c>
      <c r="C8013" s="32">
        <v>1</v>
      </c>
      <c r="D8013" s="32" t="s">
        <v>14444</v>
      </c>
    </row>
    <row r="8014" spans="1:4" x14ac:dyDescent="0.2">
      <c r="A8014" s="32">
        <v>8013</v>
      </c>
      <c r="B8014" s="32">
        <v>125</v>
      </c>
      <c r="C8014" s="32">
        <v>3</v>
      </c>
      <c r="D8014" s="32" t="s">
        <v>14445</v>
      </c>
    </row>
    <row r="8015" spans="1:4" x14ac:dyDescent="0.2">
      <c r="A8015" s="32">
        <v>8014</v>
      </c>
      <c r="B8015" s="32">
        <v>10</v>
      </c>
      <c r="C8015" s="32">
        <v>4</v>
      </c>
      <c r="D8015" s="32" t="s">
        <v>14446</v>
      </c>
    </row>
    <row r="8016" spans="1:4" x14ac:dyDescent="0.2">
      <c r="A8016" s="32">
        <v>8015</v>
      </c>
      <c r="B8016" s="32">
        <v>548</v>
      </c>
      <c r="C8016" s="32">
        <v>2</v>
      </c>
      <c r="D8016" s="32" t="s">
        <v>14447</v>
      </c>
    </row>
    <row r="8017" spans="1:4" x14ac:dyDescent="0.2">
      <c r="A8017" s="32">
        <v>8016</v>
      </c>
      <c r="B8017" s="32">
        <v>265</v>
      </c>
      <c r="C8017" s="32">
        <v>13</v>
      </c>
      <c r="D8017" s="32" t="s">
        <v>8272</v>
      </c>
    </row>
    <row r="8018" spans="1:4" x14ac:dyDescent="0.2">
      <c r="A8018" s="32">
        <v>8017</v>
      </c>
      <c r="B8018" s="32">
        <v>446</v>
      </c>
      <c r="C8018" s="32">
        <v>1</v>
      </c>
      <c r="D8018" s="32" t="s">
        <v>14448</v>
      </c>
    </row>
    <row r="8019" spans="1:4" x14ac:dyDescent="0.2">
      <c r="A8019" s="32">
        <v>8018</v>
      </c>
      <c r="B8019" s="32">
        <v>17</v>
      </c>
      <c r="C8019" s="32">
        <v>8</v>
      </c>
      <c r="D8019" s="32" t="s">
        <v>14449</v>
      </c>
    </row>
    <row r="8020" spans="1:4" x14ac:dyDescent="0.2">
      <c r="A8020" s="32">
        <v>8019</v>
      </c>
      <c r="B8020" s="32">
        <v>338</v>
      </c>
      <c r="C8020" s="32">
        <v>6</v>
      </c>
      <c r="D8020" s="32" t="s">
        <v>14450</v>
      </c>
    </row>
    <row r="8021" spans="1:4" x14ac:dyDescent="0.2">
      <c r="A8021" s="32">
        <v>8020</v>
      </c>
      <c r="B8021" s="32">
        <v>2373</v>
      </c>
      <c r="C8021" s="32">
        <v>5</v>
      </c>
      <c r="D8021" s="32" t="s">
        <v>14451</v>
      </c>
    </row>
    <row r="8022" spans="1:4" x14ac:dyDescent="0.2">
      <c r="A8022" s="32">
        <v>8021</v>
      </c>
      <c r="B8022" s="32">
        <v>354</v>
      </c>
      <c r="C8022" s="32">
        <v>4</v>
      </c>
      <c r="D8022" s="32" t="s">
        <v>14452</v>
      </c>
    </row>
    <row r="8023" spans="1:4" x14ac:dyDescent="0.2">
      <c r="A8023" s="32">
        <v>8022</v>
      </c>
      <c r="B8023" s="32">
        <v>235</v>
      </c>
      <c r="C8023" s="32">
        <v>4</v>
      </c>
      <c r="D8023" s="32" t="s">
        <v>14453</v>
      </c>
    </row>
    <row r="8024" spans="1:4" x14ac:dyDescent="0.2">
      <c r="A8024" s="32">
        <v>8023</v>
      </c>
      <c r="B8024" s="32">
        <v>1099</v>
      </c>
      <c r="C8024" s="32">
        <v>5</v>
      </c>
      <c r="D8024" s="32" t="s">
        <v>8688</v>
      </c>
    </row>
    <row r="8025" spans="1:4" x14ac:dyDescent="0.2">
      <c r="A8025" s="32">
        <v>8024</v>
      </c>
      <c r="B8025" s="32">
        <v>328</v>
      </c>
      <c r="C8025" s="32">
        <v>3</v>
      </c>
      <c r="D8025" s="32" t="s">
        <v>14454</v>
      </c>
    </row>
    <row r="8026" spans="1:4" x14ac:dyDescent="0.2">
      <c r="A8026" s="32">
        <v>8025</v>
      </c>
      <c r="B8026" s="32">
        <v>1107</v>
      </c>
      <c r="C8026" s="32">
        <v>1</v>
      </c>
      <c r="D8026" s="32" t="s">
        <v>11878</v>
      </c>
    </row>
    <row r="8027" spans="1:4" x14ac:dyDescent="0.2">
      <c r="A8027" s="32">
        <v>8026</v>
      </c>
      <c r="B8027" s="32">
        <v>166</v>
      </c>
      <c r="C8027" s="32">
        <v>7</v>
      </c>
      <c r="D8027" s="32" t="s">
        <v>14455</v>
      </c>
    </row>
    <row r="8028" spans="1:4" x14ac:dyDescent="0.2">
      <c r="A8028" s="32">
        <v>8027</v>
      </c>
      <c r="B8028" s="32">
        <v>7</v>
      </c>
      <c r="C8028" s="32">
        <v>8</v>
      </c>
      <c r="D8028" s="32" t="s">
        <v>14456</v>
      </c>
    </row>
    <row r="8029" spans="1:4" x14ac:dyDescent="0.2">
      <c r="A8029" s="32">
        <v>8028</v>
      </c>
      <c r="B8029" s="32">
        <v>639</v>
      </c>
      <c r="C8029" s="32">
        <v>1</v>
      </c>
      <c r="D8029" s="32" t="s">
        <v>14457</v>
      </c>
    </row>
    <row r="8030" spans="1:4" x14ac:dyDescent="0.2">
      <c r="A8030" s="32">
        <v>8029</v>
      </c>
      <c r="B8030" s="32">
        <v>179</v>
      </c>
      <c r="C8030" s="32">
        <v>4</v>
      </c>
      <c r="D8030" s="32" t="s">
        <v>14458</v>
      </c>
    </row>
    <row r="8031" spans="1:4" x14ac:dyDescent="0.2">
      <c r="A8031" s="32">
        <v>8030</v>
      </c>
      <c r="B8031" s="32">
        <v>275</v>
      </c>
      <c r="C8031" s="32">
        <v>1</v>
      </c>
      <c r="D8031" s="32" t="s">
        <v>14459</v>
      </c>
    </row>
    <row r="8032" spans="1:4" x14ac:dyDescent="0.2">
      <c r="A8032" s="32">
        <v>8031</v>
      </c>
      <c r="B8032" s="32">
        <v>721</v>
      </c>
      <c r="C8032" s="32">
        <v>2</v>
      </c>
      <c r="D8032" s="32" t="s">
        <v>9352</v>
      </c>
    </row>
    <row r="8033" spans="1:4" x14ac:dyDescent="0.2">
      <c r="A8033" s="32">
        <v>8032</v>
      </c>
      <c r="B8033" s="32">
        <v>2224</v>
      </c>
      <c r="C8033" s="32">
        <v>1</v>
      </c>
      <c r="D8033" s="32" t="s">
        <v>13597</v>
      </c>
    </row>
    <row r="8034" spans="1:4" x14ac:dyDescent="0.2">
      <c r="A8034" s="32">
        <v>8033</v>
      </c>
      <c r="B8034" s="32">
        <v>1502</v>
      </c>
      <c r="C8034" s="32">
        <v>1</v>
      </c>
      <c r="D8034" s="32" t="s">
        <v>14460</v>
      </c>
    </row>
    <row r="8035" spans="1:4" x14ac:dyDescent="0.2">
      <c r="A8035" s="32">
        <v>8034</v>
      </c>
      <c r="B8035" s="32">
        <v>100</v>
      </c>
      <c r="C8035" s="32">
        <v>8</v>
      </c>
      <c r="D8035" s="32" t="s">
        <v>14461</v>
      </c>
    </row>
    <row r="8036" spans="1:4" x14ac:dyDescent="0.2">
      <c r="A8036" s="32">
        <v>8035</v>
      </c>
      <c r="B8036" s="32">
        <v>292</v>
      </c>
      <c r="C8036" s="32">
        <v>6</v>
      </c>
      <c r="D8036" s="32" t="s">
        <v>14462</v>
      </c>
    </row>
    <row r="8037" spans="1:4" x14ac:dyDescent="0.2">
      <c r="A8037" s="32">
        <v>8036</v>
      </c>
      <c r="B8037" s="32">
        <v>494</v>
      </c>
      <c r="C8037" s="32">
        <v>3</v>
      </c>
      <c r="D8037" s="32" t="s">
        <v>14463</v>
      </c>
    </row>
    <row r="8038" spans="1:4" x14ac:dyDescent="0.2">
      <c r="A8038" s="32">
        <v>8037</v>
      </c>
      <c r="B8038" s="32">
        <v>248</v>
      </c>
      <c r="C8038" s="32">
        <v>3</v>
      </c>
      <c r="D8038" s="32" t="s">
        <v>14464</v>
      </c>
    </row>
    <row r="8039" spans="1:4" x14ac:dyDescent="0.2">
      <c r="A8039" s="32">
        <v>8038</v>
      </c>
      <c r="B8039" s="32">
        <v>348</v>
      </c>
      <c r="C8039" s="32">
        <v>4</v>
      </c>
      <c r="D8039" s="32" t="s">
        <v>14465</v>
      </c>
    </row>
    <row r="8040" spans="1:4" x14ac:dyDescent="0.2">
      <c r="A8040" s="32">
        <v>8039</v>
      </c>
      <c r="B8040" s="32">
        <v>207</v>
      </c>
      <c r="C8040" s="32">
        <v>2</v>
      </c>
      <c r="D8040" s="32" t="s">
        <v>14466</v>
      </c>
    </row>
    <row r="8041" spans="1:4" x14ac:dyDescent="0.2">
      <c r="A8041" s="32">
        <v>8040</v>
      </c>
      <c r="B8041" s="32">
        <v>83</v>
      </c>
      <c r="C8041" s="32">
        <v>3</v>
      </c>
      <c r="D8041" s="32" t="s">
        <v>14467</v>
      </c>
    </row>
    <row r="8042" spans="1:4" x14ac:dyDescent="0.2">
      <c r="A8042" s="32">
        <v>8041</v>
      </c>
      <c r="B8042" s="32">
        <v>1054</v>
      </c>
      <c r="C8042" s="32">
        <v>2</v>
      </c>
      <c r="D8042" s="32" t="s">
        <v>14468</v>
      </c>
    </row>
    <row r="8043" spans="1:4" x14ac:dyDescent="0.2">
      <c r="A8043" s="32">
        <v>8042</v>
      </c>
      <c r="B8043" s="32">
        <v>73</v>
      </c>
      <c r="C8043" s="32">
        <v>7</v>
      </c>
      <c r="D8043" s="32" t="s">
        <v>14469</v>
      </c>
    </row>
    <row r="8044" spans="1:4" x14ac:dyDescent="0.2">
      <c r="A8044" s="32">
        <v>8043</v>
      </c>
      <c r="B8044" s="32">
        <v>2486</v>
      </c>
      <c r="C8044" s="32">
        <v>1</v>
      </c>
      <c r="D8044" s="32" t="s">
        <v>14470</v>
      </c>
    </row>
    <row r="8045" spans="1:4" x14ac:dyDescent="0.2">
      <c r="A8045" s="32">
        <v>8044</v>
      </c>
      <c r="B8045" s="32">
        <v>303</v>
      </c>
      <c r="C8045" s="32">
        <v>1</v>
      </c>
      <c r="D8045" s="32" t="s">
        <v>14471</v>
      </c>
    </row>
    <row r="8046" spans="1:4" x14ac:dyDescent="0.2">
      <c r="A8046" s="32">
        <v>8045</v>
      </c>
      <c r="B8046" s="32">
        <v>110</v>
      </c>
      <c r="C8046" s="32">
        <v>4</v>
      </c>
      <c r="D8046" s="32" t="s">
        <v>14472</v>
      </c>
    </row>
    <row r="8047" spans="1:4" x14ac:dyDescent="0.2">
      <c r="A8047" s="32">
        <v>8046</v>
      </c>
      <c r="B8047" s="32">
        <v>245</v>
      </c>
      <c r="C8047" s="32">
        <v>8</v>
      </c>
      <c r="D8047" s="32" t="s">
        <v>14075</v>
      </c>
    </row>
    <row r="8048" spans="1:4" x14ac:dyDescent="0.2">
      <c r="A8048" s="32">
        <v>8047</v>
      </c>
      <c r="B8048" s="32">
        <v>237</v>
      </c>
      <c r="C8048" s="32">
        <v>6</v>
      </c>
      <c r="D8048" s="32" t="s">
        <v>14473</v>
      </c>
    </row>
    <row r="8049" spans="1:4" x14ac:dyDescent="0.2">
      <c r="A8049" s="32">
        <v>8048</v>
      </c>
      <c r="B8049" s="32">
        <v>190</v>
      </c>
      <c r="C8049" s="32">
        <v>2</v>
      </c>
      <c r="D8049" s="32" t="s">
        <v>14474</v>
      </c>
    </row>
    <row r="8050" spans="1:4" x14ac:dyDescent="0.2">
      <c r="A8050" s="32">
        <v>8049</v>
      </c>
      <c r="B8050" s="32">
        <v>1128</v>
      </c>
      <c r="C8050" s="32">
        <v>3</v>
      </c>
      <c r="D8050" s="32" t="s">
        <v>14475</v>
      </c>
    </row>
    <row r="8051" spans="1:4" x14ac:dyDescent="0.2">
      <c r="A8051" s="32">
        <v>8050</v>
      </c>
      <c r="B8051" s="32">
        <v>398</v>
      </c>
      <c r="C8051" s="32">
        <v>1</v>
      </c>
      <c r="D8051" s="32" t="s">
        <v>7132</v>
      </c>
    </row>
    <row r="8052" spans="1:4" x14ac:dyDescent="0.2">
      <c r="A8052" s="32">
        <v>8051</v>
      </c>
      <c r="B8052" s="32">
        <v>86</v>
      </c>
      <c r="C8052" s="32">
        <v>10</v>
      </c>
      <c r="D8052" s="32" t="s">
        <v>14476</v>
      </c>
    </row>
    <row r="8053" spans="1:4" x14ac:dyDescent="0.2">
      <c r="A8053" s="32">
        <v>8052</v>
      </c>
      <c r="B8053" s="32">
        <v>418</v>
      </c>
      <c r="C8053" s="32">
        <v>1</v>
      </c>
      <c r="D8053" s="32" t="s">
        <v>14477</v>
      </c>
    </row>
    <row r="8054" spans="1:4" x14ac:dyDescent="0.2">
      <c r="A8054" s="32">
        <v>8053</v>
      </c>
      <c r="B8054" s="32">
        <v>389</v>
      </c>
      <c r="C8054" s="32">
        <v>13</v>
      </c>
      <c r="D8054" s="32" t="s">
        <v>14478</v>
      </c>
    </row>
    <row r="8055" spans="1:4" x14ac:dyDescent="0.2">
      <c r="A8055" s="32">
        <v>8054</v>
      </c>
      <c r="B8055" s="32">
        <v>284</v>
      </c>
      <c r="C8055" s="32">
        <v>1</v>
      </c>
      <c r="D8055" s="32" t="s">
        <v>14479</v>
      </c>
    </row>
    <row r="8056" spans="1:4" x14ac:dyDescent="0.2">
      <c r="A8056" s="32">
        <v>8055</v>
      </c>
      <c r="B8056" s="32">
        <v>81</v>
      </c>
      <c r="C8056" s="32">
        <v>13</v>
      </c>
      <c r="D8056" s="32" t="s">
        <v>14480</v>
      </c>
    </row>
    <row r="8057" spans="1:4" x14ac:dyDescent="0.2">
      <c r="A8057" s="32">
        <v>8056</v>
      </c>
      <c r="B8057" s="32">
        <v>2255</v>
      </c>
      <c r="C8057" s="32">
        <v>1</v>
      </c>
      <c r="D8057" s="32" t="s">
        <v>10081</v>
      </c>
    </row>
    <row r="8058" spans="1:4" x14ac:dyDescent="0.2">
      <c r="A8058" s="32">
        <v>8057</v>
      </c>
      <c r="B8058" s="32">
        <v>196</v>
      </c>
      <c r="C8058" s="32">
        <v>2</v>
      </c>
      <c r="D8058" s="32" t="s">
        <v>14481</v>
      </c>
    </row>
    <row r="8059" spans="1:4" x14ac:dyDescent="0.2">
      <c r="A8059" s="32">
        <v>8058</v>
      </c>
      <c r="B8059" s="32">
        <v>173</v>
      </c>
      <c r="C8059" s="32">
        <v>3</v>
      </c>
      <c r="D8059" s="32" t="s">
        <v>14482</v>
      </c>
    </row>
    <row r="8060" spans="1:4" x14ac:dyDescent="0.2">
      <c r="A8060" s="32">
        <v>8059</v>
      </c>
      <c r="B8060" s="32">
        <v>338</v>
      </c>
      <c r="C8060" s="32">
        <v>7</v>
      </c>
      <c r="D8060" s="32" t="s">
        <v>14483</v>
      </c>
    </row>
    <row r="8061" spans="1:4" x14ac:dyDescent="0.2">
      <c r="A8061" s="32">
        <v>8060</v>
      </c>
      <c r="B8061" s="32">
        <v>104</v>
      </c>
      <c r="C8061" s="32">
        <v>4</v>
      </c>
      <c r="D8061" s="32" t="s">
        <v>14484</v>
      </c>
    </row>
    <row r="8062" spans="1:4" x14ac:dyDescent="0.2">
      <c r="A8062" s="32">
        <v>8061</v>
      </c>
      <c r="B8062" s="32">
        <v>121</v>
      </c>
      <c r="C8062" s="32">
        <v>3</v>
      </c>
      <c r="D8062" s="32" t="s">
        <v>14485</v>
      </c>
    </row>
    <row r="8063" spans="1:4" x14ac:dyDescent="0.2">
      <c r="A8063" s="32">
        <v>8062</v>
      </c>
      <c r="B8063" s="32">
        <v>270</v>
      </c>
      <c r="C8063" s="32">
        <v>3</v>
      </c>
      <c r="D8063" s="32" t="s">
        <v>14486</v>
      </c>
    </row>
    <row r="8064" spans="1:4" x14ac:dyDescent="0.2">
      <c r="A8064" s="32">
        <v>8063</v>
      </c>
      <c r="B8064" s="32">
        <v>7</v>
      </c>
      <c r="C8064" s="32">
        <v>7</v>
      </c>
      <c r="D8064" s="32" t="s">
        <v>14487</v>
      </c>
    </row>
    <row r="8065" spans="1:4" x14ac:dyDescent="0.2">
      <c r="A8065" s="32">
        <v>8064</v>
      </c>
      <c r="B8065" s="32">
        <v>238</v>
      </c>
      <c r="C8065" s="32">
        <v>4</v>
      </c>
      <c r="D8065" s="32" t="s">
        <v>14488</v>
      </c>
    </row>
    <row r="8066" spans="1:4" x14ac:dyDescent="0.2">
      <c r="A8066" s="32">
        <v>8065</v>
      </c>
      <c r="B8066" s="32">
        <v>402</v>
      </c>
      <c r="C8066" s="32">
        <v>1</v>
      </c>
      <c r="D8066" s="32" t="s">
        <v>14489</v>
      </c>
    </row>
    <row r="8067" spans="1:4" x14ac:dyDescent="0.2">
      <c r="A8067" s="32">
        <v>8066</v>
      </c>
      <c r="B8067" s="32">
        <v>494</v>
      </c>
      <c r="C8067" s="32">
        <v>4</v>
      </c>
      <c r="D8067" s="32" t="s">
        <v>14490</v>
      </c>
    </row>
    <row r="8068" spans="1:4" x14ac:dyDescent="0.2">
      <c r="A8068" s="32">
        <v>8067</v>
      </c>
      <c r="B8068" s="32">
        <v>206</v>
      </c>
      <c r="C8068" s="32">
        <v>4</v>
      </c>
      <c r="D8068" s="32" t="s">
        <v>14491</v>
      </c>
    </row>
    <row r="8069" spans="1:4" x14ac:dyDescent="0.2">
      <c r="A8069" s="32">
        <v>8068</v>
      </c>
      <c r="B8069" s="32">
        <v>81</v>
      </c>
      <c r="C8069" s="32">
        <v>2</v>
      </c>
      <c r="D8069" s="32" t="s">
        <v>14492</v>
      </c>
    </row>
    <row r="8070" spans="1:4" x14ac:dyDescent="0.2">
      <c r="A8070" s="32">
        <v>8069</v>
      </c>
      <c r="B8070" s="32">
        <v>249</v>
      </c>
      <c r="C8070" s="32">
        <v>8</v>
      </c>
      <c r="D8070" s="32" t="s">
        <v>14493</v>
      </c>
    </row>
    <row r="8071" spans="1:4" x14ac:dyDescent="0.2">
      <c r="A8071" s="32">
        <v>8070</v>
      </c>
      <c r="B8071" s="32">
        <v>113</v>
      </c>
      <c r="C8071" s="32">
        <v>6</v>
      </c>
      <c r="D8071" s="32" t="s">
        <v>14494</v>
      </c>
    </row>
    <row r="8072" spans="1:4" x14ac:dyDescent="0.2">
      <c r="A8072" s="32">
        <v>8071</v>
      </c>
      <c r="B8072" s="32">
        <v>380</v>
      </c>
      <c r="C8072" s="32">
        <v>1</v>
      </c>
      <c r="D8072" s="32" t="s">
        <v>14495</v>
      </c>
    </row>
    <row r="8073" spans="1:4" x14ac:dyDescent="0.2">
      <c r="A8073" s="32">
        <v>8072</v>
      </c>
      <c r="B8073" s="32">
        <v>392</v>
      </c>
      <c r="C8073" s="32">
        <v>3</v>
      </c>
      <c r="D8073" s="32" t="s">
        <v>14496</v>
      </c>
    </row>
    <row r="8074" spans="1:4" x14ac:dyDescent="0.2">
      <c r="A8074" s="32">
        <v>8073</v>
      </c>
      <c r="B8074" s="32">
        <v>461</v>
      </c>
      <c r="C8074" s="32">
        <v>7</v>
      </c>
      <c r="D8074" s="32" t="s">
        <v>14497</v>
      </c>
    </row>
    <row r="8075" spans="1:4" x14ac:dyDescent="0.2">
      <c r="A8075" s="32">
        <v>8074</v>
      </c>
      <c r="B8075" s="32">
        <v>203</v>
      </c>
      <c r="C8075" s="32">
        <v>3</v>
      </c>
      <c r="D8075" s="32" t="s">
        <v>14498</v>
      </c>
    </row>
    <row r="8076" spans="1:4" x14ac:dyDescent="0.2">
      <c r="A8076" s="32">
        <v>8075</v>
      </c>
      <c r="B8076" s="32">
        <v>1128</v>
      </c>
      <c r="C8076" s="32">
        <v>1</v>
      </c>
      <c r="D8076" s="32" t="s">
        <v>12927</v>
      </c>
    </row>
    <row r="8077" spans="1:4" x14ac:dyDescent="0.2">
      <c r="A8077" s="32">
        <v>8076</v>
      </c>
      <c r="B8077" s="32">
        <v>30</v>
      </c>
      <c r="C8077" s="32">
        <v>8</v>
      </c>
      <c r="D8077" s="32" t="s">
        <v>14499</v>
      </c>
    </row>
    <row r="8078" spans="1:4" x14ac:dyDescent="0.2">
      <c r="A8078" s="32">
        <v>8077</v>
      </c>
      <c r="B8078" s="32">
        <v>207</v>
      </c>
      <c r="C8078" s="32">
        <v>1</v>
      </c>
      <c r="D8078" s="32" t="s">
        <v>14500</v>
      </c>
    </row>
    <row r="8079" spans="1:4" x14ac:dyDescent="0.2">
      <c r="A8079" s="32">
        <v>8078</v>
      </c>
      <c r="B8079" s="32">
        <v>150</v>
      </c>
      <c r="C8079" s="32">
        <v>4</v>
      </c>
      <c r="D8079" s="32" t="s">
        <v>14501</v>
      </c>
    </row>
    <row r="8080" spans="1:4" x14ac:dyDescent="0.2">
      <c r="A8080" s="32">
        <v>8079</v>
      </c>
      <c r="B8080" s="32">
        <v>98</v>
      </c>
      <c r="C8080" s="32">
        <v>6</v>
      </c>
      <c r="D8080" s="32" t="s">
        <v>14502</v>
      </c>
    </row>
    <row r="8081" spans="1:4" x14ac:dyDescent="0.2">
      <c r="A8081" s="32">
        <v>8080</v>
      </c>
      <c r="B8081" s="32">
        <v>2</v>
      </c>
      <c r="C8081" s="32">
        <v>5</v>
      </c>
      <c r="D8081" s="32" t="s">
        <v>14503</v>
      </c>
    </row>
    <row r="8082" spans="1:4" x14ac:dyDescent="0.2">
      <c r="A8082" s="32">
        <v>8081</v>
      </c>
      <c r="B8082" s="32">
        <v>874</v>
      </c>
      <c r="C8082" s="32">
        <v>3</v>
      </c>
      <c r="D8082" s="32" t="s">
        <v>14504</v>
      </c>
    </row>
    <row r="8083" spans="1:4" x14ac:dyDescent="0.2">
      <c r="A8083" s="32">
        <v>8082</v>
      </c>
      <c r="B8083" s="32">
        <v>53</v>
      </c>
      <c r="C8083" s="32">
        <v>1</v>
      </c>
      <c r="D8083" s="32" t="s">
        <v>8005</v>
      </c>
    </row>
    <row r="8084" spans="1:4" x14ac:dyDescent="0.2">
      <c r="A8084" s="32">
        <v>8083</v>
      </c>
      <c r="B8084" s="32">
        <v>3256</v>
      </c>
      <c r="C8084" s="32">
        <v>4</v>
      </c>
      <c r="D8084" s="32" t="s">
        <v>14505</v>
      </c>
    </row>
    <row r="8085" spans="1:4" x14ac:dyDescent="0.2">
      <c r="A8085" s="32">
        <v>8084</v>
      </c>
      <c r="B8085" s="32">
        <v>1041</v>
      </c>
      <c r="C8085" s="32">
        <v>4</v>
      </c>
      <c r="D8085" s="32" t="s">
        <v>14506</v>
      </c>
    </row>
    <row r="8086" spans="1:4" x14ac:dyDescent="0.2">
      <c r="A8086" s="32">
        <v>8085</v>
      </c>
      <c r="B8086" s="32">
        <v>1885</v>
      </c>
      <c r="C8086" s="32">
        <v>1</v>
      </c>
      <c r="D8086" s="32" t="s">
        <v>9683</v>
      </c>
    </row>
    <row r="8087" spans="1:4" x14ac:dyDescent="0.2">
      <c r="A8087" s="32">
        <v>8086</v>
      </c>
      <c r="B8087" s="32">
        <v>754</v>
      </c>
      <c r="C8087" s="32">
        <v>6</v>
      </c>
      <c r="D8087" s="32" t="s">
        <v>14507</v>
      </c>
    </row>
    <row r="8088" spans="1:4" x14ac:dyDescent="0.2">
      <c r="A8088" s="32">
        <v>8087</v>
      </c>
      <c r="B8088" s="32">
        <v>80</v>
      </c>
      <c r="C8088" s="32">
        <v>8</v>
      </c>
      <c r="D8088" s="32" t="s">
        <v>11533</v>
      </c>
    </row>
    <row r="8089" spans="1:4" x14ac:dyDescent="0.2">
      <c r="A8089" s="32">
        <v>8088</v>
      </c>
      <c r="B8089" s="32">
        <v>389</v>
      </c>
      <c r="C8089" s="32">
        <v>12</v>
      </c>
      <c r="D8089" s="32" t="s">
        <v>9875</v>
      </c>
    </row>
    <row r="8090" spans="1:4" x14ac:dyDescent="0.2">
      <c r="A8090" s="32">
        <v>8089</v>
      </c>
      <c r="B8090" s="32">
        <v>4</v>
      </c>
      <c r="C8090" s="32">
        <v>4</v>
      </c>
      <c r="D8090" s="32" t="s">
        <v>14508</v>
      </c>
    </row>
    <row r="8091" spans="1:4" x14ac:dyDescent="0.2">
      <c r="A8091" s="32">
        <v>8090</v>
      </c>
      <c r="B8091" s="32">
        <v>295</v>
      </c>
      <c r="C8091" s="32">
        <v>3</v>
      </c>
      <c r="D8091" s="32" t="s">
        <v>14509</v>
      </c>
    </row>
    <row r="8092" spans="1:4" x14ac:dyDescent="0.2">
      <c r="A8092" s="32">
        <v>8091</v>
      </c>
      <c r="B8092" s="32">
        <v>304</v>
      </c>
      <c r="C8092" s="32">
        <v>5</v>
      </c>
      <c r="D8092" s="32" t="s">
        <v>14510</v>
      </c>
    </row>
    <row r="8093" spans="1:4" x14ac:dyDescent="0.2">
      <c r="A8093" s="32">
        <v>8092</v>
      </c>
      <c r="B8093" s="32">
        <v>820</v>
      </c>
      <c r="C8093" s="32">
        <v>5</v>
      </c>
      <c r="D8093" s="32" t="s">
        <v>10189</v>
      </c>
    </row>
    <row r="8094" spans="1:4" x14ac:dyDescent="0.2">
      <c r="A8094" s="32">
        <v>8093</v>
      </c>
      <c r="B8094" s="32">
        <v>870</v>
      </c>
      <c r="C8094" s="32">
        <v>7</v>
      </c>
      <c r="D8094" s="32" t="s">
        <v>14511</v>
      </c>
    </row>
    <row r="8095" spans="1:4" x14ac:dyDescent="0.2">
      <c r="A8095" s="32">
        <v>8094</v>
      </c>
      <c r="B8095" s="32">
        <v>297</v>
      </c>
      <c r="C8095" s="32">
        <v>6</v>
      </c>
      <c r="D8095" s="32" t="s">
        <v>14512</v>
      </c>
    </row>
    <row r="8096" spans="1:4" x14ac:dyDescent="0.2">
      <c r="A8096" s="32">
        <v>8095</v>
      </c>
      <c r="B8096" s="32">
        <v>494</v>
      </c>
      <c r="C8096" s="32">
        <v>6</v>
      </c>
      <c r="D8096" s="32" t="s">
        <v>14513</v>
      </c>
    </row>
    <row r="8097" spans="1:4" x14ac:dyDescent="0.2">
      <c r="A8097" s="32">
        <v>8096</v>
      </c>
      <c r="B8097" s="32">
        <v>874</v>
      </c>
      <c r="C8097" s="32">
        <v>6</v>
      </c>
      <c r="D8097" s="32" t="s">
        <v>14514</v>
      </c>
    </row>
    <row r="8098" spans="1:4" x14ac:dyDescent="0.2">
      <c r="A8098" s="32">
        <v>8097</v>
      </c>
      <c r="B8098" s="32">
        <v>10</v>
      </c>
      <c r="C8098" s="32">
        <v>3</v>
      </c>
      <c r="D8098" s="32" t="s">
        <v>14515</v>
      </c>
    </row>
    <row r="8099" spans="1:4" x14ac:dyDescent="0.2">
      <c r="A8099" s="32">
        <v>8098</v>
      </c>
      <c r="B8099" s="32">
        <v>53</v>
      </c>
      <c r="C8099" s="32">
        <v>1</v>
      </c>
      <c r="D8099" s="32" t="s">
        <v>8005</v>
      </c>
    </row>
    <row r="8100" spans="1:4" x14ac:dyDescent="0.2">
      <c r="A8100" s="32">
        <v>8099</v>
      </c>
      <c r="B8100" s="32">
        <v>563</v>
      </c>
      <c r="C8100" s="32">
        <v>6</v>
      </c>
      <c r="D8100" s="32" t="s">
        <v>14516</v>
      </c>
    </row>
    <row r="8101" spans="1:4" x14ac:dyDescent="0.2">
      <c r="A8101" s="32">
        <v>8100</v>
      </c>
      <c r="B8101" s="32">
        <v>338</v>
      </c>
      <c r="C8101" s="32">
        <v>5</v>
      </c>
      <c r="D8101" s="32" t="s">
        <v>14517</v>
      </c>
    </row>
    <row r="8102" spans="1:4" x14ac:dyDescent="0.2">
      <c r="A8102" s="32">
        <v>8101</v>
      </c>
      <c r="B8102" s="32">
        <v>364</v>
      </c>
      <c r="C8102" s="32">
        <v>1</v>
      </c>
      <c r="D8102" s="32" t="s">
        <v>14518</v>
      </c>
    </row>
    <row r="8103" spans="1:4" x14ac:dyDescent="0.2">
      <c r="A8103" s="32">
        <v>8102</v>
      </c>
      <c r="B8103" s="32">
        <v>111</v>
      </c>
      <c r="C8103" s="32">
        <v>3</v>
      </c>
      <c r="D8103" s="32" t="s">
        <v>14519</v>
      </c>
    </row>
    <row r="8104" spans="1:4" x14ac:dyDescent="0.2">
      <c r="A8104" s="32">
        <v>8103</v>
      </c>
      <c r="B8104" s="32">
        <v>145</v>
      </c>
      <c r="C8104" s="32">
        <v>5</v>
      </c>
      <c r="D8104" s="32" t="s">
        <v>14520</v>
      </c>
    </row>
    <row r="8105" spans="1:4" x14ac:dyDescent="0.2">
      <c r="A8105" s="32">
        <v>8104</v>
      </c>
      <c r="B8105" s="32">
        <v>754</v>
      </c>
      <c r="C8105" s="32">
        <v>7</v>
      </c>
      <c r="D8105" s="32" t="s">
        <v>14521</v>
      </c>
    </row>
    <row r="8106" spans="1:4" x14ac:dyDescent="0.2">
      <c r="A8106" s="32">
        <v>8105</v>
      </c>
      <c r="B8106" s="32">
        <v>4</v>
      </c>
      <c r="C8106" s="32">
        <v>5</v>
      </c>
      <c r="D8106" s="32" t="s">
        <v>14522</v>
      </c>
    </row>
    <row r="8107" spans="1:4" x14ac:dyDescent="0.2">
      <c r="A8107" s="32">
        <v>8106</v>
      </c>
      <c r="B8107" s="32">
        <v>177</v>
      </c>
      <c r="C8107" s="32">
        <v>4</v>
      </c>
      <c r="D8107" s="32" t="s">
        <v>8781</v>
      </c>
    </row>
    <row r="8108" spans="1:4" x14ac:dyDescent="0.2">
      <c r="A8108" s="32">
        <v>8107</v>
      </c>
      <c r="B8108" s="32">
        <v>116</v>
      </c>
      <c r="C8108" s="32">
        <v>2</v>
      </c>
      <c r="D8108" s="32" t="s">
        <v>14523</v>
      </c>
    </row>
    <row r="8109" spans="1:4" x14ac:dyDescent="0.2">
      <c r="A8109" s="32">
        <v>8108</v>
      </c>
      <c r="B8109" s="32">
        <v>323</v>
      </c>
      <c r="C8109" s="32">
        <v>1</v>
      </c>
      <c r="D8109" s="32" t="s">
        <v>14524</v>
      </c>
    </row>
    <row r="8110" spans="1:4" x14ac:dyDescent="0.2">
      <c r="A8110" s="32">
        <v>8109</v>
      </c>
      <c r="B8110" s="32">
        <v>81</v>
      </c>
      <c r="C8110" s="32">
        <v>1</v>
      </c>
      <c r="D8110" s="32" t="s">
        <v>7356</v>
      </c>
    </row>
    <row r="8111" spans="1:4" x14ac:dyDescent="0.2">
      <c r="A8111" s="32">
        <v>8110</v>
      </c>
      <c r="B8111" s="32">
        <v>313</v>
      </c>
      <c r="C8111" s="32">
        <v>7</v>
      </c>
      <c r="D8111" s="32" t="s">
        <v>14525</v>
      </c>
    </row>
    <row r="8112" spans="1:4" x14ac:dyDescent="0.2">
      <c r="A8112" s="32">
        <v>8111</v>
      </c>
      <c r="B8112" s="32">
        <v>67</v>
      </c>
      <c r="C8112" s="32">
        <v>2</v>
      </c>
      <c r="D8112" s="32" t="s">
        <v>14526</v>
      </c>
    </row>
    <row r="8113" spans="1:4" x14ac:dyDescent="0.2">
      <c r="A8113" s="32">
        <v>8112</v>
      </c>
      <c r="B8113" s="32">
        <v>131</v>
      </c>
      <c r="C8113" s="32">
        <v>8</v>
      </c>
      <c r="D8113" s="32" t="s">
        <v>14527</v>
      </c>
    </row>
    <row r="8114" spans="1:4" x14ac:dyDescent="0.2">
      <c r="A8114" s="32">
        <v>8113</v>
      </c>
      <c r="B8114" s="32">
        <v>393</v>
      </c>
      <c r="C8114" s="32">
        <v>1</v>
      </c>
      <c r="D8114" s="32" t="s">
        <v>11092</v>
      </c>
    </row>
    <row r="8115" spans="1:4" x14ac:dyDescent="0.2">
      <c r="A8115" s="32">
        <v>8114</v>
      </c>
      <c r="B8115" s="32">
        <v>816</v>
      </c>
      <c r="C8115" s="32">
        <v>4</v>
      </c>
      <c r="D8115" s="32" t="s">
        <v>14528</v>
      </c>
    </row>
    <row r="8116" spans="1:4" x14ac:dyDescent="0.2">
      <c r="A8116" s="32">
        <v>8115</v>
      </c>
      <c r="B8116" s="32">
        <v>63</v>
      </c>
      <c r="C8116" s="32">
        <v>1</v>
      </c>
      <c r="D8116" s="32" t="s">
        <v>9233</v>
      </c>
    </row>
    <row r="8117" spans="1:4" x14ac:dyDescent="0.2">
      <c r="A8117" s="32">
        <v>8116</v>
      </c>
      <c r="B8117" s="32">
        <v>73</v>
      </c>
      <c r="C8117" s="32">
        <v>6</v>
      </c>
      <c r="D8117" s="32" t="s">
        <v>14529</v>
      </c>
    </row>
    <row r="8118" spans="1:4" x14ac:dyDescent="0.2">
      <c r="A8118" s="32">
        <v>8117</v>
      </c>
      <c r="B8118" s="32">
        <v>101</v>
      </c>
      <c r="C8118" s="32">
        <v>1</v>
      </c>
      <c r="D8118" s="32" t="s">
        <v>14530</v>
      </c>
    </row>
    <row r="8119" spans="1:4" x14ac:dyDescent="0.2">
      <c r="A8119" s="32">
        <v>8118</v>
      </c>
      <c r="B8119" s="32">
        <v>9</v>
      </c>
      <c r="C8119" s="32">
        <v>2</v>
      </c>
      <c r="D8119" s="32" t="s">
        <v>14531</v>
      </c>
    </row>
    <row r="8120" spans="1:4" x14ac:dyDescent="0.2">
      <c r="A8120" s="32">
        <v>8119</v>
      </c>
      <c r="B8120" s="32">
        <v>405</v>
      </c>
      <c r="C8120" s="32">
        <v>1</v>
      </c>
      <c r="D8120" s="32" t="s">
        <v>14532</v>
      </c>
    </row>
    <row r="8121" spans="1:4" x14ac:dyDescent="0.2">
      <c r="A8121" s="32">
        <v>8120</v>
      </c>
      <c r="B8121" s="32">
        <v>96</v>
      </c>
      <c r="C8121" s="32">
        <v>2</v>
      </c>
      <c r="D8121" s="32" t="s">
        <v>14533</v>
      </c>
    </row>
    <row r="8122" spans="1:4" x14ac:dyDescent="0.2">
      <c r="A8122" s="32">
        <v>8121</v>
      </c>
      <c r="B8122" s="32">
        <v>198</v>
      </c>
      <c r="C8122" s="32">
        <v>2</v>
      </c>
      <c r="D8122" s="32" t="s">
        <v>14534</v>
      </c>
    </row>
    <row r="8123" spans="1:4" x14ac:dyDescent="0.2">
      <c r="A8123" s="32">
        <v>8122</v>
      </c>
      <c r="B8123" s="32">
        <v>303</v>
      </c>
      <c r="C8123" s="32">
        <v>2</v>
      </c>
      <c r="D8123" s="32" t="s">
        <v>14535</v>
      </c>
    </row>
    <row r="8124" spans="1:4" x14ac:dyDescent="0.2">
      <c r="A8124" s="32">
        <v>8123</v>
      </c>
      <c r="B8124" s="32">
        <v>139</v>
      </c>
      <c r="C8124" s="32">
        <v>7</v>
      </c>
      <c r="D8124" s="32" t="s">
        <v>14536</v>
      </c>
    </row>
    <row r="8125" spans="1:4" x14ac:dyDescent="0.2">
      <c r="A8125" s="32">
        <v>8124</v>
      </c>
      <c r="B8125" s="32">
        <v>380</v>
      </c>
      <c r="C8125" s="32">
        <v>11</v>
      </c>
      <c r="D8125" s="32" t="s">
        <v>14537</v>
      </c>
    </row>
    <row r="8126" spans="1:4" x14ac:dyDescent="0.2">
      <c r="A8126" s="32">
        <v>8125</v>
      </c>
      <c r="B8126" s="32">
        <v>418</v>
      </c>
      <c r="C8126" s="32">
        <v>2</v>
      </c>
      <c r="D8126" s="32" t="s">
        <v>14538</v>
      </c>
    </row>
    <row r="8127" spans="1:4" x14ac:dyDescent="0.2">
      <c r="A8127" s="32">
        <v>8126</v>
      </c>
      <c r="B8127" s="32">
        <v>558</v>
      </c>
      <c r="C8127" s="32">
        <v>12</v>
      </c>
      <c r="D8127" s="32" t="s">
        <v>14539</v>
      </c>
    </row>
    <row r="8128" spans="1:4" x14ac:dyDescent="0.2">
      <c r="A8128" s="32">
        <v>8127</v>
      </c>
      <c r="B8128" s="32">
        <v>164</v>
      </c>
      <c r="C8128" s="32">
        <v>1</v>
      </c>
      <c r="D8128" s="32" t="s">
        <v>9987</v>
      </c>
    </row>
    <row r="8129" spans="1:4" x14ac:dyDescent="0.2">
      <c r="A8129" s="32">
        <v>8128</v>
      </c>
      <c r="B8129" s="32">
        <v>66</v>
      </c>
      <c r="C8129" s="32">
        <v>5</v>
      </c>
      <c r="D8129" s="32" t="s">
        <v>14540</v>
      </c>
    </row>
    <row r="8130" spans="1:4" x14ac:dyDescent="0.2">
      <c r="A8130" s="32">
        <v>8129</v>
      </c>
      <c r="B8130" s="32">
        <v>48</v>
      </c>
      <c r="C8130" s="32">
        <v>5</v>
      </c>
      <c r="D8130" s="32" t="s">
        <v>14541</v>
      </c>
    </row>
    <row r="8131" spans="1:4" x14ac:dyDescent="0.2">
      <c r="A8131" s="32">
        <v>8130</v>
      </c>
      <c r="B8131" s="32">
        <v>159</v>
      </c>
      <c r="C8131" s="32">
        <v>4</v>
      </c>
      <c r="D8131" s="32" t="s">
        <v>14542</v>
      </c>
    </row>
    <row r="8132" spans="1:4" x14ac:dyDescent="0.2">
      <c r="A8132" s="32">
        <v>8131</v>
      </c>
      <c r="B8132" s="32">
        <v>3123</v>
      </c>
      <c r="C8132" s="32">
        <v>1</v>
      </c>
      <c r="D8132" s="32" t="s">
        <v>14543</v>
      </c>
    </row>
    <row r="8133" spans="1:4" x14ac:dyDescent="0.2">
      <c r="A8133" s="32">
        <v>8132</v>
      </c>
      <c r="B8133" s="32">
        <v>548</v>
      </c>
      <c r="C8133" s="32">
        <v>4</v>
      </c>
      <c r="D8133" s="32" t="s">
        <v>14544</v>
      </c>
    </row>
    <row r="8134" spans="1:4" x14ac:dyDescent="0.2">
      <c r="A8134" s="32">
        <v>8133</v>
      </c>
      <c r="B8134" s="32">
        <v>275</v>
      </c>
      <c r="C8134" s="32">
        <v>2</v>
      </c>
      <c r="D8134" s="32" t="s">
        <v>14545</v>
      </c>
    </row>
    <row r="8135" spans="1:4" x14ac:dyDescent="0.2">
      <c r="A8135" s="32">
        <v>8134</v>
      </c>
      <c r="B8135" s="32">
        <v>53</v>
      </c>
      <c r="C8135" s="32">
        <v>3</v>
      </c>
      <c r="D8135" s="32" t="s">
        <v>14546</v>
      </c>
    </row>
    <row r="8136" spans="1:4" x14ac:dyDescent="0.2">
      <c r="A8136" s="32">
        <v>8135</v>
      </c>
      <c r="B8136" s="32">
        <v>86</v>
      </c>
      <c r="C8136" s="32">
        <v>11</v>
      </c>
      <c r="D8136" s="32" t="s">
        <v>14547</v>
      </c>
    </row>
    <row r="8137" spans="1:4" x14ac:dyDescent="0.2">
      <c r="A8137" s="32">
        <v>8136</v>
      </c>
      <c r="B8137" s="32">
        <v>402</v>
      </c>
      <c r="C8137" s="32">
        <v>2</v>
      </c>
      <c r="D8137" s="32" t="s">
        <v>14548</v>
      </c>
    </row>
    <row r="8138" spans="1:4" x14ac:dyDescent="0.2">
      <c r="A8138" s="32">
        <v>8137</v>
      </c>
      <c r="B8138" s="32">
        <v>700</v>
      </c>
      <c r="C8138" s="32">
        <v>1</v>
      </c>
      <c r="D8138" s="32" t="s">
        <v>14549</v>
      </c>
    </row>
    <row r="8139" spans="1:4" x14ac:dyDescent="0.2">
      <c r="A8139" s="32">
        <v>8138</v>
      </c>
      <c r="B8139" s="32">
        <v>356</v>
      </c>
      <c r="C8139" s="32">
        <v>2</v>
      </c>
      <c r="D8139" s="32" t="s">
        <v>14550</v>
      </c>
    </row>
    <row r="8140" spans="1:4" x14ac:dyDescent="0.2">
      <c r="A8140" s="32">
        <v>8139</v>
      </c>
      <c r="B8140" s="32">
        <v>238</v>
      </c>
      <c r="C8140" s="32">
        <v>5</v>
      </c>
      <c r="D8140" s="32" t="s">
        <v>14551</v>
      </c>
    </row>
    <row r="8141" spans="1:4" x14ac:dyDescent="0.2">
      <c r="A8141" s="32">
        <v>8140</v>
      </c>
      <c r="B8141" s="32">
        <v>196</v>
      </c>
      <c r="C8141" s="32">
        <v>1</v>
      </c>
      <c r="D8141" s="32" t="s">
        <v>10168</v>
      </c>
    </row>
    <row r="8142" spans="1:4" x14ac:dyDescent="0.2">
      <c r="A8142" s="32">
        <v>8141</v>
      </c>
      <c r="B8142" s="32">
        <v>724</v>
      </c>
      <c r="C8142" s="32">
        <v>2</v>
      </c>
      <c r="D8142" s="32" t="s">
        <v>14552</v>
      </c>
    </row>
    <row r="8143" spans="1:4" x14ac:dyDescent="0.2">
      <c r="A8143" s="32">
        <v>8142</v>
      </c>
      <c r="B8143" s="32">
        <v>83</v>
      </c>
      <c r="C8143" s="32">
        <v>4</v>
      </c>
      <c r="D8143" s="32" t="s">
        <v>14553</v>
      </c>
    </row>
    <row r="8144" spans="1:4" x14ac:dyDescent="0.2">
      <c r="A8144" s="32">
        <v>8143</v>
      </c>
      <c r="B8144" s="32">
        <v>190</v>
      </c>
      <c r="C8144" s="32">
        <v>3</v>
      </c>
      <c r="D8144" s="32" t="s">
        <v>14554</v>
      </c>
    </row>
    <row r="8145" spans="1:4" x14ac:dyDescent="0.2">
      <c r="A8145" s="32">
        <v>8144</v>
      </c>
      <c r="B8145" s="32">
        <v>700</v>
      </c>
      <c r="C8145" s="32">
        <v>2</v>
      </c>
      <c r="D8145" s="32" t="s">
        <v>14555</v>
      </c>
    </row>
    <row r="8146" spans="1:4" x14ac:dyDescent="0.2">
      <c r="A8146" s="32">
        <v>8145</v>
      </c>
      <c r="B8146" s="32">
        <v>2020</v>
      </c>
      <c r="C8146" s="32">
        <v>2</v>
      </c>
      <c r="D8146" s="32" t="s">
        <v>14556</v>
      </c>
    </row>
    <row r="8147" spans="1:4" x14ac:dyDescent="0.2">
      <c r="A8147" s="32">
        <v>8146</v>
      </c>
      <c r="B8147" s="32">
        <v>1479</v>
      </c>
      <c r="C8147" s="32">
        <v>1</v>
      </c>
      <c r="D8147" s="32" t="s">
        <v>14557</v>
      </c>
    </row>
    <row r="8148" spans="1:4" x14ac:dyDescent="0.2">
      <c r="A8148" s="32">
        <v>8147</v>
      </c>
      <c r="B8148" s="32">
        <v>355</v>
      </c>
      <c r="C8148" s="32">
        <v>3</v>
      </c>
      <c r="D8148" s="32" t="s">
        <v>14558</v>
      </c>
    </row>
    <row r="8149" spans="1:4" x14ac:dyDescent="0.2">
      <c r="A8149" s="32">
        <v>8148</v>
      </c>
      <c r="B8149" s="32">
        <v>65</v>
      </c>
      <c r="C8149" s="32">
        <v>2</v>
      </c>
      <c r="D8149" s="32" t="s">
        <v>14559</v>
      </c>
    </row>
    <row r="8150" spans="1:4" x14ac:dyDescent="0.2">
      <c r="A8150" s="32">
        <v>8149</v>
      </c>
      <c r="B8150" s="32">
        <v>104</v>
      </c>
      <c r="C8150" s="32">
        <v>5</v>
      </c>
      <c r="D8150" s="32" t="s">
        <v>14560</v>
      </c>
    </row>
    <row r="8151" spans="1:4" x14ac:dyDescent="0.2">
      <c r="A8151" s="32">
        <v>8150</v>
      </c>
      <c r="B8151" s="32">
        <v>157</v>
      </c>
      <c r="C8151" s="32">
        <v>3</v>
      </c>
      <c r="D8151" s="32" t="s">
        <v>8148</v>
      </c>
    </row>
    <row r="8152" spans="1:4" x14ac:dyDescent="0.2">
      <c r="A8152" s="32">
        <v>8151</v>
      </c>
      <c r="B8152" s="32">
        <v>168</v>
      </c>
      <c r="C8152" s="32">
        <v>10</v>
      </c>
      <c r="D8152" s="32" t="s">
        <v>14561</v>
      </c>
    </row>
    <row r="8153" spans="1:4" x14ac:dyDescent="0.2">
      <c r="A8153" s="32">
        <v>8152</v>
      </c>
      <c r="B8153" s="32">
        <v>83</v>
      </c>
      <c r="C8153" s="32">
        <v>5</v>
      </c>
      <c r="D8153" s="32" t="s">
        <v>14562</v>
      </c>
    </row>
    <row r="8154" spans="1:4" x14ac:dyDescent="0.2">
      <c r="A8154" s="32">
        <v>8153</v>
      </c>
      <c r="B8154" s="32">
        <v>63</v>
      </c>
      <c r="C8154" s="32">
        <v>9</v>
      </c>
      <c r="D8154" s="32" t="s">
        <v>14563</v>
      </c>
    </row>
    <row r="8155" spans="1:4" x14ac:dyDescent="0.2">
      <c r="A8155" s="32">
        <v>8154</v>
      </c>
      <c r="B8155" s="32">
        <v>397</v>
      </c>
      <c r="C8155" s="32">
        <v>1</v>
      </c>
      <c r="D8155" s="32" t="s">
        <v>14564</v>
      </c>
    </row>
    <row r="8156" spans="1:4" x14ac:dyDescent="0.2">
      <c r="A8156" s="32">
        <v>8155</v>
      </c>
      <c r="B8156" s="32">
        <v>520</v>
      </c>
      <c r="C8156" s="32">
        <v>6</v>
      </c>
      <c r="D8156" s="32" t="s">
        <v>14565</v>
      </c>
    </row>
    <row r="8157" spans="1:4" x14ac:dyDescent="0.2">
      <c r="A8157" s="32">
        <v>8156</v>
      </c>
      <c r="B8157" s="32">
        <v>1648</v>
      </c>
      <c r="C8157" s="32">
        <v>5</v>
      </c>
      <c r="D8157" s="32" t="s">
        <v>14566</v>
      </c>
    </row>
    <row r="8158" spans="1:4" x14ac:dyDescent="0.2">
      <c r="A8158" s="32">
        <v>8157</v>
      </c>
      <c r="B8158" s="32">
        <v>404</v>
      </c>
      <c r="C8158" s="32">
        <v>1</v>
      </c>
      <c r="D8158" s="32" t="s">
        <v>14567</v>
      </c>
    </row>
    <row r="8159" spans="1:4" x14ac:dyDescent="0.2">
      <c r="A8159" s="32">
        <v>8158</v>
      </c>
      <c r="B8159" s="32">
        <v>2184</v>
      </c>
      <c r="C8159" s="32">
        <v>1</v>
      </c>
      <c r="D8159" s="32" t="s">
        <v>14568</v>
      </c>
    </row>
    <row r="8160" spans="1:4" x14ac:dyDescent="0.2">
      <c r="A8160" s="32">
        <v>8159</v>
      </c>
      <c r="B8160" s="32">
        <v>108</v>
      </c>
      <c r="C8160" s="32">
        <v>2</v>
      </c>
      <c r="D8160" s="32" t="s">
        <v>14569</v>
      </c>
    </row>
    <row r="8161" spans="1:4" x14ac:dyDescent="0.2">
      <c r="A8161" s="32">
        <v>8160</v>
      </c>
      <c r="B8161" s="32">
        <v>248</v>
      </c>
      <c r="C8161" s="32">
        <v>4</v>
      </c>
      <c r="D8161" s="32" t="s">
        <v>14570</v>
      </c>
    </row>
    <row r="8162" spans="1:4" x14ac:dyDescent="0.2">
      <c r="A8162" s="32">
        <v>8161</v>
      </c>
      <c r="B8162" s="32">
        <v>250</v>
      </c>
      <c r="C8162" s="32">
        <v>1</v>
      </c>
      <c r="D8162" s="32" t="s">
        <v>14571</v>
      </c>
    </row>
    <row r="8163" spans="1:4" x14ac:dyDescent="0.2">
      <c r="A8163" s="32">
        <v>8162</v>
      </c>
      <c r="B8163" s="32">
        <v>203</v>
      </c>
      <c r="C8163" s="32">
        <v>4</v>
      </c>
      <c r="D8163" s="32" t="s">
        <v>14572</v>
      </c>
    </row>
    <row r="8164" spans="1:4" x14ac:dyDescent="0.2">
      <c r="A8164" s="32">
        <v>8163</v>
      </c>
      <c r="B8164" s="32">
        <v>3123</v>
      </c>
      <c r="C8164" s="32">
        <v>2</v>
      </c>
      <c r="D8164" s="32" t="s">
        <v>14573</v>
      </c>
    </row>
    <row r="8165" spans="1:4" x14ac:dyDescent="0.2">
      <c r="A8165" s="32">
        <v>8164</v>
      </c>
      <c r="B8165" s="32">
        <v>328</v>
      </c>
      <c r="C8165" s="32">
        <v>2</v>
      </c>
      <c r="D8165" s="32" t="s">
        <v>14574</v>
      </c>
    </row>
    <row r="8166" spans="1:4" x14ac:dyDescent="0.2">
      <c r="A8166" s="32">
        <v>8165</v>
      </c>
      <c r="B8166" s="32">
        <v>41</v>
      </c>
      <c r="C8166" s="32">
        <v>7</v>
      </c>
      <c r="D8166" s="32" t="s">
        <v>14575</v>
      </c>
    </row>
    <row r="8167" spans="1:4" x14ac:dyDescent="0.2">
      <c r="A8167" s="32">
        <v>8166</v>
      </c>
      <c r="B8167" s="32">
        <v>374</v>
      </c>
      <c r="C8167" s="32">
        <v>7</v>
      </c>
      <c r="D8167" s="32" t="s">
        <v>14576</v>
      </c>
    </row>
    <row r="8168" spans="1:4" x14ac:dyDescent="0.2">
      <c r="A8168" s="32">
        <v>8167</v>
      </c>
      <c r="B8168" s="32">
        <v>593</v>
      </c>
      <c r="C8168" s="32">
        <v>1</v>
      </c>
      <c r="D8168" s="32" t="s">
        <v>12708</v>
      </c>
    </row>
    <row r="8169" spans="1:4" x14ac:dyDescent="0.2">
      <c r="A8169" s="32">
        <v>8168</v>
      </c>
      <c r="B8169" s="32">
        <v>379</v>
      </c>
      <c r="C8169" s="32">
        <v>2</v>
      </c>
      <c r="D8169" s="32" t="s">
        <v>14577</v>
      </c>
    </row>
    <row r="8170" spans="1:4" x14ac:dyDescent="0.2">
      <c r="A8170" s="32">
        <v>8169</v>
      </c>
      <c r="B8170" s="32">
        <v>86</v>
      </c>
      <c r="C8170" s="32">
        <v>10</v>
      </c>
      <c r="D8170" s="32" t="s">
        <v>14476</v>
      </c>
    </row>
    <row r="8171" spans="1:4" x14ac:dyDescent="0.2">
      <c r="A8171" s="32">
        <v>8170</v>
      </c>
      <c r="B8171" s="32">
        <v>1627</v>
      </c>
      <c r="C8171" s="32">
        <v>1</v>
      </c>
      <c r="D8171" s="32" t="s">
        <v>14578</v>
      </c>
    </row>
    <row r="8172" spans="1:4" x14ac:dyDescent="0.2">
      <c r="A8172" s="32">
        <v>8171</v>
      </c>
      <c r="B8172" s="32">
        <v>195</v>
      </c>
      <c r="C8172" s="32">
        <v>3</v>
      </c>
      <c r="D8172" s="32" t="s">
        <v>14579</v>
      </c>
    </row>
    <row r="8173" spans="1:4" x14ac:dyDescent="0.2">
      <c r="A8173" s="32">
        <v>8172</v>
      </c>
      <c r="B8173" s="32">
        <v>389</v>
      </c>
      <c r="C8173" s="32">
        <v>5</v>
      </c>
      <c r="D8173" s="32" t="s">
        <v>14580</v>
      </c>
    </row>
    <row r="8174" spans="1:4" x14ac:dyDescent="0.2">
      <c r="A8174" s="32">
        <v>8173</v>
      </c>
      <c r="B8174" s="32">
        <v>270</v>
      </c>
      <c r="C8174" s="32">
        <v>2</v>
      </c>
      <c r="D8174" s="32" t="s">
        <v>14581</v>
      </c>
    </row>
    <row r="8175" spans="1:4" x14ac:dyDescent="0.2">
      <c r="A8175" s="32">
        <v>8174</v>
      </c>
      <c r="B8175" s="32">
        <v>419</v>
      </c>
      <c r="C8175" s="32">
        <v>1</v>
      </c>
      <c r="D8175" s="32" t="s">
        <v>14582</v>
      </c>
    </row>
    <row r="8176" spans="1:4" x14ac:dyDescent="0.2">
      <c r="A8176" s="32">
        <v>8175</v>
      </c>
      <c r="B8176" s="32">
        <v>179</v>
      </c>
      <c r="C8176" s="32">
        <v>6</v>
      </c>
      <c r="D8176" s="32" t="s">
        <v>14583</v>
      </c>
    </row>
    <row r="8177" spans="1:4" x14ac:dyDescent="0.2">
      <c r="A8177" s="32">
        <v>8176</v>
      </c>
      <c r="B8177" s="32">
        <v>206</v>
      </c>
      <c r="C8177" s="32">
        <v>3</v>
      </c>
      <c r="D8177" s="32" t="s">
        <v>14584</v>
      </c>
    </row>
    <row r="8178" spans="1:4" x14ac:dyDescent="0.2">
      <c r="A8178" s="32">
        <v>8177</v>
      </c>
      <c r="B8178" s="32">
        <v>2845</v>
      </c>
      <c r="C8178" s="32">
        <v>1</v>
      </c>
      <c r="D8178" s="32" t="s">
        <v>14585</v>
      </c>
    </row>
    <row r="8179" spans="1:4" x14ac:dyDescent="0.2">
      <c r="A8179" s="32">
        <v>8178</v>
      </c>
      <c r="B8179" s="32">
        <v>98</v>
      </c>
      <c r="C8179" s="32">
        <v>7</v>
      </c>
      <c r="D8179" s="32" t="s">
        <v>14586</v>
      </c>
    </row>
    <row r="8180" spans="1:4" x14ac:dyDescent="0.2">
      <c r="A8180" s="32">
        <v>8179</v>
      </c>
      <c r="B8180" s="32">
        <v>173</v>
      </c>
      <c r="C8180" s="32">
        <v>2</v>
      </c>
      <c r="D8180" s="32" t="s">
        <v>14587</v>
      </c>
    </row>
    <row r="8181" spans="1:4" x14ac:dyDescent="0.2">
      <c r="A8181" s="32">
        <v>8180</v>
      </c>
      <c r="B8181" s="32">
        <v>957</v>
      </c>
      <c r="C8181" s="32">
        <v>9</v>
      </c>
      <c r="D8181" s="32" t="s">
        <v>14588</v>
      </c>
    </row>
    <row r="8182" spans="1:4" x14ac:dyDescent="0.2">
      <c r="A8182" s="32">
        <v>8181</v>
      </c>
      <c r="B8182" s="32">
        <v>989</v>
      </c>
      <c r="C8182" s="32">
        <v>1</v>
      </c>
      <c r="D8182" s="32" t="s">
        <v>14589</v>
      </c>
    </row>
    <row r="8183" spans="1:4" x14ac:dyDescent="0.2">
      <c r="A8183" s="32">
        <v>8182</v>
      </c>
      <c r="B8183" s="32">
        <v>421</v>
      </c>
      <c r="C8183" s="32">
        <v>4</v>
      </c>
      <c r="D8183" s="32" t="s">
        <v>14590</v>
      </c>
    </row>
    <row r="8184" spans="1:4" x14ac:dyDescent="0.2">
      <c r="A8184" s="32">
        <v>8183</v>
      </c>
      <c r="B8184" s="32">
        <v>446</v>
      </c>
      <c r="C8184" s="32">
        <v>2</v>
      </c>
      <c r="D8184" s="32" t="s">
        <v>14591</v>
      </c>
    </row>
    <row r="8185" spans="1:4" x14ac:dyDescent="0.2">
      <c r="A8185" s="32">
        <v>8184</v>
      </c>
      <c r="B8185" s="32">
        <v>169</v>
      </c>
      <c r="C8185" s="32">
        <v>1</v>
      </c>
      <c r="D8185" s="32" t="s">
        <v>14592</v>
      </c>
    </row>
    <row r="8186" spans="1:4" x14ac:dyDescent="0.2">
      <c r="A8186" s="32">
        <v>8185</v>
      </c>
      <c r="B8186" s="32">
        <v>276</v>
      </c>
      <c r="C8186" s="32">
        <v>7</v>
      </c>
      <c r="D8186" s="32" t="s">
        <v>14593</v>
      </c>
    </row>
    <row r="8187" spans="1:4" x14ac:dyDescent="0.2">
      <c r="A8187" s="32">
        <v>8186</v>
      </c>
      <c r="B8187" s="32">
        <v>363</v>
      </c>
      <c r="C8187" s="32">
        <v>3</v>
      </c>
      <c r="D8187" s="32" t="s">
        <v>14594</v>
      </c>
    </row>
    <row r="8188" spans="1:4" x14ac:dyDescent="0.2">
      <c r="A8188" s="32">
        <v>8187</v>
      </c>
      <c r="B8188" s="32">
        <v>150</v>
      </c>
      <c r="C8188" s="32">
        <v>5</v>
      </c>
      <c r="D8188" s="32" t="s">
        <v>14595</v>
      </c>
    </row>
    <row r="8189" spans="1:4" x14ac:dyDescent="0.2">
      <c r="A8189" s="32">
        <v>8188</v>
      </c>
      <c r="B8189" s="32">
        <v>8</v>
      </c>
      <c r="C8189" s="32">
        <v>4</v>
      </c>
      <c r="D8189" s="32" t="s">
        <v>9561</v>
      </c>
    </row>
    <row r="8190" spans="1:4" x14ac:dyDescent="0.2">
      <c r="A8190" s="32">
        <v>8189</v>
      </c>
      <c r="B8190" s="32">
        <v>354</v>
      </c>
      <c r="C8190" s="32">
        <v>1</v>
      </c>
      <c r="D8190" s="32" t="s">
        <v>14596</v>
      </c>
    </row>
    <row r="8191" spans="1:4" x14ac:dyDescent="0.2">
      <c r="A8191" s="32">
        <v>8190</v>
      </c>
      <c r="B8191" s="32">
        <v>111</v>
      </c>
      <c r="C8191" s="32">
        <v>1</v>
      </c>
      <c r="D8191" s="32" t="s">
        <v>14597</v>
      </c>
    </row>
    <row r="8192" spans="1:4" x14ac:dyDescent="0.2">
      <c r="A8192" s="32">
        <v>8191</v>
      </c>
      <c r="B8192" s="32">
        <v>4</v>
      </c>
      <c r="C8192" s="32">
        <v>6</v>
      </c>
      <c r="D8192" s="32" t="s">
        <v>14598</v>
      </c>
    </row>
    <row r="8193" spans="1:4" x14ac:dyDescent="0.2">
      <c r="A8193" s="32">
        <v>8192</v>
      </c>
      <c r="B8193" s="32">
        <v>87</v>
      </c>
      <c r="C8193" s="32">
        <v>1</v>
      </c>
      <c r="D8193" s="32" t="s">
        <v>14599</v>
      </c>
    </row>
    <row r="8194" spans="1:4" x14ac:dyDescent="0.2">
      <c r="A8194" s="32">
        <v>8193</v>
      </c>
      <c r="B8194" s="32">
        <v>335</v>
      </c>
      <c r="C8194" s="32">
        <v>1</v>
      </c>
      <c r="D8194" s="32" t="s">
        <v>14600</v>
      </c>
    </row>
    <row r="8195" spans="1:4" x14ac:dyDescent="0.2">
      <c r="A8195" s="32">
        <v>8194</v>
      </c>
      <c r="B8195" s="32">
        <v>412</v>
      </c>
      <c r="C8195" s="32">
        <v>1</v>
      </c>
      <c r="D8195" s="32" t="s">
        <v>14601</v>
      </c>
    </row>
    <row r="8196" spans="1:4" x14ac:dyDescent="0.2">
      <c r="A8196" s="32">
        <v>8195</v>
      </c>
      <c r="B8196" s="32">
        <v>2</v>
      </c>
      <c r="C8196" s="32">
        <v>6</v>
      </c>
      <c r="D8196" s="32" t="s">
        <v>14602</v>
      </c>
    </row>
    <row r="8197" spans="1:4" x14ac:dyDescent="0.2">
      <c r="A8197" s="32">
        <v>8196</v>
      </c>
      <c r="B8197" s="32">
        <v>138</v>
      </c>
      <c r="C8197" s="32">
        <v>1</v>
      </c>
      <c r="D8197" s="32" t="s">
        <v>8104</v>
      </c>
    </row>
    <row r="8198" spans="1:4" x14ac:dyDescent="0.2">
      <c r="A8198" s="32">
        <v>8197</v>
      </c>
      <c r="B8198" s="32">
        <v>157</v>
      </c>
      <c r="C8198" s="32">
        <v>9</v>
      </c>
      <c r="D8198" s="32" t="s">
        <v>14603</v>
      </c>
    </row>
    <row r="8199" spans="1:4" x14ac:dyDescent="0.2">
      <c r="A8199" s="32">
        <v>8198</v>
      </c>
      <c r="B8199" s="32">
        <v>313</v>
      </c>
      <c r="C8199" s="32">
        <v>8</v>
      </c>
      <c r="D8199" s="32" t="s">
        <v>14604</v>
      </c>
    </row>
    <row r="8200" spans="1:4" x14ac:dyDescent="0.2">
      <c r="A8200" s="32">
        <v>8199</v>
      </c>
      <c r="B8200" s="32">
        <v>63</v>
      </c>
      <c r="C8200" s="32">
        <v>10</v>
      </c>
      <c r="D8200" s="32" t="s">
        <v>14605</v>
      </c>
    </row>
    <row r="8201" spans="1:4" x14ac:dyDescent="0.2">
      <c r="A8201" s="32">
        <v>8200</v>
      </c>
      <c r="B8201" s="32">
        <v>284</v>
      </c>
      <c r="C8201" s="32">
        <v>2</v>
      </c>
      <c r="D8201" s="32" t="s">
        <v>14606</v>
      </c>
    </row>
    <row r="8202" spans="1:4" x14ac:dyDescent="0.2">
      <c r="A8202" s="32">
        <v>8201</v>
      </c>
      <c r="B8202" s="32">
        <v>297</v>
      </c>
      <c r="C8202" s="32">
        <v>7</v>
      </c>
      <c r="D8202" s="32" t="s">
        <v>14607</v>
      </c>
    </row>
    <row r="8203" spans="1:4" x14ac:dyDescent="0.2">
      <c r="A8203" s="32">
        <v>8202</v>
      </c>
      <c r="B8203" s="32">
        <v>235</v>
      </c>
      <c r="C8203" s="32">
        <v>5</v>
      </c>
      <c r="D8203" s="32" t="s">
        <v>14608</v>
      </c>
    </row>
    <row r="8204" spans="1:4" x14ac:dyDescent="0.2">
      <c r="A8204" s="32">
        <v>8203</v>
      </c>
      <c r="B8204" s="32">
        <v>2334</v>
      </c>
      <c r="C8204" s="32">
        <v>1</v>
      </c>
      <c r="D8204" s="32" t="s">
        <v>11160</v>
      </c>
    </row>
    <row r="8205" spans="1:4" x14ac:dyDescent="0.2">
      <c r="A8205" s="32">
        <v>8204</v>
      </c>
      <c r="B8205" s="32">
        <v>226</v>
      </c>
      <c r="C8205" s="32">
        <v>3</v>
      </c>
      <c r="D8205" s="32" t="s">
        <v>14609</v>
      </c>
    </row>
    <row r="8206" spans="1:4" x14ac:dyDescent="0.2">
      <c r="A8206" s="32">
        <v>8205</v>
      </c>
      <c r="B8206" s="32">
        <v>198</v>
      </c>
      <c r="C8206" s="32">
        <v>3</v>
      </c>
      <c r="D8206" s="32" t="s">
        <v>14610</v>
      </c>
    </row>
    <row r="8207" spans="1:4" x14ac:dyDescent="0.2">
      <c r="A8207" s="32">
        <v>8206</v>
      </c>
      <c r="B8207" s="32">
        <v>520</v>
      </c>
      <c r="C8207" s="32">
        <v>7</v>
      </c>
      <c r="D8207" s="32" t="s">
        <v>14611</v>
      </c>
    </row>
    <row r="8208" spans="1:4" x14ac:dyDescent="0.2">
      <c r="A8208" s="32">
        <v>8207</v>
      </c>
      <c r="B8208" s="32">
        <v>164</v>
      </c>
      <c r="C8208" s="32">
        <v>2</v>
      </c>
      <c r="D8208" s="32" t="s">
        <v>14612</v>
      </c>
    </row>
    <row r="8209" spans="1:4" x14ac:dyDescent="0.2">
      <c r="A8209" s="32">
        <v>8208</v>
      </c>
      <c r="B8209" s="32">
        <v>323</v>
      </c>
      <c r="C8209" s="32">
        <v>2</v>
      </c>
      <c r="D8209" s="32" t="s">
        <v>14613</v>
      </c>
    </row>
    <row r="8210" spans="1:4" x14ac:dyDescent="0.2">
      <c r="A8210" s="32">
        <v>8209</v>
      </c>
      <c r="B8210" s="32">
        <v>675</v>
      </c>
      <c r="C8210" s="32">
        <v>8</v>
      </c>
      <c r="D8210" s="32" t="s">
        <v>14614</v>
      </c>
    </row>
    <row r="8211" spans="1:4" x14ac:dyDescent="0.2">
      <c r="A8211" s="32">
        <v>8210</v>
      </c>
      <c r="B8211" s="32">
        <v>166</v>
      </c>
      <c r="C8211" s="32">
        <v>8</v>
      </c>
      <c r="D8211" s="32" t="s">
        <v>14615</v>
      </c>
    </row>
    <row r="8212" spans="1:4" x14ac:dyDescent="0.2">
      <c r="A8212" s="32">
        <v>8211</v>
      </c>
      <c r="B8212" s="32">
        <v>461</v>
      </c>
      <c r="C8212" s="32">
        <v>1</v>
      </c>
      <c r="D8212" s="32" t="s">
        <v>14616</v>
      </c>
    </row>
    <row r="8213" spans="1:4" x14ac:dyDescent="0.2">
      <c r="A8213" s="32">
        <v>8212</v>
      </c>
      <c r="B8213" s="32">
        <v>17</v>
      </c>
      <c r="C8213" s="32">
        <v>7</v>
      </c>
      <c r="D8213" s="32" t="s">
        <v>14617</v>
      </c>
    </row>
    <row r="8214" spans="1:4" x14ac:dyDescent="0.2">
      <c r="A8214" s="32">
        <v>8213</v>
      </c>
      <c r="B8214" s="32">
        <v>494</v>
      </c>
      <c r="C8214" s="32">
        <v>7</v>
      </c>
      <c r="D8214" s="32" t="s">
        <v>14618</v>
      </c>
    </row>
    <row r="8215" spans="1:4" x14ac:dyDescent="0.2">
      <c r="A8215" s="32">
        <v>8214</v>
      </c>
      <c r="B8215" s="32">
        <v>374</v>
      </c>
      <c r="C8215" s="32">
        <v>8</v>
      </c>
      <c r="D8215" s="32" t="s">
        <v>14619</v>
      </c>
    </row>
    <row r="8216" spans="1:4" x14ac:dyDescent="0.2">
      <c r="A8216" s="32">
        <v>8215</v>
      </c>
      <c r="B8216" s="32">
        <v>1716</v>
      </c>
      <c r="C8216" s="32">
        <v>1</v>
      </c>
      <c r="D8216" s="32" t="s">
        <v>14620</v>
      </c>
    </row>
    <row r="8217" spans="1:4" x14ac:dyDescent="0.2">
      <c r="A8217" s="32">
        <v>8216</v>
      </c>
      <c r="B8217" s="32">
        <v>48</v>
      </c>
      <c r="C8217" s="32">
        <v>6</v>
      </c>
      <c r="D8217" s="32" t="s">
        <v>7721</v>
      </c>
    </row>
    <row r="8218" spans="1:4" x14ac:dyDescent="0.2">
      <c r="A8218" s="32">
        <v>8217</v>
      </c>
      <c r="B8218" s="32">
        <v>563</v>
      </c>
      <c r="C8218" s="32">
        <v>7</v>
      </c>
      <c r="D8218" s="32" t="s">
        <v>14621</v>
      </c>
    </row>
    <row r="8219" spans="1:4" x14ac:dyDescent="0.2">
      <c r="A8219" s="32">
        <v>8218</v>
      </c>
      <c r="B8219" s="32">
        <v>206</v>
      </c>
      <c r="C8219" s="32">
        <v>2</v>
      </c>
      <c r="D8219" s="32" t="s">
        <v>14622</v>
      </c>
    </row>
    <row r="8220" spans="1:4" x14ac:dyDescent="0.2">
      <c r="A8220" s="32">
        <v>8219</v>
      </c>
      <c r="B8220" s="32">
        <v>310</v>
      </c>
      <c r="C8220" s="32">
        <v>1</v>
      </c>
      <c r="D8220" s="32" t="s">
        <v>14623</v>
      </c>
    </row>
    <row r="8221" spans="1:4" x14ac:dyDescent="0.2">
      <c r="A8221" s="32">
        <v>8220</v>
      </c>
      <c r="B8221" s="32">
        <v>101</v>
      </c>
      <c r="C8221" s="32">
        <v>2</v>
      </c>
      <c r="D8221" s="32" t="s">
        <v>14624</v>
      </c>
    </row>
    <row r="8222" spans="1:4" x14ac:dyDescent="0.2">
      <c r="A8222" s="32">
        <v>8221</v>
      </c>
      <c r="B8222" s="32">
        <v>1967</v>
      </c>
      <c r="C8222" s="32">
        <v>1</v>
      </c>
      <c r="D8222" s="32" t="s">
        <v>14625</v>
      </c>
    </row>
    <row r="8223" spans="1:4" x14ac:dyDescent="0.2">
      <c r="A8223" s="32">
        <v>8222</v>
      </c>
      <c r="B8223" s="32">
        <v>356</v>
      </c>
      <c r="C8223" s="32">
        <v>3</v>
      </c>
      <c r="D8223" s="32" t="s">
        <v>14626</v>
      </c>
    </row>
    <row r="8224" spans="1:4" x14ac:dyDescent="0.2">
      <c r="A8224" s="32">
        <v>8223</v>
      </c>
      <c r="B8224" s="32">
        <v>73</v>
      </c>
      <c r="C8224" s="32">
        <v>5</v>
      </c>
      <c r="D8224" s="32" t="s">
        <v>14627</v>
      </c>
    </row>
    <row r="8225" spans="1:4" x14ac:dyDescent="0.2">
      <c r="A8225" s="32">
        <v>8224</v>
      </c>
      <c r="B8225" s="32">
        <v>748</v>
      </c>
      <c r="C8225" s="32">
        <v>5</v>
      </c>
      <c r="D8225" s="32" t="s">
        <v>14628</v>
      </c>
    </row>
    <row r="8226" spans="1:4" x14ac:dyDescent="0.2">
      <c r="A8226" s="32">
        <v>8225</v>
      </c>
      <c r="B8226" s="32">
        <v>116</v>
      </c>
      <c r="C8226" s="32">
        <v>3</v>
      </c>
      <c r="D8226" s="32" t="s">
        <v>14629</v>
      </c>
    </row>
    <row r="8227" spans="1:4" x14ac:dyDescent="0.2">
      <c r="A8227" s="32">
        <v>8226</v>
      </c>
      <c r="B8227" s="32">
        <v>138</v>
      </c>
      <c r="C8227" s="32">
        <v>16</v>
      </c>
      <c r="D8227" s="32" t="s">
        <v>14630</v>
      </c>
    </row>
    <row r="8228" spans="1:4" x14ac:dyDescent="0.2">
      <c r="A8228" s="32">
        <v>8227</v>
      </c>
      <c r="B8228" s="32">
        <v>30</v>
      </c>
      <c r="C8228" s="32">
        <v>9</v>
      </c>
      <c r="D8228" s="32" t="s">
        <v>14631</v>
      </c>
    </row>
    <row r="8229" spans="1:4" x14ac:dyDescent="0.2">
      <c r="A8229" s="32">
        <v>8228</v>
      </c>
      <c r="B8229" s="32">
        <v>121</v>
      </c>
      <c r="C8229" s="32">
        <v>4</v>
      </c>
      <c r="D8229" s="32" t="s">
        <v>14632</v>
      </c>
    </row>
    <row r="8230" spans="1:4" x14ac:dyDescent="0.2">
      <c r="A8230" s="32">
        <v>8229</v>
      </c>
      <c r="B8230" s="32">
        <v>275</v>
      </c>
      <c r="C8230" s="32">
        <v>18</v>
      </c>
      <c r="D8230" s="32" t="s">
        <v>11622</v>
      </c>
    </row>
    <row r="8231" spans="1:4" x14ac:dyDescent="0.2">
      <c r="A8231" s="32">
        <v>8230</v>
      </c>
      <c r="B8231" s="32">
        <v>1885</v>
      </c>
      <c r="C8231" s="32">
        <v>2</v>
      </c>
      <c r="D8231" s="32" t="s">
        <v>14633</v>
      </c>
    </row>
    <row r="8232" spans="1:4" x14ac:dyDescent="0.2">
      <c r="A8232" s="32">
        <v>8231</v>
      </c>
      <c r="B8232" s="32">
        <v>113</v>
      </c>
      <c r="C8232" s="32">
        <v>7</v>
      </c>
      <c r="D8232" s="32" t="s">
        <v>14634</v>
      </c>
    </row>
    <row r="8233" spans="1:4" x14ac:dyDescent="0.2">
      <c r="A8233" s="32">
        <v>8232</v>
      </c>
      <c r="B8233" s="32">
        <v>96</v>
      </c>
      <c r="C8233" s="32">
        <v>3</v>
      </c>
      <c r="D8233" s="32" t="s">
        <v>14635</v>
      </c>
    </row>
    <row r="8234" spans="1:4" x14ac:dyDescent="0.2">
      <c r="A8234" s="32">
        <v>8233</v>
      </c>
      <c r="B8234" s="32">
        <v>295</v>
      </c>
      <c r="C8234" s="32">
        <v>4</v>
      </c>
      <c r="D8234" s="32" t="s">
        <v>14636</v>
      </c>
    </row>
    <row r="8235" spans="1:4" x14ac:dyDescent="0.2">
      <c r="A8235" s="32">
        <v>8234</v>
      </c>
      <c r="B8235" s="32">
        <v>373</v>
      </c>
      <c r="C8235" s="32">
        <v>4</v>
      </c>
      <c r="D8235" s="32" t="s">
        <v>14637</v>
      </c>
    </row>
    <row r="8236" spans="1:4" x14ac:dyDescent="0.2">
      <c r="A8236" s="32">
        <v>8235</v>
      </c>
      <c r="B8236" s="32">
        <v>275</v>
      </c>
      <c r="C8236" s="32">
        <v>3</v>
      </c>
      <c r="D8236" s="32" t="s">
        <v>14638</v>
      </c>
    </row>
    <row r="8237" spans="1:4" x14ac:dyDescent="0.2">
      <c r="A8237" s="32">
        <v>8236</v>
      </c>
      <c r="B8237" s="32">
        <v>83</v>
      </c>
      <c r="C8237" s="32">
        <v>6</v>
      </c>
      <c r="D8237" s="32" t="s">
        <v>14639</v>
      </c>
    </row>
    <row r="8238" spans="1:4" x14ac:dyDescent="0.2">
      <c r="A8238" s="32">
        <v>8237</v>
      </c>
      <c r="B8238" s="32">
        <v>288</v>
      </c>
      <c r="C8238" s="32">
        <v>3</v>
      </c>
      <c r="D8238" s="32" t="s">
        <v>14640</v>
      </c>
    </row>
    <row r="8239" spans="1:4" x14ac:dyDescent="0.2">
      <c r="A8239" s="32">
        <v>8238</v>
      </c>
      <c r="B8239" s="32">
        <v>139</v>
      </c>
      <c r="C8239" s="32">
        <v>8</v>
      </c>
      <c r="D8239" s="32" t="s">
        <v>14641</v>
      </c>
    </row>
    <row r="8240" spans="1:4" x14ac:dyDescent="0.2">
      <c r="A8240" s="32">
        <v>8239</v>
      </c>
      <c r="B8240" s="32">
        <v>454</v>
      </c>
      <c r="C8240" s="32">
        <v>3</v>
      </c>
      <c r="D8240" s="32" t="s">
        <v>14642</v>
      </c>
    </row>
    <row r="8241" spans="1:4" x14ac:dyDescent="0.2">
      <c r="A8241" s="32">
        <v>8240</v>
      </c>
      <c r="B8241" s="32">
        <v>108</v>
      </c>
      <c r="C8241" s="32">
        <v>3</v>
      </c>
      <c r="D8241" s="32" t="s">
        <v>7789</v>
      </c>
    </row>
    <row r="8242" spans="1:4" x14ac:dyDescent="0.2">
      <c r="A8242" s="32">
        <v>8241</v>
      </c>
      <c r="B8242" s="32">
        <v>304</v>
      </c>
      <c r="C8242" s="32">
        <v>6</v>
      </c>
      <c r="D8242" s="32" t="s">
        <v>14643</v>
      </c>
    </row>
    <row r="8243" spans="1:4" x14ac:dyDescent="0.2">
      <c r="A8243" s="32">
        <v>8242</v>
      </c>
      <c r="B8243" s="32">
        <v>106</v>
      </c>
      <c r="C8243" s="32">
        <v>7</v>
      </c>
      <c r="D8243" s="32" t="s">
        <v>11452</v>
      </c>
    </row>
    <row r="8244" spans="1:4" x14ac:dyDescent="0.2">
      <c r="A8244" s="32">
        <v>8243</v>
      </c>
      <c r="B8244" s="32">
        <v>183</v>
      </c>
      <c r="C8244" s="32">
        <v>1</v>
      </c>
      <c r="D8244" s="32" t="s">
        <v>14644</v>
      </c>
    </row>
    <row r="8245" spans="1:4" x14ac:dyDescent="0.2">
      <c r="A8245" s="32">
        <v>8244</v>
      </c>
      <c r="B8245" s="32">
        <v>303</v>
      </c>
      <c r="C8245" s="32">
        <v>3</v>
      </c>
      <c r="D8245" s="32" t="s">
        <v>14645</v>
      </c>
    </row>
    <row r="8246" spans="1:4" x14ac:dyDescent="0.2">
      <c r="A8246" s="32">
        <v>8245</v>
      </c>
      <c r="B8246" s="32">
        <v>357</v>
      </c>
      <c r="C8246" s="32">
        <v>1</v>
      </c>
      <c r="D8246" s="32" t="s">
        <v>14646</v>
      </c>
    </row>
    <row r="8247" spans="1:4" x14ac:dyDescent="0.2">
      <c r="A8247" s="32">
        <v>8246</v>
      </c>
      <c r="B8247" s="32">
        <v>157</v>
      </c>
      <c r="C8247" s="32">
        <v>7</v>
      </c>
      <c r="D8247" s="32" t="s">
        <v>14647</v>
      </c>
    </row>
    <row r="8248" spans="1:4" x14ac:dyDescent="0.2">
      <c r="A8248" s="32">
        <v>8247</v>
      </c>
      <c r="B8248" s="32">
        <v>140</v>
      </c>
      <c r="C8248" s="32">
        <v>17</v>
      </c>
      <c r="D8248" s="32" t="s">
        <v>7705</v>
      </c>
    </row>
    <row r="8249" spans="1:4" x14ac:dyDescent="0.2">
      <c r="A8249" s="32">
        <v>8248</v>
      </c>
      <c r="B8249" s="32">
        <v>138</v>
      </c>
      <c r="C8249" s="32">
        <v>17</v>
      </c>
      <c r="D8249" s="32" t="s">
        <v>14648</v>
      </c>
    </row>
    <row r="8250" spans="1:4" x14ac:dyDescent="0.2">
      <c r="A8250" s="32">
        <v>8249</v>
      </c>
      <c r="B8250" s="32">
        <v>53</v>
      </c>
      <c r="C8250" s="32">
        <v>17</v>
      </c>
      <c r="D8250" s="32" t="s">
        <v>11080</v>
      </c>
    </row>
    <row r="8251" spans="1:4" x14ac:dyDescent="0.2">
      <c r="A8251" s="32">
        <v>8250</v>
      </c>
      <c r="B8251" s="32">
        <v>1866</v>
      </c>
      <c r="C8251" s="32">
        <v>4</v>
      </c>
      <c r="D8251" s="32" t="s">
        <v>14649</v>
      </c>
    </row>
    <row r="8252" spans="1:4" x14ac:dyDescent="0.2">
      <c r="A8252" s="32">
        <v>8251</v>
      </c>
      <c r="B8252" s="32">
        <v>31</v>
      </c>
      <c r="C8252" s="32">
        <v>1</v>
      </c>
      <c r="D8252" s="32" t="s">
        <v>14650</v>
      </c>
    </row>
    <row r="8253" spans="1:4" x14ac:dyDescent="0.2">
      <c r="A8253" s="32">
        <v>8252</v>
      </c>
      <c r="B8253" s="32">
        <v>446</v>
      </c>
      <c r="C8253" s="32">
        <v>3</v>
      </c>
      <c r="D8253" s="32" t="s">
        <v>14651</v>
      </c>
    </row>
    <row r="8254" spans="1:4" x14ac:dyDescent="0.2">
      <c r="A8254" s="32">
        <v>8253</v>
      </c>
      <c r="B8254" s="32">
        <v>157</v>
      </c>
      <c r="C8254" s="32">
        <v>8</v>
      </c>
      <c r="D8254" s="32" t="s">
        <v>7680</v>
      </c>
    </row>
    <row r="8255" spans="1:4" x14ac:dyDescent="0.2">
      <c r="A8255" s="32">
        <v>8254</v>
      </c>
      <c r="B8255" s="32">
        <v>402</v>
      </c>
      <c r="C8255" s="32">
        <v>3</v>
      </c>
      <c r="D8255" s="32" t="s">
        <v>14652</v>
      </c>
    </row>
    <row r="8256" spans="1:4" x14ac:dyDescent="0.2">
      <c r="A8256" s="32">
        <v>8255</v>
      </c>
      <c r="B8256" s="32">
        <v>405</v>
      </c>
      <c r="C8256" s="32">
        <v>2</v>
      </c>
      <c r="D8256" s="32" t="s">
        <v>14653</v>
      </c>
    </row>
    <row r="8257" spans="1:4" x14ac:dyDescent="0.2">
      <c r="A8257" s="32">
        <v>8256</v>
      </c>
      <c r="B8257" s="32">
        <v>380</v>
      </c>
      <c r="C8257" s="32">
        <v>12</v>
      </c>
      <c r="D8257" s="32" t="s">
        <v>14654</v>
      </c>
    </row>
    <row r="8258" spans="1:4" x14ac:dyDescent="0.2">
      <c r="A8258" s="32">
        <v>8257</v>
      </c>
      <c r="B8258" s="32">
        <v>354</v>
      </c>
      <c r="C8258" s="32">
        <v>2</v>
      </c>
      <c r="D8258" s="32" t="s">
        <v>14655</v>
      </c>
    </row>
    <row r="8259" spans="1:4" x14ac:dyDescent="0.2">
      <c r="A8259" s="32">
        <v>8258</v>
      </c>
      <c r="B8259" s="32">
        <v>2</v>
      </c>
      <c r="C8259" s="32">
        <v>7</v>
      </c>
      <c r="D8259" s="32" t="s">
        <v>14656</v>
      </c>
    </row>
    <row r="8260" spans="1:4" x14ac:dyDescent="0.2">
      <c r="A8260" s="32">
        <v>8259</v>
      </c>
      <c r="B8260" s="32">
        <v>355</v>
      </c>
      <c r="C8260" s="32">
        <v>2</v>
      </c>
      <c r="D8260" s="32" t="s">
        <v>14657</v>
      </c>
    </row>
    <row r="8261" spans="1:4" x14ac:dyDescent="0.2">
      <c r="A8261" s="32">
        <v>8260</v>
      </c>
      <c r="B8261" s="32">
        <v>328</v>
      </c>
      <c r="C8261" s="32">
        <v>1</v>
      </c>
      <c r="D8261" s="32" t="s">
        <v>14658</v>
      </c>
    </row>
    <row r="8262" spans="1:4" x14ac:dyDescent="0.2">
      <c r="A8262" s="32">
        <v>8261</v>
      </c>
      <c r="B8262" s="32">
        <v>63</v>
      </c>
      <c r="C8262" s="32">
        <v>3</v>
      </c>
      <c r="D8262" s="32" t="s">
        <v>14659</v>
      </c>
    </row>
    <row r="8263" spans="1:4" x14ac:dyDescent="0.2">
      <c r="A8263" s="32">
        <v>8262</v>
      </c>
      <c r="B8263" s="32">
        <v>358</v>
      </c>
      <c r="C8263" s="32">
        <v>3</v>
      </c>
      <c r="D8263" s="32" t="s">
        <v>14660</v>
      </c>
    </row>
    <row r="8264" spans="1:4" x14ac:dyDescent="0.2">
      <c r="A8264" s="32">
        <v>8263</v>
      </c>
      <c r="B8264" s="32">
        <v>250</v>
      </c>
      <c r="C8264" s="32">
        <v>2</v>
      </c>
      <c r="D8264" s="32" t="s">
        <v>14661</v>
      </c>
    </row>
    <row r="8265" spans="1:4" x14ac:dyDescent="0.2">
      <c r="A8265" s="32">
        <v>8264</v>
      </c>
      <c r="B8265" s="32">
        <v>145</v>
      </c>
      <c r="C8265" s="32">
        <v>6</v>
      </c>
      <c r="D8265" s="32" t="s">
        <v>14662</v>
      </c>
    </row>
    <row r="8266" spans="1:4" x14ac:dyDescent="0.2">
      <c r="A8266" s="32">
        <v>8265</v>
      </c>
      <c r="B8266" s="32">
        <v>323</v>
      </c>
      <c r="C8266" s="32">
        <v>3</v>
      </c>
      <c r="D8266" s="32" t="s">
        <v>14663</v>
      </c>
    </row>
    <row r="8267" spans="1:4" x14ac:dyDescent="0.2">
      <c r="A8267" s="32">
        <v>8266</v>
      </c>
      <c r="B8267" s="32">
        <v>248</v>
      </c>
      <c r="C8267" s="32">
        <v>5</v>
      </c>
      <c r="D8267" s="32" t="s">
        <v>14664</v>
      </c>
    </row>
    <row r="8268" spans="1:4" x14ac:dyDescent="0.2">
      <c r="A8268" s="32">
        <v>8267</v>
      </c>
      <c r="B8268" s="32">
        <v>179</v>
      </c>
      <c r="C8268" s="32">
        <v>7</v>
      </c>
      <c r="D8268" s="32" t="s">
        <v>14665</v>
      </c>
    </row>
    <row r="8269" spans="1:4" x14ac:dyDescent="0.2">
      <c r="A8269" s="32">
        <v>8268</v>
      </c>
      <c r="B8269" s="32">
        <v>203</v>
      </c>
      <c r="C8269" s="32">
        <v>5</v>
      </c>
      <c r="D8269" s="32" t="s">
        <v>14666</v>
      </c>
    </row>
    <row r="8270" spans="1:4" x14ac:dyDescent="0.2">
      <c r="A8270" s="32">
        <v>8269</v>
      </c>
      <c r="B8270" s="32">
        <v>169</v>
      </c>
      <c r="C8270" s="32">
        <v>2</v>
      </c>
      <c r="D8270" s="32" t="s">
        <v>14667</v>
      </c>
    </row>
    <row r="8271" spans="1:4" x14ac:dyDescent="0.2">
      <c r="A8271" s="32">
        <v>8270</v>
      </c>
      <c r="B8271" s="32">
        <v>151</v>
      </c>
      <c r="C8271" s="32">
        <v>1</v>
      </c>
      <c r="D8271" s="32" t="s">
        <v>14668</v>
      </c>
    </row>
    <row r="8272" spans="1:4" x14ac:dyDescent="0.2">
      <c r="A8272" s="32">
        <v>8271</v>
      </c>
      <c r="B8272" s="32">
        <v>379</v>
      </c>
      <c r="C8272" s="32">
        <v>3</v>
      </c>
      <c r="D8272" s="32" t="s">
        <v>14669</v>
      </c>
    </row>
    <row r="8273" spans="1:4" x14ac:dyDescent="0.2">
      <c r="A8273" s="32">
        <v>8272</v>
      </c>
      <c r="B8273" s="32">
        <v>1513</v>
      </c>
      <c r="C8273" s="32">
        <v>2</v>
      </c>
      <c r="D8273" s="32" t="s">
        <v>14670</v>
      </c>
    </row>
    <row r="8274" spans="1:4" x14ac:dyDescent="0.2">
      <c r="A8274" s="32">
        <v>8273</v>
      </c>
      <c r="B8274" s="32">
        <v>80</v>
      </c>
      <c r="C8274" s="32">
        <v>7</v>
      </c>
      <c r="D8274" s="32" t="s">
        <v>14671</v>
      </c>
    </row>
    <row r="8275" spans="1:4" x14ac:dyDescent="0.2">
      <c r="A8275" s="32">
        <v>8274</v>
      </c>
      <c r="B8275" s="32">
        <v>270</v>
      </c>
      <c r="C8275" s="32">
        <v>1</v>
      </c>
      <c r="D8275" s="32" t="s">
        <v>14672</v>
      </c>
    </row>
    <row r="8276" spans="1:4" x14ac:dyDescent="0.2">
      <c r="A8276" s="32">
        <v>8275</v>
      </c>
      <c r="B8276" s="32">
        <v>9</v>
      </c>
      <c r="C8276" s="32">
        <v>13</v>
      </c>
      <c r="D8276" s="32" t="s">
        <v>14673</v>
      </c>
    </row>
    <row r="8277" spans="1:4" x14ac:dyDescent="0.2">
      <c r="A8277" s="32">
        <v>8276</v>
      </c>
      <c r="B8277" s="32">
        <v>145</v>
      </c>
      <c r="C8277" s="32">
        <v>7</v>
      </c>
      <c r="D8277" s="32" t="s">
        <v>14674</v>
      </c>
    </row>
    <row r="8278" spans="1:4" x14ac:dyDescent="0.2">
      <c r="A8278" s="32">
        <v>8277</v>
      </c>
      <c r="B8278" s="32">
        <v>2430</v>
      </c>
      <c r="C8278" s="32">
        <v>1</v>
      </c>
      <c r="D8278" s="32" t="s">
        <v>14675</v>
      </c>
    </row>
    <row r="8279" spans="1:4" x14ac:dyDescent="0.2">
      <c r="A8279" s="32">
        <v>8278</v>
      </c>
      <c r="B8279" s="32">
        <v>42</v>
      </c>
      <c r="C8279" s="32">
        <v>1</v>
      </c>
      <c r="D8279" s="32" t="s">
        <v>14676</v>
      </c>
    </row>
    <row r="8280" spans="1:4" x14ac:dyDescent="0.2">
      <c r="A8280" s="32">
        <v>8279</v>
      </c>
      <c r="B8280" s="32">
        <v>173</v>
      </c>
      <c r="C8280" s="32">
        <v>1</v>
      </c>
      <c r="D8280" s="32" t="s">
        <v>14677</v>
      </c>
    </row>
    <row r="8281" spans="1:4" x14ac:dyDescent="0.2">
      <c r="A8281" s="32">
        <v>8280</v>
      </c>
      <c r="B8281" s="32">
        <v>53</v>
      </c>
      <c r="C8281" s="32">
        <v>4</v>
      </c>
      <c r="D8281" s="32" t="s">
        <v>14678</v>
      </c>
    </row>
    <row r="8282" spans="1:4" x14ac:dyDescent="0.2">
      <c r="A8282" s="32">
        <v>8281</v>
      </c>
      <c r="B8282" s="32">
        <v>389</v>
      </c>
      <c r="C8282" s="32">
        <v>6</v>
      </c>
      <c r="D8282" s="32" t="s">
        <v>14679</v>
      </c>
    </row>
    <row r="8283" spans="1:4" x14ac:dyDescent="0.2">
      <c r="A8283" s="32">
        <v>8282</v>
      </c>
      <c r="B8283" s="32">
        <v>313</v>
      </c>
      <c r="C8283" s="32">
        <v>10</v>
      </c>
      <c r="D8283" s="32" t="s">
        <v>14680</v>
      </c>
    </row>
    <row r="8284" spans="1:4" x14ac:dyDescent="0.2">
      <c r="A8284" s="32">
        <v>8283</v>
      </c>
      <c r="B8284" s="32">
        <v>9</v>
      </c>
      <c r="C8284" s="32">
        <v>19</v>
      </c>
      <c r="D8284" s="32" t="s">
        <v>14681</v>
      </c>
    </row>
    <row r="8285" spans="1:4" x14ac:dyDescent="0.2">
      <c r="A8285" s="32">
        <v>8284</v>
      </c>
      <c r="B8285" s="32">
        <v>412</v>
      </c>
      <c r="C8285" s="32">
        <v>2</v>
      </c>
      <c r="D8285" s="32" t="s">
        <v>14682</v>
      </c>
    </row>
    <row r="8286" spans="1:4" x14ac:dyDescent="0.2">
      <c r="A8286" s="32">
        <v>8285</v>
      </c>
      <c r="B8286" s="32">
        <v>248</v>
      </c>
      <c r="C8286" s="32">
        <v>6</v>
      </c>
      <c r="D8286" s="32" t="s">
        <v>14683</v>
      </c>
    </row>
    <row r="8287" spans="1:4" x14ac:dyDescent="0.2">
      <c r="A8287" s="32">
        <v>8286</v>
      </c>
      <c r="B8287" s="32">
        <v>42</v>
      </c>
      <c r="C8287" s="32">
        <v>2</v>
      </c>
      <c r="D8287" s="32" t="s">
        <v>14684</v>
      </c>
    </row>
    <row r="8288" spans="1:4" x14ac:dyDescent="0.2">
      <c r="A8288" s="32">
        <v>8287</v>
      </c>
      <c r="B8288" s="32">
        <v>233</v>
      </c>
      <c r="C8288" s="32">
        <v>2</v>
      </c>
      <c r="D8288" s="32" t="s">
        <v>14685</v>
      </c>
    </row>
    <row r="8289" spans="1:4" x14ac:dyDescent="0.2">
      <c r="A8289" s="32">
        <v>8288</v>
      </c>
      <c r="B8289" s="32">
        <v>164</v>
      </c>
      <c r="C8289" s="32">
        <v>3</v>
      </c>
      <c r="D8289" s="32" t="s">
        <v>14686</v>
      </c>
    </row>
    <row r="8290" spans="1:4" x14ac:dyDescent="0.2">
      <c r="A8290" s="32">
        <v>8289</v>
      </c>
      <c r="B8290" s="32">
        <v>335</v>
      </c>
      <c r="C8290" s="32">
        <v>2</v>
      </c>
      <c r="D8290" s="32" t="s">
        <v>14687</v>
      </c>
    </row>
    <row r="8291" spans="1:4" x14ac:dyDescent="0.2">
      <c r="A8291" s="32">
        <v>8290</v>
      </c>
      <c r="B8291" s="32">
        <v>65</v>
      </c>
      <c r="C8291" s="32">
        <v>3</v>
      </c>
      <c r="D8291" s="32" t="s">
        <v>14688</v>
      </c>
    </row>
    <row r="8292" spans="1:4" x14ac:dyDescent="0.2">
      <c r="A8292" s="32">
        <v>8291</v>
      </c>
      <c r="B8292" s="32">
        <v>777</v>
      </c>
      <c r="C8292" s="32">
        <v>2</v>
      </c>
      <c r="D8292" s="32" t="s">
        <v>12279</v>
      </c>
    </row>
    <row r="8293" spans="1:4" x14ac:dyDescent="0.2">
      <c r="A8293" s="32">
        <v>8292</v>
      </c>
      <c r="B8293" s="32">
        <v>41</v>
      </c>
      <c r="C8293" s="32">
        <v>5</v>
      </c>
      <c r="D8293" s="32" t="s">
        <v>14689</v>
      </c>
    </row>
    <row r="8294" spans="1:4" x14ac:dyDescent="0.2">
      <c r="A8294" s="32">
        <v>8293</v>
      </c>
      <c r="B8294" s="32">
        <v>357</v>
      </c>
      <c r="C8294" s="32">
        <v>2</v>
      </c>
      <c r="D8294" s="32" t="s">
        <v>14690</v>
      </c>
    </row>
    <row r="8295" spans="1:4" x14ac:dyDescent="0.2">
      <c r="A8295" s="32">
        <v>8294</v>
      </c>
      <c r="B8295" s="32">
        <v>373</v>
      </c>
      <c r="C8295" s="32">
        <v>3</v>
      </c>
      <c r="D8295" s="32" t="s">
        <v>14691</v>
      </c>
    </row>
    <row r="8296" spans="1:4" x14ac:dyDescent="0.2">
      <c r="A8296" s="32">
        <v>8295</v>
      </c>
      <c r="B8296" s="32">
        <v>113</v>
      </c>
      <c r="C8296" s="32">
        <v>8</v>
      </c>
      <c r="D8296" s="32" t="s">
        <v>14692</v>
      </c>
    </row>
    <row r="8297" spans="1:4" x14ac:dyDescent="0.2">
      <c r="A8297" s="32">
        <v>8296</v>
      </c>
      <c r="B8297" s="32">
        <v>138</v>
      </c>
      <c r="C8297" s="32">
        <v>2</v>
      </c>
      <c r="D8297" s="32" t="s">
        <v>9391</v>
      </c>
    </row>
    <row r="8298" spans="1:4" x14ac:dyDescent="0.2">
      <c r="A8298" s="32">
        <v>8297</v>
      </c>
      <c r="B8298" s="32">
        <v>198</v>
      </c>
      <c r="C8298" s="32">
        <v>4</v>
      </c>
      <c r="D8298" s="32" t="s">
        <v>8534</v>
      </c>
    </row>
    <row r="8299" spans="1:4" x14ac:dyDescent="0.2">
      <c r="A8299" s="32">
        <v>8298</v>
      </c>
      <c r="B8299" s="32">
        <v>67</v>
      </c>
      <c r="C8299" s="32">
        <v>17</v>
      </c>
      <c r="D8299" s="32" t="s">
        <v>14693</v>
      </c>
    </row>
    <row r="8300" spans="1:4" x14ac:dyDescent="0.2">
      <c r="A8300" s="32">
        <v>8299</v>
      </c>
      <c r="B8300" s="32">
        <v>125</v>
      </c>
      <c r="C8300" s="32">
        <v>3</v>
      </c>
      <c r="D8300" s="32" t="s">
        <v>14445</v>
      </c>
    </row>
    <row r="8301" spans="1:4" x14ac:dyDescent="0.2">
      <c r="A8301" s="32">
        <v>8300</v>
      </c>
      <c r="B8301" s="32">
        <v>27</v>
      </c>
      <c r="C8301" s="32">
        <v>3</v>
      </c>
      <c r="D8301" s="32" t="s">
        <v>11671</v>
      </c>
    </row>
    <row r="8302" spans="1:4" x14ac:dyDescent="0.2">
      <c r="A8302" s="32">
        <v>8301</v>
      </c>
      <c r="B8302" s="32">
        <v>121</v>
      </c>
      <c r="C8302" s="32">
        <v>5</v>
      </c>
      <c r="D8302" s="32" t="s">
        <v>13963</v>
      </c>
    </row>
    <row r="8303" spans="1:4" x14ac:dyDescent="0.2">
      <c r="A8303" s="32">
        <v>8302</v>
      </c>
      <c r="B8303" s="32">
        <v>157</v>
      </c>
      <c r="C8303" s="32">
        <v>4</v>
      </c>
      <c r="D8303" s="32" t="s">
        <v>9045</v>
      </c>
    </row>
    <row r="8304" spans="1:4" x14ac:dyDescent="0.2">
      <c r="A8304" s="32">
        <v>8303</v>
      </c>
      <c r="B8304" s="32">
        <v>117</v>
      </c>
      <c r="C8304" s="32">
        <v>7</v>
      </c>
      <c r="D8304" s="32" t="s">
        <v>14694</v>
      </c>
    </row>
    <row r="8305" spans="1:4" x14ac:dyDescent="0.2">
      <c r="A8305" s="32">
        <v>8304</v>
      </c>
      <c r="B8305" s="32">
        <v>820</v>
      </c>
      <c r="C8305" s="32">
        <v>8</v>
      </c>
      <c r="D8305" s="32" t="s">
        <v>14695</v>
      </c>
    </row>
    <row r="8306" spans="1:4" x14ac:dyDescent="0.2">
      <c r="A8306" s="32">
        <v>8305</v>
      </c>
      <c r="B8306" s="32">
        <v>305</v>
      </c>
      <c r="C8306" s="32">
        <v>1</v>
      </c>
      <c r="D8306" s="32" t="s">
        <v>14696</v>
      </c>
    </row>
    <row r="8307" spans="1:4" x14ac:dyDescent="0.2">
      <c r="A8307" s="32">
        <v>8306</v>
      </c>
      <c r="B8307" s="32">
        <v>404</v>
      </c>
      <c r="C8307" s="32">
        <v>2</v>
      </c>
      <c r="D8307" s="32" t="s">
        <v>14697</v>
      </c>
    </row>
    <row r="8308" spans="1:4" x14ac:dyDescent="0.2">
      <c r="A8308" s="32">
        <v>8307</v>
      </c>
      <c r="B8308" s="32">
        <v>238</v>
      </c>
      <c r="C8308" s="32">
        <v>6</v>
      </c>
      <c r="D8308" s="32" t="s">
        <v>14698</v>
      </c>
    </row>
    <row r="8309" spans="1:4" x14ac:dyDescent="0.2">
      <c r="A8309" s="32">
        <v>8308</v>
      </c>
      <c r="B8309" s="32">
        <v>397</v>
      </c>
      <c r="C8309" s="32">
        <v>2</v>
      </c>
      <c r="D8309" s="32" t="s">
        <v>14699</v>
      </c>
    </row>
    <row r="8310" spans="1:4" x14ac:dyDescent="0.2">
      <c r="A8310" s="32">
        <v>8309</v>
      </c>
      <c r="B8310" s="32">
        <v>1099</v>
      </c>
      <c r="C8310" s="32">
        <v>5</v>
      </c>
      <c r="D8310" s="32" t="s">
        <v>8688</v>
      </c>
    </row>
    <row r="8311" spans="1:4" x14ac:dyDescent="0.2">
      <c r="A8311" s="32">
        <v>8310</v>
      </c>
      <c r="B8311" s="32">
        <v>206</v>
      </c>
      <c r="C8311" s="32">
        <v>1</v>
      </c>
      <c r="D8311" s="32" t="s">
        <v>14700</v>
      </c>
    </row>
    <row r="8312" spans="1:4" x14ac:dyDescent="0.2">
      <c r="A8312" s="32">
        <v>8311</v>
      </c>
      <c r="B8312" s="32">
        <v>324</v>
      </c>
      <c r="C8312" s="32">
        <v>1</v>
      </c>
      <c r="D8312" s="32" t="s">
        <v>14701</v>
      </c>
    </row>
    <row r="8313" spans="1:4" x14ac:dyDescent="0.2">
      <c r="A8313" s="32">
        <v>8312</v>
      </c>
      <c r="B8313" s="32">
        <v>165</v>
      </c>
      <c r="C8313" s="32">
        <v>3</v>
      </c>
      <c r="D8313" s="32" t="s">
        <v>14702</v>
      </c>
    </row>
    <row r="8314" spans="1:4" x14ac:dyDescent="0.2">
      <c r="A8314" s="32">
        <v>8313</v>
      </c>
      <c r="B8314" s="32">
        <v>190</v>
      </c>
      <c r="C8314" s="32">
        <v>3</v>
      </c>
      <c r="D8314" s="32" t="s">
        <v>14554</v>
      </c>
    </row>
    <row r="8315" spans="1:4" x14ac:dyDescent="0.2">
      <c r="A8315" s="32">
        <v>8314</v>
      </c>
      <c r="B8315" s="32">
        <v>151</v>
      </c>
      <c r="C8315" s="32">
        <v>2</v>
      </c>
      <c r="D8315" s="32" t="s">
        <v>14703</v>
      </c>
    </row>
    <row r="8316" spans="1:4" x14ac:dyDescent="0.2">
      <c r="A8316" s="32">
        <v>8315</v>
      </c>
      <c r="B8316" s="32">
        <v>270</v>
      </c>
      <c r="C8316" s="32">
        <v>10</v>
      </c>
      <c r="D8316" s="32" t="s">
        <v>14704</v>
      </c>
    </row>
    <row r="8317" spans="1:4" x14ac:dyDescent="0.2">
      <c r="A8317" s="32">
        <v>8316</v>
      </c>
      <c r="B8317" s="32">
        <v>389</v>
      </c>
      <c r="C8317" s="32">
        <v>7</v>
      </c>
      <c r="D8317" s="32" t="s">
        <v>14705</v>
      </c>
    </row>
    <row r="8318" spans="1:4" x14ac:dyDescent="0.2">
      <c r="A8318" s="32">
        <v>8317</v>
      </c>
      <c r="B8318" s="32">
        <v>96</v>
      </c>
      <c r="C8318" s="32">
        <v>4</v>
      </c>
      <c r="D8318" s="32" t="s">
        <v>14706</v>
      </c>
    </row>
    <row r="8319" spans="1:4" x14ac:dyDescent="0.2">
      <c r="A8319" s="32">
        <v>8318</v>
      </c>
      <c r="B8319" s="32">
        <v>989</v>
      </c>
      <c r="C8319" s="32">
        <v>2</v>
      </c>
      <c r="D8319" s="32" t="s">
        <v>14707</v>
      </c>
    </row>
    <row r="8320" spans="1:4" x14ac:dyDescent="0.2">
      <c r="A8320" s="32">
        <v>8319</v>
      </c>
      <c r="B8320" s="32">
        <v>31</v>
      </c>
      <c r="C8320" s="32">
        <v>2</v>
      </c>
      <c r="D8320" s="32" t="s">
        <v>14708</v>
      </c>
    </row>
    <row r="8321" spans="1:4" x14ac:dyDescent="0.2">
      <c r="A8321" s="32">
        <v>8320</v>
      </c>
      <c r="B8321" s="32">
        <v>101</v>
      </c>
      <c r="C8321" s="32">
        <v>3</v>
      </c>
      <c r="D8321" s="32" t="s">
        <v>14709</v>
      </c>
    </row>
    <row r="8322" spans="1:4" x14ac:dyDescent="0.2">
      <c r="A8322" s="32">
        <v>8321</v>
      </c>
      <c r="B8322" s="32">
        <v>288</v>
      </c>
      <c r="C8322" s="32">
        <v>4</v>
      </c>
      <c r="D8322" s="32" t="s">
        <v>14710</v>
      </c>
    </row>
    <row r="8323" spans="1:4" x14ac:dyDescent="0.2">
      <c r="A8323" s="32">
        <v>8322</v>
      </c>
      <c r="B8323" s="32">
        <v>275</v>
      </c>
      <c r="C8323" s="32">
        <v>4</v>
      </c>
      <c r="D8323" s="32" t="s">
        <v>14711</v>
      </c>
    </row>
    <row r="8324" spans="1:4" x14ac:dyDescent="0.2">
      <c r="A8324" s="32">
        <v>8323</v>
      </c>
      <c r="B8324" s="32">
        <v>80</v>
      </c>
      <c r="C8324" s="32">
        <v>6</v>
      </c>
      <c r="D8324" s="32" t="s">
        <v>14712</v>
      </c>
    </row>
    <row r="8325" spans="1:4" x14ac:dyDescent="0.2">
      <c r="A8325" s="32">
        <v>8324</v>
      </c>
      <c r="B8325" s="32">
        <v>116</v>
      </c>
      <c r="C8325" s="32">
        <v>4</v>
      </c>
      <c r="D8325" s="32" t="s">
        <v>14713</v>
      </c>
    </row>
    <row r="8326" spans="1:4" x14ac:dyDescent="0.2">
      <c r="A8326" s="32">
        <v>8325</v>
      </c>
      <c r="B8326" s="32">
        <v>113</v>
      </c>
      <c r="C8326" s="32">
        <v>9</v>
      </c>
      <c r="D8326" s="32" t="s">
        <v>8372</v>
      </c>
    </row>
    <row r="8327" spans="1:4" x14ac:dyDescent="0.2">
      <c r="A8327" s="32">
        <v>8326</v>
      </c>
      <c r="B8327" s="32">
        <v>419</v>
      </c>
      <c r="C8327" s="32">
        <v>2</v>
      </c>
      <c r="D8327" s="32" t="s">
        <v>14714</v>
      </c>
    </row>
    <row r="8328" spans="1:4" x14ac:dyDescent="0.2">
      <c r="A8328" s="32">
        <v>8327</v>
      </c>
      <c r="B8328" s="32">
        <v>63</v>
      </c>
      <c r="C8328" s="32">
        <v>4</v>
      </c>
      <c r="D8328" s="32" t="s">
        <v>14715</v>
      </c>
    </row>
    <row r="8329" spans="1:4" x14ac:dyDescent="0.2">
      <c r="A8329" s="32">
        <v>8328</v>
      </c>
      <c r="B8329" s="32">
        <v>183</v>
      </c>
      <c r="C8329" s="32">
        <v>2</v>
      </c>
      <c r="D8329" s="32" t="s">
        <v>14716</v>
      </c>
    </row>
    <row r="8330" spans="1:4" x14ac:dyDescent="0.2">
      <c r="A8330" s="32">
        <v>8329</v>
      </c>
      <c r="B8330" s="32">
        <v>226</v>
      </c>
      <c r="C8330" s="32">
        <v>4</v>
      </c>
      <c r="D8330" s="32" t="s">
        <v>14717</v>
      </c>
    </row>
    <row r="8331" spans="1:4" x14ac:dyDescent="0.2">
      <c r="A8331" s="32">
        <v>8330</v>
      </c>
      <c r="B8331" s="32">
        <v>21</v>
      </c>
      <c r="C8331" s="32">
        <v>1</v>
      </c>
      <c r="D8331" s="32" t="s">
        <v>14718</v>
      </c>
    </row>
    <row r="8332" spans="1:4" x14ac:dyDescent="0.2">
      <c r="A8332" s="32">
        <v>8331</v>
      </c>
      <c r="B8332" s="32">
        <v>179</v>
      </c>
      <c r="C8332" s="32">
        <v>8</v>
      </c>
      <c r="D8332" s="32" t="s">
        <v>14719</v>
      </c>
    </row>
    <row r="8333" spans="1:4" x14ac:dyDescent="0.2">
      <c r="A8333" s="32">
        <v>8332</v>
      </c>
      <c r="B8333" s="32">
        <v>117</v>
      </c>
      <c r="C8333" s="32">
        <v>1</v>
      </c>
      <c r="D8333" s="32" t="s">
        <v>7623</v>
      </c>
    </row>
    <row r="8334" spans="1:4" x14ac:dyDescent="0.2">
      <c r="A8334" s="32">
        <v>8333</v>
      </c>
      <c r="B8334" s="32">
        <v>402</v>
      </c>
      <c r="C8334" s="32">
        <v>4</v>
      </c>
      <c r="D8334" s="32" t="s">
        <v>14720</v>
      </c>
    </row>
    <row r="8335" spans="1:4" x14ac:dyDescent="0.2">
      <c r="A8335" s="32">
        <v>8334</v>
      </c>
      <c r="B8335" s="32">
        <v>461</v>
      </c>
      <c r="C8335" s="32">
        <v>2</v>
      </c>
      <c r="D8335" s="32" t="s">
        <v>14721</v>
      </c>
    </row>
    <row r="8336" spans="1:4" x14ac:dyDescent="0.2">
      <c r="A8336" s="32">
        <v>8335</v>
      </c>
      <c r="B8336" s="32">
        <v>957</v>
      </c>
      <c r="C8336" s="32">
        <v>10</v>
      </c>
      <c r="D8336" s="32" t="s">
        <v>14722</v>
      </c>
    </row>
    <row r="8337" spans="1:4" x14ac:dyDescent="0.2">
      <c r="A8337" s="32">
        <v>8336</v>
      </c>
      <c r="B8337" s="32">
        <v>80</v>
      </c>
      <c r="C8337" s="32">
        <v>5</v>
      </c>
      <c r="D8337" s="32" t="s">
        <v>14723</v>
      </c>
    </row>
    <row r="8338" spans="1:4" x14ac:dyDescent="0.2">
      <c r="A8338" s="32">
        <v>8337</v>
      </c>
      <c r="B8338" s="32">
        <v>700</v>
      </c>
      <c r="C8338" s="32">
        <v>3</v>
      </c>
      <c r="D8338" s="32" t="s">
        <v>14724</v>
      </c>
    </row>
    <row r="8339" spans="1:4" x14ac:dyDescent="0.2">
      <c r="A8339" s="32">
        <v>8338</v>
      </c>
      <c r="B8339" s="32">
        <v>83</v>
      </c>
      <c r="C8339" s="32">
        <v>7</v>
      </c>
      <c r="D8339" s="32" t="s">
        <v>14725</v>
      </c>
    </row>
    <row r="8340" spans="1:4" x14ac:dyDescent="0.2">
      <c r="A8340" s="32">
        <v>8339</v>
      </c>
      <c r="B8340" s="32">
        <v>311</v>
      </c>
      <c r="C8340" s="32">
        <v>1</v>
      </c>
      <c r="D8340" s="32" t="s">
        <v>14726</v>
      </c>
    </row>
    <row r="8341" spans="1:4" x14ac:dyDescent="0.2">
      <c r="A8341" s="32">
        <v>8340</v>
      </c>
      <c r="B8341" s="32">
        <v>4</v>
      </c>
      <c r="C8341" s="32">
        <v>7</v>
      </c>
      <c r="D8341" s="32" t="s">
        <v>14727</v>
      </c>
    </row>
    <row r="8342" spans="1:4" x14ac:dyDescent="0.2">
      <c r="A8342" s="32">
        <v>8341</v>
      </c>
      <c r="B8342" s="32">
        <v>780</v>
      </c>
      <c r="C8342" s="32">
        <v>2</v>
      </c>
      <c r="D8342" s="32" t="s">
        <v>14728</v>
      </c>
    </row>
    <row r="8343" spans="1:4" x14ac:dyDescent="0.2">
      <c r="A8343" s="32">
        <v>8342</v>
      </c>
      <c r="B8343" s="32">
        <v>675</v>
      </c>
      <c r="C8343" s="32">
        <v>7</v>
      </c>
      <c r="D8343" s="32" t="s">
        <v>14729</v>
      </c>
    </row>
    <row r="8344" spans="1:4" x14ac:dyDescent="0.2">
      <c r="A8344" s="32">
        <v>8343</v>
      </c>
      <c r="B8344" s="32">
        <v>108</v>
      </c>
      <c r="C8344" s="32">
        <v>4</v>
      </c>
      <c r="D8344" s="32" t="s">
        <v>9055</v>
      </c>
    </row>
    <row r="8345" spans="1:4" x14ac:dyDescent="0.2">
      <c r="A8345" s="32">
        <v>8344</v>
      </c>
      <c r="B8345" s="32">
        <v>303</v>
      </c>
      <c r="C8345" s="32">
        <v>4</v>
      </c>
      <c r="D8345" s="32" t="s">
        <v>14730</v>
      </c>
    </row>
    <row r="8346" spans="1:4" x14ac:dyDescent="0.2">
      <c r="A8346" s="32">
        <v>8345</v>
      </c>
      <c r="B8346" s="32">
        <v>2</v>
      </c>
      <c r="C8346" s="32">
        <v>8</v>
      </c>
      <c r="D8346" s="32" t="s">
        <v>14731</v>
      </c>
    </row>
    <row r="8347" spans="1:4" x14ac:dyDescent="0.2">
      <c r="A8347" s="32">
        <v>8346</v>
      </c>
      <c r="B8347" s="32">
        <v>494</v>
      </c>
      <c r="C8347" s="32">
        <v>5</v>
      </c>
      <c r="D8347" s="32" t="s">
        <v>9895</v>
      </c>
    </row>
    <row r="8348" spans="1:4" x14ac:dyDescent="0.2">
      <c r="A8348" s="32">
        <v>8347</v>
      </c>
      <c r="B8348" s="32">
        <v>87</v>
      </c>
      <c r="C8348" s="32">
        <v>1</v>
      </c>
      <c r="D8348" s="32" t="s">
        <v>14599</v>
      </c>
    </row>
    <row r="8349" spans="1:4" x14ac:dyDescent="0.2">
      <c r="A8349" s="32">
        <v>8348</v>
      </c>
      <c r="B8349" s="32">
        <v>110</v>
      </c>
      <c r="C8349" s="32">
        <v>1</v>
      </c>
      <c r="D8349" s="32" t="s">
        <v>14732</v>
      </c>
    </row>
    <row r="8350" spans="1:4" x14ac:dyDescent="0.2">
      <c r="A8350" s="32">
        <v>8349</v>
      </c>
      <c r="B8350" s="32">
        <v>113</v>
      </c>
      <c r="C8350" s="32">
        <v>13</v>
      </c>
      <c r="D8350" s="32" t="s">
        <v>11846</v>
      </c>
    </row>
    <row r="8351" spans="1:4" x14ac:dyDescent="0.2">
      <c r="A8351" s="32">
        <v>8350</v>
      </c>
      <c r="B8351" s="32">
        <v>17</v>
      </c>
      <c r="C8351" s="32">
        <v>6</v>
      </c>
      <c r="D8351" s="32" t="s">
        <v>14733</v>
      </c>
    </row>
    <row r="8352" spans="1:4" x14ac:dyDescent="0.2">
      <c r="A8352" s="32">
        <v>8351</v>
      </c>
      <c r="B8352" s="32">
        <v>494</v>
      </c>
      <c r="C8352" s="32">
        <v>8</v>
      </c>
      <c r="D8352" s="32" t="s">
        <v>14734</v>
      </c>
    </row>
    <row r="8353" spans="1:4" x14ac:dyDescent="0.2">
      <c r="A8353" s="32">
        <v>8352</v>
      </c>
      <c r="B8353" s="32">
        <v>1885</v>
      </c>
      <c r="C8353" s="32">
        <v>3</v>
      </c>
      <c r="D8353" s="32" t="s">
        <v>14735</v>
      </c>
    </row>
    <row r="8354" spans="1:4" x14ac:dyDescent="0.2">
      <c r="A8354" s="32">
        <v>8353</v>
      </c>
      <c r="B8354" s="32">
        <v>169</v>
      </c>
      <c r="C8354" s="32">
        <v>3</v>
      </c>
      <c r="D8354" s="32" t="s">
        <v>14736</v>
      </c>
    </row>
    <row r="8355" spans="1:4" x14ac:dyDescent="0.2">
      <c r="A8355" s="32">
        <v>8354</v>
      </c>
      <c r="B8355" s="32">
        <v>556</v>
      </c>
      <c r="C8355" s="32">
        <v>1</v>
      </c>
      <c r="D8355" s="32" t="s">
        <v>14737</v>
      </c>
    </row>
    <row r="8356" spans="1:4" x14ac:dyDescent="0.2">
      <c r="A8356" s="32">
        <v>8355</v>
      </c>
      <c r="B8356" s="32">
        <v>951</v>
      </c>
      <c r="C8356" s="32">
        <v>1</v>
      </c>
      <c r="D8356" s="32" t="s">
        <v>14738</v>
      </c>
    </row>
    <row r="8357" spans="1:4" x14ac:dyDescent="0.2">
      <c r="A8357" s="32">
        <v>8356</v>
      </c>
      <c r="B8357" s="32">
        <v>73</v>
      </c>
      <c r="C8357" s="32">
        <v>10</v>
      </c>
      <c r="D8357" s="32" t="s">
        <v>14739</v>
      </c>
    </row>
    <row r="8358" spans="1:4" x14ac:dyDescent="0.2">
      <c r="A8358" s="32">
        <v>8357</v>
      </c>
      <c r="B8358" s="32">
        <v>820</v>
      </c>
      <c r="C8358" s="32">
        <v>7</v>
      </c>
      <c r="D8358" s="32" t="s">
        <v>11661</v>
      </c>
    </row>
    <row r="8359" spans="1:4" x14ac:dyDescent="0.2">
      <c r="A8359" s="32">
        <v>8358</v>
      </c>
      <c r="B8359" s="32">
        <v>1630</v>
      </c>
      <c r="C8359" s="32">
        <v>2</v>
      </c>
      <c r="D8359" s="32" t="s">
        <v>14740</v>
      </c>
    </row>
    <row r="8360" spans="1:4" x14ac:dyDescent="0.2">
      <c r="A8360" s="32">
        <v>8359</v>
      </c>
      <c r="B8360" s="32">
        <v>275</v>
      </c>
      <c r="C8360" s="32">
        <v>5</v>
      </c>
      <c r="D8360" s="32" t="s">
        <v>14741</v>
      </c>
    </row>
    <row r="8361" spans="1:4" x14ac:dyDescent="0.2">
      <c r="A8361" s="32">
        <v>8360</v>
      </c>
      <c r="B8361" s="32">
        <v>151</v>
      </c>
      <c r="C8361" s="32">
        <v>3</v>
      </c>
      <c r="D8361" s="32" t="s">
        <v>14742</v>
      </c>
    </row>
    <row r="8362" spans="1:4" x14ac:dyDescent="0.2">
      <c r="A8362" s="32">
        <v>8361</v>
      </c>
      <c r="B8362" s="32">
        <v>96</v>
      </c>
      <c r="C8362" s="32">
        <v>6</v>
      </c>
      <c r="D8362" s="32" t="s">
        <v>14743</v>
      </c>
    </row>
    <row r="8363" spans="1:4" x14ac:dyDescent="0.2">
      <c r="A8363" s="32">
        <v>8362</v>
      </c>
      <c r="B8363" s="32">
        <v>296</v>
      </c>
      <c r="C8363" s="32">
        <v>1</v>
      </c>
      <c r="D8363" s="32" t="s">
        <v>14744</v>
      </c>
    </row>
    <row r="8364" spans="1:4" x14ac:dyDescent="0.2">
      <c r="A8364" s="32">
        <v>8363</v>
      </c>
      <c r="B8364" s="32">
        <v>138</v>
      </c>
      <c r="C8364" s="32">
        <v>3</v>
      </c>
      <c r="D8364" s="32" t="s">
        <v>14745</v>
      </c>
    </row>
    <row r="8365" spans="1:4" x14ac:dyDescent="0.2">
      <c r="A8365" s="32">
        <v>8364</v>
      </c>
      <c r="B8365" s="32">
        <v>164</v>
      </c>
      <c r="C8365" s="32">
        <v>4</v>
      </c>
      <c r="D8365" s="32" t="s">
        <v>14746</v>
      </c>
    </row>
    <row r="8366" spans="1:4" x14ac:dyDescent="0.2">
      <c r="A8366" s="32">
        <v>8365</v>
      </c>
      <c r="B8366" s="32">
        <v>65</v>
      </c>
      <c r="C8366" s="32">
        <v>4</v>
      </c>
      <c r="D8366" s="32" t="s">
        <v>14747</v>
      </c>
    </row>
    <row r="8367" spans="1:4" x14ac:dyDescent="0.2">
      <c r="A8367" s="32">
        <v>8366</v>
      </c>
      <c r="B8367" s="32">
        <v>298</v>
      </c>
      <c r="C8367" s="32">
        <v>1</v>
      </c>
      <c r="D8367" s="32" t="s">
        <v>14748</v>
      </c>
    </row>
    <row r="8368" spans="1:4" x14ac:dyDescent="0.2">
      <c r="A8368" s="32">
        <v>8367</v>
      </c>
      <c r="B8368" s="32">
        <v>303</v>
      </c>
      <c r="C8368" s="32">
        <v>5</v>
      </c>
      <c r="D8368" s="32" t="s">
        <v>14749</v>
      </c>
    </row>
    <row r="8369" spans="1:4" x14ac:dyDescent="0.2">
      <c r="A8369" s="32">
        <v>8368</v>
      </c>
      <c r="B8369" s="32">
        <v>131</v>
      </c>
      <c r="C8369" s="32">
        <v>3</v>
      </c>
      <c r="D8369" s="32" t="s">
        <v>14750</v>
      </c>
    </row>
    <row r="8370" spans="1:4" x14ac:dyDescent="0.2">
      <c r="A8370" s="32">
        <v>8369</v>
      </c>
      <c r="B8370" s="32">
        <v>275</v>
      </c>
      <c r="C8370" s="32">
        <v>6</v>
      </c>
      <c r="D8370" s="32" t="s">
        <v>14751</v>
      </c>
    </row>
    <row r="8371" spans="1:4" x14ac:dyDescent="0.2">
      <c r="A8371" s="32">
        <v>8370</v>
      </c>
      <c r="B8371" s="32">
        <v>305</v>
      </c>
      <c r="C8371" s="32">
        <v>2</v>
      </c>
      <c r="D8371" s="32" t="s">
        <v>14752</v>
      </c>
    </row>
    <row r="8372" spans="1:4" x14ac:dyDescent="0.2">
      <c r="A8372" s="32">
        <v>8371</v>
      </c>
      <c r="B8372" s="32">
        <v>190</v>
      </c>
      <c r="C8372" s="32">
        <v>4</v>
      </c>
      <c r="D8372" s="32" t="s">
        <v>14753</v>
      </c>
    </row>
    <row r="8373" spans="1:4" x14ac:dyDescent="0.2">
      <c r="A8373" s="32">
        <v>8372</v>
      </c>
      <c r="B8373" s="32">
        <v>951</v>
      </c>
      <c r="C8373" s="32">
        <v>2</v>
      </c>
      <c r="D8373" s="32" t="s">
        <v>14754</v>
      </c>
    </row>
    <row r="8374" spans="1:4" x14ac:dyDescent="0.2">
      <c r="A8374" s="32">
        <v>8373</v>
      </c>
      <c r="B8374" s="32">
        <v>324</v>
      </c>
      <c r="C8374" s="32">
        <v>2</v>
      </c>
      <c r="D8374" s="32" t="s">
        <v>14755</v>
      </c>
    </row>
    <row r="8375" spans="1:4" x14ac:dyDescent="0.2">
      <c r="A8375" s="32">
        <v>8374</v>
      </c>
      <c r="B8375" s="32">
        <v>151</v>
      </c>
      <c r="C8375" s="32">
        <v>4</v>
      </c>
      <c r="D8375" s="32" t="s">
        <v>14756</v>
      </c>
    </row>
    <row r="8376" spans="1:4" x14ac:dyDescent="0.2">
      <c r="A8376" s="32">
        <v>8375</v>
      </c>
      <c r="B8376" s="32">
        <v>1630</v>
      </c>
      <c r="C8376" s="32">
        <v>3</v>
      </c>
      <c r="D8376" s="32" t="s">
        <v>14757</v>
      </c>
    </row>
    <row r="8377" spans="1:4" x14ac:dyDescent="0.2">
      <c r="A8377" s="32">
        <v>8376</v>
      </c>
      <c r="B8377" s="32">
        <v>373</v>
      </c>
      <c r="C8377" s="32">
        <v>2</v>
      </c>
      <c r="D8377" s="32" t="s">
        <v>14758</v>
      </c>
    </row>
    <row r="8378" spans="1:4" x14ac:dyDescent="0.2">
      <c r="A8378" s="32">
        <v>8377</v>
      </c>
      <c r="B8378" s="32">
        <v>5</v>
      </c>
      <c r="C8378" s="32">
        <v>13</v>
      </c>
      <c r="D8378" s="32" t="s">
        <v>14759</v>
      </c>
    </row>
    <row r="8379" spans="1:4" x14ac:dyDescent="0.2">
      <c r="A8379" s="32">
        <v>8378</v>
      </c>
      <c r="B8379" s="32">
        <v>108</v>
      </c>
      <c r="C8379" s="32">
        <v>5</v>
      </c>
      <c r="D8379" s="32" t="s">
        <v>14760</v>
      </c>
    </row>
    <row r="8380" spans="1:4" x14ac:dyDescent="0.2">
      <c r="A8380" s="32">
        <v>8379</v>
      </c>
      <c r="B8380" s="32">
        <v>63</v>
      </c>
      <c r="C8380" s="32">
        <v>5</v>
      </c>
      <c r="D8380" s="32" t="s">
        <v>14761</v>
      </c>
    </row>
    <row r="8381" spans="1:4" x14ac:dyDescent="0.2">
      <c r="A8381" s="32">
        <v>8380</v>
      </c>
      <c r="B8381" s="32">
        <v>461</v>
      </c>
      <c r="C8381" s="32">
        <v>3</v>
      </c>
      <c r="D8381" s="32" t="s">
        <v>14762</v>
      </c>
    </row>
    <row r="8382" spans="1:4" x14ac:dyDescent="0.2">
      <c r="A8382" s="32">
        <v>8381</v>
      </c>
      <c r="B8382" s="32">
        <v>83</v>
      </c>
      <c r="C8382" s="32">
        <v>8</v>
      </c>
      <c r="D8382" s="32" t="s">
        <v>14763</v>
      </c>
    </row>
    <row r="8383" spans="1:4" x14ac:dyDescent="0.2">
      <c r="A8383" s="32">
        <v>8382</v>
      </c>
      <c r="B8383" s="32">
        <v>107</v>
      </c>
      <c r="C8383" s="32">
        <v>1</v>
      </c>
      <c r="D8383" s="32" t="s">
        <v>14764</v>
      </c>
    </row>
    <row r="8384" spans="1:4" x14ac:dyDescent="0.2">
      <c r="A8384" s="32">
        <v>8383</v>
      </c>
      <c r="B8384" s="32">
        <v>41</v>
      </c>
      <c r="C8384" s="32">
        <v>7</v>
      </c>
      <c r="D8384" s="32" t="s">
        <v>14575</v>
      </c>
    </row>
    <row r="8385" spans="1:4" x14ac:dyDescent="0.2">
      <c r="A8385" s="32">
        <v>8384</v>
      </c>
      <c r="B8385" s="32">
        <v>396</v>
      </c>
      <c r="C8385" s="32">
        <v>3</v>
      </c>
      <c r="D8385" s="32" t="s">
        <v>14765</v>
      </c>
    </row>
    <row r="8386" spans="1:4" x14ac:dyDescent="0.2">
      <c r="A8386" s="32">
        <v>8385</v>
      </c>
      <c r="B8386" s="32">
        <v>31</v>
      </c>
      <c r="C8386" s="32">
        <v>3</v>
      </c>
      <c r="D8386" s="32" t="s">
        <v>14766</v>
      </c>
    </row>
    <row r="8387" spans="1:4" x14ac:dyDescent="0.2">
      <c r="A8387" s="32">
        <v>8386</v>
      </c>
      <c r="B8387" s="32">
        <v>780</v>
      </c>
      <c r="C8387" s="32">
        <v>1</v>
      </c>
      <c r="D8387" s="32" t="s">
        <v>14767</v>
      </c>
    </row>
    <row r="8388" spans="1:4" x14ac:dyDescent="0.2">
      <c r="A8388" s="32">
        <v>8387</v>
      </c>
      <c r="B8388" s="32">
        <v>288</v>
      </c>
      <c r="C8388" s="32">
        <v>1</v>
      </c>
      <c r="D8388" s="32" t="s">
        <v>14768</v>
      </c>
    </row>
    <row r="8389" spans="1:4" x14ac:dyDescent="0.2">
      <c r="A8389" s="32">
        <v>8388</v>
      </c>
      <c r="B8389" s="32">
        <v>406</v>
      </c>
      <c r="C8389" s="32">
        <v>1</v>
      </c>
      <c r="D8389" s="32" t="s">
        <v>14769</v>
      </c>
    </row>
    <row r="8390" spans="1:4" x14ac:dyDescent="0.2">
      <c r="A8390" s="32">
        <v>8389</v>
      </c>
      <c r="B8390" s="32">
        <v>520</v>
      </c>
      <c r="C8390" s="32">
        <v>8</v>
      </c>
      <c r="D8390" s="32" t="s">
        <v>14770</v>
      </c>
    </row>
    <row r="8391" spans="1:4" x14ac:dyDescent="0.2">
      <c r="A8391" s="32">
        <v>8390</v>
      </c>
      <c r="B8391" s="32">
        <v>165</v>
      </c>
      <c r="C8391" s="32">
        <v>2</v>
      </c>
      <c r="D8391" s="32" t="s">
        <v>14771</v>
      </c>
    </row>
    <row r="8392" spans="1:4" x14ac:dyDescent="0.2">
      <c r="A8392" s="32">
        <v>8391</v>
      </c>
      <c r="B8392" s="32">
        <v>168</v>
      </c>
      <c r="C8392" s="32">
        <v>9</v>
      </c>
      <c r="D8392" s="32" t="s">
        <v>14432</v>
      </c>
    </row>
    <row r="8393" spans="1:4" x14ac:dyDescent="0.2">
      <c r="A8393" s="32">
        <v>8392</v>
      </c>
      <c r="B8393" s="32">
        <v>357</v>
      </c>
      <c r="C8393" s="32">
        <v>3</v>
      </c>
      <c r="D8393" s="32" t="s">
        <v>7021</v>
      </c>
    </row>
    <row r="8394" spans="1:4" x14ac:dyDescent="0.2">
      <c r="A8394" s="32">
        <v>8393</v>
      </c>
      <c r="B8394" s="32">
        <v>27</v>
      </c>
      <c r="C8394" s="32">
        <v>4</v>
      </c>
      <c r="D8394" s="32" t="s">
        <v>14772</v>
      </c>
    </row>
    <row r="8395" spans="1:4" x14ac:dyDescent="0.2">
      <c r="A8395" s="32">
        <v>8394</v>
      </c>
      <c r="B8395" s="32">
        <v>454</v>
      </c>
      <c r="C8395" s="32">
        <v>4</v>
      </c>
      <c r="D8395" s="32" t="s">
        <v>14773</v>
      </c>
    </row>
    <row r="8396" spans="1:4" x14ac:dyDescent="0.2">
      <c r="A8396" s="32">
        <v>8395</v>
      </c>
      <c r="B8396" s="32">
        <v>9</v>
      </c>
      <c r="C8396" s="32">
        <v>9</v>
      </c>
      <c r="D8396" s="32" t="s">
        <v>14774</v>
      </c>
    </row>
    <row r="8397" spans="1:4" x14ac:dyDescent="0.2">
      <c r="A8397" s="32">
        <v>8396</v>
      </c>
      <c r="B8397" s="32">
        <v>110</v>
      </c>
      <c r="C8397" s="32">
        <v>2</v>
      </c>
      <c r="D8397" s="32" t="s">
        <v>14775</v>
      </c>
    </row>
    <row r="8398" spans="1:4" x14ac:dyDescent="0.2">
      <c r="A8398" s="32">
        <v>8397</v>
      </c>
      <c r="B8398" s="32">
        <v>1096</v>
      </c>
      <c r="C8398" s="32">
        <v>1</v>
      </c>
      <c r="D8398" s="32" t="s">
        <v>12880</v>
      </c>
    </row>
    <row r="8399" spans="1:4" x14ac:dyDescent="0.2">
      <c r="A8399" s="32">
        <v>8398</v>
      </c>
      <c r="B8399" s="32">
        <v>63</v>
      </c>
      <c r="C8399" s="32">
        <v>6</v>
      </c>
      <c r="D8399" s="32" t="s">
        <v>11068</v>
      </c>
    </row>
    <row r="8400" spans="1:4" x14ac:dyDescent="0.2">
      <c r="A8400" s="32">
        <v>8399</v>
      </c>
      <c r="B8400" s="32">
        <v>168</v>
      </c>
      <c r="C8400" s="32">
        <v>10</v>
      </c>
      <c r="D8400" s="32" t="s">
        <v>14561</v>
      </c>
    </row>
    <row r="8401" spans="1:4" x14ac:dyDescent="0.2">
      <c r="A8401" s="32">
        <v>8400</v>
      </c>
      <c r="B8401" s="32">
        <v>712</v>
      </c>
      <c r="C8401" s="32">
        <v>1</v>
      </c>
      <c r="D8401" s="32" t="s">
        <v>14776</v>
      </c>
    </row>
    <row r="8402" spans="1:4" x14ac:dyDescent="0.2">
      <c r="A8402" s="32">
        <v>8401</v>
      </c>
      <c r="B8402" s="32">
        <v>293</v>
      </c>
      <c r="C8402" s="32">
        <v>1</v>
      </c>
      <c r="D8402" s="32" t="s">
        <v>14777</v>
      </c>
    </row>
    <row r="8403" spans="1:4" x14ac:dyDescent="0.2">
      <c r="A8403" s="32">
        <v>8402</v>
      </c>
      <c r="B8403" s="32">
        <v>275</v>
      </c>
      <c r="C8403" s="32">
        <v>7</v>
      </c>
      <c r="D8403" s="32" t="s">
        <v>14778</v>
      </c>
    </row>
    <row r="8404" spans="1:4" x14ac:dyDescent="0.2">
      <c r="A8404" s="32">
        <v>8403</v>
      </c>
      <c r="B8404" s="32">
        <v>102</v>
      </c>
      <c r="C8404" s="32">
        <v>2</v>
      </c>
      <c r="D8404" s="32" t="s">
        <v>14779</v>
      </c>
    </row>
    <row r="8405" spans="1:4" x14ac:dyDescent="0.2">
      <c r="A8405" s="32">
        <v>8404</v>
      </c>
      <c r="B8405" s="32">
        <v>412</v>
      </c>
      <c r="C8405" s="32">
        <v>3</v>
      </c>
      <c r="D8405" s="32" t="s">
        <v>14780</v>
      </c>
    </row>
    <row r="8406" spans="1:4" x14ac:dyDescent="0.2">
      <c r="A8406" s="32">
        <v>8405</v>
      </c>
      <c r="B8406" s="32">
        <v>107</v>
      </c>
      <c r="C8406" s="32">
        <v>2</v>
      </c>
      <c r="D8406" s="32" t="s">
        <v>14781</v>
      </c>
    </row>
    <row r="8407" spans="1:4" x14ac:dyDescent="0.2">
      <c r="A8407" s="32">
        <v>8406</v>
      </c>
      <c r="B8407" s="32">
        <v>53</v>
      </c>
      <c r="C8407" s="32">
        <v>5</v>
      </c>
      <c r="D8407" s="32" t="s">
        <v>14782</v>
      </c>
    </row>
    <row r="8408" spans="1:4" x14ac:dyDescent="0.2">
      <c r="A8408" s="32">
        <v>8407</v>
      </c>
      <c r="B8408" s="32">
        <v>205</v>
      </c>
      <c r="C8408" s="32">
        <v>7</v>
      </c>
      <c r="D8408" s="32" t="s">
        <v>14783</v>
      </c>
    </row>
    <row r="8409" spans="1:4" x14ac:dyDescent="0.2">
      <c r="A8409" s="32">
        <v>8408</v>
      </c>
      <c r="B8409" s="32">
        <v>42</v>
      </c>
      <c r="C8409" s="32">
        <v>3</v>
      </c>
      <c r="D8409" s="32" t="s">
        <v>14784</v>
      </c>
    </row>
    <row r="8410" spans="1:4" x14ac:dyDescent="0.2">
      <c r="A8410" s="32">
        <v>8409</v>
      </c>
      <c r="B8410" s="32">
        <v>355</v>
      </c>
      <c r="C8410" s="32">
        <v>1</v>
      </c>
      <c r="D8410" s="32" t="s">
        <v>14785</v>
      </c>
    </row>
    <row r="8411" spans="1:4" x14ac:dyDescent="0.2">
      <c r="A8411" s="32">
        <v>8410</v>
      </c>
      <c r="B8411" s="32">
        <v>175</v>
      </c>
      <c r="C8411" s="32">
        <v>2</v>
      </c>
      <c r="D8411" s="32" t="s">
        <v>14786</v>
      </c>
    </row>
    <row r="8412" spans="1:4" x14ac:dyDescent="0.2">
      <c r="A8412" s="32">
        <v>8411</v>
      </c>
      <c r="B8412" s="32">
        <v>157</v>
      </c>
      <c r="C8412" s="32">
        <v>5</v>
      </c>
      <c r="D8412" s="32" t="s">
        <v>14787</v>
      </c>
    </row>
    <row r="8413" spans="1:4" x14ac:dyDescent="0.2">
      <c r="A8413" s="32">
        <v>8412</v>
      </c>
      <c r="B8413" s="32">
        <v>2</v>
      </c>
      <c r="C8413" s="32">
        <v>9</v>
      </c>
      <c r="D8413" s="32" t="s">
        <v>14788</v>
      </c>
    </row>
    <row r="8414" spans="1:4" x14ac:dyDescent="0.2">
      <c r="A8414" s="32">
        <v>8413</v>
      </c>
      <c r="B8414" s="32">
        <v>311</v>
      </c>
      <c r="C8414" s="32">
        <v>2</v>
      </c>
      <c r="D8414" s="32" t="s">
        <v>14789</v>
      </c>
    </row>
    <row r="8415" spans="1:4" x14ac:dyDescent="0.2">
      <c r="A8415" s="32">
        <v>8414</v>
      </c>
      <c r="B8415" s="32">
        <v>556</v>
      </c>
      <c r="C8415" s="32">
        <v>2</v>
      </c>
      <c r="D8415" s="32" t="s">
        <v>14790</v>
      </c>
    </row>
    <row r="8416" spans="1:4" x14ac:dyDescent="0.2">
      <c r="A8416" s="32">
        <v>8415</v>
      </c>
      <c r="B8416" s="32">
        <v>83</v>
      </c>
      <c r="C8416" s="32">
        <v>9</v>
      </c>
      <c r="D8416" s="32" t="s">
        <v>14791</v>
      </c>
    </row>
    <row r="8417" spans="1:4" x14ac:dyDescent="0.2">
      <c r="A8417" s="32">
        <v>8416</v>
      </c>
      <c r="B8417" s="32">
        <v>179</v>
      </c>
      <c r="C8417" s="32">
        <v>9</v>
      </c>
      <c r="D8417" s="32" t="s">
        <v>14792</v>
      </c>
    </row>
    <row r="8418" spans="1:4" x14ac:dyDescent="0.2">
      <c r="A8418" s="32">
        <v>8417</v>
      </c>
      <c r="B8418" s="32">
        <v>275</v>
      </c>
      <c r="C8418" s="32">
        <v>8</v>
      </c>
      <c r="D8418" s="32" t="s">
        <v>14793</v>
      </c>
    </row>
    <row r="8419" spans="1:4" x14ac:dyDescent="0.2">
      <c r="A8419" s="32">
        <v>8418</v>
      </c>
      <c r="B8419" s="32">
        <v>96</v>
      </c>
      <c r="C8419" s="32">
        <v>7</v>
      </c>
      <c r="D8419" s="32" t="s">
        <v>14794</v>
      </c>
    </row>
    <row r="8420" spans="1:4" x14ac:dyDescent="0.2">
      <c r="A8420" s="32">
        <v>8419</v>
      </c>
      <c r="B8420" s="32">
        <v>275</v>
      </c>
      <c r="C8420" s="32">
        <v>9</v>
      </c>
      <c r="D8420" s="32" t="s">
        <v>14795</v>
      </c>
    </row>
    <row r="8421" spans="1:4" x14ac:dyDescent="0.2">
      <c r="A8421" s="32">
        <v>8420</v>
      </c>
      <c r="B8421" s="32">
        <v>486</v>
      </c>
      <c r="C8421" s="32">
        <v>1</v>
      </c>
      <c r="D8421" s="32" t="s">
        <v>14796</v>
      </c>
    </row>
    <row r="8422" spans="1:4" x14ac:dyDescent="0.2">
      <c r="A8422" s="32">
        <v>8421</v>
      </c>
      <c r="B8422" s="32">
        <v>131</v>
      </c>
      <c r="C8422" s="32">
        <v>4</v>
      </c>
      <c r="D8422" s="32" t="s">
        <v>14797</v>
      </c>
    </row>
    <row r="8423" spans="1:4" x14ac:dyDescent="0.2">
      <c r="A8423" s="32">
        <v>8422</v>
      </c>
      <c r="B8423" s="32">
        <v>113</v>
      </c>
      <c r="C8423" s="32">
        <v>13</v>
      </c>
      <c r="D8423" s="32" t="s">
        <v>11846</v>
      </c>
    </row>
    <row r="8424" spans="1:4" x14ac:dyDescent="0.2">
      <c r="A8424" s="32">
        <v>8423</v>
      </c>
      <c r="B8424" s="32">
        <v>114</v>
      </c>
      <c r="C8424" s="32">
        <v>1</v>
      </c>
      <c r="D8424" s="32" t="s">
        <v>7654</v>
      </c>
    </row>
    <row r="8425" spans="1:4" x14ac:dyDescent="0.2">
      <c r="A8425" s="32">
        <v>8424</v>
      </c>
      <c r="B8425" s="32">
        <v>250</v>
      </c>
      <c r="C8425" s="32">
        <v>3</v>
      </c>
      <c r="D8425" s="32" t="s">
        <v>14798</v>
      </c>
    </row>
    <row r="8426" spans="1:4" x14ac:dyDescent="0.2">
      <c r="A8426" s="32">
        <v>8425</v>
      </c>
      <c r="B8426" s="32">
        <v>169</v>
      </c>
      <c r="C8426" s="32">
        <v>4</v>
      </c>
      <c r="D8426" s="32" t="s">
        <v>14799</v>
      </c>
    </row>
    <row r="8427" spans="1:4" x14ac:dyDescent="0.2">
      <c r="A8427" s="32">
        <v>8426</v>
      </c>
      <c r="B8427" s="32">
        <v>80</v>
      </c>
      <c r="C8427" s="32">
        <v>4</v>
      </c>
      <c r="D8427" s="32" t="s">
        <v>14800</v>
      </c>
    </row>
    <row r="8428" spans="1:4" x14ac:dyDescent="0.2">
      <c r="A8428" s="32">
        <v>8427</v>
      </c>
      <c r="B8428" s="32">
        <v>125</v>
      </c>
      <c r="C8428" s="32">
        <v>4</v>
      </c>
      <c r="D8428" s="32" t="s">
        <v>14801</v>
      </c>
    </row>
    <row r="8429" spans="1:4" x14ac:dyDescent="0.2">
      <c r="A8429" s="32">
        <v>8428</v>
      </c>
      <c r="B8429" s="32">
        <v>257</v>
      </c>
      <c r="C8429" s="32">
        <v>1</v>
      </c>
      <c r="D8429" s="32" t="s">
        <v>14802</v>
      </c>
    </row>
    <row r="8430" spans="1:4" x14ac:dyDescent="0.2">
      <c r="A8430" s="32">
        <v>8429</v>
      </c>
      <c r="B8430" s="32">
        <v>1342</v>
      </c>
      <c r="C8430" s="32">
        <v>1</v>
      </c>
      <c r="D8430" s="32" t="s">
        <v>14803</v>
      </c>
    </row>
    <row r="8431" spans="1:4" x14ac:dyDescent="0.2">
      <c r="A8431" s="32">
        <v>8430</v>
      </c>
      <c r="B8431" s="32">
        <v>138</v>
      </c>
      <c r="C8431" s="32">
        <v>4</v>
      </c>
      <c r="D8431" s="32" t="s">
        <v>14804</v>
      </c>
    </row>
    <row r="8432" spans="1:4" x14ac:dyDescent="0.2">
      <c r="A8432" s="32">
        <v>8431</v>
      </c>
      <c r="B8432" s="32">
        <v>233</v>
      </c>
      <c r="C8432" s="32">
        <v>1</v>
      </c>
      <c r="D8432" s="32" t="s">
        <v>14805</v>
      </c>
    </row>
    <row r="8433" spans="1:4" x14ac:dyDescent="0.2">
      <c r="A8433" s="32">
        <v>8432</v>
      </c>
      <c r="B8433" s="32">
        <v>101</v>
      </c>
      <c r="C8433" s="32">
        <v>4</v>
      </c>
      <c r="D8433" s="32" t="s">
        <v>14806</v>
      </c>
    </row>
    <row r="8434" spans="1:4" x14ac:dyDescent="0.2">
      <c r="A8434" s="32">
        <v>8433</v>
      </c>
      <c r="B8434" s="32">
        <v>305</v>
      </c>
      <c r="C8434" s="32">
        <v>3</v>
      </c>
      <c r="D8434" s="32" t="s">
        <v>14807</v>
      </c>
    </row>
    <row r="8435" spans="1:4" x14ac:dyDescent="0.2">
      <c r="A8435" s="32">
        <v>8434</v>
      </c>
      <c r="B8435" s="32">
        <v>494</v>
      </c>
      <c r="C8435" s="32">
        <v>9</v>
      </c>
      <c r="D8435" s="32" t="s">
        <v>14808</v>
      </c>
    </row>
    <row r="8436" spans="1:4" x14ac:dyDescent="0.2">
      <c r="A8436" s="32">
        <v>8435</v>
      </c>
      <c r="B8436" s="32">
        <v>275</v>
      </c>
      <c r="C8436" s="32">
        <v>10</v>
      </c>
      <c r="D8436" s="32" t="s">
        <v>14809</v>
      </c>
    </row>
    <row r="8437" spans="1:4" x14ac:dyDescent="0.2">
      <c r="A8437" s="32">
        <v>8436</v>
      </c>
      <c r="B8437" s="32">
        <v>568</v>
      </c>
      <c r="C8437" s="32">
        <v>1</v>
      </c>
      <c r="D8437" s="32" t="s">
        <v>14810</v>
      </c>
    </row>
    <row r="8438" spans="1:4" x14ac:dyDescent="0.2">
      <c r="A8438" s="32">
        <v>8437</v>
      </c>
      <c r="B8438" s="32">
        <v>21</v>
      </c>
      <c r="C8438" s="32">
        <v>2</v>
      </c>
      <c r="D8438" s="32" t="s">
        <v>14811</v>
      </c>
    </row>
    <row r="8439" spans="1:4" x14ac:dyDescent="0.2">
      <c r="A8439" s="32">
        <v>8438</v>
      </c>
      <c r="B8439" s="32">
        <v>205</v>
      </c>
      <c r="C8439" s="32">
        <v>6</v>
      </c>
      <c r="D8439" s="32" t="s">
        <v>14812</v>
      </c>
    </row>
    <row r="8440" spans="1:4" x14ac:dyDescent="0.2">
      <c r="A8440" s="32">
        <v>8439</v>
      </c>
      <c r="B8440" s="32">
        <v>102</v>
      </c>
      <c r="C8440" s="32">
        <v>15</v>
      </c>
      <c r="D8440" s="32" t="s">
        <v>14813</v>
      </c>
    </row>
    <row r="8441" spans="1:4" x14ac:dyDescent="0.2">
      <c r="A8441" s="32">
        <v>8440</v>
      </c>
      <c r="B8441" s="32">
        <v>17</v>
      </c>
      <c r="C8441" s="32">
        <v>5</v>
      </c>
      <c r="D8441" s="32" t="s">
        <v>14814</v>
      </c>
    </row>
    <row r="8442" spans="1:4" x14ac:dyDescent="0.2">
      <c r="A8442" s="32">
        <v>8441</v>
      </c>
      <c r="B8442" s="32">
        <v>73</v>
      </c>
      <c r="C8442" s="32">
        <v>9</v>
      </c>
      <c r="D8442" s="32" t="s">
        <v>14815</v>
      </c>
    </row>
    <row r="8443" spans="1:4" x14ac:dyDescent="0.2">
      <c r="A8443" s="32">
        <v>8442</v>
      </c>
      <c r="B8443" s="32">
        <v>183</v>
      </c>
      <c r="C8443" s="32">
        <v>3</v>
      </c>
      <c r="D8443" s="32" t="s">
        <v>14816</v>
      </c>
    </row>
    <row r="8444" spans="1:4" x14ac:dyDescent="0.2">
      <c r="A8444" s="32">
        <v>8443</v>
      </c>
      <c r="B8444" s="32">
        <v>257</v>
      </c>
      <c r="C8444" s="32">
        <v>2</v>
      </c>
      <c r="D8444" s="32" t="s">
        <v>10676</v>
      </c>
    </row>
    <row r="8445" spans="1:4" x14ac:dyDescent="0.2">
      <c r="A8445" s="32">
        <v>8444</v>
      </c>
      <c r="B8445" s="32">
        <v>2984</v>
      </c>
      <c r="C8445" s="32">
        <v>1</v>
      </c>
      <c r="D8445" s="32" t="s">
        <v>11001</v>
      </c>
    </row>
    <row r="8446" spans="1:4" x14ac:dyDescent="0.2">
      <c r="A8446" s="32">
        <v>8445</v>
      </c>
      <c r="B8446" s="32">
        <v>288</v>
      </c>
      <c r="C8446" s="32">
        <v>2</v>
      </c>
      <c r="D8446" s="32" t="s">
        <v>14817</v>
      </c>
    </row>
    <row r="8447" spans="1:4" x14ac:dyDescent="0.2">
      <c r="A8447" s="32">
        <v>8446</v>
      </c>
      <c r="B8447" s="32">
        <v>226</v>
      </c>
      <c r="C8447" s="32">
        <v>5</v>
      </c>
      <c r="D8447" s="32" t="s">
        <v>14818</v>
      </c>
    </row>
    <row r="8448" spans="1:4" x14ac:dyDescent="0.2">
      <c r="A8448" s="32">
        <v>8447</v>
      </c>
      <c r="B8448" s="32">
        <v>101</v>
      </c>
      <c r="C8448" s="32">
        <v>5</v>
      </c>
      <c r="D8448" s="32" t="s">
        <v>14819</v>
      </c>
    </row>
    <row r="8449" spans="1:4" x14ac:dyDescent="0.2">
      <c r="A8449" s="32">
        <v>8448</v>
      </c>
      <c r="B8449" s="32">
        <v>83</v>
      </c>
      <c r="C8449" s="32">
        <v>10</v>
      </c>
      <c r="D8449" s="32" t="s">
        <v>14820</v>
      </c>
    </row>
    <row r="8450" spans="1:4" x14ac:dyDescent="0.2">
      <c r="A8450" s="32">
        <v>8449</v>
      </c>
      <c r="B8450" s="32">
        <v>87</v>
      </c>
      <c r="C8450" s="32">
        <v>2</v>
      </c>
      <c r="D8450" s="32" t="s">
        <v>14821</v>
      </c>
    </row>
    <row r="8451" spans="1:4" x14ac:dyDescent="0.2">
      <c r="A8451" s="32">
        <v>8450</v>
      </c>
      <c r="B8451" s="32">
        <v>110</v>
      </c>
      <c r="C8451" s="32">
        <v>3</v>
      </c>
      <c r="D8451" s="32" t="s">
        <v>14822</v>
      </c>
    </row>
    <row r="8452" spans="1:4" x14ac:dyDescent="0.2">
      <c r="A8452" s="32">
        <v>8451</v>
      </c>
      <c r="B8452" s="32">
        <v>336</v>
      </c>
      <c r="C8452" s="32">
        <v>1</v>
      </c>
      <c r="D8452" s="32" t="s">
        <v>14823</v>
      </c>
    </row>
    <row r="8453" spans="1:4" x14ac:dyDescent="0.2">
      <c r="A8453" s="32">
        <v>8452</v>
      </c>
      <c r="B8453" s="32">
        <v>311</v>
      </c>
      <c r="C8453" s="32">
        <v>4</v>
      </c>
      <c r="D8453" s="32" t="s">
        <v>14824</v>
      </c>
    </row>
    <row r="8454" spans="1:4" x14ac:dyDescent="0.2">
      <c r="A8454" s="32">
        <v>8453</v>
      </c>
      <c r="B8454" s="32">
        <v>265</v>
      </c>
      <c r="C8454" s="32">
        <v>1</v>
      </c>
      <c r="D8454" s="32" t="s">
        <v>14825</v>
      </c>
    </row>
    <row r="8455" spans="1:4" x14ac:dyDescent="0.2">
      <c r="A8455" s="32">
        <v>8454</v>
      </c>
      <c r="B8455" s="32">
        <v>17</v>
      </c>
      <c r="C8455" s="32">
        <v>4</v>
      </c>
      <c r="D8455" s="32" t="s">
        <v>14826</v>
      </c>
    </row>
    <row r="8456" spans="1:4" x14ac:dyDescent="0.2">
      <c r="A8456" s="32">
        <v>8455</v>
      </c>
      <c r="B8456" s="32">
        <v>190</v>
      </c>
      <c r="C8456" s="32">
        <v>5</v>
      </c>
      <c r="D8456" s="32" t="s">
        <v>14827</v>
      </c>
    </row>
    <row r="8457" spans="1:4" x14ac:dyDescent="0.2">
      <c r="A8457" s="32">
        <v>8456</v>
      </c>
      <c r="B8457" s="32">
        <v>53</v>
      </c>
      <c r="C8457" s="32">
        <v>6</v>
      </c>
      <c r="D8457" s="32" t="s">
        <v>14828</v>
      </c>
    </row>
    <row r="8458" spans="1:4" x14ac:dyDescent="0.2">
      <c r="A8458" s="32">
        <v>8457</v>
      </c>
      <c r="B8458" s="32">
        <v>108</v>
      </c>
      <c r="C8458" s="32">
        <v>6</v>
      </c>
      <c r="D8458" s="32" t="s">
        <v>14829</v>
      </c>
    </row>
    <row r="8459" spans="1:4" x14ac:dyDescent="0.2">
      <c r="A8459" s="32">
        <v>8458</v>
      </c>
      <c r="B8459" s="32">
        <v>337</v>
      </c>
      <c r="C8459" s="32">
        <v>1</v>
      </c>
      <c r="D8459" s="32" t="s">
        <v>14830</v>
      </c>
    </row>
    <row r="8460" spans="1:4" x14ac:dyDescent="0.2">
      <c r="A8460" s="32">
        <v>8459</v>
      </c>
      <c r="B8460" s="32">
        <v>65</v>
      </c>
      <c r="C8460" s="32">
        <v>5</v>
      </c>
      <c r="D8460" s="32" t="s">
        <v>14831</v>
      </c>
    </row>
    <row r="8461" spans="1:4" x14ac:dyDescent="0.2">
      <c r="A8461" s="32">
        <v>8460</v>
      </c>
      <c r="B8461" s="32">
        <v>675</v>
      </c>
      <c r="C8461" s="32">
        <v>6</v>
      </c>
      <c r="D8461" s="32" t="s">
        <v>14832</v>
      </c>
    </row>
    <row r="8462" spans="1:4" x14ac:dyDescent="0.2">
      <c r="A8462" s="32">
        <v>8461</v>
      </c>
      <c r="B8462" s="32">
        <v>102</v>
      </c>
      <c r="C8462" s="32">
        <v>1</v>
      </c>
      <c r="D8462" s="32" t="s">
        <v>8134</v>
      </c>
    </row>
    <row r="8463" spans="1:4" x14ac:dyDescent="0.2">
      <c r="A8463" s="32">
        <v>8462</v>
      </c>
      <c r="B8463" s="32">
        <v>190</v>
      </c>
      <c r="C8463" s="32">
        <v>6</v>
      </c>
      <c r="D8463" s="32" t="s">
        <v>14833</v>
      </c>
    </row>
    <row r="8464" spans="1:4" x14ac:dyDescent="0.2">
      <c r="A8464" s="32">
        <v>8463</v>
      </c>
      <c r="B8464" s="32">
        <v>110</v>
      </c>
      <c r="C8464" s="32">
        <v>4</v>
      </c>
      <c r="D8464" s="32" t="s">
        <v>14472</v>
      </c>
    </row>
    <row r="8465" spans="1:4" x14ac:dyDescent="0.2">
      <c r="A8465" s="32">
        <v>8464</v>
      </c>
      <c r="B8465" s="32">
        <v>175</v>
      </c>
      <c r="C8465" s="32">
        <v>4</v>
      </c>
      <c r="D8465" s="32" t="s">
        <v>14834</v>
      </c>
    </row>
    <row r="8466" spans="1:4" x14ac:dyDescent="0.2">
      <c r="A8466" s="32">
        <v>8465</v>
      </c>
      <c r="B8466" s="32">
        <v>10</v>
      </c>
      <c r="C8466" s="32">
        <v>2</v>
      </c>
      <c r="D8466" s="32" t="s">
        <v>14835</v>
      </c>
    </row>
    <row r="8467" spans="1:4" x14ac:dyDescent="0.2">
      <c r="A8467" s="32">
        <v>8466</v>
      </c>
      <c r="B8467" s="32">
        <v>324</v>
      </c>
      <c r="C8467" s="32">
        <v>3</v>
      </c>
      <c r="D8467" s="32" t="s">
        <v>14836</v>
      </c>
    </row>
    <row r="8468" spans="1:4" x14ac:dyDescent="0.2">
      <c r="A8468" s="32">
        <v>8467</v>
      </c>
      <c r="B8468" s="32">
        <v>105</v>
      </c>
      <c r="C8468" s="32">
        <v>2</v>
      </c>
      <c r="D8468" s="32" t="s">
        <v>14837</v>
      </c>
    </row>
    <row r="8469" spans="1:4" x14ac:dyDescent="0.2">
      <c r="A8469" s="32">
        <v>8468</v>
      </c>
      <c r="B8469" s="32">
        <v>2</v>
      </c>
      <c r="C8469" s="32">
        <v>10</v>
      </c>
      <c r="D8469" s="32" t="s">
        <v>14838</v>
      </c>
    </row>
    <row r="8470" spans="1:4" x14ac:dyDescent="0.2">
      <c r="A8470" s="32">
        <v>8469</v>
      </c>
      <c r="B8470" s="32">
        <v>101</v>
      </c>
      <c r="C8470" s="32">
        <v>6</v>
      </c>
      <c r="D8470" s="32" t="s">
        <v>14839</v>
      </c>
    </row>
    <row r="8471" spans="1:4" x14ac:dyDescent="0.2">
      <c r="A8471" s="32">
        <v>8470</v>
      </c>
      <c r="B8471" s="32">
        <v>165</v>
      </c>
      <c r="C8471" s="32">
        <v>1</v>
      </c>
      <c r="D8471" s="32" t="s">
        <v>13821</v>
      </c>
    </row>
    <row r="8472" spans="1:4" x14ac:dyDescent="0.2">
      <c r="A8472" s="32">
        <v>8471</v>
      </c>
      <c r="B8472" s="32">
        <v>74</v>
      </c>
      <c r="C8472" s="32">
        <v>6</v>
      </c>
      <c r="D8472" s="32" t="s">
        <v>12303</v>
      </c>
    </row>
    <row r="8473" spans="1:4" x14ac:dyDescent="0.2">
      <c r="A8473" s="32">
        <v>8472</v>
      </c>
      <c r="B8473" s="32">
        <v>296</v>
      </c>
      <c r="C8473" s="32">
        <v>2</v>
      </c>
      <c r="D8473" s="32" t="s">
        <v>14840</v>
      </c>
    </row>
    <row r="8474" spans="1:4" x14ac:dyDescent="0.2">
      <c r="A8474" s="32">
        <v>8473</v>
      </c>
      <c r="B8474" s="32">
        <v>1630</v>
      </c>
      <c r="C8474" s="32">
        <v>4</v>
      </c>
      <c r="D8474" s="32" t="s">
        <v>14841</v>
      </c>
    </row>
    <row r="8475" spans="1:4" x14ac:dyDescent="0.2">
      <c r="A8475" s="32">
        <v>8474</v>
      </c>
      <c r="B8475" s="32">
        <v>131</v>
      </c>
      <c r="C8475" s="32">
        <v>5</v>
      </c>
      <c r="D8475" s="32" t="s">
        <v>14842</v>
      </c>
    </row>
    <row r="8476" spans="1:4" x14ac:dyDescent="0.2">
      <c r="A8476" s="32">
        <v>8475</v>
      </c>
      <c r="B8476" s="32">
        <v>245</v>
      </c>
      <c r="C8476" s="32">
        <v>6</v>
      </c>
      <c r="D8476" s="32" t="s">
        <v>14286</v>
      </c>
    </row>
    <row r="8477" spans="1:4" x14ac:dyDescent="0.2">
      <c r="A8477" s="32">
        <v>8476</v>
      </c>
      <c r="B8477" s="32">
        <v>87</v>
      </c>
      <c r="C8477" s="32">
        <v>3</v>
      </c>
      <c r="D8477" s="32" t="s">
        <v>14843</v>
      </c>
    </row>
    <row r="8478" spans="1:4" x14ac:dyDescent="0.2">
      <c r="A8478" s="32">
        <v>8477</v>
      </c>
      <c r="B8478" s="32">
        <v>5</v>
      </c>
      <c r="C8478" s="32">
        <v>14</v>
      </c>
      <c r="D8478" s="32" t="s">
        <v>14844</v>
      </c>
    </row>
    <row r="8479" spans="1:4" x14ac:dyDescent="0.2">
      <c r="A8479" s="32">
        <v>8478</v>
      </c>
      <c r="B8479" s="32">
        <v>42</v>
      </c>
      <c r="C8479" s="32">
        <v>4</v>
      </c>
      <c r="D8479" s="32" t="s">
        <v>14845</v>
      </c>
    </row>
    <row r="8480" spans="1:4" x14ac:dyDescent="0.2">
      <c r="A8480" s="32">
        <v>8479</v>
      </c>
      <c r="B8480" s="32">
        <v>222</v>
      </c>
      <c r="C8480" s="32">
        <v>3</v>
      </c>
      <c r="D8480" s="32" t="s">
        <v>14005</v>
      </c>
    </row>
    <row r="8481" spans="1:4" x14ac:dyDescent="0.2">
      <c r="A8481" s="32">
        <v>8480</v>
      </c>
      <c r="B8481" s="32">
        <v>339</v>
      </c>
      <c r="C8481" s="32">
        <v>3</v>
      </c>
      <c r="D8481" s="32" t="s">
        <v>14846</v>
      </c>
    </row>
    <row r="8482" spans="1:4" x14ac:dyDescent="0.2">
      <c r="A8482" s="32">
        <v>8481</v>
      </c>
      <c r="B8482" s="32">
        <v>357</v>
      </c>
      <c r="C8482" s="32">
        <v>5</v>
      </c>
      <c r="D8482" s="32" t="s">
        <v>14847</v>
      </c>
    </row>
    <row r="8483" spans="1:4" x14ac:dyDescent="0.2">
      <c r="A8483" s="32">
        <v>8482</v>
      </c>
      <c r="B8483" s="32">
        <v>31</v>
      </c>
      <c r="C8483" s="32">
        <v>4</v>
      </c>
      <c r="D8483" s="32" t="s">
        <v>14848</v>
      </c>
    </row>
    <row r="8484" spans="1:4" x14ac:dyDescent="0.2">
      <c r="A8484" s="32">
        <v>8483</v>
      </c>
      <c r="B8484" s="32">
        <v>114</v>
      </c>
      <c r="C8484" s="32">
        <v>2</v>
      </c>
      <c r="D8484" s="32" t="s">
        <v>14849</v>
      </c>
    </row>
    <row r="8485" spans="1:4" x14ac:dyDescent="0.2">
      <c r="A8485" s="32">
        <v>8484</v>
      </c>
      <c r="B8485" s="32">
        <v>358</v>
      </c>
      <c r="C8485" s="32">
        <v>4</v>
      </c>
      <c r="D8485" s="32" t="s">
        <v>14850</v>
      </c>
    </row>
    <row r="8486" spans="1:4" x14ac:dyDescent="0.2">
      <c r="A8486" s="32">
        <v>8485</v>
      </c>
      <c r="B8486" s="32">
        <v>424</v>
      </c>
      <c r="C8486" s="32">
        <v>1</v>
      </c>
      <c r="D8486" s="32" t="s">
        <v>14851</v>
      </c>
    </row>
    <row r="8487" spans="1:4" x14ac:dyDescent="0.2">
      <c r="A8487" s="32">
        <v>8486</v>
      </c>
      <c r="B8487" s="32">
        <v>96</v>
      </c>
      <c r="C8487" s="32">
        <v>8</v>
      </c>
      <c r="D8487" s="32" t="s">
        <v>14852</v>
      </c>
    </row>
    <row r="8488" spans="1:4" x14ac:dyDescent="0.2">
      <c r="A8488" s="32">
        <v>8487</v>
      </c>
      <c r="B8488" s="32">
        <v>265</v>
      </c>
      <c r="C8488" s="32">
        <v>2</v>
      </c>
      <c r="D8488" s="32" t="s">
        <v>14853</v>
      </c>
    </row>
    <row r="8489" spans="1:4" x14ac:dyDescent="0.2">
      <c r="A8489" s="32">
        <v>8488</v>
      </c>
      <c r="B8489" s="32">
        <v>454</v>
      </c>
      <c r="C8489" s="32">
        <v>1</v>
      </c>
      <c r="D8489" s="32" t="s">
        <v>14854</v>
      </c>
    </row>
    <row r="8490" spans="1:4" x14ac:dyDescent="0.2">
      <c r="A8490" s="32">
        <v>8489</v>
      </c>
      <c r="B8490" s="32">
        <v>305</v>
      </c>
      <c r="C8490" s="32">
        <v>4</v>
      </c>
      <c r="D8490" s="32" t="s">
        <v>14855</v>
      </c>
    </row>
    <row r="8491" spans="1:4" x14ac:dyDescent="0.2">
      <c r="A8491" s="32">
        <v>8490</v>
      </c>
      <c r="B8491" s="32">
        <v>179</v>
      </c>
      <c r="C8491" s="32">
        <v>10</v>
      </c>
      <c r="D8491" s="32" t="s">
        <v>14856</v>
      </c>
    </row>
    <row r="8492" spans="1:4" x14ac:dyDescent="0.2">
      <c r="A8492" s="32">
        <v>8491</v>
      </c>
      <c r="B8492" s="32">
        <v>298</v>
      </c>
      <c r="C8492" s="32">
        <v>2</v>
      </c>
      <c r="D8492" s="32" t="s">
        <v>14857</v>
      </c>
    </row>
    <row r="8493" spans="1:4" x14ac:dyDescent="0.2">
      <c r="A8493" s="32">
        <v>8492</v>
      </c>
      <c r="B8493" s="32">
        <v>14</v>
      </c>
      <c r="C8493" s="32">
        <v>10</v>
      </c>
      <c r="D8493" s="32" t="s">
        <v>11121</v>
      </c>
    </row>
    <row r="8494" spans="1:4" x14ac:dyDescent="0.2">
      <c r="A8494" s="32">
        <v>8493</v>
      </c>
      <c r="B8494" s="32">
        <v>175</v>
      </c>
      <c r="C8494" s="32">
        <v>5</v>
      </c>
      <c r="D8494" s="32" t="s">
        <v>14858</v>
      </c>
    </row>
    <row r="8495" spans="1:4" x14ac:dyDescent="0.2">
      <c r="A8495" s="32">
        <v>8494</v>
      </c>
      <c r="B8495" s="32">
        <v>222</v>
      </c>
      <c r="C8495" s="32">
        <v>4</v>
      </c>
      <c r="D8495" s="32" t="s">
        <v>13602</v>
      </c>
    </row>
    <row r="8496" spans="1:4" x14ac:dyDescent="0.2">
      <c r="A8496" s="32">
        <v>8495</v>
      </c>
      <c r="B8496" s="32">
        <v>27</v>
      </c>
      <c r="C8496" s="32">
        <v>6</v>
      </c>
      <c r="D8496" s="32" t="s">
        <v>14859</v>
      </c>
    </row>
    <row r="8497" spans="1:4" x14ac:dyDescent="0.2">
      <c r="A8497" s="32">
        <v>8496</v>
      </c>
      <c r="B8497" s="32">
        <v>434</v>
      </c>
      <c r="C8497" s="32">
        <v>1</v>
      </c>
      <c r="D8497" s="32" t="s">
        <v>14860</v>
      </c>
    </row>
    <row r="8498" spans="1:4" x14ac:dyDescent="0.2">
      <c r="A8498" s="32">
        <v>8497</v>
      </c>
      <c r="B8498" s="32">
        <v>2</v>
      </c>
      <c r="C8498" s="32">
        <v>11</v>
      </c>
      <c r="D8498" s="32" t="s">
        <v>14861</v>
      </c>
    </row>
    <row r="8499" spans="1:4" x14ac:dyDescent="0.2">
      <c r="A8499" s="32">
        <v>8498</v>
      </c>
      <c r="B8499" s="32">
        <v>126</v>
      </c>
      <c r="C8499" s="32">
        <v>3</v>
      </c>
      <c r="D8499" s="32" t="s">
        <v>14862</v>
      </c>
    </row>
    <row r="8500" spans="1:4" x14ac:dyDescent="0.2">
      <c r="A8500" s="32">
        <v>8499</v>
      </c>
      <c r="B8500" s="32">
        <v>347</v>
      </c>
      <c r="C8500" s="32">
        <v>2</v>
      </c>
      <c r="D8500" s="32" t="s">
        <v>14863</v>
      </c>
    </row>
    <row r="8501" spans="1:4" x14ac:dyDescent="0.2">
      <c r="A8501" s="32">
        <v>8500</v>
      </c>
      <c r="B8501" s="32">
        <v>108</v>
      </c>
      <c r="C8501" s="32">
        <v>7</v>
      </c>
      <c r="D8501" s="32" t="s">
        <v>14864</v>
      </c>
    </row>
    <row r="8502" spans="1:4" x14ac:dyDescent="0.2">
      <c r="A8502" s="32">
        <v>8501</v>
      </c>
      <c r="B8502" s="32">
        <v>175</v>
      </c>
      <c r="C8502" s="32">
        <v>9</v>
      </c>
      <c r="D8502" s="32" t="s">
        <v>14865</v>
      </c>
    </row>
    <row r="8503" spans="1:4" x14ac:dyDescent="0.2">
      <c r="A8503" s="32">
        <v>8502</v>
      </c>
      <c r="B8503" s="32">
        <v>17</v>
      </c>
      <c r="C8503" s="32">
        <v>3</v>
      </c>
      <c r="D8503" s="32" t="s">
        <v>14866</v>
      </c>
    </row>
    <row r="8504" spans="1:4" x14ac:dyDescent="0.2">
      <c r="A8504" s="32">
        <v>8503</v>
      </c>
      <c r="B8504" s="32">
        <v>80</v>
      </c>
      <c r="C8504" s="32">
        <v>3</v>
      </c>
      <c r="D8504" s="32" t="s">
        <v>14867</v>
      </c>
    </row>
    <row r="8505" spans="1:4" x14ac:dyDescent="0.2">
      <c r="A8505" s="32">
        <v>8504</v>
      </c>
      <c r="B8505" s="32">
        <v>42</v>
      </c>
      <c r="C8505" s="32">
        <v>5</v>
      </c>
      <c r="D8505" s="32" t="s">
        <v>14868</v>
      </c>
    </row>
    <row r="8506" spans="1:4" x14ac:dyDescent="0.2">
      <c r="A8506" s="32">
        <v>8505</v>
      </c>
      <c r="B8506" s="32">
        <v>336</v>
      </c>
      <c r="C8506" s="32">
        <v>2</v>
      </c>
      <c r="D8506" s="32" t="s">
        <v>14869</v>
      </c>
    </row>
    <row r="8507" spans="1:4" x14ac:dyDescent="0.2">
      <c r="A8507" s="32">
        <v>8506</v>
      </c>
      <c r="B8507" s="32">
        <v>27</v>
      </c>
      <c r="C8507" s="32">
        <v>7</v>
      </c>
      <c r="D8507" s="32" t="s">
        <v>14870</v>
      </c>
    </row>
    <row r="8508" spans="1:4" x14ac:dyDescent="0.2">
      <c r="A8508" s="32">
        <v>8507</v>
      </c>
      <c r="B8508" s="32">
        <v>494</v>
      </c>
      <c r="C8508" s="32">
        <v>10</v>
      </c>
      <c r="D8508" s="32" t="s">
        <v>14871</v>
      </c>
    </row>
    <row r="8509" spans="1:4" x14ac:dyDescent="0.2">
      <c r="A8509" s="32">
        <v>8508</v>
      </c>
      <c r="B8509" s="32">
        <v>133</v>
      </c>
      <c r="C8509" s="32">
        <v>5</v>
      </c>
      <c r="D8509" s="32" t="s">
        <v>14872</v>
      </c>
    </row>
    <row r="8510" spans="1:4" x14ac:dyDescent="0.2">
      <c r="A8510" s="32">
        <v>8509</v>
      </c>
      <c r="B8510" s="32">
        <v>169</v>
      </c>
      <c r="C8510" s="32">
        <v>5</v>
      </c>
      <c r="D8510" s="32" t="s">
        <v>14873</v>
      </c>
    </row>
    <row r="8511" spans="1:4" x14ac:dyDescent="0.2">
      <c r="A8511" s="32">
        <v>8510</v>
      </c>
      <c r="B8511" s="32">
        <v>610</v>
      </c>
      <c r="C8511" s="32">
        <v>1</v>
      </c>
      <c r="D8511" s="32" t="s">
        <v>14874</v>
      </c>
    </row>
    <row r="8512" spans="1:4" x14ac:dyDescent="0.2">
      <c r="A8512" s="32">
        <v>8511</v>
      </c>
      <c r="B8512" s="32">
        <v>336</v>
      </c>
      <c r="C8512" s="32">
        <v>3</v>
      </c>
      <c r="D8512" s="32" t="s">
        <v>11587</v>
      </c>
    </row>
    <row r="8513" spans="1:4" x14ac:dyDescent="0.2">
      <c r="A8513" s="32">
        <v>8512</v>
      </c>
      <c r="B8513" s="32">
        <v>31</v>
      </c>
      <c r="C8513" s="32">
        <v>5</v>
      </c>
      <c r="D8513" s="32" t="s">
        <v>14875</v>
      </c>
    </row>
    <row r="8514" spans="1:4" x14ac:dyDescent="0.2">
      <c r="A8514" s="32">
        <v>8513</v>
      </c>
      <c r="B8514" s="32">
        <v>73</v>
      </c>
      <c r="C8514" s="32">
        <v>8</v>
      </c>
      <c r="D8514" s="32" t="s">
        <v>14876</v>
      </c>
    </row>
    <row r="8515" spans="1:4" x14ac:dyDescent="0.2">
      <c r="A8515" s="32">
        <v>8514</v>
      </c>
      <c r="B8515" s="32">
        <v>87</v>
      </c>
      <c r="C8515" s="32">
        <v>4</v>
      </c>
      <c r="D8515" s="32" t="s">
        <v>14877</v>
      </c>
    </row>
    <row r="8516" spans="1:4" x14ac:dyDescent="0.2">
      <c r="A8516" s="32">
        <v>8515</v>
      </c>
      <c r="B8516" s="32">
        <v>138</v>
      </c>
      <c r="C8516" s="32">
        <v>5</v>
      </c>
      <c r="D8516" s="32" t="s">
        <v>14878</v>
      </c>
    </row>
    <row r="8517" spans="1:4" x14ac:dyDescent="0.2">
      <c r="A8517" s="32">
        <v>8516</v>
      </c>
      <c r="B8517" s="32">
        <v>175</v>
      </c>
      <c r="C8517" s="32">
        <v>6</v>
      </c>
      <c r="D8517" s="32" t="s">
        <v>14879</v>
      </c>
    </row>
    <row r="8518" spans="1:4" x14ac:dyDescent="0.2">
      <c r="A8518" s="32">
        <v>8517</v>
      </c>
      <c r="B8518" s="32">
        <v>396</v>
      </c>
      <c r="C8518" s="32">
        <v>5</v>
      </c>
      <c r="D8518" s="32" t="s">
        <v>14880</v>
      </c>
    </row>
    <row r="8519" spans="1:4" x14ac:dyDescent="0.2">
      <c r="A8519" s="32">
        <v>8518</v>
      </c>
      <c r="B8519" s="32">
        <v>250</v>
      </c>
      <c r="C8519" s="32">
        <v>4</v>
      </c>
      <c r="D8519" s="32" t="s">
        <v>14881</v>
      </c>
    </row>
    <row r="8520" spans="1:4" x14ac:dyDescent="0.2">
      <c r="A8520" s="32">
        <v>8519</v>
      </c>
      <c r="B8520" s="32">
        <v>311</v>
      </c>
      <c r="C8520" s="32">
        <v>3</v>
      </c>
      <c r="D8520" s="32" t="s">
        <v>14882</v>
      </c>
    </row>
    <row r="8521" spans="1:4" x14ac:dyDescent="0.2">
      <c r="A8521" s="32">
        <v>8520</v>
      </c>
      <c r="B8521" s="32">
        <v>357</v>
      </c>
      <c r="C8521" s="32">
        <v>6</v>
      </c>
      <c r="D8521" s="32" t="s">
        <v>13175</v>
      </c>
    </row>
    <row r="8522" spans="1:4" x14ac:dyDescent="0.2">
      <c r="A8522" s="32">
        <v>8521</v>
      </c>
      <c r="B8522" s="32">
        <v>21</v>
      </c>
      <c r="C8522" s="32">
        <v>3</v>
      </c>
      <c r="D8522" s="32" t="s">
        <v>14883</v>
      </c>
    </row>
    <row r="8523" spans="1:4" x14ac:dyDescent="0.2">
      <c r="A8523" s="32">
        <v>8522</v>
      </c>
      <c r="B8523" s="32">
        <v>1630</v>
      </c>
      <c r="C8523" s="32">
        <v>5</v>
      </c>
      <c r="D8523" s="32" t="s">
        <v>14884</v>
      </c>
    </row>
    <row r="8524" spans="1:4" x14ac:dyDescent="0.2">
      <c r="A8524" s="32">
        <v>8523</v>
      </c>
      <c r="B8524" s="32">
        <v>293</v>
      </c>
      <c r="C8524" s="32">
        <v>2</v>
      </c>
      <c r="D8524" s="32" t="s">
        <v>14885</v>
      </c>
    </row>
    <row r="8525" spans="1:4" x14ac:dyDescent="0.2">
      <c r="A8525" s="32">
        <v>8524</v>
      </c>
      <c r="B8525" s="32">
        <v>114</v>
      </c>
      <c r="C8525" s="32">
        <v>3</v>
      </c>
      <c r="D8525" s="32" t="s">
        <v>14886</v>
      </c>
    </row>
    <row r="8526" spans="1:4" x14ac:dyDescent="0.2">
      <c r="A8526" s="32">
        <v>8525</v>
      </c>
      <c r="B8526" s="32">
        <v>105</v>
      </c>
      <c r="C8526" s="32">
        <v>2</v>
      </c>
      <c r="D8526" s="32" t="s">
        <v>14837</v>
      </c>
    </row>
    <row r="8527" spans="1:4" x14ac:dyDescent="0.2">
      <c r="A8527" s="32">
        <v>8526</v>
      </c>
      <c r="B8527" s="32">
        <v>298</v>
      </c>
      <c r="C8527" s="32">
        <v>3</v>
      </c>
      <c r="D8527" s="32" t="s">
        <v>14887</v>
      </c>
    </row>
    <row r="8528" spans="1:4" x14ac:dyDescent="0.2">
      <c r="A8528" s="32">
        <v>8527</v>
      </c>
      <c r="B8528" s="32">
        <v>17</v>
      </c>
      <c r="C8528" s="32">
        <v>2</v>
      </c>
      <c r="D8528" s="32" t="s">
        <v>14888</v>
      </c>
    </row>
    <row r="8529" spans="1:4" x14ac:dyDescent="0.2">
      <c r="A8529" s="32">
        <v>8528</v>
      </c>
      <c r="B8529" s="32">
        <v>339</v>
      </c>
      <c r="C8529" s="32">
        <v>4</v>
      </c>
      <c r="D8529" s="32" t="s">
        <v>14889</v>
      </c>
    </row>
    <row r="8530" spans="1:4" x14ac:dyDescent="0.2">
      <c r="A8530" s="32">
        <v>8529</v>
      </c>
      <c r="B8530" s="32">
        <v>406</v>
      </c>
      <c r="C8530" s="32">
        <v>2</v>
      </c>
      <c r="D8530" s="32" t="s">
        <v>14890</v>
      </c>
    </row>
    <row r="8531" spans="1:4" x14ac:dyDescent="0.2">
      <c r="A8531" s="32">
        <v>8530</v>
      </c>
      <c r="B8531" s="32">
        <v>108</v>
      </c>
      <c r="C8531" s="32">
        <v>13</v>
      </c>
      <c r="D8531" s="32" t="s">
        <v>14891</v>
      </c>
    </row>
    <row r="8532" spans="1:4" x14ac:dyDescent="0.2">
      <c r="A8532" s="32">
        <v>8531</v>
      </c>
      <c r="B8532" s="32">
        <v>289</v>
      </c>
      <c r="C8532" s="32">
        <v>1</v>
      </c>
      <c r="D8532" s="32" t="s">
        <v>14892</v>
      </c>
    </row>
    <row r="8533" spans="1:4" x14ac:dyDescent="0.2">
      <c r="A8533" s="32">
        <v>8532</v>
      </c>
      <c r="B8533" s="32">
        <v>226</v>
      </c>
      <c r="C8533" s="32">
        <v>6</v>
      </c>
      <c r="D8533" s="32" t="s">
        <v>14893</v>
      </c>
    </row>
    <row r="8534" spans="1:4" x14ac:dyDescent="0.2">
      <c r="A8534" s="32">
        <v>8533</v>
      </c>
      <c r="B8534" s="32">
        <v>424</v>
      </c>
      <c r="C8534" s="32">
        <v>2</v>
      </c>
      <c r="D8534" s="32" t="s">
        <v>14894</v>
      </c>
    </row>
    <row r="8535" spans="1:4" x14ac:dyDescent="0.2">
      <c r="A8535" s="32">
        <v>8534</v>
      </c>
      <c r="B8535" s="32">
        <v>265</v>
      </c>
      <c r="C8535" s="32">
        <v>3</v>
      </c>
      <c r="D8535" s="32" t="s">
        <v>14895</v>
      </c>
    </row>
    <row r="8536" spans="1:4" x14ac:dyDescent="0.2">
      <c r="A8536" s="32">
        <v>8535</v>
      </c>
      <c r="B8536" s="32">
        <v>265</v>
      </c>
      <c r="C8536" s="32">
        <v>4</v>
      </c>
      <c r="D8536" s="32" t="s">
        <v>13827</v>
      </c>
    </row>
    <row r="8537" spans="1:4" x14ac:dyDescent="0.2">
      <c r="A8537" s="32">
        <v>8536</v>
      </c>
      <c r="B8537" s="32">
        <v>437</v>
      </c>
      <c r="C8537" s="32">
        <v>1</v>
      </c>
      <c r="D8537" s="32" t="s">
        <v>14896</v>
      </c>
    </row>
    <row r="8538" spans="1:4" x14ac:dyDescent="0.2">
      <c r="A8538" s="32">
        <v>8537</v>
      </c>
      <c r="B8538" s="32">
        <v>53</v>
      </c>
      <c r="C8538" s="32">
        <v>7</v>
      </c>
      <c r="D8538" s="32" t="s">
        <v>14897</v>
      </c>
    </row>
    <row r="8539" spans="1:4" x14ac:dyDescent="0.2">
      <c r="A8539" s="32">
        <v>8538</v>
      </c>
      <c r="B8539" s="32">
        <v>258</v>
      </c>
      <c r="C8539" s="32">
        <v>2</v>
      </c>
      <c r="D8539" s="32" t="s">
        <v>14898</v>
      </c>
    </row>
    <row r="8540" spans="1:4" x14ac:dyDescent="0.2">
      <c r="A8540" s="32">
        <v>8539</v>
      </c>
      <c r="B8540" s="32">
        <v>205</v>
      </c>
      <c r="C8540" s="32">
        <v>5</v>
      </c>
      <c r="D8540" s="32" t="s">
        <v>14899</v>
      </c>
    </row>
    <row r="8541" spans="1:4" x14ac:dyDescent="0.2">
      <c r="A8541" s="32">
        <v>8540</v>
      </c>
      <c r="B8541" s="32">
        <v>218</v>
      </c>
      <c r="C8541" s="32">
        <v>6</v>
      </c>
      <c r="D8541" s="32" t="s">
        <v>14900</v>
      </c>
    </row>
    <row r="8542" spans="1:4" x14ac:dyDescent="0.2">
      <c r="A8542" s="32">
        <v>8541</v>
      </c>
      <c r="B8542" s="32">
        <v>461</v>
      </c>
      <c r="C8542" s="32">
        <v>4</v>
      </c>
      <c r="D8542" s="32" t="s">
        <v>12333</v>
      </c>
    </row>
    <row r="8543" spans="1:4" x14ac:dyDescent="0.2">
      <c r="A8543" s="32">
        <v>8542</v>
      </c>
      <c r="B8543" s="32">
        <v>275</v>
      </c>
      <c r="C8543" s="32">
        <v>11</v>
      </c>
      <c r="D8543" s="32" t="s">
        <v>14901</v>
      </c>
    </row>
    <row r="8544" spans="1:4" x14ac:dyDescent="0.2">
      <c r="A8544" s="32">
        <v>8543</v>
      </c>
      <c r="B8544" s="32">
        <v>439</v>
      </c>
      <c r="C8544" s="32">
        <v>1</v>
      </c>
      <c r="D8544" s="32" t="s">
        <v>10247</v>
      </c>
    </row>
    <row r="8545" spans="1:4" x14ac:dyDescent="0.2">
      <c r="A8545" s="32">
        <v>8544</v>
      </c>
      <c r="B8545" s="32">
        <v>183</v>
      </c>
      <c r="C8545" s="32">
        <v>4</v>
      </c>
      <c r="D8545" s="32" t="s">
        <v>14902</v>
      </c>
    </row>
    <row r="8546" spans="1:4" x14ac:dyDescent="0.2">
      <c r="A8546" s="32">
        <v>8545</v>
      </c>
      <c r="B8546" s="32">
        <v>556</v>
      </c>
      <c r="C8546" s="32">
        <v>3</v>
      </c>
      <c r="D8546" s="32" t="s">
        <v>11849</v>
      </c>
    </row>
    <row r="8547" spans="1:4" x14ac:dyDescent="0.2">
      <c r="A8547" s="32">
        <v>8546</v>
      </c>
      <c r="B8547" s="32">
        <v>305</v>
      </c>
      <c r="C8547" s="32">
        <v>5</v>
      </c>
      <c r="D8547" s="32" t="s">
        <v>14903</v>
      </c>
    </row>
    <row r="8548" spans="1:4" x14ac:dyDescent="0.2">
      <c r="A8548" s="32">
        <v>8547</v>
      </c>
      <c r="B8548" s="32">
        <v>258</v>
      </c>
      <c r="C8548" s="32">
        <v>3</v>
      </c>
      <c r="D8548" s="32" t="s">
        <v>14904</v>
      </c>
    </row>
    <row r="8549" spans="1:4" x14ac:dyDescent="0.2">
      <c r="A8549" s="32">
        <v>8548</v>
      </c>
      <c r="B8549" s="32">
        <v>21</v>
      </c>
      <c r="C8549" s="32">
        <v>4</v>
      </c>
      <c r="D8549" s="32" t="s">
        <v>14905</v>
      </c>
    </row>
    <row r="8550" spans="1:4" x14ac:dyDescent="0.2">
      <c r="A8550" s="32">
        <v>8549</v>
      </c>
      <c r="B8550" s="32">
        <v>337</v>
      </c>
      <c r="C8550" s="32">
        <v>2</v>
      </c>
      <c r="D8550" s="32" t="s">
        <v>14906</v>
      </c>
    </row>
    <row r="8551" spans="1:4" x14ac:dyDescent="0.2">
      <c r="A8551" s="32">
        <v>8550</v>
      </c>
      <c r="B8551" s="32">
        <v>131</v>
      </c>
      <c r="C8551" s="32">
        <v>6</v>
      </c>
      <c r="D8551" s="32" t="s">
        <v>14907</v>
      </c>
    </row>
    <row r="8552" spans="1:4" x14ac:dyDescent="0.2">
      <c r="A8552" s="32">
        <v>8551</v>
      </c>
      <c r="B8552" s="32">
        <v>894</v>
      </c>
      <c r="C8552" s="32">
        <v>1</v>
      </c>
      <c r="D8552" s="32" t="s">
        <v>14908</v>
      </c>
    </row>
    <row r="8553" spans="1:4" x14ac:dyDescent="0.2">
      <c r="A8553" s="32">
        <v>8552</v>
      </c>
      <c r="B8553" s="32">
        <v>127</v>
      </c>
      <c r="C8553" s="32">
        <v>1</v>
      </c>
      <c r="D8553" s="32" t="s">
        <v>14909</v>
      </c>
    </row>
    <row r="8554" spans="1:4" x14ac:dyDescent="0.2">
      <c r="A8554" s="32">
        <v>8553</v>
      </c>
      <c r="B8554" s="32">
        <v>5</v>
      </c>
      <c r="C8554" s="32">
        <v>15</v>
      </c>
      <c r="D8554" s="32" t="s">
        <v>14910</v>
      </c>
    </row>
    <row r="8555" spans="1:4" x14ac:dyDescent="0.2">
      <c r="A8555" s="32">
        <v>8554</v>
      </c>
      <c r="B8555" s="32">
        <v>296</v>
      </c>
      <c r="C8555" s="32">
        <v>3</v>
      </c>
      <c r="D8555" s="32" t="s">
        <v>14911</v>
      </c>
    </row>
    <row r="8556" spans="1:4" x14ac:dyDescent="0.2">
      <c r="A8556" s="32">
        <v>8555</v>
      </c>
      <c r="B8556" s="32">
        <v>209</v>
      </c>
      <c r="C8556" s="32">
        <v>1</v>
      </c>
      <c r="D8556" s="32" t="s">
        <v>7710</v>
      </c>
    </row>
    <row r="8557" spans="1:4" x14ac:dyDescent="0.2">
      <c r="A8557" s="32">
        <v>8556</v>
      </c>
      <c r="B8557" s="32">
        <v>305</v>
      </c>
      <c r="C8557" s="32">
        <v>6</v>
      </c>
      <c r="D8557" s="32" t="s">
        <v>14912</v>
      </c>
    </row>
    <row r="8558" spans="1:4" x14ac:dyDescent="0.2">
      <c r="A8558" s="32">
        <v>8557</v>
      </c>
      <c r="B8558" s="32">
        <v>191</v>
      </c>
      <c r="C8558" s="32">
        <v>1</v>
      </c>
      <c r="D8558" s="32" t="s">
        <v>14913</v>
      </c>
    </row>
    <row r="8559" spans="1:4" x14ac:dyDescent="0.2">
      <c r="A8559" s="32">
        <v>8558</v>
      </c>
      <c r="B8559" s="32">
        <v>169</v>
      </c>
      <c r="C8559" s="32">
        <v>6</v>
      </c>
      <c r="D8559" s="32" t="s">
        <v>14914</v>
      </c>
    </row>
    <row r="8560" spans="1:4" x14ac:dyDescent="0.2">
      <c r="A8560" s="32">
        <v>8559</v>
      </c>
      <c r="B8560" s="32">
        <v>105</v>
      </c>
      <c r="C8560" s="32">
        <v>3</v>
      </c>
      <c r="D8560" s="32" t="s">
        <v>14915</v>
      </c>
    </row>
    <row r="8561" spans="1:4" x14ac:dyDescent="0.2">
      <c r="A8561" s="32">
        <v>8560</v>
      </c>
      <c r="B8561" s="32">
        <v>347</v>
      </c>
      <c r="C8561" s="32">
        <v>1</v>
      </c>
      <c r="D8561" s="32" t="s">
        <v>14916</v>
      </c>
    </row>
    <row r="8562" spans="1:4" x14ac:dyDescent="0.2">
      <c r="A8562" s="32">
        <v>8561</v>
      </c>
      <c r="B8562" s="32">
        <v>80</v>
      </c>
      <c r="C8562" s="32">
        <v>2</v>
      </c>
      <c r="D8562" s="32" t="s">
        <v>14917</v>
      </c>
    </row>
    <row r="8563" spans="1:4" x14ac:dyDescent="0.2">
      <c r="A8563" s="32">
        <v>8562</v>
      </c>
      <c r="B8563" s="32">
        <v>87</v>
      </c>
      <c r="C8563" s="32">
        <v>5</v>
      </c>
      <c r="D8563" s="32" t="s">
        <v>14918</v>
      </c>
    </row>
    <row r="8564" spans="1:4" x14ac:dyDescent="0.2">
      <c r="A8564" s="32">
        <v>8563</v>
      </c>
      <c r="B8564" s="32">
        <v>105</v>
      </c>
      <c r="C8564" s="32">
        <v>1</v>
      </c>
      <c r="D8564" s="32" t="s">
        <v>14919</v>
      </c>
    </row>
    <row r="8565" spans="1:4" x14ac:dyDescent="0.2">
      <c r="A8565" s="32">
        <v>8564</v>
      </c>
      <c r="B8565" s="32">
        <v>114</v>
      </c>
      <c r="C8565" s="32">
        <v>4</v>
      </c>
      <c r="D8565" s="32" t="s">
        <v>14920</v>
      </c>
    </row>
    <row r="8566" spans="1:4" x14ac:dyDescent="0.2">
      <c r="A8566" s="32">
        <v>8565</v>
      </c>
      <c r="B8566" s="32">
        <v>339</v>
      </c>
      <c r="C8566" s="32">
        <v>5</v>
      </c>
      <c r="D8566" s="32" t="s">
        <v>14921</v>
      </c>
    </row>
    <row r="8567" spans="1:4" x14ac:dyDescent="0.2">
      <c r="A8567" s="32">
        <v>8566</v>
      </c>
      <c r="B8567" s="32">
        <v>133</v>
      </c>
      <c r="C8567" s="32">
        <v>6</v>
      </c>
      <c r="D8567" s="32" t="s">
        <v>14922</v>
      </c>
    </row>
    <row r="8568" spans="1:4" x14ac:dyDescent="0.2">
      <c r="A8568" s="32">
        <v>8567</v>
      </c>
      <c r="B8568" s="32">
        <v>675</v>
      </c>
      <c r="C8568" s="32">
        <v>5</v>
      </c>
      <c r="D8568" s="32" t="s">
        <v>14923</v>
      </c>
    </row>
    <row r="8569" spans="1:4" x14ac:dyDescent="0.2">
      <c r="A8569" s="32">
        <v>8568</v>
      </c>
      <c r="B8569" s="32">
        <v>96</v>
      </c>
      <c r="C8569" s="32">
        <v>9</v>
      </c>
      <c r="D8569" s="32" t="s">
        <v>14924</v>
      </c>
    </row>
    <row r="8570" spans="1:4" x14ac:dyDescent="0.2">
      <c r="A8570" s="32">
        <v>8569</v>
      </c>
      <c r="B8570" s="32">
        <v>263</v>
      </c>
      <c r="C8570" s="32">
        <v>1</v>
      </c>
      <c r="D8570" s="32" t="s">
        <v>14925</v>
      </c>
    </row>
    <row r="8571" spans="1:4" x14ac:dyDescent="0.2">
      <c r="A8571" s="32">
        <v>8570</v>
      </c>
      <c r="B8571" s="32">
        <v>553</v>
      </c>
      <c r="C8571" s="32">
        <v>2</v>
      </c>
      <c r="D8571" s="32" t="s">
        <v>14926</v>
      </c>
    </row>
    <row r="8572" spans="1:4" x14ac:dyDescent="0.2">
      <c r="A8572" s="32">
        <v>8571</v>
      </c>
      <c r="B8572" s="32">
        <v>53</v>
      </c>
      <c r="C8572" s="32">
        <v>8</v>
      </c>
      <c r="D8572" s="32" t="s">
        <v>14927</v>
      </c>
    </row>
    <row r="8573" spans="1:4" x14ac:dyDescent="0.2">
      <c r="A8573" s="32">
        <v>8572</v>
      </c>
      <c r="B8573" s="32">
        <v>3</v>
      </c>
      <c r="C8573" s="32">
        <v>1</v>
      </c>
      <c r="D8573" s="32" t="s">
        <v>14928</v>
      </c>
    </row>
    <row r="8574" spans="1:4" x14ac:dyDescent="0.2">
      <c r="A8574" s="32">
        <v>8573</v>
      </c>
      <c r="B8574" s="32">
        <v>610</v>
      </c>
      <c r="C8574" s="32">
        <v>2</v>
      </c>
      <c r="D8574" s="32" t="s">
        <v>14929</v>
      </c>
    </row>
    <row r="8575" spans="1:4" x14ac:dyDescent="0.2">
      <c r="A8575" s="32">
        <v>8574</v>
      </c>
      <c r="B8575" s="32">
        <v>294</v>
      </c>
      <c r="C8575" s="32">
        <v>1</v>
      </c>
      <c r="D8575" s="32" t="s">
        <v>14930</v>
      </c>
    </row>
    <row r="8576" spans="1:4" x14ac:dyDescent="0.2">
      <c r="A8576" s="32">
        <v>8575</v>
      </c>
      <c r="B8576" s="32">
        <v>17</v>
      </c>
      <c r="C8576" s="32">
        <v>9</v>
      </c>
      <c r="D8576" s="32" t="s">
        <v>14931</v>
      </c>
    </row>
    <row r="8577" spans="1:4" x14ac:dyDescent="0.2">
      <c r="A8577" s="32">
        <v>8576</v>
      </c>
      <c r="B8577" s="32">
        <v>454</v>
      </c>
      <c r="C8577" s="32">
        <v>2</v>
      </c>
      <c r="D8577" s="32" t="s">
        <v>14932</v>
      </c>
    </row>
    <row r="8578" spans="1:4" x14ac:dyDescent="0.2">
      <c r="A8578" s="32">
        <v>8577</v>
      </c>
      <c r="B8578" s="32">
        <v>180</v>
      </c>
      <c r="C8578" s="32">
        <v>1</v>
      </c>
      <c r="D8578" s="32" t="s">
        <v>14933</v>
      </c>
    </row>
    <row r="8579" spans="1:4" x14ac:dyDescent="0.2">
      <c r="A8579" s="32">
        <v>8578</v>
      </c>
      <c r="B8579" s="32">
        <v>138</v>
      </c>
      <c r="C8579" s="32">
        <v>1</v>
      </c>
      <c r="D8579" s="32" t="s">
        <v>8104</v>
      </c>
    </row>
    <row r="8580" spans="1:4" x14ac:dyDescent="0.2">
      <c r="A8580" s="32">
        <v>8579</v>
      </c>
      <c r="B8580" s="32">
        <v>138</v>
      </c>
      <c r="C8580" s="32">
        <v>6</v>
      </c>
      <c r="D8580" s="32" t="s">
        <v>14934</v>
      </c>
    </row>
    <row r="8581" spans="1:4" x14ac:dyDescent="0.2">
      <c r="A8581" s="32">
        <v>8580</v>
      </c>
      <c r="B8581" s="32">
        <v>218</v>
      </c>
      <c r="C8581" s="32">
        <v>5</v>
      </c>
      <c r="D8581" s="32" t="s">
        <v>14935</v>
      </c>
    </row>
    <row r="8582" spans="1:4" x14ac:dyDescent="0.2">
      <c r="A8582" s="32">
        <v>8581</v>
      </c>
      <c r="B8582" s="32">
        <v>437</v>
      </c>
      <c r="C8582" s="32">
        <v>2</v>
      </c>
      <c r="D8582" s="32" t="s">
        <v>14936</v>
      </c>
    </row>
    <row r="8583" spans="1:4" x14ac:dyDescent="0.2">
      <c r="A8583" s="32">
        <v>8582</v>
      </c>
      <c r="B8583" s="32">
        <v>138</v>
      </c>
      <c r="C8583" s="32">
        <v>8</v>
      </c>
      <c r="D8583" s="32" t="s">
        <v>8933</v>
      </c>
    </row>
    <row r="8584" spans="1:4" x14ac:dyDescent="0.2">
      <c r="A8584" s="32">
        <v>8583</v>
      </c>
      <c r="B8584" s="32">
        <v>106</v>
      </c>
      <c r="C8584" s="32">
        <v>3</v>
      </c>
      <c r="D8584" s="32" t="s">
        <v>14937</v>
      </c>
    </row>
    <row r="8585" spans="1:4" x14ac:dyDescent="0.2">
      <c r="A8585" s="32">
        <v>8584</v>
      </c>
      <c r="B8585" s="32">
        <v>825</v>
      </c>
      <c r="C8585" s="32">
        <v>1</v>
      </c>
      <c r="D8585" s="32" t="s">
        <v>14938</v>
      </c>
    </row>
    <row r="8586" spans="1:4" x14ac:dyDescent="0.2">
      <c r="A8586" s="32">
        <v>8585</v>
      </c>
      <c r="B8586" s="32">
        <v>42</v>
      </c>
      <c r="C8586" s="32">
        <v>6</v>
      </c>
      <c r="D8586" s="32" t="s">
        <v>14939</v>
      </c>
    </row>
    <row r="8587" spans="1:4" x14ac:dyDescent="0.2">
      <c r="A8587" s="32">
        <v>8586</v>
      </c>
      <c r="B8587" s="32">
        <v>412</v>
      </c>
      <c r="C8587" s="32">
        <v>4</v>
      </c>
      <c r="D8587" s="32" t="s">
        <v>14940</v>
      </c>
    </row>
    <row r="8588" spans="1:4" x14ac:dyDescent="0.2">
      <c r="A8588" s="32">
        <v>8587</v>
      </c>
      <c r="B8588" s="32">
        <v>175</v>
      </c>
      <c r="C8588" s="32">
        <v>7</v>
      </c>
      <c r="D8588" s="32" t="s">
        <v>7560</v>
      </c>
    </row>
    <row r="8589" spans="1:4" x14ac:dyDescent="0.2">
      <c r="A8589" s="32">
        <v>8588</v>
      </c>
      <c r="B8589" s="32">
        <v>406</v>
      </c>
      <c r="C8589" s="32">
        <v>4</v>
      </c>
      <c r="D8589" s="32" t="s">
        <v>14941</v>
      </c>
    </row>
    <row r="8590" spans="1:4" x14ac:dyDescent="0.2">
      <c r="A8590" s="32">
        <v>8589</v>
      </c>
      <c r="B8590" s="32">
        <v>27</v>
      </c>
      <c r="C8590" s="32">
        <v>8</v>
      </c>
      <c r="D8590" s="32" t="s">
        <v>14942</v>
      </c>
    </row>
    <row r="8591" spans="1:4" x14ac:dyDescent="0.2">
      <c r="A8591" s="32">
        <v>8590</v>
      </c>
      <c r="B8591" s="32">
        <v>80</v>
      </c>
      <c r="C8591" s="32">
        <v>1</v>
      </c>
      <c r="D8591" s="32" t="s">
        <v>14943</v>
      </c>
    </row>
    <row r="8592" spans="1:4" x14ac:dyDescent="0.2">
      <c r="A8592" s="32">
        <v>8591</v>
      </c>
      <c r="B8592" s="32">
        <v>67</v>
      </c>
      <c r="C8592" s="32">
        <v>1</v>
      </c>
      <c r="D8592" s="32" t="s">
        <v>14944</v>
      </c>
    </row>
    <row r="8593" spans="1:4" x14ac:dyDescent="0.2">
      <c r="A8593" s="32">
        <v>8592</v>
      </c>
      <c r="B8593" s="32">
        <v>970</v>
      </c>
      <c r="C8593" s="32">
        <v>3</v>
      </c>
      <c r="D8593" s="32" t="s">
        <v>14945</v>
      </c>
    </row>
    <row r="8594" spans="1:4" x14ac:dyDescent="0.2">
      <c r="A8594" s="32">
        <v>8593</v>
      </c>
      <c r="B8594" s="32">
        <v>358</v>
      </c>
      <c r="C8594" s="32">
        <v>5</v>
      </c>
      <c r="D8594" s="32" t="s">
        <v>14946</v>
      </c>
    </row>
    <row r="8595" spans="1:4" x14ac:dyDescent="0.2">
      <c r="A8595" s="32">
        <v>8594</v>
      </c>
      <c r="B8595" s="32">
        <v>556</v>
      </c>
      <c r="C8595" s="32">
        <v>4</v>
      </c>
      <c r="D8595" s="32" t="s">
        <v>14947</v>
      </c>
    </row>
    <row r="8596" spans="1:4" x14ac:dyDescent="0.2">
      <c r="A8596" s="32">
        <v>8595</v>
      </c>
      <c r="B8596" s="32">
        <v>79</v>
      </c>
      <c r="C8596" s="32">
        <v>5</v>
      </c>
      <c r="D8596" s="32" t="s">
        <v>14948</v>
      </c>
    </row>
    <row r="8597" spans="1:4" x14ac:dyDescent="0.2">
      <c r="A8597" s="32">
        <v>8596</v>
      </c>
      <c r="B8597" s="32">
        <v>132</v>
      </c>
      <c r="C8597" s="32">
        <v>1</v>
      </c>
      <c r="D8597" s="32" t="s">
        <v>14949</v>
      </c>
    </row>
    <row r="8598" spans="1:4" x14ac:dyDescent="0.2">
      <c r="A8598" s="32">
        <v>8597</v>
      </c>
      <c r="B8598" s="32">
        <v>209</v>
      </c>
      <c r="C8598" s="32">
        <v>2</v>
      </c>
      <c r="D8598" s="32" t="s">
        <v>14950</v>
      </c>
    </row>
    <row r="8599" spans="1:4" x14ac:dyDescent="0.2">
      <c r="A8599" s="32">
        <v>8598</v>
      </c>
      <c r="B8599" s="32">
        <v>293</v>
      </c>
      <c r="C8599" s="32">
        <v>3</v>
      </c>
      <c r="D8599" s="32" t="s">
        <v>14951</v>
      </c>
    </row>
    <row r="8600" spans="1:4" x14ac:dyDescent="0.2">
      <c r="A8600" s="32">
        <v>8599</v>
      </c>
      <c r="B8600" s="32">
        <v>205</v>
      </c>
      <c r="C8600" s="32">
        <v>4</v>
      </c>
      <c r="D8600" s="32" t="s">
        <v>14952</v>
      </c>
    </row>
    <row r="8601" spans="1:4" x14ac:dyDescent="0.2">
      <c r="A8601" s="32">
        <v>8600</v>
      </c>
      <c r="B8601" s="32">
        <v>67</v>
      </c>
      <c r="C8601" s="32">
        <v>10</v>
      </c>
      <c r="D8601" s="32" t="s">
        <v>14953</v>
      </c>
    </row>
    <row r="8602" spans="1:4" x14ac:dyDescent="0.2">
      <c r="A8602" s="32">
        <v>8601</v>
      </c>
      <c r="B8602" s="32">
        <v>96</v>
      </c>
      <c r="C8602" s="32">
        <v>10</v>
      </c>
      <c r="D8602" s="32" t="s">
        <v>14954</v>
      </c>
    </row>
    <row r="8603" spans="1:4" x14ac:dyDescent="0.2">
      <c r="A8603" s="32">
        <v>8602</v>
      </c>
      <c r="B8603" s="32">
        <v>133</v>
      </c>
      <c r="C8603" s="32">
        <v>7</v>
      </c>
      <c r="D8603" s="32" t="s">
        <v>14955</v>
      </c>
    </row>
    <row r="8604" spans="1:4" x14ac:dyDescent="0.2">
      <c r="A8604" s="32">
        <v>8603</v>
      </c>
      <c r="B8604" s="32">
        <v>114</v>
      </c>
      <c r="C8604" s="32">
        <v>5</v>
      </c>
      <c r="D8604" s="32" t="s">
        <v>14956</v>
      </c>
    </row>
    <row r="8605" spans="1:4" x14ac:dyDescent="0.2">
      <c r="A8605" s="32">
        <v>8604</v>
      </c>
      <c r="B8605" s="32">
        <v>305</v>
      </c>
      <c r="C8605" s="32">
        <v>7</v>
      </c>
      <c r="D8605" s="32" t="s">
        <v>14957</v>
      </c>
    </row>
    <row r="8606" spans="1:4" x14ac:dyDescent="0.2">
      <c r="A8606" s="32">
        <v>8605</v>
      </c>
      <c r="B8606" s="32">
        <v>461</v>
      </c>
      <c r="C8606" s="32">
        <v>5</v>
      </c>
      <c r="D8606" s="32" t="s">
        <v>14958</v>
      </c>
    </row>
    <row r="8607" spans="1:4" x14ac:dyDescent="0.2">
      <c r="A8607" s="32">
        <v>8606</v>
      </c>
      <c r="B8607" s="32">
        <v>344</v>
      </c>
      <c r="C8607" s="32">
        <v>1</v>
      </c>
      <c r="D8607" s="32" t="s">
        <v>14959</v>
      </c>
    </row>
    <row r="8608" spans="1:4" x14ac:dyDescent="0.2">
      <c r="A8608" s="32">
        <v>8607</v>
      </c>
      <c r="B8608" s="32">
        <v>21</v>
      </c>
      <c r="C8608" s="32">
        <v>5</v>
      </c>
      <c r="D8608" s="32" t="s">
        <v>14960</v>
      </c>
    </row>
    <row r="8609" spans="1:4" x14ac:dyDescent="0.2">
      <c r="A8609" s="32">
        <v>8608</v>
      </c>
      <c r="B8609" s="32">
        <v>126</v>
      </c>
      <c r="C8609" s="32">
        <v>1</v>
      </c>
      <c r="D8609" s="32" t="s">
        <v>14961</v>
      </c>
    </row>
    <row r="8610" spans="1:4" x14ac:dyDescent="0.2">
      <c r="A8610" s="32">
        <v>8609</v>
      </c>
      <c r="B8610" s="32">
        <v>28</v>
      </c>
      <c r="C8610" s="32">
        <v>15</v>
      </c>
      <c r="D8610" s="32" t="s">
        <v>10203</v>
      </c>
    </row>
    <row r="8611" spans="1:4" x14ac:dyDescent="0.2">
      <c r="A8611" s="32">
        <v>8610</v>
      </c>
      <c r="B8611" s="32">
        <v>191</v>
      </c>
      <c r="C8611" s="32">
        <v>2</v>
      </c>
      <c r="D8611" s="32" t="s">
        <v>14962</v>
      </c>
    </row>
    <row r="8612" spans="1:4" x14ac:dyDescent="0.2">
      <c r="A8612" s="32">
        <v>8611</v>
      </c>
      <c r="B8612" s="32">
        <v>127</v>
      </c>
      <c r="C8612" s="32">
        <v>2</v>
      </c>
      <c r="D8612" s="32" t="s">
        <v>14963</v>
      </c>
    </row>
    <row r="8613" spans="1:4" x14ac:dyDescent="0.2">
      <c r="A8613" s="32">
        <v>8612</v>
      </c>
      <c r="B8613" s="32">
        <v>558</v>
      </c>
      <c r="C8613" s="32">
        <v>9</v>
      </c>
      <c r="D8613" s="32" t="s">
        <v>14156</v>
      </c>
    </row>
    <row r="8614" spans="1:4" x14ac:dyDescent="0.2">
      <c r="A8614" s="32">
        <v>8613</v>
      </c>
      <c r="B8614" s="32">
        <v>289</v>
      </c>
      <c r="C8614" s="32">
        <v>2</v>
      </c>
      <c r="D8614" s="32" t="s">
        <v>14964</v>
      </c>
    </row>
    <row r="8615" spans="1:4" x14ac:dyDescent="0.2">
      <c r="A8615" s="32">
        <v>8614</v>
      </c>
      <c r="B8615" s="32">
        <v>227</v>
      </c>
      <c r="C8615" s="32">
        <v>1</v>
      </c>
      <c r="D8615" s="32" t="s">
        <v>14965</v>
      </c>
    </row>
    <row r="8616" spans="1:4" x14ac:dyDescent="0.2">
      <c r="A8616" s="32">
        <v>8615</v>
      </c>
      <c r="B8616" s="32">
        <v>437</v>
      </c>
      <c r="C8616" s="32">
        <v>3</v>
      </c>
      <c r="D8616" s="32" t="s">
        <v>14966</v>
      </c>
    </row>
    <row r="8617" spans="1:4" x14ac:dyDescent="0.2">
      <c r="A8617" s="32">
        <v>8616</v>
      </c>
      <c r="B8617" s="32">
        <v>5</v>
      </c>
      <c r="C8617" s="32">
        <v>4</v>
      </c>
      <c r="D8617" s="32" t="s">
        <v>14967</v>
      </c>
    </row>
    <row r="8618" spans="1:4" x14ac:dyDescent="0.2">
      <c r="A8618" s="32">
        <v>8617</v>
      </c>
      <c r="B8618" s="32">
        <v>275</v>
      </c>
      <c r="C8618" s="32">
        <v>12</v>
      </c>
      <c r="D8618" s="32" t="s">
        <v>14968</v>
      </c>
    </row>
    <row r="8619" spans="1:4" x14ac:dyDescent="0.2">
      <c r="A8619" s="32">
        <v>8618</v>
      </c>
      <c r="B8619" s="32">
        <v>126</v>
      </c>
      <c r="C8619" s="32">
        <v>2</v>
      </c>
      <c r="D8619" s="32" t="s">
        <v>14969</v>
      </c>
    </row>
    <row r="8620" spans="1:4" x14ac:dyDescent="0.2">
      <c r="A8620" s="32">
        <v>8619</v>
      </c>
      <c r="B8620" s="32">
        <v>675</v>
      </c>
      <c r="C8620" s="32">
        <v>4</v>
      </c>
      <c r="D8620" s="32" t="s">
        <v>14970</v>
      </c>
    </row>
    <row r="8621" spans="1:4" x14ac:dyDescent="0.2">
      <c r="A8621" s="32">
        <v>8620</v>
      </c>
      <c r="B8621" s="32">
        <v>2560</v>
      </c>
      <c r="C8621" s="32">
        <v>1</v>
      </c>
      <c r="D8621" s="32" t="s">
        <v>11348</v>
      </c>
    </row>
    <row r="8622" spans="1:4" x14ac:dyDescent="0.2">
      <c r="A8622" s="32">
        <v>8621</v>
      </c>
      <c r="B8622" s="32">
        <v>53</v>
      </c>
      <c r="C8622" s="32">
        <v>9</v>
      </c>
      <c r="D8622" s="32" t="s">
        <v>14971</v>
      </c>
    </row>
    <row r="8623" spans="1:4" x14ac:dyDescent="0.2">
      <c r="A8623" s="32">
        <v>8622</v>
      </c>
      <c r="B8623" s="32">
        <v>296</v>
      </c>
      <c r="C8623" s="32">
        <v>4</v>
      </c>
      <c r="D8623" s="32" t="s">
        <v>14972</v>
      </c>
    </row>
    <row r="8624" spans="1:4" x14ac:dyDescent="0.2">
      <c r="A8624" s="32">
        <v>8623</v>
      </c>
      <c r="B8624" s="32">
        <v>265</v>
      </c>
      <c r="C8624" s="32">
        <v>5</v>
      </c>
      <c r="D8624" s="32" t="s">
        <v>13843</v>
      </c>
    </row>
    <row r="8625" spans="1:4" x14ac:dyDescent="0.2">
      <c r="A8625" s="32">
        <v>8624</v>
      </c>
      <c r="B8625" s="32">
        <v>825</v>
      </c>
      <c r="C8625" s="32">
        <v>2</v>
      </c>
      <c r="D8625" s="32" t="s">
        <v>14973</v>
      </c>
    </row>
    <row r="8626" spans="1:4" x14ac:dyDescent="0.2">
      <c r="A8626" s="32">
        <v>8625</v>
      </c>
      <c r="B8626" s="32">
        <v>553</v>
      </c>
      <c r="C8626" s="32">
        <v>3</v>
      </c>
      <c r="D8626" s="32" t="s">
        <v>14974</v>
      </c>
    </row>
    <row r="8627" spans="1:4" x14ac:dyDescent="0.2">
      <c r="A8627" s="32">
        <v>8626</v>
      </c>
      <c r="B8627" s="32">
        <v>184</v>
      </c>
      <c r="C8627" s="32">
        <v>1</v>
      </c>
      <c r="D8627" s="32" t="s">
        <v>14975</v>
      </c>
    </row>
    <row r="8628" spans="1:4" x14ac:dyDescent="0.2">
      <c r="A8628" s="32">
        <v>8627</v>
      </c>
      <c r="B8628" s="32">
        <v>407</v>
      </c>
      <c r="C8628" s="32">
        <v>6</v>
      </c>
      <c r="D8628" s="32" t="s">
        <v>14976</v>
      </c>
    </row>
    <row r="8629" spans="1:4" x14ac:dyDescent="0.2">
      <c r="A8629" s="32">
        <v>8628</v>
      </c>
      <c r="B8629" s="32">
        <v>117</v>
      </c>
      <c r="C8629" s="32">
        <v>5</v>
      </c>
      <c r="D8629" s="32" t="s">
        <v>14977</v>
      </c>
    </row>
    <row r="8630" spans="1:4" x14ac:dyDescent="0.2">
      <c r="A8630" s="32">
        <v>8629</v>
      </c>
      <c r="B8630" s="32">
        <v>306</v>
      </c>
      <c r="C8630" s="32">
        <v>1</v>
      </c>
      <c r="D8630" s="32" t="s">
        <v>13866</v>
      </c>
    </row>
    <row r="8631" spans="1:4" x14ac:dyDescent="0.2">
      <c r="A8631" s="32">
        <v>8630</v>
      </c>
      <c r="B8631" s="32">
        <v>133</v>
      </c>
      <c r="C8631" s="32">
        <v>8</v>
      </c>
      <c r="D8631" s="32" t="s">
        <v>14978</v>
      </c>
    </row>
    <row r="8632" spans="1:4" x14ac:dyDescent="0.2">
      <c r="A8632" s="32">
        <v>8631</v>
      </c>
      <c r="B8632" s="32">
        <v>176</v>
      </c>
      <c r="C8632" s="32">
        <v>1</v>
      </c>
      <c r="D8632" s="32" t="s">
        <v>10387</v>
      </c>
    </row>
    <row r="8633" spans="1:4" x14ac:dyDescent="0.2">
      <c r="A8633" s="32">
        <v>8632</v>
      </c>
      <c r="B8633" s="32">
        <v>169</v>
      </c>
      <c r="C8633" s="32">
        <v>7</v>
      </c>
      <c r="D8633" s="32" t="s">
        <v>14979</v>
      </c>
    </row>
    <row r="8634" spans="1:4" x14ac:dyDescent="0.2">
      <c r="A8634" s="32">
        <v>8633</v>
      </c>
      <c r="B8634" s="32">
        <v>3</v>
      </c>
      <c r="C8634" s="32">
        <v>2</v>
      </c>
      <c r="D8634" s="32" t="s">
        <v>14980</v>
      </c>
    </row>
    <row r="8635" spans="1:4" x14ac:dyDescent="0.2">
      <c r="A8635" s="32">
        <v>8634</v>
      </c>
      <c r="B8635" s="32">
        <v>17</v>
      </c>
      <c r="C8635" s="32">
        <v>10</v>
      </c>
      <c r="D8635" s="32" t="s">
        <v>14981</v>
      </c>
    </row>
    <row r="8636" spans="1:4" x14ac:dyDescent="0.2">
      <c r="A8636" s="32">
        <v>8635</v>
      </c>
      <c r="B8636" s="32">
        <v>118</v>
      </c>
      <c r="C8636" s="32">
        <v>8</v>
      </c>
      <c r="D8636" s="32" t="s">
        <v>14982</v>
      </c>
    </row>
    <row r="8637" spans="1:4" x14ac:dyDescent="0.2">
      <c r="A8637" s="32">
        <v>8636</v>
      </c>
      <c r="B8637" s="32">
        <v>132</v>
      </c>
      <c r="C8637" s="32">
        <v>2</v>
      </c>
      <c r="D8637" s="32" t="s">
        <v>14983</v>
      </c>
    </row>
    <row r="8638" spans="1:4" x14ac:dyDescent="0.2">
      <c r="A8638" s="32">
        <v>8637</v>
      </c>
      <c r="B8638" s="32">
        <v>180</v>
      </c>
      <c r="C8638" s="32">
        <v>2</v>
      </c>
      <c r="D8638" s="32" t="s">
        <v>14984</v>
      </c>
    </row>
    <row r="8639" spans="1:4" x14ac:dyDescent="0.2">
      <c r="A8639" s="32">
        <v>8638</v>
      </c>
      <c r="B8639" s="32">
        <v>265</v>
      </c>
      <c r="C8639" s="32">
        <v>6</v>
      </c>
      <c r="D8639" s="32" t="s">
        <v>14985</v>
      </c>
    </row>
    <row r="8640" spans="1:4" x14ac:dyDescent="0.2">
      <c r="A8640" s="32">
        <v>8639</v>
      </c>
      <c r="B8640" s="32">
        <v>251</v>
      </c>
      <c r="C8640" s="32">
        <v>1</v>
      </c>
      <c r="D8640" s="32" t="s">
        <v>14986</v>
      </c>
    </row>
    <row r="8641" spans="1:4" x14ac:dyDescent="0.2">
      <c r="A8641" s="32">
        <v>8640</v>
      </c>
      <c r="B8641" s="32">
        <v>114</v>
      </c>
      <c r="C8641" s="32">
        <v>6</v>
      </c>
      <c r="D8641" s="32" t="s">
        <v>14987</v>
      </c>
    </row>
    <row r="8642" spans="1:4" x14ac:dyDescent="0.2">
      <c r="A8642" s="32">
        <v>8641</v>
      </c>
      <c r="B8642" s="32">
        <v>293</v>
      </c>
      <c r="C8642" s="32">
        <v>4</v>
      </c>
      <c r="D8642" s="32" t="s">
        <v>14988</v>
      </c>
    </row>
    <row r="8643" spans="1:4" x14ac:dyDescent="0.2">
      <c r="A8643" s="32">
        <v>8642</v>
      </c>
      <c r="B8643" s="32">
        <v>27</v>
      </c>
      <c r="C8643" s="32">
        <v>9</v>
      </c>
      <c r="D8643" s="32" t="s">
        <v>14989</v>
      </c>
    </row>
    <row r="8644" spans="1:4" x14ac:dyDescent="0.2">
      <c r="A8644" s="32">
        <v>8643</v>
      </c>
      <c r="B8644" s="32">
        <v>42</v>
      </c>
      <c r="C8644" s="32">
        <v>7</v>
      </c>
      <c r="D8644" s="32" t="s">
        <v>14990</v>
      </c>
    </row>
    <row r="8645" spans="1:4" x14ac:dyDescent="0.2">
      <c r="A8645" s="32">
        <v>8644</v>
      </c>
      <c r="B8645" s="32">
        <v>25</v>
      </c>
      <c r="C8645" s="32">
        <v>7</v>
      </c>
      <c r="D8645" s="32" t="s">
        <v>14991</v>
      </c>
    </row>
    <row r="8646" spans="1:4" x14ac:dyDescent="0.2">
      <c r="A8646" s="32">
        <v>8645</v>
      </c>
      <c r="B8646" s="32">
        <v>205</v>
      </c>
      <c r="C8646" s="32">
        <v>3</v>
      </c>
      <c r="D8646" s="32" t="s">
        <v>14992</v>
      </c>
    </row>
    <row r="8647" spans="1:4" x14ac:dyDescent="0.2">
      <c r="A8647" s="32">
        <v>8646</v>
      </c>
      <c r="B8647" s="32">
        <v>21</v>
      </c>
      <c r="C8647" s="32">
        <v>6</v>
      </c>
      <c r="D8647" s="32" t="s">
        <v>14993</v>
      </c>
    </row>
    <row r="8648" spans="1:4" x14ac:dyDescent="0.2">
      <c r="A8648" s="32">
        <v>8647</v>
      </c>
      <c r="B8648" s="32">
        <v>105</v>
      </c>
      <c r="C8648" s="32">
        <v>4</v>
      </c>
      <c r="D8648" s="32" t="s">
        <v>14994</v>
      </c>
    </row>
    <row r="8649" spans="1:4" x14ac:dyDescent="0.2">
      <c r="A8649" s="32">
        <v>8648</v>
      </c>
      <c r="B8649" s="32">
        <v>106</v>
      </c>
      <c r="C8649" s="32">
        <v>4</v>
      </c>
      <c r="D8649" s="32" t="s">
        <v>14995</v>
      </c>
    </row>
    <row r="8650" spans="1:4" x14ac:dyDescent="0.2">
      <c r="A8650" s="32">
        <v>8649</v>
      </c>
      <c r="B8650" s="32">
        <v>228</v>
      </c>
      <c r="C8650" s="32">
        <v>2</v>
      </c>
      <c r="D8650" s="32" t="s">
        <v>14996</v>
      </c>
    </row>
    <row r="8651" spans="1:4" x14ac:dyDescent="0.2">
      <c r="A8651" s="32">
        <v>8650</v>
      </c>
      <c r="B8651" s="32">
        <v>453</v>
      </c>
      <c r="C8651" s="32">
        <v>6</v>
      </c>
      <c r="D8651" s="32" t="s">
        <v>14997</v>
      </c>
    </row>
    <row r="8652" spans="1:4" x14ac:dyDescent="0.2">
      <c r="A8652" s="32">
        <v>8651</v>
      </c>
      <c r="B8652" s="32">
        <v>53</v>
      </c>
      <c r="C8652" s="32">
        <v>10</v>
      </c>
      <c r="D8652" s="32" t="s">
        <v>14998</v>
      </c>
    </row>
    <row r="8653" spans="1:4" x14ac:dyDescent="0.2">
      <c r="A8653" s="32">
        <v>8652</v>
      </c>
      <c r="B8653" s="32">
        <v>16</v>
      </c>
      <c r="C8653" s="32">
        <v>7</v>
      </c>
      <c r="D8653" s="32" t="s">
        <v>14999</v>
      </c>
    </row>
    <row r="8654" spans="1:4" x14ac:dyDescent="0.2">
      <c r="A8654" s="32">
        <v>8653</v>
      </c>
      <c r="B8654" s="32">
        <v>176</v>
      </c>
      <c r="C8654" s="32">
        <v>1</v>
      </c>
      <c r="D8654" s="32" t="s">
        <v>10387</v>
      </c>
    </row>
    <row r="8655" spans="1:4" x14ac:dyDescent="0.2">
      <c r="A8655" s="32">
        <v>8654</v>
      </c>
      <c r="B8655" s="32">
        <v>610</v>
      </c>
      <c r="C8655" s="32">
        <v>3</v>
      </c>
      <c r="D8655" s="32" t="s">
        <v>15000</v>
      </c>
    </row>
    <row r="8656" spans="1:4" x14ac:dyDescent="0.2">
      <c r="A8656" s="32">
        <v>8655</v>
      </c>
      <c r="B8656" s="32">
        <v>53</v>
      </c>
      <c r="C8656" s="32">
        <v>11</v>
      </c>
      <c r="D8656" s="32" t="s">
        <v>15001</v>
      </c>
    </row>
    <row r="8657" spans="1:4" x14ac:dyDescent="0.2">
      <c r="A8657" s="32">
        <v>8656</v>
      </c>
      <c r="B8657" s="32">
        <v>558</v>
      </c>
      <c r="C8657" s="32">
        <v>10</v>
      </c>
      <c r="D8657" s="32" t="s">
        <v>14179</v>
      </c>
    </row>
    <row r="8658" spans="1:4" x14ac:dyDescent="0.2">
      <c r="A8658" s="32">
        <v>8657</v>
      </c>
      <c r="B8658" s="32">
        <v>289</v>
      </c>
      <c r="C8658" s="32">
        <v>3</v>
      </c>
      <c r="D8658" s="32" t="s">
        <v>15002</v>
      </c>
    </row>
    <row r="8659" spans="1:4" x14ac:dyDescent="0.2">
      <c r="A8659" s="32">
        <v>8658</v>
      </c>
      <c r="B8659" s="32">
        <v>184</v>
      </c>
      <c r="C8659" s="32">
        <v>2</v>
      </c>
      <c r="D8659" s="32" t="s">
        <v>15003</v>
      </c>
    </row>
    <row r="8660" spans="1:4" x14ac:dyDescent="0.2">
      <c r="A8660" s="32">
        <v>8659</v>
      </c>
      <c r="B8660" s="32">
        <v>129</v>
      </c>
      <c r="C8660" s="32">
        <v>1</v>
      </c>
      <c r="D8660" s="32" t="s">
        <v>9848</v>
      </c>
    </row>
    <row r="8661" spans="1:4" x14ac:dyDescent="0.2">
      <c r="A8661" s="32">
        <v>8660</v>
      </c>
      <c r="B8661" s="32">
        <v>209</v>
      </c>
      <c r="C8661" s="32">
        <v>3</v>
      </c>
      <c r="D8661" s="32" t="s">
        <v>15004</v>
      </c>
    </row>
    <row r="8662" spans="1:4" x14ac:dyDescent="0.2">
      <c r="A8662" s="32">
        <v>8661</v>
      </c>
      <c r="B8662" s="32">
        <v>199</v>
      </c>
      <c r="C8662" s="32">
        <v>1</v>
      </c>
      <c r="D8662" s="32" t="s">
        <v>15005</v>
      </c>
    </row>
    <row r="8663" spans="1:4" x14ac:dyDescent="0.2">
      <c r="A8663" s="32">
        <v>8662</v>
      </c>
      <c r="B8663" s="32">
        <v>265</v>
      </c>
      <c r="C8663" s="32">
        <v>7</v>
      </c>
      <c r="D8663" s="32" t="s">
        <v>15006</v>
      </c>
    </row>
    <row r="8664" spans="1:4" x14ac:dyDescent="0.2">
      <c r="A8664" s="32">
        <v>8663</v>
      </c>
      <c r="B8664" s="32">
        <v>461</v>
      </c>
      <c r="C8664" s="32">
        <v>8</v>
      </c>
      <c r="D8664" s="32" t="s">
        <v>11973</v>
      </c>
    </row>
    <row r="8665" spans="1:4" x14ac:dyDescent="0.2">
      <c r="A8665" s="32">
        <v>8664</v>
      </c>
      <c r="B8665" s="32">
        <v>127</v>
      </c>
      <c r="C8665" s="32">
        <v>3</v>
      </c>
      <c r="D8665" s="32" t="s">
        <v>15007</v>
      </c>
    </row>
    <row r="8666" spans="1:4" x14ac:dyDescent="0.2">
      <c r="A8666" s="32">
        <v>8665</v>
      </c>
      <c r="B8666" s="32">
        <v>16</v>
      </c>
      <c r="C8666" s="32">
        <v>6</v>
      </c>
      <c r="D8666" s="32" t="s">
        <v>15008</v>
      </c>
    </row>
    <row r="8667" spans="1:4" x14ac:dyDescent="0.2">
      <c r="A8667" s="32">
        <v>8666</v>
      </c>
      <c r="B8667" s="32">
        <v>437</v>
      </c>
      <c r="C8667" s="32">
        <v>4</v>
      </c>
      <c r="D8667" s="32" t="s">
        <v>15009</v>
      </c>
    </row>
    <row r="8668" spans="1:4" x14ac:dyDescent="0.2">
      <c r="A8668" s="32">
        <v>8667</v>
      </c>
      <c r="B8668" s="32">
        <v>27</v>
      </c>
      <c r="C8668" s="32">
        <v>10</v>
      </c>
      <c r="D8668" s="32" t="s">
        <v>15010</v>
      </c>
    </row>
    <row r="8669" spans="1:4" x14ac:dyDescent="0.2">
      <c r="A8669" s="32">
        <v>8668</v>
      </c>
      <c r="B8669" s="32">
        <v>126</v>
      </c>
      <c r="C8669" s="32">
        <v>3</v>
      </c>
      <c r="D8669" s="32" t="s">
        <v>14862</v>
      </c>
    </row>
    <row r="8670" spans="1:4" x14ac:dyDescent="0.2">
      <c r="A8670" s="32">
        <v>8669</v>
      </c>
      <c r="B8670" s="32">
        <v>227</v>
      </c>
      <c r="C8670" s="32">
        <v>2</v>
      </c>
      <c r="D8670" s="32" t="s">
        <v>15011</v>
      </c>
    </row>
    <row r="8671" spans="1:4" x14ac:dyDescent="0.2">
      <c r="A8671" s="32">
        <v>8670</v>
      </c>
      <c r="B8671" s="32">
        <v>275</v>
      </c>
      <c r="C8671" s="32">
        <v>13</v>
      </c>
      <c r="D8671" s="32" t="s">
        <v>15012</v>
      </c>
    </row>
    <row r="8672" spans="1:4" x14ac:dyDescent="0.2">
      <c r="A8672" s="32">
        <v>8671</v>
      </c>
      <c r="B8672" s="32">
        <v>5</v>
      </c>
      <c r="C8672" s="32">
        <v>5</v>
      </c>
      <c r="D8672" s="32" t="s">
        <v>15013</v>
      </c>
    </row>
    <row r="8673" spans="1:4" x14ac:dyDescent="0.2">
      <c r="A8673" s="32">
        <v>8672</v>
      </c>
      <c r="B8673" s="32">
        <v>128</v>
      </c>
      <c r="C8673" s="32">
        <v>4</v>
      </c>
      <c r="D8673" s="32" t="s">
        <v>15014</v>
      </c>
    </row>
    <row r="8674" spans="1:4" x14ac:dyDescent="0.2">
      <c r="A8674" s="32">
        <v>8673</v>
      </c>
      <c r="B8674" s="32">
        <v>306</v>
      </c>
      <c r="C8674" s="32">
        <v>3</v>
      </c>
      <c r="D8674" s="32" t="s">
        <v>13674</v>
      </c>
    </row>
    <row r="8675" spans="1:4" x14ac:dyDescent="0.2">
      <c r="A8675" s="32">
        <v>8674</v>
      </c>
      <c r="B8675" s="32">
        <v>184</v>
      </c>
      <c r="C8675" s="32">
        <v>3</v>
      </c>
      <c r="D8675" s="32" t="s">
        <v>8510</v>
      </c>
    </row>
    <row r="8676" spans="1:4" x14ac:dyDescent="0.2">
      <c r="A8676" s="32">
        <v>8675</v>
      </c>
      <c r="B8676" s="32">
        <v>407</v>
      </c>
      <c r="C8676" s="32">
        <v>5</v>
      </c>
      <c r="D8676" s="32" t="s">
        <v>15015</v>
      </c>
    </row>
    <row r="8677" spans="1:4" x14ac:dyDescent="0.2">
      <c r="A8677" s="32">
        <v>8676</v>
      </c>
      <c r="B8677" s="32">
        <v>3</v>
      </c>
      <c r="C8677" s="32">
        <v>3</v>
      </c>
      <c r="D8677" s="32" t="s">
        <v>15016</v>
      </c>
    </row>
    <row r="8678" spans="1:4" x14ac:dyDescent="0.2">
      <c r="A8678" s="32">
        <v>8677</v>
      </c>
      <c r="B8678" s="32">
        <v>556</v>
      </c>
      <c r="C8678" s="32">
        <v>5</v>
      </c>
      <c r="D8678" s="32" t="s">
        <v>15017</v>
      </c>
    </row>
    <row r="8679" spans="1:4" x14ac:dyDescent="0.2">
      <c r="A8679" s="32">
        <v>8678</v>
      </c>
      <c r="B8679" s="32">
        <v>28</v>
      </c>
      <c r="C8679" s="32">
        <v>1</v>
      </c>
      <c r="D8679" s="32" t="s">
        <v>10507</v>
      </c>
    </row>
    <row r="8680" spans="1:4" x14ac:dyDescent="0.2">
      <c r="A8680" s="32">
        <v>8679</v>
      </c>
      <c r="B8680" s="32">
        <v>176</v>
      </c>
      <c r="C8680" s="32">
        <v>2</v>
      </c>
      <c r="D8680" s="32" t="s">
        <v>8675</v>
      </c>
    </row>
    <row r="8681" spans="1:4" x14ac:dyDescent="0.2">
      <c r="A8681" s="32">
        <v>8680</v>
      </c>
      <c r="B8681" s="32">
        <v>42</v>
      </c>
      <c r="C8681" s="32">
        <v>8</v>
      </c>
      <c r="D8681" s="32" t="s">
        <v>15018</v>
      </c>
    </row>
    <row r="8682" spans="1:4" x14ac:dyDescent="0.2">
      <c r="A8682" s="32">
        <v>8681</v>
      </c>
      <c r="B8682" s="32">
        <v>180</v>
      </c>
      <c r="C8682" s="32">
        <v>3</v>
      </c>
      <c r="D8682" s="32" t="s">
        <v>15019</v>
      </c>
    </row>
    <row r="8683" spans="1:4" x14ac:dyDescent="0.2">
      <c r="A8683" s="32">
        <v>8682</v>
      </c>
      <c r="B8683" s="32">
        <v>132</v>
      </c>
      <c r="C8683" s="32">
        <v>3</v>
      </c>
      <c r="D8683" s="32" t="s">
        <v>15020</v>
      </c>
    </row>
    <row r="8684" spans="1:4" x14ac:dyDescent="0.2">
      <c r="A8684" s="32">
        <v>8683</v>
      </c>
      <c r="B8684" s="32">
        <v>169</v>
      </c>
      <c r="C8684" s="32">
        <v>8</v>
      </c>
      <c r="D8684" s="32" t="s">
        <v>15021</v>
      </c>
    </row>
    <row r="8685" spans="1:4" x14ac:dyDescent="0.2">
      <c r="A8685" s="32">
        <v>8684</v>
      </c>
      <c r="B8685" s="32">
        <v>184</v>
      </c>
      <c r="C8685" s="32">
        <v>4</v>
      </c>
      <c r="D8685" s="32" t="s">
        <v>15022</v>
      </c>
    </row>
    <row r="8686" spans="1:4" x14ac:dyDescent="0.2">
      <c r="A8686" s="32">
        <v>8685</v>
      </c>
      <c r="B8686" s="32">
        <v>675</v>
      </c>
      <c r="C8686" s="32">
        <v>3</v>
      </c>
      <c r="D8686" s="32" t="s">
        <v>15023</v>
      </c>
    </row>
    <row r="8687" spans="1:4" x14ac:dyDescent="0.2">
      <c r="A8687" s="32">
        <v>8686</v>
      </c>
      <c r="B8687" s="32">
        <v>344</v>
      </c>
      <c r="C8687" s="32">
        <v>2</v>
      </c>
      <c r="D8687" s="32" t="s">
        <v>15024</v>
      </c>
    </row>
    <row r="8688" spans="1:4" x14ac:dyDescent="0.2">
      <c r="A8688" s="32">
        <v>8687</v>
      </c>
      <c r="B8688" s="32">
        <v>117</v>
      </c>
      <c r="C8688" s="32">
        <v>6</v>
      </c>
      <c r="D8688" s="32" t="s">
        <v>15025</v>
      </c>
    </row>
    <row r="8689" spans="1:4" x14ac:dyDescent="0.2">
      <c r="A8689" s="32">
        <v>8688</v>
      </c>
      <c r="B8689" s="32">
        <v>296</v>
      </c>
      <c r="C8689" s="32">
        <v>5</v>
      </c>
      <c r="D8689" s="32" t="s">
        <v>15026</v>
      </c>
    </row>
    <row r="8690" spans="1:4" x14ac:dyDescent="0.2">
      <c r="A8690" s="32">
        <v>8689</v>
      </c>
      <c r="B8690" s="32">
        <v>610</v>
      </c>
      <c r="C8690" s="32">
        <v>4</v>
      </c>
      <c r="D8690" s="32" t="s">
        <v>15027</v>
      </c>
    </row>
    <row r="8691" spans="1:4" x14ac:dyDescent="0.2">
      <c r="A8691" s="32">
        <v>8690</v>
      </c>
      <c r="B8691" s="32">
        <v>59</v>
      </c>
      <c r="C8691" s="32">
        <v>1</v>
      </c>
      <c r="D8691" s="32" t="s">
        <v>15028</v>
      </c>
    </row>
    <row r="8692" spans="1:4" x14ac:dyDescent="0.2">
      <c r="A8692" s="32">
        <v>8691</v>
      </c>
      <c r="B8692" s="32">
        <v>59</v>
      </c>
      <c r="C8692" s="32">
        <v>2</v>
      </c>
      <c r="D8692" s="32" t="s">
        <v>15029</v>
      </c>
    </row>
    <row r="8693" spans="1:4" x14ac:dyDescent="0.2">
      <c r="A8693" s="32">
        <v>8692</v>
      </c>
      <c r="B8693" s="32">
        <v>296</v>
      </c>
      <c r="C8693" s="32">
        <v>6</v>
      </c>
      <c r="D8693" s="32" t="s">
        <v>15030</v>
      </c>
    </row>
    <row r="8694" spans="1:4" x14ac:dyDescent="0.2">
      <c r="A8694" s="32">
        <v>8693</v>
      </c>
      <c r="B8694" s="32">
        <v>265</v>
      </c>
      <c r="C8694" s="32">
        <v>8</v>
      </c>
      <c r="D8694" s="32" t="s">
        <v>15031</v>
      </c>
    </row>
    <row r="8695" spans="1:4" x14ac:dyDescent="0.2">
      <c r="A8695" s="32">
        <v>8694</v>
      </c>
      <c r="B8695" s="32">
        <v>251</v>
      </c>
      <c r="C8695" s="32">
        <v>2</v>
      </c>
      <c r="D8695" s="32" t="s">
        <v>15032</v>
      </c>
    </row>
    <row r="8696" spans="1:4" x14ac:dyDescent="0.2">
      <c r="A8696" s="32">
        <v>8695</v>
      </c>
      <c r="B8696" s="32">
        <v>105</v>
      </c>
      <c r="C8696" s="32">
        <v>5</v>
      </c>
      <c r="D8696" s="32" t="s">
        <v>15033</v>
      </c>
    </row>
    <row r="8697" spans="1:4" x14ac:dyDescent="0.2">
      <c r="A8697" s="32">
        <v>8696</v>
      </c>
      <c r="B8697" s="32">
        <v>21</v>
      </c>
      <c r="C8697" s="32">
        <v>7</v>
      </c>
      <c r="D8697" s="32" t="s">
        <v>15034</v>
      </c>
    </row>
    <row r="8698" spans="1:4" x14ac:dyDescent="0.2">
      <c r="A8698" s="32">
        <v>8697</v>
      </c>
      <c r="B8698" s="32">
        <v>114</v>
      </c>
      <c r="C8698" s="32">
        <v>7</v>
      </c>
      <c r="D8698" s="32" t="s">
        <v>15035</v>
      </c>
    </row>
    <row r="8699" spans="1:4" x14ac:dyDescent="0.2">
      <c r="A8699" s="32">
        <v>8698</v>
      </c>
      <c r="B8699" s="32">
        <v>53</v>
      </c>
      <c r="C8699" s="32">
        <v>12</v>
      </c>
      <c r="D8699" s="32" t="s">
        <v>15036</v>
      </c>
    </row>
    <row r="8700" spans="1:4" x14ac:dyDescent="0.2">
      <c r="A8700" s="32">
        <v>8699</v>
      </c>
      <c r="B8700" s="32">
        <v>453</v>
      </c>
      <c r="C8700" s="32">
        <v>7</v>
      </c>
      <c r="D8700" s="32" t="s">
        <v>15037</v>
      </c>
    </row>
    <row r="8701" spans="1:4" x14ac:dyDescent="0.2">
      <c r="A8701" s="32">
        <v>8700</v>
      </c>
      <c r="B8701" s="32">
        <v>106</v>
      </c>
      <c r="C8701" s="32">
        <v>6</v>
      </c>
      <c r="D8701" s="32" t="s">
        <v>9621</v>
      </c>
    </row>
    <row r="8702" spans="1:4" x14ac:dyDescent="0.2">
      <c r="A8702" s="32">
        <v>8701</v>
      </c>
      <c r="B8702" s="32">
        <v>2553</v>
      </c>
      <c r="C8702" s="32">
        <v>1</v>
      </c>
      <c r="D8702" s="32" t="s">
        <v>9386</v>
      </c>
    </row>
    <row r="8703" spans="1:4" x14ac:dyDescent="0.2">
      <c r="A8703" s="32">
        <v>8702</v>
      </c>
      <c r="B8703" s="32">
        <v>412</v>
      </c>
      <c r="C8703" s="32">
        <v>5</v>
      </c>
      <c r="D8703" s="32" t="s">
        <v>15038</v>
      </c>
    </row>
    <row r="8704" spans="1:4" x14ac:dyDescent="0.2">
      <c r="A8704" s="32">
        <v>8703</v>
      </c>
      <c r="B8704" s="32">
        <v>3</v>
      </c>
      <c r="C8704" s="32">
        <v>4</v>
      </c>
      <c r="D8704" s="32" t="s">
        <v>15039</v>
      </c>
    </row>
    <row r="8705" spans="1:4" x14ac:dyDescent="0.2">
      <c r="A8705" s="32">
        <v>8704</v>
      </c>
      <c r="B8705" s="32">
        <v>127</v>
      </c>
      <c r="C8705" s="32">
        <v>4</v>
      </c>
      <c r="D8705" s="32" t="s">
        <v>15040</v>
      </c>
    </row>
    <row r="8706" spans="1:4" x14ac:dyDescent="0.2">
      <c r="A8706" s="32">
        <v>8705</v>
      </c>
      <c r="B8706" s="32">
        <v>407</v>
      </c>
      <c r="C8706" s="32">
        <v>4</v>
      </c>
      <c r="D8706" s="32" t="s">
        <v>15041</v>
      </c>
    </row>
    <row r="8707" spans="1:4" x14ac:dyDescent="0.2">
      <c r="A8707" s="32">
        <v>8706</v>
      </c>
      <c r="B8707" s="32">
        <v>251</v>
      </c>
      <c r="C8707" s="32">
        <v>3</v>
      </c>
      <c r="D8707" s="32" t="s">
        <v>15042</v>
      </c>
    </row>
    <row r="8708" spans="1:4" x14ac:dyDescent="0.2">
      <c r="A8708" s="32">
        <v>8707</v>
      </c>
      <c r="B8708" s="32">
        <v>289</v>
      </c>
      <c r="C8708" s="32">
        <v>4</v>
      </c>
      <c r="D8708" s="32" t="s">
        <v>15043</v>
      </c>
    </row>
    <row r="8709" spans="1:4" x14ac:dyDescent="0.2">
      <c r="A8709" s="32">
        <v>8708</v>
      </c>
      <c r="B8709" s="32">
        <v>117</v>
      </c>
      <c r="C8709" s="32">
        <v>7</v>
      </c>
      <c r="D8709" s="32" t="s">
        <v>14694</v>
      </c>
    </row>
    <row r="8710" spans="1:4" x14ac:dyDescent="0.2">
      <c r="A8710" s="32">
        <v>8709</v>
      </c>
      <c r="B8710" s="32">
        <v>7</v>
      </c>
      <c r="C8710" s="32">
        <v>4</v>
      </c>
      <c r="D8710" s="32" t="s">
        <v>7934</v>
      </c>
    </row>
    <row r="8711" spans="1:4" x14ac:dyDescent="0.2">
      <c r="A8711" s="32">
        <v>8710</v>
      </c>
      <c r="B8711" s="32">
        <v>109</v>
      </c>
      <c r="C8711" s="32">
        <v>5</v>
      </c>
      <c r="D8711" s="32" t="s">
        <v>15044</v>
      </c>
    </row>
    <row r="8712" spans="1:4" x14ac:dyDescent="0.2">
      <c r="A8712" s="32">
        <v>8711</v>
      </c>
      <c r="B8712" s="32">
        <v>407</v>
      </c>
      <c r="C8712" s="32">
        <v>3</v>
      </c>
      <c r="D8712" s="32" t="s">
        <v>15045</v>
      </c>
    </row>
    <row r="8713" spans="1:4" x14ac:dyDescent="0.2">
      <c r="A8713" s="32">
        <v>8712</v>
      </c>
      <c r="B8713" s="32">
        <v>3116</v>
      </c>
      <c r="C8713" s="32">
        <v>1</v>
      </c>
      <c r="D8713" s="32" t="s">
        <v>7258</v>
      </c>
    </row>
    <row r="8714" spans="1:4" x14ac:dyDescent="0.2">
      <c r="A8714" s="32">
        <v>8713</v>
      </c>
      <c r="B8714" s="32">
        <v>146</v>
      </c>
      <c r="C8714" s="32">
        <v>3</v>
      </c>
      <c r="D8714" s="32" t="s">
        <v>15046</v>
      </c>
    </row>
    <row r="8715" spans="1:4" x14ac:dyDescent="0.2">
      <c r="A8715" s="32">
        <v>8714</v>
      </c>
      <c r="B8715" s="32">
        <v>444</v>
      </c>
      <c r="C8715" s="32">
        <v>1</v>
      </c>
      <c r="D8715" s="32" t="s">
        <v>15047</v>
      </c>
    </row>
    <row r="8716" spans="1:4" x14ac:dyDescent="0.2">
      <c r="A8716" s="32">
        <v>8715</v>
      </c>
      <c r="B8716" s="32">
        <v>67</v>
      </c>
      <c r="C8716" s="32">
        <v>18</v>
      </c>
      <c r="D8716" s="32" t="s">
        <v>15048</v>
      </c>
    </row>
    <row r="8717" spans="1:4" x14ac:dyDescent="0.2">
      <c r="A8717" s="32">
        <v>8716</v>
      </c>
      <c r="B8717" s="32">
        <v>16</v>
      </c>
      <c r="C8717" s="32">
        <v>5</v>
      </c>
      <c r="D8717" s="32" t="s">
        <v>15049</v>
      </c>
    </row>
    <row r="8718" spans="1:4" x14ac:dyDescent="0.2">
      <c r="A8718" s="32">
        <v>8717</v>
      </c>
      <c r="B8718" s="32">
        <v>209</v>
      </c>
      <c r="C8718" s="32">
        <v>5</v>
      </c>
      <c r="D8718" s="32" t="s">
        <v>15050</v>
      </c>
    </row>
    <row r="8719" spans="1:4" x14ac:dyDescent="0.2">
      <c r="A8719" s="32">
        <v>8718</v>
      </c>
      <c r="B8719" s="32">
        <v>199</v>
      </c>
      <c r="C8719" s="32">
        <v>2</v>
      </c>
      <c r="D8719" s="32" t="s">
        <v>15051</v>
      </c>
    </row>
    <row r="8720" spans="1:4" x14ac:dyDescent="0.2">
      <c r="A8720" s="32">
        <v>8719</v>
      </c>
      <c r="B8720" s="32">
        <v>59</v>
      </c>
      <c r="C8720" s="32">
        <v>3</v>
      </c>
      <c r="D8720" s="32" t="s">
        <v>15052</v>
      </c>
    </row>
    <row r="8721" spans="1:4" x14ac:dyDescent="0.2">
      <c r="A8721" s="32">
        <v>8720</v>
      </c>
      <c r="B8721" s="32">
        <v>205</v>
      </c>
      <c r="C8721" s="32">
        <v>2</v>
      </c>
      <c r="D8721" s="32" t="s">
        <v>15053</v>
      </c>
    </row>
    <row r="8722" spans="1:4" x14ac:dyDescent="0.2">
      <c r="A8722" s="32">
        <v>8721</v>
      </c>
      <c r="B8722" s="32">
        <v>169</v>
      </c>
      <c r="C8722" s="32">
        <v>9</v>
      </c>
      <c r="D8722" s="32" t="s">
        <v>15054</v>
      </c>
    </row>
    <row r="8723" spans="1:4" x14ac:dyDescent="0.2">
      <c r="A8723" s="32">
        <v>8722</v>
      </c>
      <c r="B8723" s="32">
        <v>227</v>
      </c>
      <c r="C8723" s="32">
        <v>3</v>
      </c>
      <c r="D8723" s="32" t="s">
        <v>15055</v>
      </c>
    </row>
    <row r="8724" spans="1:4" x14ac:dyDescent="0.2">
      <c r="A8724" s="32">
        <v>8723</v>
      </c>
      <c r="B8724" s="32">
        <v>52</v>
      </c>
      <c r="C8724" s="32">
        <v>13</v>
      </c>
      <c r="D8724" s="32" t="s">
        <v>9369</v>
      </c>
    </row>
    <row r="8725" spans="1:4" x14ac:dyDescent="0.2">
      <c r="A8725" s="32">
        <v>8724</v>
      </c>
      <c r="B8725" s="32">
        <v>261</v>
      </c>
      <c r="C8725" s="32">
        <v>3</v>
      </c>
      <c r="D8725" s="32" t="s">
        <v>15056</v>
      </c>
    </row>
    <row r="8726" spans="1:4" x14ac:dyDescent="0.2">
      <c r="A8726" s="32">
        <v>8725</v>
      </c>
      <c r="B8726" s="32">
        <v>360</v>
      </c>
      <c r="C8726" s="32">
        <v>1</v>
      </c>
      <c r="D8726" s="32" t="s">
        <v>15057</v>
      </c>
    </row>
    <row r="8727" spans="1:4" x14ac:dyDescent="0.2">
      <c r="A8727" s="32">
        <v>8726</v>
      </c>
      <c r="B8727" s="32">
        <v>185</v>
      </c>
      <c r="C8727" s="32">
        <v>4</v>
      </c>
      <c r="D8727" s="32" t="s">
        <v>15058</v>
      </c>
    </row>
    <row r="8728" spans="1:4" x14ac:dyDescent="0.2">
      <c r="A8728" s="32">
        <v>8727</v>
      </c>
      <c r="B8728" s="32">
        <v>407</v>
      </c>
      <c r="C8728" s="32">
        <v>2</v>
      </c>
      <c r="D8728" s="32" t="s">
        <v>15059</v>
      </c>
    </row>
    <row r="8729" spans="1:4" x14ac:dyDescent="0.2">
      <c r="A8729" s="32">
        <v>8728</v>
      </c>
      <c r="B8729" s="32">
        <v>114</v>
      </c>
      <c r="C8729" s="32">
        <v>8</v>
      </c>
      <c r="D8729" s="32" t="s">
        <v>15060</v>
      </c>
    </row>
    <row r="8730" spans="1:4" x14ac:dyDescent="0.2">
      <c r="A8730" s="32">
        <v>8729</v>
      </c>
      <c r="B8730" s="32">
        <v>307</v>
      </c>
      <c r="C8730" s="32">
        <v>1</v>
      </c>
      <c r="D8730" s="32" t="s">
        <v>15061</v>
      </c>
    </row>
    <row r="8731" spans="1:4" x14ac:dyDescent="0.2">
      <c r="A8731" s="32">
        <v>8730</v>
      </c>
      <c r="B8731" s="32">
        <v>437</v>
      </c>
      <c r="C8731" s="32">
        <v>5</v>
      </c>
      <c r="D8731" s="32" t="s">
        <v>15062</v>
      </c>
    </row>
    <row r="8732" spans="1:4" x14ac:dyDescent="0.2">
      <c r="A8732" s="32">
        <v>8731</v>
      </c>
      <c r="B8732" s="32">
        <v>452</v>
      </c>
      <c r="C8732" s="32">
        <v>3</v>
      </c>
      <c r="D8732" s="32" t="s">
        <v>9717</v>
      </c>
    </row>
    <row r="8733" spans="1:4" x14ac:dyDescent="0.2">
      <c r="A8733" s="32">
        <v>8732</v>
      </c>
      <c r="B8733" s="32">
        <v>107</v>
      </c>
      <c r="C8733" s="32">
        <v>2</v>
      </c>
      <c r="D8733" s="32" t="s">
        <v>14781</v>
      </c>
    </row>
    <row r="8734" spans="1:4" x14ac:dyDescent="0.2">
      <c r="A8734" s="32">
        <v>8733</v>
      </c>
      <c r="B8734" s="32">
        <v>1643</v>
      </c>
      <c r="C8734" s="32">
        <v>1</v>
      </c>
      <c r="D8734" s="32" t="s">
        <v>15063</v>
      </c>
    </row>
    <row r="8735" spans="1:4" x14ac:dyDescent="0.2">
      <c r="A8735" s="32">
        <v>8734</v>
      </c>
      <c r="B8735" s="32">
        <v>228</v>
      </c>
      <c r="C8735" s="32">
        <v>1</v>
      </c>
      <c r="D8735" s="32" t="s">
        <v>15064</v>
      </c>
    </row>
    <row r="8736" spans="1:4" x14ac:dyDescent="0.2">
      <c r="A8736" s="32">
        <v>8735</v>
      </c>
      <c r="B8736" s="32">
        <v>272</v>
      </c>
      <c r="C8736" s="32">
        <v>1</v>
      </c>
      <c r="D8736" s="32" t="s">
        <v>15065</v>
      </c>
    </row>
    <row r="8737" spans="1:4" x14ac:dyDescent="0.2">
      <c r="A8737" s="32">
        <v>8736</v>
      </c>
      <c r="B8737" s="32">
        <v>407</v>
      </c>
      <c r="C8737" s="32">
        <v>1</v>
      </c>
      <c r="D8737" s="32" t="s">
        <v>15066</v>
      </c>
    </row>
    <row r="8738" spans="1:4" x14ac:dyDescent="0.2">
      <c r="A8738" s="32">
        <v>8737</v>
      </c>
      <c r="B8738" s="32">
        <v>453</v>
      </c>
      <c r="C8738" s="32">
        <v>8</v>
      </c>
      <c r="D8738" s="32" t="s">
        <v>15067</v>
      </c>
    </row>
    <row r="8739" spans="1:4" x14ac:dyDescent="0.2">
      <c r="A8739" s="32">
        <v>8738</v>
      </c>
      <c r="B8739" s="32">
        <v>461</v>
      </c>
      <c r="C8739" s="32">
        <v>9</v>
      </c>
      <c r="D8739" s="32" t="s">
        <v>12157</v>
      </c>
    </row>
    <row r="8740" spans="1:4" x14ac:dyDescent="0.2">
      <c r="A8740" s="32">
        <v>8739</v>
      </c>
      <c r="B8740" s="32">
        <v>2497</v>
      </c>
      <c r="C8740" s="32">
        <v>1</v>
      </c>
      <c r="D8740" s="32" t="s">
        <v>11011</v>
      </c>
    </row>
    <row r="8741" spans="1:4" x14ac:dyDescent="0.2">
      <c r="A8741" s="32">
        <v>8740</v>
      </c>
      <c r="B8741" s="32">
        <v>444</v>
      </c>
      <c r="C8741" s="32">
        <v>2</v>
      </c>
      <c r="D8741" s="32" t="s">
        <v>15068</v>
      </c>
    </row>
    <row r="8742" spans="1:4" x14ac:dyDescent="0.2">
      <c r="A8742" s="32">
        <v>8741</v>
      </c>
      <c r="B8742" s="32">
        <v>227</v>
      </c>
      <c r="C8742" s="32">
        <v>4</v>
      </c>
      <c r="D8742" s="32" t="s">
        <v>15069</v>
      </c>
    </row>
    <row r="8743" spans="1:4" x14ac:dyDescent="0.2">
      <c r="A8743" s="32">
        <v>8742</v>
      </c>
      <c r="B8743" s="32">
        <v>5</v>
      </c>
      <c r="C8743" s="32">
        <v>6</v>
      </c>
      <c r="D8743" s="32" t="s">
        <v>15070</v>
      </c>
    </row>
    <row r="8744" spans="1:4" x14ac:dyDescent="0.2">
      <c r="A8744" s="32">
        <v>8743</v>
      </c>
      <c r="B8744" s="32">
        <v>210</v>
      </c>
      <c r="C8744" s="32">
        <v>1</v>
      </c>
      <c r="D8744" s="32" t="s">
        <v>15071</v>
      </c>
    </row>
    <row r="8745" spans="1:4" x14ac:dyDescent="0.2">
      <c r="A8745" s="32">
        <v>8744</v>
      </c>
      <c r="B8745" s="32">
        <v>22</v>
      </c>
      <c r="C8745" s="32">
        <v>1</v>
      </c>
      <c r="D8745" s="32" t="s">
        <v>15072</v>
      </c>
    </row>
    <row r="8746" spans="1:4" x14ac:dyDescent="0.2">
      <c r="A8746" s="32">
        <v>8745</v>
      </c>
      <c r="B8746" s="32">
        <v>360</v>
      </c>
      <c r="C8746" s="32">
        <v>2</v>
      </c>
      <c r="D8746" s="32" t="s">
        <v>15073</v>
      </c>
    </row>
    <row r="8747" spans="1:4" x14ac:dyDescent="0.2">
      <c r="A8747" s="32">
        <v>8746</v>
      </c>
      <c r="B8747" s="32">
        <v>251</v>
      </c>
      <c r="C8747" s="32">
        <v>4</v>
      </c>
      <c r="D8747" s="32" t="s">
        <v>15074</v>
      </c>
    </row>
    <row r="8748" spans="1:4" x14ac:dyDescent="0.2">
      <c r="A8748" s="32">
        <v>8747</v>
      </c>
      <c r="B8748" s="32">
        <v>16</v>
      </c>
      <c r="C8748" s="32">
        <v>4</v>
      </c>
      <c r="D8748" s="32" t="s">
        <v>15075</v>
      </c>
    </row>
    <row r="8749" spans="1:4" x14ac:dyDescent="0.2">
      <c r="A8749" s="32">
        <v>8748</v>
      </c>
      <c r="B8749" s="32">
        <v>30</v>
      </c>
      <c r="C8749" s="32">
        <v>6</v>
      </c>
      <c r="D8749" s="32" t="s">
        <v>14311</v>
      </c>
    </row>
    <row r="8750" spans="1:4" x14ac:dyDescent="0.2">
      <c r="A8750" s="32">
        <v>8749</v>
      </c>
      <c r="B8750" s="32">
        <v>257</v>
      </c>
      <c r="C8750" s="32">
        <v>3</v>
      </c>
      <c r="D8750" s="32" t="s">
        <v>15076</v>
      </c>
    </row>
    <row r="8751" spans="1:4" x14ac:dyDescent="0.2">
      <c r="A8751" s="32">
        <v>8750</v>
      </c>
      <c r="B8751" s="32">
        <v>289</v>
      </c>
      <c r="C8751" s="32">
        <v>5</v>
      </c>
      <c r="D8751" s="32" t="s">
        <v>15077</v>
      </c>
    </row>
    <row r="8752" spans="1:4" x14ac:dyDescent="0.2">
      <c r="A8752" s="32">
        <v>8751</v>
      </c>
      <c r="B8752" s="32">
        <v>146</v>
      </c>
      <c r="C8752" s="32">
        <v>4</v>
      </c>
      <c r="D8752" s="32" t="s">
        <v>15078</v>
      </c>
    </row>
    <row r="8753" spans="1:4" x14ac:dyDescent="0.2">
      <c r="A8753" s="32">
        <v>8752</v>
      </c>
      <c r="B8753" s="32">
        <v>118</v>
      </c>
      <c r="C8753" s="32">
        <v>1</v>
      </c>
      <c r="D8753" s="32" t="s">
        <v>15079</v>
      </c>
    </row>
    <row r="8754" spans="1:4" x14ac:dyDescent="0.2">
      <c r="A8754" s="32">
        <v>8753</v>
      </c>
      <c r="B8754" s="32">
        <v>675</v>
      </c>
      <c r="C8754" s="32">
        <v>2</v>
      </c>
      <c r="D8754" s="32" t="s">
        <v>15080</v>
      </c>
    </row>
    <row r="8755" spans="1:4" x14ac:dyDescent="0.2">
      <c r="A8755" s="32">
        <v>8754</v>
      </c>
      <c r="B8755" s="32">
        <v>266</v>
      </c>
      <c r="C8755" s="32">
        <v>1</v>
      </c>
      <c r="D8755" s="32" t="s">
        <v>15081</v>
      </c>
    </row>
    <row r="8756" spans="1:4" x14ac:dyDescent="0.2">
      <c r="A8756" s="32">
        <v>8755</v>
      </c>
      <c r="B8756" s="32">
        <v>180</v>
      </c>
      <c r="C8756" s="32">
        <v>4</v>
      </c>
      <c r="D8756" s="32" t="s">
        <v>8432</v>
      </c>
    </row>
    <row r="8757" spans="1:4" x14ac:dyDescent="0.2">
      <c r="A8757" s="32">
        <v>8756</v>
      </c>
      <c r="B8757" s="32">
        <v>205</v>
      </c>
      <c r="C8757" s="32">
        <v>1</v>
      </c>
      <c r="D8757" s="32" t="s">
        <v>8214</v>
      </c>
    </row>
    <row r="8758" spans="1:4" x14ac:dyDescent="0.2">
      <c r="A8758" s="32">
        <v>8757</v>
      </c>
      <c r="B8758" s="32">
        <v>42</v>
      </c>
      <c r="C8758" s="32">
        <v>9</v>
      </c>
      <c r="D8758" s="32" t="s">
        <v>15082</v>
      </c>
    </row>
    <row r="8759" spans="1:4" x14ac:dyDescent="0.2">
      <c r="A8759" s="32">
        <v>8758</v>
      </c>
      <c r="B8759" s="32">
        <v>109</v>
      </c>
      <c r="C8759" s="32">
        <v>6</v>
      </c>
      <c r="D8759" s="32" t="s">
        <v>15083</v>
      </c>
    </row>
    <row r="8760" spans="1:4" x14ac:dyDescent="0.2">
      <c r="A8760" s="32">
        <v>8759</v>
      </c>
      <c r="B8760" s="32">
        <v>610</v>
      </c>
      <c r="C8760" s="32">
        <v>5</v>
      </c>
      <c r="D8760" s="32" t="s">
        <v>15084</v>
      </c>
    </row>
    <row r="8761" spans="1:4" x14ac:dyDescent="0.2">
      <c r="A8761" s="32">
        <v>8760</v>
      </c>
      <c r="B8761" s="32">
        <v>176</v>
      </c>
      <c r="C8761" s="32">
        <v>3</v>
      </c>
      <c r="D8761" s="32" t="s">
        <v>9182</v>
      </c>
    </row>
    <row r="8762" spans="1:4" x14ac:dyDescent="0.2">
      <c r="A8762" s="32">
        <v>8761</v>
      </c>
      <c r="B8762" s="32">
        <v>30</v>
      </c>
      <c r="C8762" s="32">
        <v>5</v>
      </c>
      <c r="D8762" s="32" t="s">
        <v>14042</v>
      </c>
    </row>
    <row r="8763" spans="1:4" x14ac:dyDescent="0.2">
      <c r="A8763" s="32">
        <v>8762</v>
      </c>
      <c r="B8763" s="32">
        <v>261</v>
      </c>
      <c r="C8763" s="32">
        <v>2</v>
      </c>
      <c r="D8763" s="32" t="s">
        <v>15085</v>
      </c>
    </row>
    <row r="8764" spans="1:4" x14ac:dyDescent="0.2">
      <c r="A8764" s="32">
        <v>8763</v>
      </c>
      <c r="B8764" s="32">
        <v>59</v>
      </c>
      <c r="C8764" s="32">
        <v>4</v>
      </c>
      <c r="D8764" s="32" t="s">
        <v>15086</v>
      </c>
    </row>
    <row r="8765" spans="1:4" x14ac:dyDescent="0.2">
      <c r="A8765" s="32">
        <v>8764</v>
      </c>
      <c r="B8765" s="32">
        <v>105</v>
      </c>
      <c r="C8765" s="32">
        <v>6</v>
      </c>
      <c r="D8765" s="32" t="s">
        <v>15087</v>
      </c>
    </row>
    <row r="8766" spans="1:4" x14ac:dyDescent="0.2">
      <c r="A8766" s="32">
        <v>8765</v>
      </c>
      <c r="B8766" s="32">
        <v>49</v>
      </c>
      <c r="C8766" s="32">
        <v>7</v>
      </c>
      <c r="D8766" s="32" t="s">
        <v>15088</v>
      </c>
    </row>
    <row r="8767" spans="1:4" x14ac:dyDescent="0.2">
      <c r="A8767" s="32">
        <v>8766</v>
      </c>
      <c r="B8767" s="32">
        <v>133</v>
      </c>
      <c r="C8767" s="32">
        <v>1</v>
      </c>
      <c r="D8767" s="32" t="s">
        <v>15089</v>
      </c>
    </row>
    <row r="8768" spans="1:4" x14ac:dyDescent="0.2">
      <c r="A8768" s="32">
        <v>8767</v>
      </c>
      <c r="B8768" s="32">
        <v>11</v>
      </c>
      <c r="C8768" s="32">
        <v>5</v>
      </c>
      <c r="D8768" s="32" t="s">
        <v>15090</v>
      </c>
    </row>
    <row r="8769" spans="1:4" x14ac:dyDescent="0.2">
      <c r="A8769" s="32">
        <v>8768</v>
      </c>
      <c r="B8769" s="32">
        <v>199</v>
      </c>
      <c r="C8769" s="32">
        <v>3</v>
      </c>
      <c r="D8769" s="32" t="s">
        <v>15091</v>
      </c>
    </row>
    <row r="8770" spans="1:4" x14ac:dyDescent="0.2">
      <c r="A8770" s="32">
        <v>8769</v>
      </c>
      <c r="B8770" s="32">
        <v>32</v>
      </c>
      <c r="C8770" s="32">
        <v>4</v>
      </c>
      <c r="D8770" s="32" t="s">
        <v>15092</v>
      </c>
    </row>
    <row r="8771" spans="1:4" x14ac:dyDescent="0.2">
      <c r="A8771" s="32">
        <v>8770</v>
      </c>
      <c r="B8771" s="32">
        <v>210</v>
      </c>
      <c r="C8771" s="32">
        <v>2</v>
      </c>
      <c r="D8771" s="32" t="s">
        <v>15093</v>
      </c>
    </row>
    <row r="8772" spans="1:4" x14ac:dyDescent="0.2">
      <c r="A8772" s="32">
        <v>8771</v>
      </c>
      <c r="B8772" s="32">
        <v>272</v>
      </c>
      <c r="C8772" s="32">
        <v>2</v>
      </c>
      <c r="D8772" s="32" t="s">
        <v>15094</v>
      </c>
    </row>
    <row r="8773" spans="1:4" x14ac:dyDescent="0.2">
      <c r="A8773" s="32">
        <v>8772</v>
      </c>
      <c r="B8773" s="32">
        <v>261</v>
      </c>
      <c r="C8773" s="32">
        <v>1</v>
      </c>
      <c r="D8773" s="32" t="s">
        <v>15095</v>
      </c>
    </row>
    <row r="8774" spans="1:4" x14ac:dyDescent="0.2">
      <c r="A8774" s="32">
        <v>8773</v>
      </c>
      <c r="B8774" s="32">
        <v>264</v>
      </c>
      <c r="C8774" s="32">
        <v>4</v>
      </c>
      <c r="D8774" s="32" t="s">
        <v>15096</v>
      </c>
    </row>
    <row r="8775" spans="1:4" x14ac:dyDescent="0.2">
      <c r="A8775" s="32">
        <v>8774</v>
      </c>
      <c r="B8775" s="32">
        <v>204</v>
      </c>
      <c r="C8775" s="32">
        <v>9</v>
      </c>
      <c r="D8775" s="32" t="s">
        <v>15097</v>
      </c>
    </row>
    <row r="8776" spans="1:4" x14ac:dyDescent="0.2">
      <c r="A8776" s="32">
        <v>8775</v>
      </c>
      <c r="B8776" s="32">
        <v>5</v>
      </c>
      <c r="C8776" s="32">
        <v>7</v>
      </c>
      <c r="D8776" s="32" t="s">
        <v>15098</v>
      </c>
    </row>
    <row r="8777" spans="1:4" x14ac:dyDescent="0.2">
      <c r="A8777" s="32">
        <v>8776</v>
      </c>
      <c r="B8777" s="32">
        <v>16</v>
      </c>
      <c r="C8777" s="32">
        <v>3</v>
      </c>
      <c r="D8777" s="32" t="s">
        <v>15099</v>
      </c>
    </row>
    <row r="8778" spans="1:4" x14ac:dyDescent="0.2">
      <c r="A8778" s="32">
        <v>8777</v>
      </c>
      <c r="B8778" s="32">
        <v>227</v>
      </c>
      <c r="C8778" s="32">
        <v>7</v>
      </c>
      <c r="D8778" s="32" t="s">
        <v>15100</v>
      </c>
    </row>
    <row r="8779" spans="1:4" x14ac:dyDescent="0.2">
      <c r="A8779" s="32">
        <v>8778</v>
      </c>
      <c r="B8779" s="32">
        <v>307</v>
      </c>
      <c r="C8779" s="32">
        <v>2</v>
      </c>
      <c r="D8779" s="32" t="s">
        <v>15101</v>
      </c>
    </row>
    <row r="8780" spans="1:4" x14ac:dyDescent="0.2">
      <c r="A8780" s="32">
        <v>8779</v>
      </c>
      <c r="B8780" s="32">
        <v>412</v>
      </c>
      <c r="C8780" s="32">
        <v>6</v>
      </c>
      <c r="D8780" s="32" t="s">
        <v>15102</v>
      </c>
    </row>
    <row r="8781" spans="1:4" x14ac:dyDescent="0.2">
      <c r="A8781" s="32">
        <v>8780</v>
      </c>
      <c r="B8781" s="32">
        <v>441</v>
      </c>
      <c r="C8781" s="32">
        <v>9</v>
      </c>
      <c r="D8781" s="32" t="s">
        <v>15103</v>
      </c>
    </row>
    <row r="8782" spans="1:4" x14ac:dyDescent="0.2">
      <c r="A8782" s="32">
        <v>8781</v>
      </c>
      <c r="B8782" s="32">
        <v>289</v>
      </c>
      <c r="C8782" s="32">
        <v>6</v>
      </c>
      <c r="D8782" s="32" t="s">
        <v>15104</v>
      </c>
    </row>
    <row r="8783" spans="1:4" x14ac:dyDescent="0.2">
      <c r="A8783" s="32">
        <v>8782</v>
      </c>
      <c r="B8783" s="32">
        <v>360</v>
      </c>
      <c r="C8783" s="32">
        <v>3</v>
      </c>
      <c r="D8783" s="32" t="s">
        <v>15105</v>
      </c>
    </row>
    <row r="8784" spans="1:4" x14ac:dyDescent="0.2">
      <c r="A8784" s="32">
        <v>8783</v>
      </c>
      <c r="B8784" s="32">
        <v>257</v>
      </c>
      <c r="C8784" s="32">
        <v>4</v>
      </c>
      <c r="D8784" s="32" t="s">
        <v>15106</v>
      </c>
    </row>
    <row r="8785" spans="1:4" x14ac:dyDescent="0.2">
      <c r="A8785" s="32">
        <v>8784</v>
      </c>
      <c r="B8785" s="32">
        <v>180</v>
      </c>
      <c r="C8785" s="32">
        <v>6</v>
      </c>
      <c r="D8785" s="32" t="s">
        <v>12201</v>
      </c>
    </row>
    <row r="8786" spans="1:4" x14ac:dyDescent="0.2">
      <c r="A8786" s="32">
        <v>8785</v>
      </c>
      <c r="B8786" s="32">
        <v>146</v>
      </c>
      <c r="C8786" s="32">
        <v>5</v>
      </c>
      <c r="D8786" s="32" t="s">
        <v>15107</v>
      </c>
    </row>
    <row r="8787" spans="1:4" x14ac:dyDescent="0.2">
      <c r="A8787" s="32">
        <v>8786</v>
      </c>
      <c r="B8787" s="32">
        <v>176</v>
      </c>
      <c r="C8787" s="32">
        <v>4</v>
      </c>
      <c r="D8787" s="32" t="s">
        <v>15108</v>
      </c>
    </row>
    <row r="8788" spans="1:4" x14ac:dyDescent="0.2">
      <c r="A8788" s="32">
        <v>8787</v>
      </c>
      <c r="B8788" s="32">
        <v>109</v>
      </c>
      <c r="C8788" s="32">
        <v>7</v>
      </c>
      <c r="D8788" s="32" t="s">
        <v>15109</v>
      </c>
    </row>
    <row r="8789" spans="1:4" x14ac:dyDescent="0.2">
      <c r="A8789" s="32">
        <v>8788</v>
      </c>
      <c r="B8789" s="32">
        <v>114</v>
      </c>
      <c r="C8789" s="32">
        <v>9</v>
      </c>
      <c r="D8789" s="32" t="s">
        <v>7951</v>
      </c>
    </row>
    <row r="8790" spans="1:4" x14ac:dyDescent="0.2">
      <c r="A8790" s="32">
        <v>8789</v>
      </c>
      <c r="B8790" s="32">
        <v>106</v>
      </c>
      <c r="C8790" s="32">
        <v>1</v>
      </c>
      <c r="D8790" s="32" t="s">
        <v>15110</v>
      </c>
    </row>
    <row r="8791" spans="1:4" x14ac:dyDescent="0.2">
      <c r="A8791" s="32">
        <v>8790</v>
      </c>
      <c r="B8791" s="32">
        <v>380</v>
      </c>
      <c r="C8791" s="32">
        <v>3</v>
      </c>
      <c r="D8791" s="32" t="s">
        <v>15111</v>
      </c>
    </row>
    <row r="8792" spans="1:4" x14ac:dyDescent="0.2">
      <c r="A8792" s="32">
        <v>8791</v>
      </c>
      <c r="B8792" s="32">
        <v>260</v>
      </c>
      <c r="C8792" s="32">
        <v>2</v>
      </c>
      <c r="D8792" s="32" t="s">
        <v>15112</v>
      </c>
    </row>
    <row r="8793" spans="1:4" x14ac:dyDescent="0.2">
      <c r="A8793" s="32">
        <v>8792</v>
      </c>
      <c r="B8793" s="32">
        <v>266</v>
      </c>
      <c r="C8793" s="32">
        <v>2</v>
      </c>
      <c r="D8793" s="32" t="s">
        <v>15113</v>
      </c>
    </row>
    <row r="8794" spans="1:4" x14ac:dyDescent="0.2">
      <c r="A8794" s="32">
        <v>8793</v>
      </c>
      <c r="B8794" s="32">
        <v>556</v>
      </c>
      <c r="C8794" s="32">
        <v>6</v>
      </c>
      <c r="D8794" s="32" t="s">
        <v>15114</v>
      </c>
    </row>
    <row r="8795" spans="1:4" x14ac:dyDescent="0.2">
      <c r="A8795" s="32">
        <v>8794</v>
      </c>
      <c r="B8795" s="32">
        <v>42</v>
      </c>
      <c r="C8795" s="32">
        <v>12</v>
      </c>
      <c r="D8795" s="32" t="s">
        <v>15115</v>
      </c>
    </row>
    <row r="8796" spans="1:4" x14ac:dyDescent="0.2">
      <c r="A8796" s="32">
        <v>8795</v>
      </c>
      <c r="B8796" s="32">
        <v>610</v>
      </c>
      <c r="C8796" s="32">
        <v>6</v>
      </c>
      <c r="D8796" s="32" t="s">
        <v>15116</v>
      </c>
    </row>
    <row r="8797" spans="1:4" x14ac:dyDescent="0.2">
      <c r="A8797" s="32">
        <v>8796</v>
      </c>
      <c r="B8797" s="32">
        <v>211</v>
      </c>
      <c r="C8797" s="32">
        <v>1</v>
      </c>
      <c r="D8797" s="32" t="s">
        <v>7522</v>
      </c>
    </row>
    <row r="8798" spans="1:4" x14ac:dyDescent="0.2">
      <c r="A8798" s="32">
        <v>8797</v>
      </c>
      <c r="B8798" s="32">
        <v>251</v>
      </c>
      <c r="C8798" s="32">
        <v>5</v>
      </c>
      <c r="D8798" s="32" t="s">
        <v>15117</v>
      </c>
    </row>
    <row r="8799" spans="1:4" x14ac:dyDescent="0.2">
      <c r="A8799" s="32">
        <v>8798</v>
      </c>
      <c r="B8799" s="32">
        <v>133</v>
      </c>
      <c r="C8799" s="32">
        <v>2</v>
      </c>
      <c r="D8799" s="32" t="s">
        <v>15118</v>
      </c>
    </row>
    <row r="8800" spans="1:4" x14ac:dyDescent="0.2">
      <c r="A8800" s="32">
        <v>8799</v>
      </c>
      <c r="B8800" s="32">
        <v>675</v>
      </c>
      <c r="C8800" s="32">
        <v>1</v>
      </c>
      <c r="D8800" s="32" t="s">
        <v>15119</v>
      </c>
    </row>
    <row r="8801" spans="1:4" x14ac:dyDescent="0.2">
      <c r="A8801" s="32">
        <v>8800</v>
      </c>
      <c r="B8801" s="32">
        <v>170</v>
      </c>
      <c r="C8801" s="32">
        <v>1</v>
      </c>
      <c r="D8801" s="32" t="s">
        <v>15120</v>
      </c>
    </row>
    <row r="8802" spans="1:4" x14ac:dyDescent="0.2">
      <c r="A8802" s="32">
        <v>8801</v>
      </c>
      <c r="B8802" s="32">
        <v>227</v>
      </c>
      <c r="C8802" s="32">
        <v>5</v>
      </c>
      <c r="D8802" s="32" t="s">
        <v>15121</v>
      </c>
    </row>
    <row r="8803" spans="1:4" x14ac:dyDescent="0.2">
      <c r="A8803" s="32">
        <v>8802</v>
      </c>
      <c r="B8803" s="32">
        <v>130</v>
      </c>
      <c r="C8803" s="32">
        <v>7</v>
      </c>
      <c r="D8803" s="32" t="s">
        <v>7833</v>
      </c>
    </row>
    <row r="8804" spans="1:4" x14ac:dyDescent="0.2">
      <c r="A8804" s="32">
        <v>8803</v>
      </c>
      <c r="B8804" s="32">
        <v>186</v>
      </c>
      <c r="C8804" s="32">
        <v>6</v>
      </c>
      <c r="D8804" s="32" t="s">
        <v>15122</v>
      </c>
    </row>
    <row r="8805" spans="1:4" x14ac:dyDescent="0.2">
      <c r="A8805" s="32">
        <v>8804</v>
      </c>
      <c r="B8805" s="32">
        <v>11</v>
      </c>
      <c r="C8805" s="32">
        <v>6</v>
      </c>
      <c r="D8805" s="32" t="s">
        <v>15123</v>
      </c>
    </row>
    <row r="8806" spans="1:4" x14ac:dyDescent="0.2">
      <c r="A8806" s="32">
        <v>8805</v>
      </c>
      <c r="B8806" s="32">
        <v>59</v>
      </c>
      <c r="C8806" s="32">
        <v>5</v>
      </c>
      <c r="D8806" s="32" t="s">
        <v>15124</v>
      </c>
    </row>
    <row r="8807" spans="1:4" x14ac:dyDescent="0.2">
      <c r="A8807" s="32">
        <v>8806</v>
      </c>
      <c r="B8807" s="32">
        <v>22</v>
      </c>
      <c r="C8807" s="32">
        <v>2</v>
      </c>
      <c r="D8807" s="32" t="s">
        <v>15125</v>
      </c>
    </row>
    <row r="8808" spans="1:4" x14ac:dyDescent="0.2">
      <c r="A8808" s="32">
        <v>8807</v>
      </c>
      <c r="B8808" s="32">
        <v>109</v>
      </c>
      <c r="C8808" s="32">
        <v>8</v>
      </c>
      <c r="D8808" s="32" t="s">
        <v>15126</v>
      </c>
    </row>
    <row r="8809" spans="1:4" x14ac:dyDescent="0.2">
      <c r="A8809" s="32">
        <v>8808</v>
      </c>
      <c r="B8809" s="32">
        <v>118</v>
      </c>
      <c r="C8809" s="32">
        <v>2</v>
      </c>
      <c r="D8809" s="32" t="s">
        <v>15127</v>
      </c>
    </row>
    <row r="8810" spans="1:4" x14ac:dyDescent="0.2">
      <c r="A8810" s="32">
        <v>8809</v>
      </c>
      <c r="B8810" s="32">
        <v>227</v>
      </c>
      <c r="C8810" s="32">
        <v>12</v>
      </c>
      <c r="D8810" s="32" t="s">
        <v>15128</v>
      </c>
    </row>
    <row r="8811" spans="1:4" x14ac:dyDescent="0.2">
      <c r="A8811" s="32">
        <v>8810</v>
      </c>
      <c r="B8811" s="32">
        <v>199</v>
      </c>
      <c r="C8811" s="32">
        <v>4</v>
      </c>
      <c r="D8811" s="32" t="s">
        <v>15129</v>
      </c>
    </row>
    <row r="8812" spans="1:4" x14ac:dyDescent="0.2">
      <c r="A8812" s="32">
        <v>8811</v>
      </c>
      <c r="B8812" s="32">
        <v>199</v>
      </c>
      <c r="C8812" s="32">
        <v>8</v>
      </c>
      <c r="D8812" s="32" t="s">
        <v>8099</v>
      </c>
    </row>
    <row r="8813" spans="1:4" x14ac:dyDescent="0.2">
      <c r="A8813" s="32">
        <v>8812</v>
      </c>
      <c r="B8813" s="32">
        <v>251</v>
      </c>
      <c r="C8813" s="32">
        <v>6</v>
      </c>
      <c r="D8813" s="32" t="s">
        <v>15130</v>
      </c>
    </row>
    <row r="8814" spans="1:4" x14ac:dyDescent="0.2">
      <c r="A8814" s="32">
        <v>8813</v>
      </c>
      <c r="B8814" s="32">
        <v>204</v>
      </c>
      <c r="C8814" s="32">
        <v>8</v>
      </c>
      <c r="D8814" s="32" t="s">
        <v>15131</v>
      </c>
    </row>
    <row r="8815" spans="1:4" x14ac:dyDescent="0.2">
      <c r="A8815" s="32">
        <v>8814</v>
      </c>
      <c r="B8815" s="32">
        <v>5</v>
      </c>
      <c r="C8815" s="32">
        <v>8</v>
      </c>
      <c r="D8815" s="32" t="s">
        <v>15132</v>
      </c>
    </row>
    <row r="8816" spans="1:4" x14ac:dyDescent="0.2">
      <c r="A8816" s="32">
        <v>8815</v>
      </c>
      <c r="B8816" s="32">
        <v>380</v>
      </c>
      <c r="C8816" s="32">
        <v>2</v>
      </c>
      <c r="D8816" s="32" t="s">
        <v>15133</v>
      </c>
    </row>
    <row r="8817" spans="1:4" x14ac:dyDescent="0.2">
      <c r="A8817" s="32">
        <v>8816</v>
      </c>
      <c r="B8817" s="32">
        <v>2553</v>
      </c>
      <c r="C8817" s="32">
        <v>1</v>
      </c>
      <c r="D8817" s="32" t="s">
        <v>9386</v>
      </c>
    </row>
    <row r="8818" spans="1:4" x14ac:dyDescent="0.2">
      <c r="A8818" s="32">
        <v>8817</v>
      </c>
      <c r="B8818" s="32">
        <v>32</v>
      </c>
      <c r="C8818" s="32">
        <v>5</v>
      </c>
      <c r="D8818" s="32" t="s">
        <v>15134</v>
      </c>
    </row>
    <row r="8819" spans="1:4" x14ac:dyDescent="0.2">
      <c r="A8819" s="32">
        <v>8818</v>
      </c>
      <c r="B8819" s="32">
        <v>264</v>
      </c>
      <c r="C8819" s="32">
        <v>5</v>
      </c>
      <c r="D8819" s="32" t="s">
        <v>15135</v>
      </c>
    </row>
    <row r="8820" spans="1:4" x14ac:dyDescent="0.2">
      <c r="A8820" s="32">
        <v>8819</v>
      </c>
      <c r="B8820" s="32">
        <v>272</v>
      </c>
      <c r="C8820" s="32">
        <v>3</v>
      </c>
      <c r="D8820" s="32" t="s">
        <v>15136</v>
      </c>
    </row>
    <row r="8821" spans="1:4" x14ac:dyDescent="0.2">
      <c r="A8821" s="32">
        <v>8820</v>
      </c>
      <c r="B8821" s="32">
        <v>289</v>
      </c>
      <c r="C8821" s="32">
        <v>7</v>
      </c>
      <c r="D8821" s="32" t="s">
        <v>15137</v>
      </c>
    </row>
    <row r="8822" spans="1:4" x14ac:dyDescent="0.2">
      <c r="A8822" s="32">
        <v>8821</v>
      </c>
      <c r="B8822" s="32">
        <v>260</v>
      </c>
      <c r="C8822" s="32">
        <v>1</v>
      </c>
      <c r="D8822" s="32" t="s">
        <v>15138</v>
      </c>
    </row>
    <row r="8823" spans="1:4" x14ac:dyDescent="0.2">
      <c r="A8823" s="32">
        <v>8822</v>
      </c>
      <c r="B8823" s="32">
        <v>166</v>
      </c>
      <c r="C8823" s="32">
        <v>1</v>
      </c>
      <c r="D8823" s="32" t="s">
        <v>15139</v>
      </c>
    </row>
    <row r="8824" spans="1:4" x14ac:dyDescent="0.2">
      <c r="A8824" s="32">
        <v>8823</v>
      </c>
      <c r="B8824" s="32">
        <v>211</v>
      </c>
      <c r="C8824" s="32">
        <v>2</v>
      </c>
      <c r="D8824" s="32" t="s">
        <v>15140</v>
      </c>
    </row>
    <row r="8825" spans="1:4" x14ac:dyDescent="0.2">
      <c r="A8825" s="32">
        <v>8824</v>
      </c>
      <c r="B8825" s="32">
        <v>441</v>
      </c>
      <c r="C8825" s="32">
        <v>5</v>
      </c>
      <c r="D8825" s="32" t="s">
        <v>15141</v>
      </c>
    </row>
    <row r="8826" spans="1:4" x14ac:dyDescent="0.2">
      <c r="A8826" s="32">
        <v>8825</v>
      </c>
      <c r="B8826" s="32">
        <v>99</v>
      </c>
      <c r="C8826" s="32">
        <v>1</v>
      </c>
      <c r="D8826" s="32" t="s">
        <v>15142</v>
      </c>
    </row>
    <row r="8827" spans="1:4" x14ac:dyDescent="0.2">
      <c r="A8827" s="32">
        <v>8826</v>
      </c>
      <c r="B8827" s="32">
        <v>106</v>
      </c>
      <c r="C8827" s="32">
        <v>2</v>
      </c>
      <c r="D8827" s="32" t="s">
        <v>15143</v>
      </c>
    </row>
    <row r="8828" spans="1:4" x14ac:dyDescent="0.2">
      <c r="A8828" s="32">
        <v>8827</v>
      </c>
      <c r="B8828" s="32">
        <v>16</v>
      </c>
      <c r="C8828" s="32">
        <v>2</v>
      </c>
      <c r="D8828" s="32" t="s">
        <v>15144</v>
      </c>
    </row>
    <row r="8829" spans="1:4" x14ac:dyDescent="0.2">
      <c r="A8829" s="32">
        <v>8828</v>
      </c>
      <c r="B8829" s="32">
        <v>266</v>
      </c>
      <c r="C8829" s="32">
        <v>3</v>
      </c>
      <c r="D8829" s="32" t="s">
        <v>15145</v>
      </c>
    </row>
    <row r="8830" spans="1:4" x14ac:dyDescent="0.2">
      <c r="A8830" s="32">
        <v>8829</v>
      </c>
      <c r="B8830" s="32">
        <v>118</v>
      </c>
      <c r="C8830" s="32">
        <v>4</v>
      </c>
      <c r="D8830" s="32" t="s">
        <v>15146</v>
      </c>
    </row>
    <row r="8831" spans="1:4" x14ac:dyDescent="0.2">
      <c r="A8831" s="32">
        <v>8830</v>
      </c>
      <c r="B8831" s="32">
        <v>360</v>
      </c>
      <c r="C8831" s="32">
        <v>4</v>
      </c>
      <c r="D8831" s="32" t="s">
        <v>15147</v>
      </c>
    </row>
    <row r="8832" spans="1:4" x14ac:dyDescent="0.2">
      <c r="A8832" s="32">
        <v>8831</v>
      </c>
      <c r="B8832" s="32">
        <v>204</v>
      </c>
      <c r="C8832" s="32">
        <v>7</v>
      </c>
      <c r="D8832" s="32" t="s">
        <v>15148</v>
      </c>
    </row>
    <row r="8833" spans="1:4" x14ac:dyDescent="0.2">
      <c r="A8833" s="32">
        <v>8832</v>
      </c>
      <c r="B8833" s="32">
        <v>307</v>
      </c>
      <c r="C8833" s="32">
        <v>3</v>
      </c>
      <c r="D8833" s="32" t="s">
        <v>15149</v>
      </c>
    </row>
    <row r="8834" spans="1:4" x14ac:dyDescent="0.2">
      <c r="A8834" s="32">
        <v>8833</v>
      </c>
      <c r="B8834" s="32">
        <v>146</v>
      </c>
      <c r="C8834" s="32">
        <v>6</v>
      </c>
      <c r="D8834" s="32" t="s">
        <v>15150</v>
      </c>
    </row>
    <row r="8835" spans="1:4" x14ac:dyDescent="0.2">
      <c r="A8835" s="32">
        <v>8834</v>
      </c>
      <c r="B8835" s="32">
        <v>610</v>
      </c>
      <c r="C8835" s="32">
        <v>7</v>
      </c>
      <c r="D8835" s="32" t="s">
        <v>15151</v>
      </c>
    </row>
    <row r="8836" spans="1:4" x14ac:dyDescent="0.2">
      <c r="A8836" s="32">
        <v>8835</v>
      </c>
      <c r="B8836" s="32">
        <v>11</v>
      </c>
      <c r="C8836" s="32">
        <v>7</v>
      </c>
      <c r="D8836" s="32" t="s">
        <v>15152</v>
      </c>
    </row>
    <row r="8837" spans="1:4" x14ac:dyDescent="0.2">
      <c r="A8837" s="32">
        <v>8836</v>
      </c>
      <c r="B8837" s="32">
        <v>170</v>
      </c>
      <c r="C8837" s="32">
        <v>2</v>
      </c>
      <c r="D8837" s="32" t="s">
        <v>15153</v>
      </c>
    </row>
    <row r="8838" spans="1:4" x14ac:dyDescent="0.2">
      <c r="A8838" s="32">
        <v>8837</v>
      </c>
      <c r="B8838" s="32">
        <v>307</v>
      </c>
      <c r="C8838" s="32">
        <v>4</v>
      </c>
      <c r="D8838" s="32" t="s">
        <v>15154</v>
      </c>
    </row>
    <row r="8839" spans="1:4" x14ac:dyDescent="0.2">
      <c r="A8839" s="32">
        <v>8838</v>
      </c>
      <c r="B8839" s="32">
        <v>114</v>
      </c>
      <c r="C8839" s="32">
        <v>10</v>
      </c>
      <c r="D8839" s="32" t="s">
        <v>9185</v>
      </c>
    </row>
    <row r="8840" spans="1:4" x14ac:dyDescent="0.2">
      <c r="A8840" s="32">
        <v>8839</v>
      </c>
      <c r="B8840" s="32">
        <v>257</v>
      </c>
      <c r="C8840" s="32">
        <v>5</v>
      </c>
      <c r="D8840" s="32" t="s">
        <v>15155</v>
      </c>
    </row>
    <row r="8841" spans="1:4" x14ac:dyDescent="0.2">
      <c r="A8841" s="32">
        <v>8840</v>
      </c>
      <c r="B8841" s="32">
        <v>259</v>
      </c>
      <c r="C8841" s="32">
        <v>5</v>
      </c>
      <c r="D8841" s="32" t="s">
        <v>9357</v>
      </c>
    </row>
    <row r="8842" spans="1:4" x14ac:dyDescent="0.2">
      <c r="A8842" s="32">
        <v>8841</v>
      </c>
      <c r="B8842" s="32">
        <v>43</v>
      </c>
      <c r="C8842" s="32">
        <v>1</v>
      </c>
      <c r="D8842" s="32" t="s">
        <v>15156</v>
      </c>
    </row>
    <row r="8843" spans="1:4" x14ac:dyDescent="0.2">
      <c r="A8843" s="32">
        <v>8842</v>
      </c>
      <c r="B8843" s="32">
        <v>99</v>
      </c>
      <c r="C8843" s="32">
        <v>2</v>
      </c>
      <c r="D8843" s="32" t="s">
        <v>15157</v>
      </c>
    </row>
    <row r="8844" spans="1:4" x14ac:dyDescent="0.2">
      <c r="A8844" s="32">
        <v>8843</v>
      </c>
      <c r="B8844" s="32">
        <v>307</v>
      </c>
      <c r="C8844" s="32">
        <v>5</v>
      </c>
      <c r="D8844" s="32" t="s">
        <v>15158</v>
      </c>
    </row>
    <row r="8845" spans="1:4" x14ac:dyDescent="0.2">
      <c r="A8845" s="32">
        <v>8844</v>
      </c>
      <c r="B8845" s="32">
        <v>11</v>
      </c>
      <c r="C8845" s="32">
        <v>8</v>
      </c>
      <c r="D8845" s="32" t="s">
        <v>15159</v>
      </c>
    </row>
    <row r="8846" spans="1:4" x14ac:dyDescent="0.2">
      <c r="A8846" s="32">
        <v>8845</v>
      </c>
      <c r="B8846" s="32">
        <v>16</v>
      </c>
      <c r="C8846" s="32">
        <v>1</v>
      </c>
      <c r="D8846" s="32" t="s">
        <v>12825</v>
      </c>
    </row>
    <row r="8847" spans="1:4" x14ac:dyDescent="0.2">
      <c r="A8847" s="32">
        <v>8846</v>
      </c>
      <c r="B8847" s="32">
        <v>441</v>
      </c>
      <c r="C8847" s="32">
        <v>6</v>
      </c>
      <c r="D8847" s="32" t="s">
        <v>15160</v>
      </c>
    </row>
    <row r="8848" spans="1:4" x14ac:dyDescent="0.2">
      <c r="A8848" s="32">
        <v>8847</v>
      </c>
      <c r="B8848" s="32">
        <v>251</v>
      </c>
      <c r="C8848" s="32">
        <v>7</v>
      </c>
      <c r="D8848" s="32" t="s">
        <v>15161</v>
      </c>
    </row>
    <row r="8849" spans="1:4" x14ac:dyDescent="0.2">
      <c r="A8849" s="32">
        <v>8848</v>
      </c>
      <c r="B8849" s="32">
        <v>272</v>
      </c>
      <c r="C8849" s="32">
        <v>4</v>
      </c>
      <c r="D8849" s="32" t="s">
        <v>15162</v>
      </c>
    </row>
    <row r="8850" spans="1:4" x14ac:dyDescent="0.2">
      <c r="A8850" s="32">
        <v>8849</v>
      </c>
      <c r="B8850" s="32">
        <v>227</v>
      </c>
      <c r="C8850" s="32">
        <v>6</v>
      </c>
      <c r="D8850" s="32" t="s">
        <v>11959</v>
      </c>
    </row>
    <row r="8851" spans="1:4" x14ac:dyDescent="0.2">
      <c r="A8851" s="32">
        <v>8850</v>
      </c>
      <c r="B8851" s="32">
        <v>6</v>
      </c>
      <c r="C8851" s="32">
        <v>1</v>
      </c>
      <c r="D8851" s="32" t="s">
        <v>15163</v>
      </c>
    </row>
    <row r="8852" spans="1:4" x14ac:dyDescent="0.2">
      <c r="A8852" s="32">
        <v>8851</v>
      </c>
      <c r="B8852" s="32">
        <v>259</v>
      </c>
      <c r="C8852" s="32">
        <v>6</v>
      </c>
      <c r="D8852" s="32" t="s">
        <v>15164</v>
      </c>
    </row>
    <row r="8853" spans="1:4" x14ac:dyDescent="0.2">
      <c r="A8853" s="32">
        <v>8852</v>
      </c>
      <c r="B8853" s="32">
        <v>118</v>
      </c>
      <c r="C8853" s="32">
        <v>5</v>
      </c>
      <c r="D8853" s="32" t="s">
        <v>15165</v>
      </c>
    </row>
    <row r="8854" spans="1:4" x14ac:dyDescent="0.2">
      <c r="A8854" s="32">
        <v>8853</v>
      </c>
      <c r="B8854" s="32">
        <v>6</v>
      </c>
      <c r="C8854" s="32">
        <v>18</v>
      </c>
      <c r="D8854" s="32" t="s">
        <v>10661</v>
      </c>
    </row>
    <row r="8855" spans="1:4" x14ac:dyDescent="0.2">
      <c r="A8855" s="32">
        <v>8854</v>
      </c>
      <c r="B8855" s="32">
        <v>22</v>
      </c>
      <c r="C8855" s="32">
        <v>3</v>
      </c>
      <c r="D8855" s="32" t="s">
        <v>15166</v>
      </c>
    </row>
    <row r="8856" spans="1:4" x14ac:dyDescent="0.2">
      <c r="A8856" s="32">
        <v>8855</v>
      </c>
      <c r="B8856" s="32">
        <v>257</v>
      </c>
      <c r="C8856" s="32">
        <v>6</v>
      </c>
      <c r="D8856" s="32" t="s">
        <v>15167</v>
      </c>
    </row>
    <row r="8857" spans="1:4" x14ac:dyDescent="0.2">
      <c r="A8857" s="32">
        <v>8856</v>
      </c>
      <c r="B8857" s="32">
        <v>109</v>
      </c>
      <c r="C8857" s="32">
        <v>9</v>
      </c>
      <c r="D8857" s="32" t="s">
        <v>15168</v>
      </c>
    </row>
    <row r="8858" spans="1:4" x14ac:dyDescent="0.2">
      <c r="A8858" s="32">
        <v>8857</v>
      </c>
      <c r="B8858" s="32">
        <v>211</v>
      </c>
      <c r="C8858" s="32">
        <v>3</v>
      </c>
      <c r="D8858" s="32" t="s">
        <v>15169</v>
      </c>
    </row>
    <row r="8859" spans="1:4" x14ac:dyDescent="0.2">
      <c r="A8859" s="32">
        <v>8858</v>
      </c>
      <c r="B8859" s="32">
        <v>176</v>
      </c>
      <c r="C8859" s="32">
        <v>5</v>
      </c>
      <c r="D8859" s="32" t="s">
        <v>15170</v>
      </c>
    </row>
    <row r="8860" spans="1:4" x14ac:dyDescent="0.2">
      <c r="A8860" s="32">
        <v>8859</v>
      </c>
      <c r="B8860" s="32">
        <v>93</v>
      </c>
      <c r="C8860" s="32">
        <v>1</v>
      </c>
      <c r="D8860" s="32" t="s">
        <v>15171</v>
      </c>
    </row>
    <row r="8861" spans="1:4" x14ac:dyDescent="0.2">
      <c r="A8861" s="32">
        <v>8860</v>
      </c>
      <c r="B8861" s="32">
        <v>380</v>
      </c>
      <c r="C8861" s="32">
        <v>1</v>
      </c>
      <c r="D8861" s="32" t="s">
        <v>14495</v>
      </c>
    </row>
    <row r="8862" spans="1:4" x14ac:dyDescent="0.2">
      <c r="A8862" s="32">
        <v>8861</v>
      </c>
      <c r="B8862" s="32">
        <v>200</v>
      </c>
      <c r="C8862" s="32">
        <v>1</v>
      </c>
      <c r="D8862" s="32" t="s">
        <v>9374</v>
      </c>
    </row>
    <row r="8863" spans="1:4" x14ac:dyDescent="0.2">
      <c r="A8863" s="32">
        <v>8862</v>
      </c>
      <c r="B8863" s="32">
        <v>133</v>
      </c>
      <c r="C8863" s="32">
        <v>3</v>
      </c>
      <c r="D8863" s="32" t="s">
        <v>15172</v>
      </c>
    </row>
    <row r="8864" spans="1:4" x14ac:dyDescent="0.2">
      <c r="A8864" s="32">
        <v>8863</v>
      </c>
      <c r="B8864" s="32">
        <v>367</v>
      </c>
      <c r="C8864" s="32">
        <v>2</v>
      </c>
      <c r="D8864" s="32" t="s">
        <v>13864</v>
      </c>
    </row>
    <row r="8865" spans="1:4" x14ac:dyDescent="0.2">
      <c r="A8865" s="32">
        <v>8864</v>
      </c>
      <c r="B8865" s="32">
        <v>186</v>
      </c>
      <c r="C8865" s="32">
        <v>1</v>
      </c>
      <c r="D8865" s="32" t="s">
        <v>15173</v>
      </c>
    </row>
    <row r="8866" spans="1:4" x14ac:dyDescent="0.2">
      <c r="A8866" s="32">
        <v>8865</v>
      </c>
      <c r="B8866" s="32">
        <v>274</v>
      </c>
      <c r="C8866" s="32">
        <v>1</v>
      </c>
      <c r="D8866" s="32" t="s">
        <v>15174</v>
      </c>
    </row>
    <row r="8867" spans="1:4" x14ac:dyDescent="0.2">
      <c r="A8867" s="32">
        <v>8866</v>
      </c>
      <c r="B8867" s="32">
        <v>264</v>
      </c>
      <c r="C8867" s="32">
        <v>6</v>
      </c>
      <c r="D8867" s="32" t="s">
        <v>15175</v>
      </c>
    </row>
    <row r="8868" spans="1:4" x14ac:dyDescent="0.2">
      <c r="A8868" s="32">
        <v>8867</v>
      </c>
      <c r="B8868" s="32">
        <v>32</v>
      </c>
      <c r="C8868" s="32">
        <v>6</v>
      </c>
      <c r="D8868" s="32" t="s">
        <v>15176</v>
      </c>
    </row>
    <row r="8869" spans="1:4" x14ac:dyDescent="0.2">
      <c r="A8869" s="32">
        <v>8868</v>
      </c>
      <c r="B8869" s="32">
        <v>422</v>
      </c>
      <c r="C8869" s="32">
        <v>5</v>
      </c>
      <c r="D8869" s="32" t="s">
        <v>15177</v>
      </c>
    </row>
    <row r="8870" spans="1:4" x14ac:dyDescent="0.2">
      <c r="A8870" s="32">
        <v>8869</v>
      </c>
      <c r="B8870" s="32">
        <v>106</v>
      </c>
      <c r="C8870" s="32">
        <v>3</v>
      </c>
      <c r="D8870" s="32" t="s">
        <v>14937</v>
      </c>
    </row>
    <row r="8871" spans="1:4" x14ac:dyDescent="0.2">
      <c r="A8871" s="32">
        <v>8870</v>
      </c>
      <c r="B8871" s="32">
        <v>266</v>
      </c>
      <c r="C8871" s="32">
        <v>4</v>
      </c>
      <c r="D8871" s="32" t="s">
        <v>15178</v>
      </c>
    </row>
    <row r="8872" spans="1:4" x14ac:dyDescent="0.2">
      <c r="A8872" s="32">
        <v>8871</v>
      </c>
      <c r="B8872" s="32">
        <v>251</v>
      </c>
      <c r="C8872" s="32">
        <v>8</v>
      </c>
      <c r="D8872" s="32" t="s">
        <v>15179</v>
      </c>
    </row>
    <row r="8873" spans="1:4" x14ac:dyDescent="0.2">
      <c r="A8873" s="32">
        <v>8872</v>
      </c>
      <c r="B8873" s="32">
        <v>258</v>
      </c>
      <c r="C8873" s="32">
        <v>1</v>
      </c>
      <c r="D8873" s="32" t="s">
        <v>15180</v>
      </c>
    </row>
    <row r="8874" spans="1:4" x14ac:dyDescent="0.2">
      <c r="A8874" s="32">
        <v>8873</v>
      </c>
      <c r="B8874" s="32">
        <v>130</v>
      </c>
      <c r="C8874" s="32">
        <v>5</v>
      </c>
      <c r="D8874" s="32" t="s">
        <v>14326</v>
      </c>
    </row>
    <row r="8875" spans="1:4" x14ac:dyDescent="0.2">
      <c r="A8875" s="32">
        <v>8874</v>
      </c>
      <c r="B8875" s="32">
        <v>211</v>
      </c>
      <c r="C8875" s="32">
        <v>4</v>
      </c>
      <c r="D8875" s="32" t="s">
        <v>15181</v>
      </c>
    </row>
    <row r="8876" spans="1:4" x14ac:dyDescent="0.2">
      <c r="A8876" s="32">
        <v>8875</v>
      </c>
      <c r="B8876" s="32">
        <v>422</v>
      </c>
      <c r="C8876" s="32">
        <v>3</v>
      </c>
      <c r="D8876" s="32" t="s">
        <v>9978</v>
      </c>
    </row>
    <row r="8877" spans="1:4" x14ac:dyDescent="0.2">
      <c r="A8877" s="32">
        <v>8876</v>
      </c>
      <c r="B8877" s="32">
        <v>146</v>
      </c>
      <c r="C8877" s="32">
        <v>7</v>
      </c>
      <c r="D8877" s="32" t="s">
        <v>15182</v>
      </c>
    </row>
    <row r="8878" spans="1:4" x14ac:dyDescent="0.2">
      <c r="A8878" s="32">
        <v>8877</v>
      </c>
      <c r="B8878" s="32">
        <v>290</v>
      </c>
      <c r="C8878" s="32">
        <v>1</v>
      </c>
      <c r="D8878" s="32" t="s">
        <v>15183</v>
      </c>
    </row>
    <row r="8879" spans="1:4" x14ac:dyDescent="0.2">
      <c r="A8879" s="32">
        <v>8878</v>
      </c>
      <c r="B8879" s="32">
        <v>204</v>
      </c>
      <c r="C8879" s="32">
        <v>6</v>
      </c>
      <c r="D8879" s="32" t="s">
        <v>15184</v>
      </c>
    </row>
    <row r="8880" spans="1:4" x14ac:dyDescent="0.2">
      <c r="A8880" s="32">
        <v>8879</v>
      </c>
      <c r="B8880" s="32">
        <v>453</v>
      </c>
      <c r="C8880" s="32">
        <v>4</v>
      </c>
      <c r="D8880" s="32" t="s">
        <v>15185</v>
      </c>
    </row>
    <row r="8881" spans="1:4" x14ac:dyDescent="0.2">
      <c r="A8881" s="32">
        <v>8880</v>
      </c>
      <c r="B8881" s="32">
        <v>272</v>
      </c>
      <c r="C8881" s="32">
        <v>5</v>
      </c>
      <c r="D8881" s="32" t="s">
        <v>15186</v>
      </c>
    </row>
    <row r="8882" spans="1:4" x14ac:dyDescent="0.2">
      <c r="A8882" s="32">
        <v>8881</v>
      </c>
      <c r="B8882" s="32">
        <v>360</v>
      </c>
      <c r="C8882" s="32">
        <v>5</v>
      </c>
      <c r="D8882" s="32" t="s">
        <v>15187</v>
      </c>
    </row>
    <row r="8883" spans="1:4" x14ac:dyDescent="0.2">
      <c r="A8883" s="32">
        <v>8882</v>
      </c>
      <c r="B8883" s="32">
        <v>43</v>
      </c>
      <c r="C8883" s="32">
        <v>5</v>
      </c>
      <c r="D8883" s="32" t="s">
        <v>15188</v>
      </c>
    </row>
    <row r="8884" spans="1:4" x14ac:dyDescent="0.2">
      <c r="A8884" s="32">
        <v>8883</v>
      </c>
      <c r="B8884" s="32">
        <v>274</v>
      </c>
      <c r="C8884" s="32">
        <v>2</v>
      </c>
      <c r="D8884" s="32" t="s">
        <v>15189</v>
      </c>
    </row>
    <row r="8885" spans="1:4" x14ac:dyDescent="0.2">
      <c r="A8885" s="32">
        <v>8884</v>
      </c>
      <c r="B8885" s="32">
        <v>128</v>
      </c>
      <c r="C8885" s="32">
        <v>1</v>
      </c>
      <c r="D8885" s="32" t="s">
        <v>15190</v>
      </c>
    </row>
    <row r="8886" spans="1:4" x14ac:dyDescent="0.2">
      <c r="A8886" s="32">
        <v>8885</v>
      </c>
      <c r="B8886" s="32">
        <v>211</v>
      </c>
      <c r="C8886" s="32">
        <v>7</v>
      </c>
      <c r="D8886" s="32" t="s">
        <v>15191</v>
      </c>
    </row>
    <row r="8887" spans="1:4" x14ac:dyDescent="0.2">
      <c r="A8887" s="32">
        <v>8886</v>
      </c>
      <c r="B8887" s="32">
        <v>177</v>
      </c>
      <c r="C8887" s="32">
        <v>1</v>
      </c>
      <c r="D8887" s="32" t="s">
        <v>15192</v>
      </c>
    </row>
    <row r="8888" spans="1:4" x14ac:dyDescent="0.2">
      <c r="A8888" s="32">
        <v>8887</v>
      </c>
      <c r="B8888" s="32">
        <v>367</v>
      </c>
      <c r="C8888" s="32">
        <v>3</v>
      </c>
      <c r="D8888" s="32" t="s">
        <v>15193</v>
      </c>
    </row>
    <row r="8889" spans="1:4" x14ac:dyDescent="0.2">
      <c r="A8889" s="32">
        <v>8888</v>
      </c>
      <c r="B8889" s="32">
        <v>114</v>
      </c>
      <c r="C8889" s="32">
        <v>11</v>
      </c>
      <c r="D8889" s="32" t="s">
        <v>15194</v>
      </c>
    </row>
    <row r="8890" spans="1:4" x14ac:dyDescent="0.2">
      <c r="A8890" s="32">
        <v>8889</v>
      </c>
      <c r="B8890" s="32">
        <v>43</v>
      </c>
      <c r="C8890" s="32">
        <v>2</v>
      </c>
      <c r="D8890" s="32" t="s">
        <v>15195</v>
      </c>
    </row>
    <row r="8891" spans="1:4" x14ac:dyDescent="0.2">
      <c r="A8891" s="32">
        <v>8890</v>
      </c>
      <c r="B8891" s="32">
        <v>22</v>
      </c>
      <c r="C8891" s="32">
        <v>4</v>
      </c>
      <c r="D8891" s="32" t="s">
        <v>15196</v>
      </c>
    </row>
    <row r="8892" spans="1:4" x14ac:dyDescent="0.2">
      <c r="A8892" s="32">
        <v>8891</v>
      </c>
      <c r="B8892" s="32">
        <v>186</v>
      </c>
      <c r="C8892" s="32">
        <v>2</v>
      </c>
      <c r="D8892" s="32" t="s">
        <v>15197</v>
      </c>
    </row>
    <row r="8893" spans="1:4" x14ac:dyDescent="0.2">
      <c r="A8893" s="32">
        <v>8892</v>
      </c>
      <c r="B8893" s="32">
        <v>290</v>
      </c>
      <c r="C8893" s="32">
        <v>2</v>
      </c>
      <c r="D8893" s="32" t="s">
        <v>15198</v>
      </c>
    </row>
    <row r="8894" spans="1:4" x14ac:dyDescent="0.2">
      <c r="A8894" s="32">
        <v>8893</v>
      </c>
      <c r="B8894" s="32">
        <v>227</v>
      </c>
      <c r="C8894" s="32">
        <v>9</v>
      </c>
      <c r="D8894" s="32" t="s">
        <v>15199</v>
      </c>
    </row>
    <row r="8895" spans="1:4" x14ac:dyDescent="0.2">
      <c r="A8895" s="32">
        <v>8894</v>
      </c>
      <c r="B8895" s="32">
        <v>200</v>
      </c>
      <c r="C8895" s="32">
        <v>2</v>
      </c>
      <c r="D8895" s="32" t="s">
        <v>15200</v>
      </c>
    </row>
    <row r="8896" spans="1:4" x14ac:dyDescent="0.2">
      <c r="A8896" s="32">
        <v>8895</v>
      </c>
      <c r="B8896" s="32">
        <v>204</v>
      </c>
      <c r="C8896" s="32">
        <v>5</v>
      </c>
      <c r="D8896" s="32" t="s">
        <v>15201</v>
      </c>
    </row>
    <row r="8897" spans="1:4" x14ac:dyDescent="0.2">
      <c r="A8897" s="32">
        <v>8896</v>
      </c>
      <c r="B8897" s="32">
        <v>92</v>
      </c>
      <c r="C8897" s="32">
        <v>6</v>
      </c>
      <c r="D8897" s="32" t="s">
        <v>15202</v>
      </c>
    </row>
    <row r="8898" spans="1:4" x14ac:dyDescent="0.2">
      <c r="A8898" s="32">
        <v>8897</v>
      </c>
      <c r="B8898" s="32">
        <v>99</v>
      </c>
      <c r="C8898" s="32">
        <v>3</v>
      </c>
      <c r="D8898" s="32" t="s">
        <v>15203</v>
      </c>
    </row>
    <row r="8899" spans="1:4" x14ac:dyDescent="0.2">
      <c r="A8899" s="32">
        <v>8898</v>
      </c>
      <c r="B8899" s="32">
        <v>133</v>
      </c>
      <c r="C8899" s="32">
        <v>4</v>
      </c>
      <c r="D8899" s="32" t="s">
        <v>15204</v>
      </c>
    </row>
    <row r="8900" spans="1:4" x14ac:dyDescent="0.2">
      <c r="A8900" s="32">
        <v>8899</v>
      </c>
      <c r="B8900" s="32">
        <v>6</v>
      </c>
      <c r="C8900" s="32">
        <v>2</v>
      </c>
      <c r="D8900" s="32" t="s">
        <v>15205</v>
      </c>
    </row>
    <row r="8901" spans="1:4" x14ac:dyDescent="0.2">
      <c r="A8901" s="32">
        <v>8900</v>
      </c>
      <c r="B8901" s="32">
        <v>352</v>
      </c>
      <c r="C8901" s="32">
        <v>1</v>
      </c>
      <c r="D8901" s="32" t="s">
        <v>15206</v>
      </c>
    </row>
    <row r="8902" spans="1:4" x14ac:dyDescent="0.2">
      <c r="A8902" s="32">
        <v>8901</v>
      </c>
      <c r="B8902" s="32">
        <v>11</v>
      </c>
      <c r="C8902" s="32">
        <v>9</v>
      </c>
      <c r="D8902" s="32" t="s">
        <v>15207</v>
      </c>
    </row>
    <row r="8903" spans="1:4" x14ac:dyDescent="0.2">
      <c r="A8903" s="32">
        <v>8902</v>
      </c>
      <c r="B8903" s="32">
        <v>259</v>
      </c>
      <c r="C8903" s="32">
        <v>4</v>
      </c>
      <c r="D8903" s="32" t="s">
        <v>15208</v>
      </c>
    </row>
    <row r="8904" spans="1:4" x14ac:dyDescent="0.2">
      <c r="A8904" s="32">
        <v>8903</v>
      </c>
      <c r="B8904" s="32">
        <v>131</v>
      </c>
      <c r="C8904" s="32">
        <v>1</v>
      </c>
      <c r="D8904" s="32" t="s">
        <v>15209</v>
      </c>
    </row>
    <row r="8905" spans="1:4" x14ac:dyDescent="0.2">
      <c r="A8905" s="32">
        <v>8904</v>
      </c>
      <c r="B8905" s="32">
        <v>211</v>
      </c>
      <c r="C8905" s="32">
        <v>5</v>
      </c>
      <c r="D8905" s="32" t="s">
        <v>15210</v>
      </c>
    </row>
    <row r="8906" spans="1:4" x14ac:dyDescent="0.2">
      <c r="A8906" s="32">
        <v>8905</v>
      </c>
      <c r="B8906" s="32">
        <v>258</v>
      </c>
      <c r="C8906" s="32">
        <v>2</v>
      </c>
      <c r="D8906" s="32" t="s">
        <v>14898</v>
      </c>
    </row>
    <row r="8907" spans="1:4" x14ac:dyDescent="0.2">
      <c r="A8907" s="32">
        <v>8906</v>
      </c>
      <c r="B8907" s="32">
        <v>15</v>
      </c>
      <c r="C8907" s="32">
        <v>13</v>
      </c>
      <c r="D8907" s="32" t="s">
        <v>15211</v>
      </c>
    </row>
    <row r="8908" spans="1:4" x14ac:dyDescent="0.2">
      <c r="A8908" s="32">
        <v>8907</v>
      </c>
      <c r="B8908" s="32">
        <v>118</v>
      </c>
      <c r="C8908" s="32">
        <v>6</v>
      </c>
      <c r="D8908" s="32" t="s">
        <v>15212</v>
      </c>
    </row>
    <row r="8909" spans="1:4" x14ac:dyDescent="0.2">
      <c r="A8909" s="32">
        <v>8908</v>
      </c>
      <c r="B8909" s="32">
        <v>114</v>
      </c>
      <c r="C8909" s="32">
        <v>12</v>
      </c>
      <c r="D8909" s="32" t="s">
        <v>15213</v>
      </c>
    </row>
    <row r="8910" spans="1:4" x14ac:dyDescent="0.2">
      <c r="A8910" s="32">
        <v>8909</v>
      </c>
      <c r="B8910" s="32">
        <v>43</v>
      </c>
      <c r="C8910" s="32">
        <v>6</v>
      </c>
      <c r="D8910" s="32" t="s">
        <v>15214</v>
      </c>
    </row>
    <row r="8911" spans="1:4" x14ac:dyDescent="0.2">
      <c r="A8911" s="32">
        <v>8910</v>
      </c>
      <c r="B8911" s="32">
        <v>252</v>
      </c>
      <c r="C8911" s="32">
        <v>1</v>
      </c>
      <c r="D8911" s="32" t="s">
        <v>15215</v>
      </c>
    </row>
    <row r="8912" spans="1:4" x14ac:dyDescent="0.2">
      <c r="A8912" s="32">
        <v>8911</v>
      </c>
      <c r="B8912" s="32">
        <v>32</v>
      </c>
      <c r="C8912" s="32">
        <v>7</v>
      </c>
      <c r="D8912" s="32" t="s">
        <v>15216</v>
      </c>
    </row>
    <row r="8913" spans="1:4" x14ac:dyDescent="0.2">
      <c r="A8913" s="32">
        <v>8912</v>
      </c>
      <c r="B8913" s="32">
        <v>15</v>
      </c>
      <c r="C8913" s="32">
        <v>10</v>
      </c>
      <c r="D8913" s="32" t="s">
        <v>15217</v>
      </c>
    </row>
    <row r="8914" spans="1:4" x14ac:dyDescent="0.2">
      <c r="A8914" s="32">
        <v>8913</v>
      </c>
      <c r="B8914" s="32">
        <v>266</v>
      </c>
      <c r="C8914" s="32">
        <v>5</v>
      </c>
      <c r="D8914" s="32" t="s">
        <v>15218</v>
      </c>
    </row>
    <row r="8915" spans="1:4" x14ac:dyDescent="0.2">
      <c r="A8915" s="32">
        <v>8914</v>
      </c>
      <c r="B8915" s="32">
        <v>159</v>
      </c>
      <c r="C8915" s="32">
        <v>1</v>
      </c>
      <c r="D8915" s="32" t="s">
        <v>15219</v>
      </c>
    </row>
    <row r="8916" spans="1:4" x14ac:dyDescent="0.2">
      <c r="A8916" s="32">
        <v>8915</v>
      </c>
      <c r="B8916" s="32">
        <v>200</v>
      </c>
      <c r="C8916" s="32">
        <v>3</v>
      </c>
      <c r="D8916" s="32" t="s">
        <v>15220</v>
      </c>
    </row>
    <row r="8917" spans="1:4" x14ac:dyDescent="0.2">
      <c r="A8917" s="32">
        <v>8916</v>
      </c>
      <c r="B8917" s="32">
        <v>92</v>
      </c>
      <c r="C8917" s="32">
        <v>5</v>
      </c>
      <c r="D8917" s="32" t="s">
        <v>15221</v>
      </c>
    </row>
    <row r="8918" spans="1:4" x14ac:dyDescent="0.2">
      <c r="A8918" s="32">
        <v>8917</v>
      </c>
      <c r="B8918" s="32">
        <v>441</v>
      </c>
      <c r="C8918" s="32">
        <v>7</v>
      </c>
      <c r="D8918" s="32" t="s">
        <v>15222</v>
      </c>
    </row>
    <row r="8919" spans="1:4" x14ac:dyDescent="0.2">
      <c r="A8919" s="32">
        <v>8918</v>
      </c>
      <c r="B8919" s="32">
        <v>361</v>
      </c>
      <c r="C8919" s="32">
        <v>1</v>
      </c>
      <c r="D8919" s="32" t="s">
        <v>15223</v>
      </c>
    </row>
    <row r="8920" spans="1:4" x14ac:dyDescent="0.2">
      <c r="A8920" s="32">
        <v>8919</v>
      </c>
      <c r="B8920" s="32">
        <v>367</v>
      </c>
      <c r="C8920" s="32">
        <v>4</v>
      </c>
      <c r="D8920" s="32" t="s">
        <v>15224</v>
      </c>
    </row>
    <row r="8921" spans="1:4" x14ac:dyDescent="0.2">
      <c r="A8921" s="32">
        <v>8920</v>
      </c>
      <c r="B8921" s="32">
        <v>131</v>
      </c>
      <c r="C8921" s="32">
        <v>2</v>
      </c>
      <c r="D8921" s="32" t="s">
        <v>15225</v>
      </c>
    </row>
    <row r="8922" spans="1:4" x14ac:dyDescent="0.2">
      <c r="A8922" s="32">
        <v>8921</v>
      </c>
      <c r="B8922" s="32">
        <v>367</v>
      </c>
      <c r="C8922" s="32">
        <v>5</v>
      </c>
      <c r="D8922" s="32" t="s">
        <v>15226</v>
      </c>
    </row>
    <row r="8923" spans="1:4" x14ac:dyDescent="0.2">
      <c r="A8923" s="32">
        <v>8922</v>
      </c>
      <c r="B8923" s="32">
        <v>128</v>
      </c>
      <c r="C8923" s="32">
        <v>3</v>
      </c>
      <c r="D8923" s="32" t="s">
        <v>15227</v>
      </c>
    </row>
    <row r="8924" spans="1:4" x14ac:dyDescent="0.2">
      <c r="A8924" s="32">
        <v>8923</v>
      </c>
      <c r="B8924" s="32">
        <v>200</v>
      </c>
      <c r="C8924" s="32">
        <v>4</v>
      </c>
      <c r="D8924" s="32" t="s">
        <v>15228</v>
      </c>
    </row>
    <row r="8925" spans="1:4" x14ac:dyDescent="0.2">
      <c r="A8925" s="32">
        <v>8924</v>
      </c>
      <c r="B8925" s="32">
        <v>453</v>
      </c>
      <c r="C8925" s="32">
        <v>5</v>
      </c>
      <c r="D8925" s="32" t="s">
        <v>15229</v>
      </c>
    </row>
    <row r="8926" spans="1:4" x14ac:dyDescent="0.2">
      <c r="A8926" s="32">
        <v>8925</v>
      </c>
      <c r="B8926" s="32">
        <v>22</v>
      </c>
      <c r="C8926" s="32">
        <v>5</v>
      </c>
      <c r="D8926" s="32" t="s">
        <v>15230</v>
      </c>
    </row>
    <row r="8927" spans="1:4" x14ac:dyDescent="0.2">
      <c r="A8927" s="32">
        <v>8926</v>
      </c>
      <c r="B8927" s="32">
        <v>106</v>
      </c>
      <c r="C8927" s="32">
        <v>5</v>
      </c>
      <c r="D8927" s="32" t="s">
        <v>15231</v>
      </c>
    </row>
    <row r="8928" spans="1:4" x14ac:dyDescent="0.2">
      <c r="A8928" s="32">
        <v>8927</v>
      </c>
      <c r="B8928" s="32">
        <v>258</v>
      </c>
      <c r="C8928" s="32">
        <v>3</v>
      </c>
      <c r="D8928" s="32" t="s">
        <v>14904</v>
      </c>
    </row>
    <row r="8929" spans="1:4" x14ac:dyDescent="0.2">
      <c r="A8929" s="32">
        <v>8928</v>
      </c>
      <c r="B8929" s="32">
        <v>204</v>
      </c>
      <c r="C8929" s="32">
        <v>4</v>
      </c>
      <c r="D8929" s="32" t="s">
        <v>8710</v>
      </c>
    </row>
    <row r="8930" spans="1:4" x14ac:dyDescent="0.2">
      <c r="A8930" s="32">
        <v>8929</v>
      </c>
      <c r="B8930" s="32">
        <v>147</v>
      </c>
      <c r="C8930" s="32">
        <v>1</v>
      </c>
      <c r="D8930" s="32" t="s">
        <v>15232</v>
      </c>
    </row>
    <row r="8931" spans="1:4" x14ac:dyDescent="0.2">
      <c r="A8931" s="32">
        <v>8930</v>
      </c>
      <c r="B8931" s="32">
        <v>367</v>
      </c>
      <c r="C8931" s="32">
        <v>6</v>
      </c>
      <c r="D8931" s="32" t="s">
        <v>15233</v>
      </c>
    </row>
    <row r="8932" spans="1:4" x14ac:dyDescent="0.2">
      <c r="A8932" s="32">
        <v>8931</v>
      </c>
      <c r="B8932" s="32">
        <v>147</v>
      </c>
      <c r="C8932" s="32">
        <v>2</v>
      </c>
      <c r="D8932" s="32" t="s">
        <v>15234</v>
      </c>
    </row>
    <row r="8933" spans="1:4" x14ac:dyDescent="0.2">
      <c r="A8933" s="32">
        <v>8932</v>
      </c>
      <c r="B8933" s="32">
        <v>177</v>
      </c>
      <c r="C8933" s="32">
        <v>2</v>
      </c>
      <c r="D8933" s="32" t="s">
        <v>15235</v>
      </c>
    </row>
    <row r="8934" spans="1:4" x14ac:dyDescent="0.2">
      <c r="A8934" s="32">
        <v>8933</v>
      </c>
      <c r="B8934" s="32">
        <v>259</v>
      </c>
      <c r="C8934" s="32">
        <v>3</v>
      </c>
      <c r="D8934" s="32" t="s">
        <v>15236</v>
      </c>
    </row>
    <row r="8935" spans="1:4" x14ac:dyDescent="0.2">
      <c r="A8935" s="32">
        <v>8934</v>
      </c>
      <c r="B8935" s="32">
        <v>272</v>
      </c>
      <c r="C8935" s="32">
        <v>6</v>
      </c>
      <c r="D8935" s="32" t="s">
        <v>15237</v>
      </c>
    </row>
    <row r="8936" spans="1:4" x14ac:dyDescent="0.2">
      <c r="A8936" s="32">
        <v>8935</v>
      </c>
      <c r="B8936" s="32">
        <v>11</v>
      </c>
      <c r="C8936" s="32">
        <v>10</v>
      </c>
      <c r="D8936" s="32" t="s">
        <v>15238</v>
      </c>
    </row>
    <row r="8937" spans="1:4" x14ac:dyDescent="0.2">
      <c r="A8937" s="32">
        <v>8936</v>
      </c>
      <c r="B8937" s="32">
        <v>352</v>
      </c>
      <c r="C8937" s="32">
        <v>2</v>
      </c>
      <c r="D8937" s="32" t="s">
        <v>7096</v>
      </c>
    </row>
    <row r="8938" spans="1:4" x14ac:dyDescent="0.2">
      <c r="A8938" s="32">
        <v>8937</v>
      </c>
      <c r="B8938" s="32">
        <v>251</v>
      </c>
      <c r="C8938" s="32">
        <v>5</v>
      </c>
      <c r="D8938" s="32" t="s">
        <v>15117</v>
      </c>
    </row>
    <row r="8939" spans="1:4" x14ac:dyDescent="0.2">
      <c r="A8939" s="32">
        <v>8938</v>
      </c>
      <c r="B8939" s="32">
        <v>251</v>
      </c>
      <c r="C8939" s="32">
        <v>6</v>
      </c>
      <c r="D8939" s="32" t="s">
        <v>15130</v>
      </c>
    </row>
    <row r="8940" spans="1:4" x14ac:dyDescent="0.2">
      <c r="A8940" s="32">
        <v>8939</v>
      </c>
      <c r="B8940" s="32">
        <v>252</v>
      </c>
      <c r="C8940" s="32">
        <v>2</v>
      </c>
      <c r="D8940" s="32" t="s">
        <v>15239</v>
      </c>
    </row>
    <row r="8941" spans="1:4" x14ac:dyDescent="0.2">
      <c r="A8941" s="32">
        <v>8940</v>
      </c>
      <c r="B8941" s="32">
        <v>43</v>
      </c>
      <c r="C8941" s="32">
        <v>4</v>
      </c>
      <c r="D8941" s="32" t="s">
        <v>15240</v>
      </c>
    </row>
    <row r="8942" spans="1:4" x14ac:dyDescent="0.2">
      <c r="A8942" s="32">
        <v>8941</v>
      </c>
      <c r="B8942" s="32">
        <v>251</v>
      </c>
      <c r="C8942" s="32">
        <v>6</v>
      </c>
      <c r="D8942" s="32" t="s">
        <v>15130</v>
      </c>
    </row>
    <row r="8943" spans="1:4" x14ac:dyDescent="0.2">
      <c r="A8943" s="32">
        <v>8942</v>
      </c>
      <c r="B8943" s="32">
        <v>54</v>
      </c>
      <c r="C8943" s="32">
        <v>1</v>
      </c>
      <c r="D8943" s="32" t="s">
        <v>15241</v>
      </c>
    </row>
    <row r="8944" spans="1:4" x14ac:dyDescent="0.2">
      <c r="A8944" s="32">
        <v>8943</v>
      </c>
      <c r="B8944" s="32">
        <v>68</v>
      </c>
      <c r="C8944" s="32">
        <v>1</v>
      </c>
      <c r="D8944" s="32" t="s">
        <v>7392</v>
      </c>
    </row>
    <row r="8945" spans="1:4" x14ac:dyDescent="0.2">
      <c r="A8945" s="32">
        <v>8944</v>
      </c>
      <c r="B8945" s="32">
        <v>290</v>
      </c>
      <c r="C8945" s="32">
        <v>3</v>
      </c>
      <c r="D8945" s="32" t="s">
        <v>15242</v>
      </c>
    </row>
    <row r="8946" spans="1:4" x14ac:dyDescent="0.2">
      <c r="A8946" s="32">
        <v>8945</v>
      </c>
      <c r="B8946" s="32">
        <v>320</v>
      </c>
      <c r="C8946" s="32">
        <v>4</v>
      </c>
      <c r="D8946" s="32" t="s">
        <v>8755</v>
      </c>
    </row>
    <row r="8947" spans="1:4" x14ac:dyDescent="0.2">
      <c r="A8947" s="32">
        <v>8946</v>
      </c>
      <c r="B8947" s="32">
        <v>51</v>
      </c>
      <c r="C8947" s="32">
        <v>4</v>
      </c>
      <c r="D8947" s="32" t="s">
        <v>15243</v>
      </c>
    </row>
    <row r="8948" spans="1:4" x14ac:dyDescent="0.2">
      <c r="A8948" s="32">
        <v>8947</v>
      </c>
      <c r="B8948" s="32">
        <v>211</v>
      </c>
      <c r="C8948" s="32">
        <v>6</v>
      </c>
      <c r="D8948" s="32" t="s">
        <v>15244</v>
      </c>
    </row>
    <row r="8949" spans="1:4" x14ac:dyDescent="0.2">
      <c r="A8949" s="32">
        <v>8948</v>
      </c>
      <c r="B8949" s="32">
        <v>441</v>
      </c>
      <c r="C8949" s="32">
        <v>8</v>
      </c>
      <c r="D8949" s="32" t="s">
        <v>15245</v>
      </c>
    </row>
    <row r="8950" spans="1:4" x14ac:dyDescent="0.2">
      <c r="A8950" s="32">
        <v>8949</v>
      </c>
      <c r="B8950" s="32">
        <v>263</v>
      </c>
      <c r="C8950" s="32">
        <v>2</v>
      </c>
      <c r="D8950" s="32" t="s">
        <v>15246</v>
      </c>
    </row>
    <row r="8951" spans="1:4" x14ac:dyDescent="0.2">
      <c r="A8951" s="32">
        <v>8950</v>
      </c>
      <c r="B8951" s="32">
        <v>186</v>
      </c>
      <c r="C8951" s="32">
        <v>3</v>
      </c>
      <c r="D8951" s="32" t="s">
        <v>15247</v>
      </c>
    </row>
    <row r="8952" spans="1:4" x14ac:dyDescent="0.2">
      <c r="A8952" s="32">
        <v>8951</v>
      </c>
      <c r="B8952" s="32">
        <v>273</v>
      </c>
      <c r="C8952" s="32">
        <v>1</v>
      </c>
      <c r="D8952" s="32" t="s">
        <v>15248</v>
      </c>
    </row>
    <row r="8953" spans="1:4" x14ac:dyDescent="0.2">
      <c r="A8953" s="32">
        <v>8952</v>
      </c>
      <c r="B8953" s="32">
        <v>50</v>
      </c>
      <c r="C8953" s="32">
        <v>6</v>
      </c>
      <c r="D8953" s="32" t="s">
        <v>12342</v>
      </c>
    </row>
    <row r="8954" spans="1:4" x14ac:dyDescent="0.2">
      <c r="A8954" s="32">
        <v>8953</v>
      </c>
      <c r="B8954" s="32">
        <v>7</v>
      </c>
      <c r="C8954" s="32">
        <v>9</v>
      </c>
      <c r="D8954" s="32" t="s">
        <v>15249</v>
      </c>
    </row>
    <row r="8955" spans="1:4" x14ac:dyDescent="0.2">
      <c r="A8955" s="32">
        <v>8954</v>
      </c>
      <c r="B8955" s="32">
        <v>15</v>
      </c>
      <c r="C8955" s="32">
        <v>9</v>
      </c>
      <c r="D8955" s="32" t="s">
        <v>15250</v>
      </c>
    </row>
    <row r="8956" spans="1:4" x14ac:dyDescent="0.2">
      <c r="A8956" s="32">
        <v>8955</v>
      </c>
      <c r="B8956" s="32">
        <v>6</v>
      </c>
      <c r="C8956" s="32">
        <v>3</v>
      </c>
      <c r="D8956" s="32" t="s">
        <v>15251</v>
      </c>
    </row>
    <row r="8957" spans="1:4" x14ac:dyDescent="0.2">
      <c r="A8957" s="32">
        <v>8956</v>
      </c>
      <c r="B8957" s="32">
        <v>353</v>
      </c>
      <c r="C8957" s="32">
        <v>1</v>
      </c>
      <c r="D8957" s="32" t="s">
        <v>15252</v>
      </c>
    </row>
    <row r="8958" spans="1:4" x14ac:dyDescent="0.2">
      <c r="A8958" s="32">
        <v>8957</v>
      </c>
      <c r="B8958" s="32">
        <v>204</v>
      </c>
      <c r="C8958" s="32">
        <v>3</v>
      </c>
      <c r="D8958" s="32" t="s">
        <v>7936</v>
      </c>
    </row>
    <row r="8959" spans="1:4" x14ac:dyDescent="0.2">
      <c r="A8959" s="32">
        <v>8958</v>
      </c>
      <c r="B8959" s="32">
        <v>200</v>
      </c>
      <c r="C8959" s="32">
        <v>5</v>
      </c>
      <c r="D8959" s="32" t="s">
        <v>15253</v>
      </c>
    </row>
    <row r="8960" spans="1:4" x14ac:dyDescent="0.2">
      <c r="A8960" s="32">
        <v>8959</v>
      </c>
      <c r="B8960" s="32">
        <v>186</v>
      </c>
      <c r="C8960" s="32">
        <v>4</v>
      </c>
      <c r="D8960" s="32" t="s">
        <v>15254</v>
      </c>
    </row>
    <row r="8961" spans="1:4" x14ac:dyDescent="0.2">
      <c r="A8961" s="32">
        <v>8960</v>
      </c>
      <c r="B8961" s="32">
        <v>22</v>
      </c>
      <c r="C8961" s="32">
        <v>6</v>
      </c>
      <c r="D8961" s="32" t="s">
        <v>15255</v>
      </c>
    </row>
    <row r="8962" spans="1:4" x14ac:dyDescent="0.2">
      <c r="A8962" s="32">
        <v>8961</v>
      </c>
      <c r="B8962" s="32">
        <v>92</v>
      </c>
      <c r="C8962" s="32">
        <v>4</v>
      </c>
      <c r="D8962" s="32" t="s">
        <v>15256</v>
      </c>
    </row>
    <row r="8963" spans="1:4" x14ac:dyDescent="0.2">
      <c r="A8963" s="32">
        <v>8962</v>
      </c>
      <c r="B8963" s="32">
        <v>131</v>
      </c>
      <c r="C8963" s="32">
        <v>3</v>
      </c>
      <c r="D8963" s="32" t="s">
        <v>14750</v>
      </c>
    </row>
    <row r="8964" spans="1:4" x14ac:dyDescent="0.2">
      <c r="A8964" s="32">
        <v>8963</v>
      </c>
      <c r="B8964" s="32">
        <v>266</v>
      </c>
      <c r="C8964" s="32">
        <v>6</v>
      </c>
      <c r="D8964" s="32" t="s">
        <v>15257</v>
      </c>
    </row>
    <row r="8965" spans="1:4" x14ac:dyDescent="0.2">
      <c r="A8965" s="32">
        <v>8964</v>
      </c>
      <c r="B8965" s="32">
        <v>177</v>
      </c>
      <c r="C8965" s="32">
        <v>3</v>
      </c>
      <c r="D8965" s="32" t="s">
        <v>15258</v>
      </c>
    </row>
    <row r="8966" spans="1:4" x14ac:dyDescent="0.2">
      <c r="A8966" s="32">
        <v>8965</v>
      </c>
      <c r="B8966" s="32">
        <v>156</v>
      </c>
      <c r="C8966" s="32">
        <v>6</v>
      </c>
      <c r="D8966" s="32" t="s">
        <v>13936</v>
      </c>
    </row>
    <row r="8967" spans="1:4" x14ac:dyDescent="0.2">
      <c r="A8967" s="32">
        <v>8966</v>
      </c>
      <c r="B8967" s="32">
        <v>128</v>
      </c>
      <c r="C8967" s="32">
        <v>4</v>
      </c>
      <c r="D8967" s="32" t="s">
        <v>15014</v>
      </c>
    </row>
    <row r="8968" spans="1:4" x14ac:dyDescent="0.2">
      <c r="A8968" s="32">
        <v>8967</v>
      </c>
      <c r="B8968" s="32">
        <v>268</v>
      </c>
      <c r="C8968" s="32">
        <v>1</v>
      </c>
      <c r="D8968" s="32" t="s">
        <v>15259</v>
      </c>
    </row>
    <row r="8969" spans="1:4" x14ac:dyDescent="0.2">
      <c r="A8969" s="32">
        <v>8968</v>
      </c>
      <c r="B8969" s="32">
        <v>159</v>
      </c>
      <c r="C8969" s="32">
        <v>2</v>
      </c>
      <c r="D8969" s="32" t="s">
        <v>15260</v>
      </c>
    </row>
    <row r="8970" spans="1:4" x14ac:dyDescent="0.2">
      <c r="A8970" s="32">
        <v>8969</v>
      </c>
      <c r="B8970" s="32">
        <v>258</v>
      </c>
      <c r="C8970" s="32">
        <v>4</v>
      </c>
      <c r="D8970" s="32" t="s">
        <v>15261</v>
      </c>
    </row>
    <row r="8971" spans="1:4" x14ac:dyDescent="0.2">
      <c r="A8971" s="32">
        <v>8970</v>
      </c>
      <c r="B8971" s="32">
        <v>259</v>
      </c>
      <c r="C8971" s="32">
        <v>2</v>
      </c>
      <c r="D8971" s="32" t="s">
        <v>15262</v>
      </c>
    </row>
    <row r="8972" spans="1:4" x14ac:dyDescent="0.2">
      <c r="A8972" s="32">
        <v>8971</v>
      </c>
      <c r="B8972" s="32">
        <v>204</v>
      </c>
      <c r="C8972" s="32">
        <v>2</v>
      </c>
      <c r="D8972" s="32" t="s">
        <v>15263</v>
      </c>
    </row>
    <row r="8973" spans="1:4" x14ac:dyDescent="0.2">
      <c r="A8973" s="32">
        <v>8972</v>
      </c>
      <c r="B8973" s="32">
        <v>33</v>
      </c>
      <c r="C8973" s="32">
        <v>1</v>
      </c>
      <c r="D8973" s="32" t="s">
        <v>15264</v>
      </c>
    </row>
    <row r="8974" spans="1:4" x14ac:dyDescent="0.2">
      <c r="A8974" s="32">
        <v>8973</v>
      </c>
      <c r="B8974" s="32">
        <v>361</v>
      </c>
      <c r="C8974" s="32">
        <v>2</v>
      </c>
      <c r="D8974" s="32" t="s">
        <v>15265</v>
      </c>
    </row>
    <row r="8975" spans="1:4" x14ac:dyDescent="0.2">
      <c r="A8975" s="32">
        <v>8974</v>
      </c>
      <c r="B8975" s="32">
        <v>50</v>
      </c>
      <c r="C8975" s="32">
        <v>8</v>
      </c>
      <c r="D8975" s="32" t="s">
        <v>15266</v>
      </c>
    </row>
    <row r="8976" spans="1:4" x14ac:dyDescent="0.2">
      <c r="A8976" s="32">
        <v>8975</v>
      </c>
      <c r="B8976" s="32">
        <v>54</v>
      </c>
      <c r="C8976" s="32">
        <v>2</v>
      </c>
      <c r="D8976" s="32" t="s">
        <v>15267</v>
      </c>
    </row>
    <row r="8977" spans="1:4" x14ac:dyDescent="0.2">
      <c r="A8977" s="32">
        <v>8976</v>
      </c>
      <c r="B8977" s="32">
        <v>92</v>
      </c>
      <c r="C8977" s="32">
        <v>3</v>
      </c>
      <c r="D8977" s="32" t="s">
        <v>15268</v>
      </c>
    </row>
    <row r="8978" spans="1:4" x14ac:dyDescent="0.2">
      <c r="A8978" s="32">
        <v>8977</v>
      </c>
      <c r="B8978" s="32">
        <v>43</v>
      </c>
      <c r="C8978" s="32">
        <v>5</v>
      </c>
      <c r="D8978" s="32" t="s">
        <v>15188</v>
      </c>
    </row>
    <row r="8979" spans="1:4" x14ac:dyDescent="0.2">
      <c r="A8979" s="32">
        <v>8978</v>
      </c>
      <c r="B8979" s="32">
        <v>33</v>
      </c>
      <c r="C8979" s="32">
        <v>2</v>
      </c>
      <c r="D8979" s="32" t="s">
        <v>15269</v>
      </c>
    </row>
    <row r="8980" spans="1:4" x14ac:dyDescent="0.2">
      <c r="A8980" s="32">
        <v>8979</v>
      </c>
      <c r="B8980" s="32">
        <v>263</v>
      </c>
      <c r="C8980" s="32">
        <v>3</v>
      </c>
      <c r="D8980" s="32" t="s">
        <v>15270</v>
      </c>
    </row>
    <row r="8981" spans="1:4" x14ac:dyDescent="0.2">
      <c r="A8981" s="32">
        <v>8980</v>
      </c>
      <c r="B8981" s="32">
        <v>200</v>
      </c>
      <c r="C8981" s="32">
        <v>6</v>
      </c>
      <c r="D8981" s="32" t="s">
        <v>15271</v>
      </c>
    </row>
    <row r="8982" spans="1:4" x14ac:dyDescent="0.2">
      <c r="A8982" s="32">
        <v>8981</v>
      </c>
      <c r="B8982" s="32">
        <v>273</v>
      </c>
      <c r="C8982" s="32">
        <v>2</v>
      </c>
      <c r="D8982" s="32" t="s">
        <v>15272</v>
      </c>
    </row>
    <row r="8983" spans="1:4" x14ac:dyDescent="0.2">
      <c r="A8983" s="32">
        <v>8982</v>
      </c>
      <c r="B8983" s="32">
        <v>118</v>
      </c>
      <c r="C8983" s="32">
        <v>8</v>
      </c>
      <c r="D8983" s="32" t="s">
        <v>14982</v>
      </c>
    </row>
    <row r="8984" spans="1:4" x14ac:dyDescent="0.2">
      <c r="A8984" s="32">
        <v>8983</v>
      </c>
      <c r="B8984" s="32">
        <v>252</v>
      </c>
      <c r="C8984" s="32">
        <v>3</v>
      </c>
      <c r="D8984" s="32" t="s">
        <v>15273</v>
      </c>
    </row>
    <row r="8985" spans="1:4" x14ac:dyDescent="0.2">
      <c r="A8985" s="32">
        <v>8984</v>
      </c>
      <c r="B8985" s="32">
        <v>33</v>
      </c>
      <c r="C8985" s="32">
        <v>3</v>
      </c>
      <c r="D8985" s="32" t="s">
        <v>15274</v>
      </c>
    </row>
    <row r="8986" spans="1:4" x14ac:dyDescent="0.2">
      <c r="A8986" s="32">
        <v>8985</v>
      </c>
      <c r="B8986" s="32">
        <v>186</v>
      </c>
      <c r="C8986" s="32">
        <v>5</v>
      </c>
      <c r="D8986" s="32" t="s">
        <v>8105</v>
      </c>
    </row>
    <row r="8987" spans="1:4" x14ac:dyDescent="0.2">
      <c r="A8987" s="32">
        <v>8986</v>
      </c>
      <c r="B8987" s="32">
        <v>353</v>
      </c>
      <c r="C8987" s="32">
        <v>10</v>
      </c>
      <c r="D8987" s="32" t="s">
        <v>15275</v>
      </c>
    </row>
    <row r="8988" spans="1:4" x14ac:dyDescent="0.2">
      <c r="A8988" s="32">
        <v>8987</v>
      </c>
      <c r="B8988" s="32">
        <v>22</v>
      </c>
      <c r="C8988" s="32">
        <v>7</v>
      </c>
      <c r="D8988" s="32" t="s">
        <v>15276</v>
      </c>
    </row>
    <row r="8989" spans="1:4" x14ac:dyDescent="0.2">
      <c r="A8989" s="32">
        <v>8988</v>
      </c>
      <c r="B8989" s="32">
        <v>231</v>
      </c>
      <c r="C8989" s="32">
        <v>1</v>
      </c>
      <c r="D8989" s="32" t="s">
        <v>15277</v>
      </c>
    </row>
    <row r="8990" spans="1:4" x14ac:dyDescent="0.2">
      <c r="A8990" s="32">
        <v>8989</v>
      </c>
      <c r="B8990" s="32">
        <v>453</v>
      </c>
      <c r="C8990" s="32">
        <v>2</v>
      </c>
      <c r="D8990" s="32" t="s">
        <v>15278</v>
      </c>
    </row>
    <row r="8991" spans="1:4" x14ac:dyDescent="0.2">
      <c r="A8991" s="32">
        <v>8990</v>
      </c>
      <c r="B8991" s="32">
        <v>258</v>
      </c>
      <c r="C8991" s="32">
        <v>5</v>
      </c>
      <c r="D8991" s="32" t="s">
        <v>15279</v>
      </c>
    </row>
    <row r="8992" spans="1:4" x14ac:dyDescent="0.2">
      <c r="A8992" s="32">
        <v>8991</v>
      </c>
      <c r="B8992" s="32">
        <v>266</v>
      </c>
      <c r="C8992" s="32">
        <v>7</v>
      </c>
      <c r="D8992" s="32" t="s">
        <v>15280</v>
      </c>
    </row>
    <row r="8993" spans="1:4" x14ac:dyDescent="0.2">
      <c r="A8993" s="32">
        <v>8992</v>
      </c>
      <c r="B8993" s="32">
        <v>204</v>
      </c>
      <c r="C8993" s="32">
        <v>1</v>
      </c>
      <c r="D8993" s="32" t="s">
        <v>15281</v>
      </c>
    </row>
    <row r="8994" spans="1:4" x14ac:dyDescent="0.2">
      <c r="A8994" s="32">
        <v>8993</v>
      </c>
      <c r="B8994" s="32">
        <v>291</v>
      </c>
      <c r="C8994" s="32">
        <v>1</v>
      </c>
      <c r="D8994" s="32" t="s">
        <v>15282</v>
      </c>
    </row>
    <row r="8995" spans="1:4" x14ac:dyDescent="0.2">
      <c r="A8995" s="32">
        <v>8994</v>
      </c>
      <c r="B8995" s="32">
        <v>68</v>
      </c>
      <c r="C8995" s="32">
        <v>2</v>
      </c>
      <c r="D8995" s="32" t="s">
        <v>15283</v>
      </c>
    </row>
    <row r="8996" spans="1:4" x14ac:dyDescent="0.2">
      <c r="A8996" s="32">
        <v>8995</v>
      </c>
      <c r="B8996" s="32">
        <v>140</v>
      </c>
      <c r="C8996" s="32">
        <v>1</v>
      </c>
      <c r="D8996" s="32" t="s">
        <v>15284</v>
      </c>
    </row>
    <row r="8997" spans="1:4" x14ac:dyDescent="0.2">
      <c r="A8997" s="32">
        <v>8996</v>
      </c>
      <c r="B8997" s="32">
        <v>6</v>
      </c>
      <c r="C8997" s="32">
        <v>4</v>
      </c>
      <c r="D8997" s="32" t="s">
        <v>15285</v>
      </c>
    </row>
    <row r="8998" spans="1:4" x14ac:dyDescent="0.2">
      <c r="A8998" s="32">
        <v>8997</v>
      </c>
      <c r="B8998" s="32">
        <v>186</v>
      </c>
      <c r="C8998" s="32">
        <v>6</v>
      </c>
      <c r="D8998" s="32" t="s">
        <v>15122</v>
      </c>
    </row>
    <row r="8999" spans="1:4" x14ac:dyDescent="0.2">
      <c r="A8999" s="32">
        <v>8998</v>
      </c>
      <c r="B8999" s="32">
        <v>7</v>
      </c>
      <c r="C8999" s="32">
        <v>10</v>
      </c>
      <c r="D8999" s="32" t="s">
        <v>15286</v>
      </c>
    </row>
    <row r="9000" spans="1:4" x14ac:dyDescent="0.2">
      <c r="A9000" s="32">
        <v>8999</v>
      </c>
      <c r="B9000" s="32">
        <v>353</v>
      </c>
      <c r="C9000" s="32">
        <v>2</v>
      </c>
      <c r="D9000" s="32" t="s">
        <v>7965</v>
      </c>
    </row>
    <row r="9001" spans="1:4" x14ac:dyDescent="0.2">
      <c r="A9001" s="32">
        <v>9000</v>
      </c>
      <c r="B9001" s="32">
        <v>268</v>
      </c>
      <c r="C9001" s="32">
        <v>2</v>
      </c>
      <c r="D9001" s="32" t="s">
        <v>15287</v>
      </c>
    </row>
    <row r="9002" spans="1:4" x14ac:dyDescent="0.2">
      <c r="A9002" s="32">
        <v>9001</v>
      </c>
      <c r="B9002" s="32">
        <v>92</v>
      </c>
      <c r="C9002" s="32">
        <v>2</v>
      </c>
      <c r="D9002" s="32" t="s">
        <v>10039</v>
      </c>
    </row>
    <row r="9003" spans="1:4" x14ac:dyDescent="0.2">
      <c r="A9003" s="32">
        <v>9002</v>
      </c>
      <c r="B9003" s="32">
        <v>50</v>
      </c>
      <c r="C9003" s="32">
        <v>9</v>
      </c>
      <c r="D9003" s="32" t="s">
        <v>15288</v>
      </c>
    </row>
    <row r="9004" spans="1:4" x14ac:dyDescent="0.2">
      <c r="A9004" s="32">
        <v>9003</v>
      </c>
      <c r="B9004" s="32">
        <v>113</v>
      </c>
      <c r="C9004" s="32">
        <v>5</v>
      </c>
      <c r="D9004" s="32" t="s">
        <v>14426</v>
      </c>
    </row>
    <row r="9005" spans="1:4" x14ac:dyDescent="0.2">
      <c r="A9005" s="32">
        <v>9004</v>
      </c>
      <c r="B9005" s="32">
        <v>15</v>
      </c>
      <c r="C9005" s="32">
        <v>8</v>
      </c>
      <c r="D9005" s="32" t="s">
        <v>15289</v>
      </c>
    </row>
    <row r="9006" spans="1:4" x14ac:dyDescent="0.2">
      <c r="A9006" s="32">
        <v>9005</v>
      </c>
      <c r="B9006" s="32">
        <v>263</v>
      </c>
      <c r="C9006" s="32">
        <v>4</v>
      </c>
      <c r="D9006" s="32" t="s">
        <v>15290</v>
      </c>
    </row>
    <row r="9007" spans="1:4" x14ac:dyDescent="0.2">
      <c r="A9007" s="32">
        <v>9006</v>
      </c>
      <c r="B9007" s="32">
        <v>159</v>
      </c>
      <c r="C9007" s="32">
        <v>3</v>
      </c>
      <c r="D9007" s="32" t="s">
        <v>15291</v>
      </c>
    </row>
    <row r="9008" spans="1:4" x14ac:dyDescent="0.2">
      <c r="A9008" s="32">
        <v>9007</v>
      </c>
      <c r="B9008" s="32">
        <v>54</v>
      </c>
      <c r="C9008" s="32">
        <v>3</v>
      </c>
      <c r="D9008" s="32" t="s">
        <v>15292</v>
      </c>
    </row>
    <row r="9009" spans="1:4" x14ac:dyDescent="0.2">
      <c r="A9009" s="32">
        <v>9008</v>
      </c>
      <c r="B9009" s="32">
        <v>8</v>
      </c>
      <c r="C9009" s="32">
        <v>1</v>
      </c>
      <c r="D9009" s="32" t="s">
        <v>15293</v>
      </c>
    </row>
    <row r="9010" spans="1:4" x14ac:dyDescent="0.2">
      <c r="A9010" s="32">
        <v>9009</v>
      </c>
      <c r="B9010" s="32">
        <v>269</v>
      </c>
      <c r="C9010" s="32">
        <v>1</v>
      </c>
      <c r="D9010" s="32" t="s">
        <v>15294</v>
      </c>
    </row>
    <row r="9011" spans="1:4" x14ac:dyDescent="0.2">
      <c r="A9011" s="32">
        <v>9010</v>
      </c>
      <c r="B9011" s="32">
        <v>134</v>
      </c>
      <c r="C9011" s="32">
        <v>2</v>
      </c>
      <c r="D9011" s="32" t="s">
        <v>11647</v>
      </c>
    </row>
    <row r="9012" spans="1:4" x14ac:dyDescent="0.2">
      <c r="A9012" s="32">
        <v>9011</v>
      </c>
      <c r="B9012" s="32">
        <v>200</v>
      </c>
      <c r="C9012" s="32">
        <v>7</v>
      </c>
      <c r="D9012" s="32" t="s">
        <v>15295</v>
      </c>
    </row>
    <row r="9013" spans="1:4" x14ac:dyDescent="0.2">
      <c r="A9013" s="32">
        <v>9012</v>
      </c>
      <c r="B9013" s="32">
        <v>156</v>
      </c>
      <c r="C9013" s="32">
        <v>5</v>
      </c>
      <c r="D9013" s="32" t="s">
        <v>8730</v>
      </c>
    </row>
    <row r="9014" spans="1:4" x14ac:dyDescent="0.2">
      <c r="A9014" s="32">
        <v>9013</v>
      </c>
      <c r="B9014" s="32">
        <v>22</v>
      </c>
      <c r="C9014" s="32">
        <v>8</v>
      </c>
      <c r="D9014" s="32" t="s">
        <v>15296</v>
      </c>
    </row>
    <row r="9015" spans="1:4" x14ac:dyDescent="0.2">
      <c r="A9015" s="32">
        <v>9014</v>
      </c>
      <c r="B9015" s="32">
        <v>273</v>
      </c>
      <c r="C9015" s="32">
        <v>3</v>
      </c>
      <c r="D9015" s="32" t="s">
        <v>15297</v>
      </c>
    </row>
    <row r="9016" spans="1:4" x14ac:dyDescent="0.2">
      <c r="A9016" s="32">
        <v>9015</v>
      </c>
      <c r="B9016" s="32">
        <v>231</v>
      </c>
      <c r="C9016" s="32">
        <v>2</v>
      </c>
      <c r="D9016" s="32" t="s">
        <v>15298</v>
      </c>
    </row>
    <row r="9017" spans="1:4" x14ac:dyDescent="0.2">
      <c r="A9017" s="32">
        <v>9016</v>
      </c>
      <c r="B9017" s="32">
        <v>291</v>
      </c>
      <c r="C9017" s="32">
        <v>2</v>
      </c>
      <c r="D9017" s="32" t="s">
        <v>15299</v>
      </c>
    </row>
    <row r="9018" spans="1:4" x14ac:dyDescent="0.2">
      <c r="A9018" s="32">
        <v>9017</v>
      </c>
      <c r="B9018" s="32">
        <v>187</v>
      </c>
      <c r="C9018" s="32">
        <v>1</v>
      </c>
      <c r="D9018" s="32" t="s">
        <v>8922</v>
      </c>
    </row>
    <row r="9019" spans="1:4" x14ac:dyDescent="0.2">
      <c r="A9019" s="32">
        <v>9018</v>
      </c>
      <c r="B9019" s="32">
        <v>177</v>
      </c>
      <c r="C9019" s="32">
        <v>5</v>
      </c>
      <c r="D9019" s="32" t="s">
        <v>15300</v>
      </c>
    </row>
    <row r="9020" spans="1:4" x14ac:dyDescent="0.2">
      <c r="A9020" s="32">
        <v>9019</v>
      </c>
      <c r="B9020" s="32">
        <v>118</v>
      </c>
      <c r="C9020" s="32">
        <v>10</v>
      </c>
      <c r="D9020" s="32" t="s">
        <v>15301</v>
      </c>
    </row>
    <row r="9021" spans="1:4" x14ac:dyDescent="0.2">
      <c r="A9021" s="32">
        <v>9020</v>
      </c>
      <c r="B9021" s="32">
        <v>453</v>
      </c>
      <c r="C9021" s="32">
        <v>1</v>
      </c>
      <c r="D9021" s="32" t="s">
        <v>15302</v>
      </c>
    </row>
    <row r="9022" spans="1:4" x14ac:dyDescent="0.2">
      <c r="A9022" s="32">
        <v>9021</v>
      </c>
      <c r="B9022" s="32">
        <v>259</v>
      </c>
      <c r="C9022" s="32">
        <v>1</v>
      </c>
      <c r="D9022" s="32" t="s">
        <v>15303</v>
      </c>
    </row>
    <row r="9023" spans="1:4" x14ac:dyDescent="0.2">
      <c r="A9023" s="32">
        <v>9022</v>
      </c>
      <c r="B9023" s="32">
        <v>258</v>
      </c>
      <c r="C9023" s="32">
        <v>6</v>
      </c>
      <c r="D9023" s="32" t="s">
        <v>15304</v>
      </c>
    </row>
    <row r="9024" spans="1:4" x14ac:dyDescent="0.2">
      <c r="A9024" s="32">
        <v>9023</v>
      </c>
      <c r="B9024" s="32">
        <v>156</v>
      </c>
      <c r="C9024" s="32">
        <v>17</v>
      </c>
      <c r="D9024" s="32" t="s">
        <v>15305</v>
      </c>
    </row>
    <row r="9025" spans="1:4" x14ac:dyDescent="0.2">
      <c r="A9025" s="32">
        <v>9024</v>
      </c>
      <c r="B9025" s="32">
        <v>92</v>
      </c>
      <c r="C9025" s="32">
        <v>14</v>
      </c>
      <c r="D9025" s="32" t="s">
        <v>7729</v>
      </c>
    </row>
    <row r="9026" spans="1:4" x14ac:dyDescent="0.2">
      <c r="A9026" s="32">
        <v>9025</v>
      </c>
      <c r="B9026" s="32">
        <v>6</v>
      </c>
      <c r="C9026" s="32">
        <v>5</v>
      </c>
      <c r="D9026" s="32" t="s">
        <v>15306</v>
      </c>
    </row>
    <row r="9027" spans="1:4" x14ac:dyDescent="0.2">
      <c r="A9027" s="32">
        <v>9026</v>
      </c>
      <c r="B9027" s="32">
        <v>177</v>
      </c>
      <c r="C9027" s="32">
        <v>6</v>
      </c>
      <c r="D9027" s="32" t="s">
        <v>15307</v>
      </c>
    </row>
    <row r="9028" spans="1:4" x14ac:dyDescent="0.2">
      <c r="A9028" s="32">
        <v>9027</v>
      </c>
      <c r="B9028" s="32">
        <v>156</v>
      </c>
      <c r="C9028" s="32">
        <v>16</v>
      </c>
      <c r="D9028" s="32" t="s">
        <v>15308</v>
      </c>
    </row>
    <row r="9029" spans="1:4" x14ac:dyDescent="0.2">
      <c r="A9029" s="32">
        <v>9028</v>
      </c>
      <c r="B9029" s="32">
        <v>353</v>
      </c>
      <c r="C9029" s="32">
        <v>3</v>
      </c>
      <c r="D9029" s="32" t="s">
        <v>11978</v>
      </c>
    </row>
    <row r="9030" spans="1:4" x14ac:dyDescent="0.2">
      <c r="A9030" s="32">
        <v>9029</v>
      </c>
      <c r="B9030" s="32">
        <v>140</v>
      </c>
      <c r="C9030" s="32">
        <v>2</v>
      </c>
      <c r="D9030" s="32" t="s">
        <v>15309</v>
      </c>
    </row>
    <row r="9031" spans="1:4" x14ac:dyDescent="0.2">
      <c r="A9031" s="32">
        <v>9030</v>
      </c>
      <c r="B9031" s="32">
        <v>159</v>
      </c>
      <c r="C9031" s="32">
        <v>4</v>
      </c>
      <c r="D9031" s="32" t="s">
        <v>14542</v>
      </c>
    </row>
    <row r="9032" spans="1:4" x14ac:dyDescent="0.2">
      <c r="A9032" s="32">
        <v>9031</v>
      </c>
      <c r="B9032" s="32">
        <v>15</v>
      </c>
      <c r="C9032" s="32">
        <v>7</v>
      </c>
      <c r="D9032" s="32" t="s">
        <v>15310</v>
      </c>
    </row>
    <row r="9033" spans="1:4" x14ac:dyDescent="0.2">
      <c r="A9033" s="32">
        <v>9032</v>
      </c>
      <c r="B9033" s="32">
        <v>68</v>
      </c>
      <c r="C9033" s="32">
        <v>3</v>
      </c>
      <c r="D9033" s="32" t="s">
        <v>15311</v>
      </c>
    </row>
    <row r="9034" spans="1:4" x14ac:dyDescent="0.2">
      <c r="A9034" s="32">
        <v>9033</v>
      </c>
      <c r="B9034" s="32">
        <v>33</v>
      </c>
      <c r="C9034" s="32">
        <v>4</v>
      </c>
      <c r="D9034" s="32" t="s">
        <v>15312</v>
      </c>
    </row>
    <row r="9035" spans="1:4" x14ac:dyDescent="0.2">
      <c r="A9035" s="32">
        <v>9034</v>
      </c>
      <c r="B9035" s="32">
        <v>134</v>
      </c>
      <c r="C9035" s="32">
        <v>3</v>
      </c>
      <c r="D9035" s="32" t="s">
        <v>15313</v>
      </c>
    </row>
    <row r="9036" spans="1:4" x14ac:dyDescent="0.2">
      <c r="A9036" s="32">
        <v>9035</v>
      </c>
      <c r="B9036" s="32">
        <v>200</v>
      </c>
      <c r="C9036" s="32">
        <v>8</v>
      </c>
      <c r="D9036" s="32" t="s">
        <v>15314</v>
      </c>
    </row>
    <row r="9037" spans="1:4" x14ac:dyDescent="0.2">
      <c r="A9037" s="32">
        <v>9036</v>
      </c>
      <c r="B9037" s="32">
        <v>253</v>
      </c>
      <c r="C9037" s="32">
        <v>1</v>
      </c>
      <c r="D9037" s="32" t="s">
        <v>15315</v>
      </c>
    </row>
    <row r="9038" spans="1:4" x14ac:dyDescent="0.2">
      <c r="A9038" s="32">
        <v>9037</v>
      </c>
      <c r="B9038" s="32">
        <v>54</v>
      </c>
      <c r="C9038" s="32">
        <v>4</v>
      </c>
      <c r="D9038" s="32" t="s">
        <v>15316</v>
      </c>
    </row>
    <row r="9039" spans="1:4" x14ac:dyDescent="0.2">
      <c r="A9039" s="32">
        <v>9038</v>
      </c>
      <c r="B9039" s="32">
        <v>64</v>
      </c>
      <c r="C9039" s="32">
        <v>4</v>
      </c>
      <c r="D9039" s="32" t="s">
        <v>8315</v>
      </c>
    </row>
    <row r="9040" spans="1:4" x14ac:dyDescent="0.2">
      <c r="A9040" s="32">
        <v>9039</v>
      </c>
      <c r="B9040" s="32">
        <v>43</v>
      </c>
      <c r="C9040" s="32">
        <v>7</v>
      </c>
      <c r="D9040" s="32" t="s">
        <v>15317</v>
      </c>
    </row>
    <row r="9041" spans="1:4" x14ac:dyDescent="0.2">
      <c r="A9041" s="32">
        <v>9040</v>
      </c>
      <c r="B9041" s="32">
        <v>353</v>
      </c>
      <c r="C9041" s="32">
        <v>4</v>
      </c>
      <c r="D9041" s="32" t="s">
        <v>8647</v>
      </c>
    </row>
    <row r="9042" spans="1:4" x14ac:dyDescent="0.2">
      <c r="A9042" s="32">
        <v>9041</v>
      </c>
      <c r="B9042" s="32">
        <v>119</v>
      </c>
      <c r="C9042" s="32">
        <v>1</v>
      </c>
      <c r="D9042" s="32" t="s">
        <v>15318</v>
      </c>
    </row>
    <row r="9043" spans="1:4" x14ac:dyDescent="0.2">
      <c r="A9043" s="32">
        <v>9042</v>
      </c>
      <c r="B9043" s="32">
        <v>15</v>
      </c>
      <c r="C9043" s="32">
        <v>6</v>
      </c>
      <c r="D9043" s="32" t="s">
        <v>15319</v>
      </c>
    </row>
    <row r="9044" spans="1:4" x14ac:dyDescent="0.2">
      <c r="A9044" s="32">
        <v>9043</v>
      </c>
      <c r="B9044" s="32">
        <v>269</v>
      </c>
      <c r="C9044" s="32">
        <v>2</v>
      </c>
      <c r="D9044" s="32" t="s">
        <v>15320</v>
      </c>
    </row>
    <row r="9045" spans="1:4" x14ac:dyDescent="0.2">
      <c r="A9045" s="32">
        <v>9044</v>
      </c>
      <c r="B9045" s="32">
        <v>6</v>
      </c>
      <c r="C9045" s="32">
        <v>6</v>
      </c>
      <c r="D9045" s="32" t="s">
        <v>15321</v>
      </c>
    </row>
    <row r="9046" spans="1:4" x14ac:dyDescent="0.2">
      <c r="A9046" s="32">
        <v>9045</v>
      </c>
      <c r="B9046" s="32">
        <v>263</v>
      </c>
      <c r="C9046" s="32">
        <v>5</v>
      </c>
      <c r="D9046" s="32" t="s">
        <v>15322</v>
      </c>
    </row>
    <row r="9047" spans="1:4" x14ac:dyDescent="0.2">
      <c r="A9047" s="32">
        <v>9046</v>
      </c>
      <c r="B9047" s="32">
        <v>8</v>
      </c>
      <c r="C9047" s="32">
        <v>2</v>
      </c>
      <c r="D9047" s="32" t="s">
        <v>15323</v>
      </c>
    </row>
    <row r="9048" spans="1:4" x14ac:dyDescent="0.2">
      <c r="A9048" s="32">
        <v>9047</v>
      </c>
      <c r="B9048" s="32">
        <v>273</v>
      </c>
      <c r="C9048" s="32">
        <v>4</v>
      </c>
      <c r="D9048" s="32" t="s">
        <v>15324</v>
      </c>
    </row>
    <row r="9049" spans="1:4" x14ac:dyDescent="0.2">
      <c r="A9049" s="32">
        <v>9048</v>
      </c>
      <c r="B9049" s="32">
        <v>159</v>
      </c>
      <c r="C9049" s="32">
        <v>5</v>
      </c>
      <c r="D9049" s="32" t="s">
        <v>15325</v>
      </c>
    </row>
    <row r="9050" spans="1:4" x14ac:dyDescent="0.2">
      <c r="A9050" s="32">
        <v>9049</v>
      </c>
      <c r="B9050" s="32">
        <v>177</v>
      </c>
      <c r="C9050" s="32">
        <v>7</v>
      </c>
      <c r="D9050" s="32" t="s">
        <v>15326</v>
      </c>
    </row>
    <row r="9051" spans="1:4" x14ac:dyDescent="0.2">
      <c r="A9051" s="32">
        <v>9050</v>
      </c>
      <c r="B9051" s="32">
        <v>231</v>
      </c>
      <c r="C9051" s="32">
        <v>3</v>
      </c>
      <c r="D9051" s="32" t="s">
        <v>15327</v>
      </c>
    </row>
    <row r="9052" spans="1:4" x14ac:dyDescent="0.2">
      <c r="A9052" s="32">
        <v>9051</v>
      </c>
      <c r="B9052" s="32">
        <v>353</v>
      </c>
      <c r="C9052" s="32">
        <v>6</v>
      </c>
      <c r="D9052" s="32" t="s">
        <v>15328</v>
      </c>
    </row>
    <row r="9053" spans="1:4" x14ac:dyDescent="0.2">
      <c r="A9053" s="32">
        <v>9052</v>
      </c>
      <c r="B9053" s="32">
        <v>263</v>
      </c>
      <c r="C9053" s="32">
        <v>6</v>
      </c>
      <c r="D9053" s="32" t="s">
        <v>8210</v>
      </c>
    </row>
    <row r="9054" spans="1:4" x14ac:dyDescent="0.2">
      <c r="A9054" s="32">
        <v>9053</v>
      </c>
      <c r="B9054" s="32">
        <v>253</v>
      </c>
      <c r="C9054" s="32">
        <v>2</v>
      </c>
      <c r="D9054" s="32" t="s">
        <v>15329</v>
      </c>
    </row>
    <row r="9055" spans="1:4" x14ac:dyDescent="0.2">
      <c r="A9055" s="32">
        <v>9054</v>
      </c>
      <c r="B9055" s="32">
        <v>156</v>
      </c>
      <c r="C9055" s="32">
        <v>4</v>
      </c>
      <c r="D9055" s="32" t="s">
        <v>15330</v>
      </c>
    </row>
    <row r="9056" spans="1:4" x14ac:dyDescent="0.2">
      <c r="A9056" s="32">
        <v>9055</v>
      </c>
      <c r="B9056" s="32">
        <v>119</v>
      </c>
      <c r="C9056" s="32">
        <v>2</v>
      </c>
      <c r="D9056" s="32" t="s">
        <v>15331</v>
      </c>
    </row>
    <row r="9057" spans="1:4" x14ac:dyDescent="0.2">
      <c r="A9057" s="32">
        <v>9056</v>
      </c>
      <c r="B9057" s="32">
        <v>291</v>
      </c>
      <c r="C9057" s="32">
        <v>3</v>
      </c>
      <c r="D9057" s="32" t="s">
        <v>15332</v>
      </c>
    </row>
    <row r="9058" spans="1:4" x14ac:dyDescent="0.2">
      <c r="A9058" s="32">
        <v>9057</v>
      </c>
      <c r="B9058" s="32">
        <v>258</v>
      </c>
      <c r="C9058" s="32">
        <v>7</v>
      </c>
      <c r="D9058" s="32" t="s">
        <v>15333</v>
      </c>
    </row>
    <row r="9059" spans="1:4" x14ac:dyDescent="0.2">
      <c r="A9059" s="32">
        <v>9058</v>
      </c>
      <c r="B9059" s="32">
        <v>79</v>
      </c>
      <c r="C9059" s="32">
        <v>5</v>
      </c>
      <c r="D9059" s="32" t="s">
        <v>14948</v>
      </c>
    </row>
    <row r="9060" spans="1:4" x14ac:dyDescent="0.2">
      <c r="A9060" s="32">
        <v>9059</v>
      </c>
      <c r="B9060" s="32">
        <v>263</v>
      </c>
      <c r="C9060" s="32">
        <v>7</v>
      </c>
      <c r="D9060" s="32" t="s">
        <v>15334</v>
      </c>
    </row>
    <row r="9061" spans="1:4" x14ac:dyDescent="0.2">
      <c r="A9061" s="32">
        <v>9060</v>
      </c>
      <c r="B9061" s="32">
        <v>6</v>
      </c>
      <c r="C9061" s="32">
        <v>15</v>
      </c>
      <c r="D9061" s="32" t="s">
        <v>9942</v>
      </c>
    </row>
    <row r="9062" spans="1:4" x14ac:dyDescent="0.2">
      <c r="A9062" s="32">
        <v>9061</v>
      </c>
      <c r="B9062" s="32">
        <v>396</v>
      </c>
      <c r="C9062" s="32">
        <v>2</v>
      </c>
      <c r="D9062" s="32" t="s">
        <v>13375</v>
      </c>
    </row>
    <row r="9063" spans="1:4" x14ac:dyDescent="0.2">
      <c r="A9063" s="32">
        <v>9062</v>
      </c>
      <c r="B9063" s="32">
        <v>228</v>
      </c>
      <c r="C9063" s="32">
        <v>3</v>
      </c>
      <c r="D9063" s="32" t="s">
        <v>15335</v>
      </c>
    </row>
    <row r="9064" spans="1:4" x14ac:dyDescent="0.2">
      <c r="A9064" s="32">
        <v>9063</v>
      </c>
      <c r="B9064" s="32">
        <v>140</v>
      </c>
      <c r="C9064" s="32">
        <v>3</v>
      </c>
      <c r="D9064" s="32" t="s">
        <v>15336</v>
      </c>
    </row>
    <row r="9065" spans="1:4" x14ac:dyDescent="0.2">
      <c r="A9065" s="32">
        <v>9064</v>
      </c>
      <c r="B9065" s="32">
        <v>22</v>
      </c>
      <c r="C9065" s="32">
        <v>9</v>
      </c>
      <c r="D9065" s="32" t="s">
        <v>15337</v>
      </c>
    </row>
    <row r="9066" spans="1:4" x14ac:dyDescent="0.2">
      <c r="A9066" s="32">
        <v>9065</v>
      </c>
      <c r="B9066" s="32">
        <v>151</v>
      </c>
      <c r="C9066" s="32">
        <v>4</v>
      </c>
      <c r="D9066" s="32" t="s">
        <v>14756</v>
      </c>
    </row>
    <row r="9067" spans="1:4" x14ac:dyDescent="0.2">
      <c r="A9067" s="32">
        <v>9066</v>
      </c>
      <c r="B9067" s="32">
        <v>187</v>
      </c>
      <c r="C9067" s="32">
        <v>2</v>
      </c>
      <c r="D9067" s="32" t="s">
        <v>15338</v>
      </c>
    </row>
    <row r="9068" spans="1:4" x14ac:dyDescent="0.2">
      <c r="A9068" s="32">
        <v>9067</v>
      </c>
      <c r="B9068" s="32">
        <v>44</v>
      </c>
      <c r="C9068" s="32">
        <v>1</v>
      </c>
      <c r="D9068" s="32" t="s">
        <v>7312</v>
      </c>
    </row>
    <row r="9069" spans="1:4" x14ac:dyDescent="0.2">
      <c r="A9069" s="32">
        <v>9068</v>
      </c>
      <c r="B9069" s="32">
        <v>8</v>
      </c>
      <c r="C9069" s="32">
        <v>3</v>
      </c>
      <c r="D9069" s="32" t="s">
        <v>15339</v>
      </c>
    </row>
    <row r="9070" spans="1:4" x14ac:dyDescent="0.2">
      <c r="A9070" s="32">
        <v>9069</v>
      </c>
      <c r="B9070" s="32">
        <v>79</v>
      </c>
      <c r="C9070" s="32">
        <v>4</v>
      </c>
      <c r="D9070" s="32" t="s">
        <v>15340</v>
      </c>
    </row>
    <row r="9071" spans="1:4" x14ac:dyDescent="0.2">
      <c r="A9071" s="32">
        <v>9070</v>
      </c>
      <c r="B9071" s="32">
        <v>145</v>
      </c>
      <c r="C9071" s="32">
        <v>7</v>
      </c>
      <c r="D9071" s="32" t="s">
        <v>14674</v>
      </c>
    </row>
    <row r="9072" spans="1:4" x14ac:dyDescent="0.2">
      <c r="A9072" s="32">
        <v>9071</v>
      </c>
      <c r="B9072" s="32">
        <v>200</v>
      </c>
      <c r="C9072" s="32">
        <v>9</v>
      </c>
      <c r="D9072" s="32" t="s">
        <v>15341</v>
      </c>
    </row>
    <row r="9073" spans="1:4" x14ac:dyDescent="0.2">
      <c r="A9073" s="32">
        <v>9072</v>
      </c>
      <c r="B9073" s="32">
        <v>119</v>
      </c>
      <c r="C9073" s="32">
        <v>3</v>
      </c>
      <c r="D9073" s="32" t="s">
        <v>15342</v>
      </c>
    </row>
    <row r="9074" spans="1:4" x14ac:dyDescent="0.2">
      <c r="A9074" s="32">
        <v>9073</v>
      </c>
      <c r="B9074" s="32">
        <v>231</v>
      </c>
      <c r="C9074" s="32">
        <v>4</v>
      </c>
      <c r="D9074" s="32" t="s">
        <v>15343</v>
      </c>
    </row>
    <row r="9075" spans="1:4" x14ac:dyDescent="0.2">
      <c r="A9075" s="32">
        <v>9074</v>
      </c>
      <c r="B9075" s="32">
        <v>15</v>
      </c>
      <c r="C9075" s="32">
        <v>14</v>
      </c>
      <c r="D9075" s="32" t="s">
        <v>15344</v>
      </c>
    </row>
    <row r="9076" spans="1:4" x14ac:dyDescent="0.2">
      <c r="A9076" s="32">
        <v>9075</v>
      </c>
      <c r="B9076" s="32">
        <v>177</v>
      </c>
      <c r="C9076" s="32">
        <v>11</v>
      </c>
      <c r="D9076" s="32" t="s">
        <v>15345</v>
      </c>
    </row>
    <row r="9077" spans="1:4" x14ac:dyDescent="0.2">
      <c r="A9077" s="32">
        <v>9076</v>
      </c>
      <c r="B9077" s="32">
        <v>159</v>
      </c>
      <c r="C9077" s="32">
        <v>6</v>
      </c>
      <c r="D9077" s="32" t="s">
        <v>15346</v>
      </c>
    </row>
    <row r="9078" spans="1:4" x14ac:dyDescent="0.2">
      <c r="A9078" s="32">
        <v>9077</v>
      </c>
      <c r="B9078" s="32">
        <v>22</v>
      </c>
      <c r="C9078" s="32">
        <v>10</v>
      </c>
      <c r="D9078" s="32" t="s">
        <v>15347</v>
      </c>
    </row>
    <row r="9079" spans="1:4" x14ac:dyDescent="0.2">
      <c r="A9079" s="32">
        <v>9078</v>
      </c>
      <c r="B9079" s="32">
        <v>141</v>
      </c>
      <c r="C9079" s="32">
        <v>14</v>
      </c>
      <c r="D9079" s="32" t="s">
        <v>9658</v>
      </c>
    </row>
    <row r="9080" spans="1:4" x14ac:dyDescent="0.2">
      <c r="A9080" s="32">
        <v>9079</v>
      </c>
      <c r="B9080" s="32">
        <v>68</v>
      </c>
      <c r="C9080" s="32">
        <v>4</v>
      </c>
      <c r="D9080" s="32" t="s">
        <v>7283</v>
      </c>
    </row>
    <row r="9081" spans="1:4" x14ac:dyDescent="0.2">
      <c r="A9081" s="32">
        <v>9080</v>
      </c>
      <c r="B9081" s="32">
        <v>291</v>
      </c>
      <c r="C9081" s="32">
        <v>4</v>
      </c>
      <c r="D9081" s="32" t="s">
        <v>15348</v>
      </c>
    </row>
    <row r="9082" spans="1:4" x14ac:dyDescent="0.2">
      <c r="A9082" s="32">
        <v>9081</v>
      </c>
      <c r="B9082" s="32">
        <v>134</v>
      </c>
      <c r="C9082" s="32">
        <v>4</v>
      </c>
      <c r="D9082" s="32" t="s">
        <v>15349</v>
      </c>
    </row>
    <row r="9083" spans="1:4" x14ac:dyDescent="0.2">
      <c r="A9083" s="32">
        <v>9082</v>
      </c>
      <c r="B9083" s="32">
        <v>68</v>
      </c>
      <c r="C9083" s="32">
        <v>12</v>
      </c>
      <c r="D9083" s="32" t="s">
        <v>15350</v>
      </c>
    </row>
    <row r="9084" spans="1:4" x14ac:dyDescent="0.2">
      <c r="A9084" s="32">
        <v>9083</v>
      </c>
      <c r="B9084" s="32">
        <v>6</v>
      </c>
      <c r="C9084" s="32">
        <v>7</v>
      </c>
      <c r="D9084" s="32" t="s">
        <v>15351</v>
      </c>
    </row>
    <row r="9085" spans="1:4" x14ac:dyDescent="0.2">
      <c r="A9085" s="32">
        <v>9084</v>
      </c>
      <c r="B9085" s="32">
        <v>264</v>
      </c>
      <c r="C9085" s="32">
        <v>1</v>
      </c>
      <c r="D9085" s="32" t="s">
        <v>9096</v>
      </c>
    </row>
    <row r="9086" spans="1:4" x14ac:dyDescent="0.2">
      <c r="A9086" s="32">
        <v>9085</v>
      </c>
      <c r="B9086" s="32">
        <v>43</v>
      </c>
      <c r="C9086" s="32">
        <v>8</v>
      </c>
      <c r="D9086" s="32" t="s">
        <v>15352</v>
      </c>
    </row>
    <row r="9087" spans="1:4" x14ac:dyDescent="0.2">
      <c r="A9087" s="32">
        <v>9086</v>
      </c>
      <c r="B9087" s="32">
        <v>33</v>
      </c>
      <c r="C9087" s="32">
        <v>5</v>
      </c>
      <c r="D9087" s="32" t="s">
        <v>15353</v>
      </c>
    </row>
    <row r="9088" spans="1:4" x14ac:dyDescent="0.2">
      <c r="A9088" s="32">
        <v>9087</v>
      </c>
      <c r="B9088" s="32">
        <v>258</v>
      </c>
      <c r="C9088" s="32">
        <v>8</v>
      </c>
      <c r="D9088" s="32" t="s">
        <v>15354</v>
      </c>
    </row>
    <row r="9089" spans="1:4" x14ac:dyDescent="0.2">
      <c r="A9089" s="32">
        <v>9088</v>
      </c>
      <c r="B9089" s="32">
        <v>149</v>
      </c>
      <c r="C9089" s="32">
        <v>4</v>
      </c>
      <c r="D9089" s="32" t="s">
        <v>15355</v>
      </c>
    </row>
    <row r="9090" spans="1:4" x14ac:dyDescent="0.2">
      <c r="A9090" s="32">
        <v>9089</v>
      </c>
      <c r="B9090" s="32">
        <v>119</v>
      </c>
      <c r="C9090" s="32">
        <v>4</v>
      </c>
      <c r="D9090" s="32" t="s">
        <v>15356</v>
      </c>
    </row>
    <row r="9091" spans="1:4" x14ac:dyDescent="0.2">
      <c r="A9091" s="32">
        <v>9090</v>
      </c>
      <c r="B9091" s="32">
        <v>140</v>
      </c>
      <c r="C9091" s="32">
        <v>4</v>
      </c>
      <c r="D9091" s="32" t="s">
        <v>15357</v>
      </c>
    </row>
    <row r="9092" spans="1:4" x14ac:dyDescent="0.2">
      <c r="A9092" s="32">
        <v>9091</v>
      </c>
      <c r="B9092" s="32">
        <v>119</v>
      </c>
      <c r="C9092" s="32">
        <v>5</v>
      </c>
      <c r="D9092" s="32" t="s">
        <v>15358</v>
      </c>
    </row>
    <row r="9093" spans="1:4" x14ac:dyDescent="0.2">
      <c r="A9093" s="32">
        <v>9092</v>
      </c>
      <c r="B9093" s="32">
        <v>370</v>
      </c>
      <c r="C9093" s="32">
        <v>1</v>
      </c>
      <c r="D9093" s="32" t="s">
        <v>15359</v>
      </c>
    </row>
    <row r="9094" spans="1:4" x14ac:dyDescent="0.2">
      <c r="A9094" s="32">
        <v>9093</v>
      </c>
      <c r="B9094" s="32">
        <v>151</v>
      </c>
      <c r="C9094" s="32">
        <v>5</v>
      </c>
      <c r="D9094" s="32" t="s">
        <v>15360</v>
      </c>
    </row>
    <row r="9095" spans="1:4" x14ac:dyDescent="0.2">
      <c r="A9095" s="32">
        <v>9094</v>
      </c>
      <c r="B9095" s="32">
        <v>184</v>
      </c>
      <c r="C9095" s="32">
        <v>4</v>
      </c>
      <c r="D9095" s="32" t="s">
        <v>15022</v>
      </c>
    </row>
    <row r="9096" spans="1:4" x14ac:dyDescent="0.2">
      <c r="A9096" s="32">
        <v>9095</v>
      </c>
      <c r="B9096" s="32">
        <v>253</v>
      </c>
      <c r="C9096" s="32">
        <v>3</v>
      </c>
      <c r="D9096" s="32" t="s">
        <v>15361</v>
      </c>
    </row>
    <row r="9097" spans="1:4" x14ac:dyDescent="0.2">
      <c r="A9097" s="32">
        <v>9096</v>
      </c>
      <c r="B9097" s="32">
        <v>228</v>
      </c>
      <c r="C9097" s="32">
        <v>4</v>
      </c>
      <c r="D9097" s="32" t="s">
        <v>15362</v>
      </c>
    </row>
    <row r="9098" spans="1:4" x14ac:dyDescent="0.2">
      <c r="A9098" s="32">
        <v>9097</v>
      </c>
      <c r="B9098" s="32">
        <v>149</v>
      </c>
      <c r="C9098" s="32">
        <v>3</v>
      </c>
      <c r="D9098" s="32" t="s">
        <v>15363</v>
      </c>
    </row>
    <row r="9099" spans="1:4" x14ac:dyDescent="0.2">
      <c r="A9099" s="32">
        <v>9098</v>
      </c>
      <c r="B9099" s="32">
        <v>187</v>
      </c>
      <c r="C9099" s="32">
        <v>3</v>
      </c>
      <c r="D9099" s="32" t="s">
        <v>15364</v>
      </c>
    </row>
    <row r="9100" spans="1:4" x14ac:dyDescent="0.2">
      <c r="A9100" s="32">
        <v>9099</v>
      </c>
      <c r="B9100" s="32">
        <v>320</v>
      </c>
      <c r="C9100" s="32">
        <v>1</v>
      </c>
      <c r="D9100" s="32" t="s">
        <v>9217</v>
      </c>
    </row>
    <row r="9101" spans="1:4" x14ac:dyDescent="0.2">
      <c r="A9101" s="32">
        <v>9100</v>
      </c>
      <c r="B9101" s="32">
        <v>44</v>
      </c>
      <c r="C9101" s="32">
        <v>2</v>
      </c>
      <c r="D9101" s="32" t="s">
        <v>15365</v>
      </c>
    </row>
    <row r="9102" spans="1:4" x14ac:dyDescent="0.2">
      <c r="A9102" s="32">
        <v>9101</v>
      </c>
      <c r="B9102" s="32">
        <v>15</v>
      </c>
      <c r="C9102" s="32">
        <v>4</v>
      </c>
      <c r="D9102" s="32" t="s">
        <v>8270</v>
      </c>
    </row>
    <row r="9103" spans="1:4" x14ac:dyDescent="0.2">
      <c r="A9103" s="32">
        <v>9102</v>
      </c>
      <c r="B9103" s="32">
        <v>160</v>
      </c>
      <c r="C9103" s="32">
        <v>1</v>
      </c>
      <c r="D9103" s="32" t="s">
        <v>15366</v>
      </c>
    </row>
    <row r="9104" spans="1:4" x14ac:dyDescent="0.2">
      <c r="A9104" s="32">
        <v>9103</v>
      </c>
      <c r="B9104" s="32">
        <v>33</v>
      </c>
      <c r="C9104" s="32">
        <v>6</v>
      </c>
      <c r="D9104" s="32" t="s">
        <v>15367</v>
      </c>
    </row>
    <row r="9105" spans="1:4" x14ac:dyDescent="0.2">
      <c r="A9105" s="32">
        <v>9104</v>
      </c>
      <c r="B9105" s="32">
        <v>200</v>
      </c>
      <c r="C9105" s="32">
        <v>10</v>
      </c>
      <c r="D9105" s="32" t="s">
        <v>15368</v>
      </c>
    </row>
    <row r="9106" spans="1:4" x14ac:dyDescent="0.2">
      <c r="A9106" s="32">
        <v>9105</v>
      </c>
      <c r="B9106" s="32">
        <v>145</v>
      </c>
      <c r="C9106" s="32">
        <v>8</v>
      </c>
      <c r="D9106" s="32" t="s">
        <v>15369</v>
      </c>
    </row>
    <row r="9107" spans="1:4" x14ac:dyDescent="0.2">
      <c r="A9107" s="32">
        <v>9106</v>
      </c>
      <c r="B9107" s="32">
        <v>65</v>
      </c>
      <c r="C9107" s="32">
        <v>5</v>
      </c>
      <c r="D9107" s="32" t="s">
        <v>14831</v>
      </c>
    </row>
    <row r="9108" spans="1:4" x14ac:dyDescent="0.2">
      <c r="A9108" s="32">
        <v>9107</v>
      </c>
      <c r="B9108" s="32">
        <v>7</v>
      </c>
      <c r="C9108" s="32">
        <v>1</v>
      </c>
      <c r="D9108" s="32" t="s">
        <v>15370</v>
      </c>
    </row>
    <row r="9109" spans="1:4" x14ac:dyDescent="0.2">
      <c r="A9109" s="32">
        <v>9108</v>
      </c>
      <c r="B9109" s="32">
        <v>15</v>
      </c>
      <c r="C9109" s="32">
        <v>3</v>
      </c>
      <c r="D9109" s="32" t="s">
        <v>15371</v>
      </c>
    </row>
    <row r="9110" spans="1:4" x14ac:dyDescent="0.2">
      <c r="A9110" s="32">
        <v>9109</v>
      </c>
      <c r="B9110" s="32">
        <v>1309</v>
      </c>
      <c r="C9110" s="32">
        <v>1</v>
      </c>
      <c r="D9110" s="32" t="s">
        <v>11557</v>
      </c>
    </row>
    <row r="9111" spans="1:4" x14ac:dyDescent="0.2">
      <c r="A9111" s="32">
        <v>9110</v>
      </c>
      <c r="B9111" s="32">
        <v>23</v>
      </c>
      <c r="C9111" s="32">
        <v>1</v>
      </c>
      <c r="D9111" s="32" t="s">
        <v>15372</v>
      </c>
    </row>
    <row r="9112" spans="1:4" x14ac:dyDescent="0.2">
      <c r="A9112" s="32">
        <v>9111</v>
      </c>
      <c r="B9112" s="32">
        <v>370</v>
      </c>
      <c r="C9112" s="32">
        <v>2</v>
      </c>
      <c r="D9112" s="32" t="s">
        <v>15373</v>
      </c>
    </row>
    <row r="9113" spans="1:4" x14ac:dyDescent="0.2">
      <c r="A9113" s="32">
        <v>9112</v>
      </c>
      <c r="B9113" s="32">
        <v>370</v>
      </c>
      <c r="C9113" s="32">
        <v>3</v>
      </c>
      <c r="D9113" s="32" t="s">
        <v>15374</v>
      </c>
    </row>
    <row r="9114" spans="1:4" x14ac:dyDescent="0.2">
      <c r="A9114" s="32">
        <v>9113</v>
      </c>
      <c r="B9114" s="32">
        <v>79</v>
      </c>
      <c r="C9114" s="32">
        <v>3</v>
      </c>
      <c r="D9114" s="32" t="s">
        <v>15375</v>
      </c>
    </row>
    <row r="9115" spans="1:4" x14ac:dyDescent="0.2">
      <c r="A9115" s="32">
        <v>9114</v>
      </c>
      <c r="B9115" s="32">
        <v>43</v>
      </c>
      <c r="C9115" s="32">
        <v>9</v>
      </c>
      <c r="D9115" s="32" t="s">
        <v>8393</v>
      </c>
    </row>
    <row r="9116" spans="1:4" x14ac:dyDescent="0.2">
      <c r="A9116" s="32">
        <v>9115</v>
      </c>
      <c r="B9116" s="32">
        <v>65</v>
      </c>
      <c r="C9116" s="32">
        <v>6</v>
      </c>
      <c r="D9116" s="32" t="s">
        <v>15376</v>
      </c>
    </row>
    <row r="9117" spans="1:4" x14ac:dyDescent="0.2">
      <c r="A9117" s="32">
        <v>9116</v>
      </c>
      <c r="B9117" s="32">
        <v>264</v>
      </c>
      <c r="C9117" s="32">
        <v>2</v>
      </c>
      <c r="D9117" s="32" t="s">
        <v>15377</v>
      </c>
    </row>
    <row r="9118" spans="1:4" x14ac:dyDescent="0.2">
      <c r="A9118" s="32">
        <v>9117</v>
      </c>
      <c r="B9118" s="32">
        <v>291</v>
      </c>
      <c r="C9118" s="32">
        <v>5</v>
      </c>
      <c r="D9118" s="32" t="s">
        <v>15378</v>
      </c>
    </row>
    <row r="9119" spans="1:4" x14ac:dyDescent="0.2">
      <c r="A9119" s="32">
        <v>9118</v>
      </c>
      <c r="B9119" s="32">
        <v>27</v>
      </c>
      <c r="C9119" s="32">
        <v>13</v>
      </c>
      <c r="D9119" s="32" t="s">
        <v>15379</v>
      </c>
    </row>
    <row r="9120" spans="1:4" x14ac:dyDescent="0.2">
      <c r="A9120" s="32">
        <v>9119</v>
      </c>
      <c r="B9120" s="32">
        <v>151</v>
      </c>
      <c r="C9120" s="32">
        <v>6</v>
      </c>
      <c r="D9120" s="32" t="s">
        <v>8379</v>
      </c>
    </row>
    <row r="9121" spans="1:4" x14ac:dyDescent="0.2">
      <c r="A9121" s="32">
        <v>9120</v>
      </c>
      <c r="B9121" s="32">
        <v>15</v>
      </c>
      <c r="C9121" s="32">
        <v>2</v>
      </c>
      <c r="D9121" s="32" t="s">
        <v>15380</v>
      </c>
    </row>
    <row r="9122" spans="1:4" x14ac:dyDescent="0.2">
      <c r="A9122" s="32">
        <v>9121</v>
      </c>
      <c r="B9122" s="32">
        <v>140</v>
      </c>
      <c r="C9122" s="32">
        <v>5</v>
      </c>
      <c r="D9122" s="32" t="s">
        <v>15381</v>
      </c>
    </row>
    <row r="9123" spans="1:4" x14ac:dyDescent="0.2">
      <c r="A9123" s="32">
        <v>9122</v>
      </c>
      <c r="B9123" s="32">
        <v>65</v>
      </c>
      <c r="C9123" s="32">
        <v>7</v>
      </c>
      <c r="D9123" s="32" t="s">
        <v>15382</v>
      </c>
    </row>
    <row r="9124" spans="1:4" x14ac:dyDescent="0.2">
      <c r="A9124" s="32">
        <v>9123</v>
      </c>
      <c r="B9124" s="32">
        <v>187</v>
      </c>
      <c r="C9124" s="32">
        <v>4</v>
      </c>
      <c r="D9124" s="32" t="s">
        <v>15383</v>
      </c>
    </row>
    <row r="9125" spans="1:4" x14ac:dyDescent="0.2">
      <c r="A9125" s="32">
        <v>9124</v>
      </c>
      <c r="B9125" s="32">
        <v>134</v>
      </c>
      <c r="C9125" s="32">
        <v>10</v>
      </c>
      <c r="D9125" s="32" t="s">
        <v>15384</v>
      </c>
    </row>
    <row r="9126" spans="1:4" x14ac:dyDescent="0.2">
      <c r="A9126" s="32">
        <v>9125</v>
      </c>
      <c r="B9126" s="32">
        <v>149</v>
      </c>
      <c r="C9126" s="32">
        <v>2</v>
      </c>
      <c r="D9126" s="32" t="s">
        <v>15385</v>
      </c>
    </row>
    <row r="9127" spans="1:4" x14ac:dyDescent="0.2">
      <c r="A9127" s="32">
        <v>9126</v>
      </c>
      <c r="B9127" s="32">
        <v>7</v>
      </c>
      <c r="C9127" s="32">
        <v>2</v>
      </c>
      <c r="D9127" s="32" t="s">
        <v>15386</v>
      </c>
    </row>
    <row r="9128" spans="1:4" x14ac:dyDescent="0.2">
      <c r="A9128" s="32">
        <v>9127</v>
      </c>
      <c r="B9128" s="32">
        <v>253</v>
      </c>
      <c r="C9128" s="32">
        <v>4</v>
      </c>
      <c r="D9128" s="32" t="s">
        <v>7790</v>
      </c>
    </row>
    <row r="9129" spans="1:4" x14ac:dyDescent="0.2">
      <c r="A9129" s="32">
        <v>9128</v>
      </c>
      <c r="B9129" s="32">
        <v>200</v>
      </c>
      <c r="C9129" s="32">
        <v>11</v>
      </c>
      <c r="D9129" s="32" t="s">
        <v>15387</v>
      </c>
    </row>
    <row r="9130" spans="1:4" x14ac:dyDescent="0.2">
      <c r="A9130" s="32">
        <v>9129</v>
      </c>
      <c r="B9130" s="32">
        <v>258</v>
      </c>
      <c r="C9130" s="32">
        <v>9</v>
      </c>
      <c r="D9130" s="32" t="s">
        <v>15388</v>
      </c>
    </row>
    <row r="9131" spans="1:4" x14ac:dyDescent="0.2">
      <c r="A9131" s="32">
        <v>9130</v>
      </c>
      <c r="B9131" s="32">
        <v>185</v>
      </c>
      <c r="C9131" s="32">
        <v>1</v>
      </c>
      <c r="D9131" s="32" t="s">
        <v>15389</v>
      </c>
    </row>
    <row r="9132" spans="1:4" x14ac:dyDescent="0.2">
      <c r="A9132" s="32">
        <v>9131</v>
      </c>
      <c r="B9132" s="32">
        <v>68</v>
      </c>
      <c r="C9132" s="32">
        <v>5</v>
      </c>
      <c r="D9132" s="32" t="s">
        <v>7868</v>
      </c>
    </row>
    <row r="9133" spans="1:4" x14ac:dyDescent="0.2">
      <c r="A9133" s="32">
        <v>9132</v>
      </c>
      <c r="B9133" s="32">
        <v>160</v>
      </c>
      <c r="C9133" s="32">
        <v>2</v>
      </c>
      <c r="D9133" s="32" t="s">
        <v>15390</v>
      </c>
    </row>
    <row r="9134" spans="1:4" x14ac:dyDescent="0.2">
      <c r="A9134" s="32">
        <v>9133</v>
      </c>
      <c r="B9134" s="32">
        <v>54</v>
      </c>
      <c r="C9134" s="32">
        <v>7</v>
      </c>
      <c r="D9134" s="32" t="s">
        <v>15391</v>
      </c>
    </row>
    <row r="9135" spans="1:4" x14ac:dyDescent="0.2">
      <c r="A9135" s="32">
        <v>9134</v>
      </c>
      <c r="B9135" s="32">
        <v>264</v>
      </c>
      <c r="C9135" s="32">
        <v>3</v>
      </c>
      <c r="D9135" s="32" t="s">
        <v>15392</v>
      </c>
    </row>
    <row r="9136" spans="1:4" x14ac:dyDescent="0.2">
      <c r="A9136" s="32">
        <v>9135</v>
      </c>
      <c r="B9136" s="32">
        <v>44</v>
      </c>
      <c r="C9136" s="32">
        <v>3</v>
      </c>
      <c r="D9136" s="32" t="s">
        <v>15393</v>
      </c>
    </row>
    <row r="9137" spans="1:4" x14ac:dyDescent="0.2">
      <c r="A9137" s="32">
        <v>9136</v>
      </c>
      <c r="B9137" s="32">
        <v>370</v>
      </c>
      <c r="C9137" s="32">
        <v>4</v>
      </c>
      <c r="D9137" s="32" t="s">
        <v>15394</v>
      </c>
    </row>
    <row r="9138" spans="1:4" x14ac:dyDescent="0.2">
      <c r="A9138" s="32">
        <v>9137</v>
      </c>
      <c r="B9138" s="32">
        <v>68</v>
      </c>
      <c r="C9138" s="32">
        <v>6</v>
      </c>
      <c r="D9138" s="32" t="s">
        <v>15395</v>
      </c>
    </row>
    <row r="9139" spans="1:4" x14ac:dyDescent="0.2">
      <c r="A9139" s="32">
        <v>9138</v>
      </c>
      <c r="B9139" s="32">
        <v>151</v>
      </c>
      <c r="C9139" s="32">
        <v>9</v>
      </c>
      <c r="D9139" s="32" t="s">
        <v>15396</v>
      </c>
    </row>
    <row r="9140" spans="1:4" x14ac:dyDescent="0.2">
      <c r="A9140" s="32">
        <v>9139</v>
      </c>
      <c r="B9140" s="32">
        <v>140</v>
      </c>
      <c r="C9140" s="32">
        <v>6</v>
      </c>
      <c r="D9140" s="32" t="s">
        <v>15397</v>
      </c>
    </row>
    <row r="9141" spans="1:4" x14ac:dyDescent="0.2">
      <c r="A9141" s="32">
        <v>9140</v>
      </c>
      <c r="B9141" s="32">
        <v>291</v>
      </c>
      <c r="C9141" s="32">
        <v>6</v>
      </c>
      <c r="D9141" s="32" t="s">
        <v>15398</v>
      </c>
    </row>
    <row r="9142" spans="1:4" x14ac:dyDescent="0.2">
      <c r="A9142" s="32">
        <v>9141</v>
      </c>
      <c r="B9142" s="32">
        <v>79</v>
      </c>
      <c r="C9142" s="32">
        <v>2</v>
      </c>
      <c r="D9142" s="32" t="s">
        <v>15399</v>
      </c>
    </row>
    <row r="9143" spans="1:4" x14ac:dyDescent="0.2">
      <c r="A9143" s="32">
        <v>9142</v>
      </c>
      <c r="B9143" s="32">
        <v>265</v>
      </c>
      <c r="C9143" s="32">
        <v>1</v>
      </c>
      <c r="D9143" s="32" t="s">
        <v>14825</v>
      </c>
    </row>
    <row r="9144" spans="1:4" x14ac:dyDescent="0.2">
      <c r="A9144" s="32">
        <v>9143</v>
      </c>
      <c r="B9144" s="32">
        <v>34</v>
      </c>
      <c r="C9144" s="32">
        <v>1</v>
      </c>
      <c r="D9144" s="32" t="s">
        <v>15400</v>
      </c>
    </row>
    <row r="9145" spans="1:4" x14ac:dyDescent="0.2">
      <c r="A9145" s="32">
        <v>9144</v>
      </c>
      <c r="B9145" s="32">
        <v>228</v>
      </c>
      <c r="C9145" s="32">
        <v>5</v>
      </c>
      <c r="D9145" s="32" t="s">
        <v>15401</v>
      </c>
    </row>
    <row r="9146" spans="1:4" x14ac:dyDescent="0.2">
      <c r="A9146" s="32">
        <v>9145</v>
      </c>
      <c r="B9146" s="32">
        <v>23</v>
      </c>
      <c r="C9146" s="32">
        <v>2</v>
      </c>
      <c r="D9146" s="32" t="s">
        <v>15402</v>
      </c>
    </row>
    <row r="9147" spans="1:4" x14ac:dyDescent="0.2">
      <c r="A9147" s="32">
        <v>9146</v>
      </c>
      <c r="B9147" s="32">
        <v>68</v>
      </c>
      <c r="C9147" s="32">
        <v>7</v>
      </c>
      <c r="D9147" s="32" t="s">
        <v>15403</v>
      </c>
    </row>
    <row r="9148" spans="1:4" x14ac:dyDescent="0.2">
      <c r="A9148" s="32">
        <v>9147</v>
      </c>
      <c r="B9148" s="32">
        <v>264</v>
      </c>
      <c r="C9148" s="32">
        <v>4</v>
      </c>
      <c r="D9148" s="32" t="s">
        <v>15096</v>
      </c>
    </row>
    <row r="9149" spans="1:4" x14ac:dyDescent="0.2">
      <c r="A9149" s="32">
        <v>9148</v>
      </c>
      <c r="B9149" s="32">
        <v>185</v>
      </c>
      <c r="C9149" s="32">
        <v>2</v>
      </c>
      <c r="D9149" s="32" t="s">
        <v>15404</v>
      </c>
    </row>
    <row r="9150" spans="1:4" x14ac:dyDescent="0.2">
      <c r="A9150" s="32">
        <v>9149</v>
      </c>
      <c r="B9150" s="32">
        <v>134</v>
      </c>
      <c r="C9150" s="32">
        <v>11</v>
      </c>
      <c r="D9150" s="32" t="s">
        <v>15405</v>
      </c>
    </row>
    <row r="9151" spans="1:4" x14ac:dyDescent="0.2">
      <c r="A9151" s="32">
        <v>9150</v>
      </c>
      <c r="B9151" s="32">
        <v>73</v>
      </c>
      <c r="C9151" s="32">
        <v>8</v>
      </c>
      <c r="D9151" s="32" t="s">
        <v>14876</v>
      </c>
    </row>
    <row r="9152" spans="1:4" x14ac:dyDescent="0.2">
      <c r="A9152" s="32">
        <v>9151</v>
      </c>
      <c r="B9152" s="32">
        <v>146</v>
      </c>
      <c r="C9152" s="32">
        <v>1</v>
      </c>
      <c r="D9152" s="32" t="s">
        <v>15406</v>
      </c>
    </row>
    <row r="9153" spans="1:4" x14ac:dyDescent="0.2">
      <c r="A9153" s="32">
        <v>9152</v>
      </c>
      <c r="B9153" s="32">
        <v>370</v>
      </c>
      <c r="C9153" s="32">
        <v>5</v>
      </c>
      <c r="D9153" s="32" t="s">
        <v>8974</v>
      </c>
    </row>
    <row r="9154" spans="1:4" x14ac:dyDescent="0.2">
      <c r="A9154" s="32">
        <v>9153</v>
      </c>
      <c r="B9154" s="32">
        <v>149</v>
      </c>
      <c r="C9154" s="32">
        <v>1</v>
      </c>
      <c r="D9154" s="32" t="s">
        <v>15407</v>
      </c>
    </row>
    <row r="9155" spans="1:4" x14ac:dyDescent="0.2">
      <c r="A9155" s="32">
        <v>9154</v>
      </c>
      <c r="B9155" s="32">
        <v>200</v>
      </c>
      <c r="C9155" s="32">
        <v>14</v>
      </c>
      <c r="D9155" s="32" t="s">
        <v>15408</v>
      </c>
    </row>
    <row r="9156" spans="1:4" x14ac:dyDescent="0.2">
      <c r="A9156" s="32">
        <v>9155</v>
      </c>
      <c r="B9156" s="32">
        <v>35</v>
      </c>
      <c r="C9156" s="32">
        <v>7</v>
      </c>
      <c r="D9156" s="32" t="s">
        <v>15409</v>
      </c>
    </row>
    <row r="9157" spans="1:4" x14ac:dyDescent="0.2">
      <c r="A9157" s="32">
        <v>9156</v>
      </c>
      <c r="B9157" s="32">
        <v>23</v>
      </c>
      <c r="C9157" s="32">
        <v>3</v>
      </c>
      <c r="D9157" s="32" t="s">
        <v>15410</v>
      </c>
    </row>
    <row r="9158" spans="1:4" x14ac:dyDescent="0.2">
      <c r="A9158" s="32">
        <v>9157</v>
      </c>
      <c r="B9158" s="32">
        <v>187</v>
      </c>
      <c r="C9158" s="32">
        <v>5</v>
      </c>
      <c r="D9158" s="32" t="s">
        <v>9070</v>
      </c>
    </row>
    <row r="9159" spans="1:4" x14ac:dyDescent="0.2">
      <c r="A9159" s="32">
        <v>9158</v>
      </c>
      <c r="B9159" s="32">
        <v>54</v>
      </c>
      <c r="C9159" s="32">
        <v>8</v>
      </c>
      <c r="D9159" s="32" t="s">
        <v>15411</v>
      </c>
    </row>
    <row r="9160" spans="1:4" x14ac:dyDescent="0.2">
      <c r="A9160" s="32">
        <v>9159</v>
      </c>
      <c r="B9160" s="32">
        <v>291</v>
      </c>
      <c r="C9160" s="32">
        <v>7</v>
      </c>
      <c r="D9160" s="32" t="s">
        <v>15412</v>
      </c>
    </row>
    <row r="9161" spans="1:4" x14ac:dyDescent="0.2">
      <c r="A9161" s="32">
        <v>9160</v>
      </c>
      <c r="B9161" s="32">
        <v>141</v>
      </c>
      <c r="C9161" s="32">
        <v>20</v>
      </c>
      <c r="D9161" s="32" t="s">
        <v>7127</v>
      </c>
    </row>
    <row r="9162" spans="1:4" x14ac:dyDescent="0.2">
      <c r="A9162" s="32">
        <v>9161</v>
      </c>
      <c r="B9162" s="32">
        <v>49</v>
      </c>
      <c r="C9162" s="32">
        <v>1</v>
      </c>
      <c r="D9162" s="32" t="s">
        <v>8218</v>
      </c>
    </row>
    <row r="9163" spans="1:4" x14ac:dyDescent="0.2">
      <c r="A9163" s="32">
        <v>9162</v>
      </c>
      <c r="B9163" s="32">
        <v>291</v>
      </c>
      <c r="C9163" s="32">
        <v>8</v>
      </c>
      <c r="D9163" s="32" t="s">
        <v>15413</v>
      </c>
    </row>
    <row r="9164" spans="1:4" x14ac:dyDescent="0.2">
      <c r="A9164" s="32">
        <v>9163</v>
      </c>
      <c r="B9164" s="32">
        <v>160</v>
      </c>
      <c r="C9164" s="32">
        <v>3</v>
      </c>
      <c r="D9164" s="32" t="s">
        <v>15414</v>
      </c>
    </row>
    <row r="9165" spans="1:4" x14ac:dyDescent="0.2">
      <c r="A9165" s="32">
        <v>9164</v>
      </c>
      <c r="B9165" s="32">
        <v>27</v>
      </c>
      <c r="C9165" s="32">
        <v>12</v>
      </c>
      <c r="D9165" s="32" t="s">
        <v>15415</v>
      </c>
    </row>
    <row r="9166" spans="1:4" x14ac:dyDescent="0.2">
      <c r="A9166" s="32">
        <v>9165</v>
      </c>
      <c r="B9166" s="32">
        <v>185</v>
      </c>
      <c r="C9166" s="32">
        <v>3</v>
      </c>
      <c r="D9166" s="32" t="s">
        <v>15416</v>
      </c>
    </row>
    <row r="9167" spans="1:4" x14ac:dyDescent="0.2">
      <c r="A9167" s="32">
        <v>9166</v>
      </c>
      <c r="B9167" s="32">
        <v>188</v>
      </c>
      <c r="C9167" s="32">
        <v>1</v>
      </c>
      <c r="D9167" s="32" t="s">
        <v>15417</v>
      </c>
    </row>
    <row r="9168" spans="1:4" x14ac:dyDescent="0.2">
      <c r="A9168" s="32">
        <v>9167</v>
      </c>
      <c r="B9168" s="32">
        <v>200</v>
      </c>
      <c r="C9168" s="32">
        <v>15</v>
      </c>
      <c r="D9168" s="32" t="s">
        <v>15418</v>
      </c>
    </row>
    <row r="9169" spans="1:4" x14ac:dyDescent="0.2">
      <c r="A9169" s="32">
        <v>9168</v>
      </c>
      <c r="B9169" s="32">
        <v>152</v>
      </c>
      <c r="C9169" s="32">
        <v>1</v>
      </c>
      <c r="D9169" s="32" t="s">
        <v>15419</v>
      </c>
    </row>
    <row r="9170" spans="1:4" x14ac:dyDescent="0.2">
      <c r="A9170" s="32">
        <v>9169</v>
      </c>
      <c r="B9170" s="32">
        <v>79</v>
      </c>
      <c r="C9170" s="32">
        <v>1</v>
      </c>
      <c r="D9170" s="32" t="s">
        <v>15420</v>
      </c>
    </row>
    <row r="9171" spans="1:4" x14ac:dyDescent="0.2">
      <c r="A9171" s="32">
        <v>9170</v>
      </c>
      <c r="B9171" s="32">
        <v>44</v>
      </c>
      <c r="C9171" s="32">
        <v>4</v>
      </c>
      <c r="D9171" s="32" t="s">
        <v>15421</v>
      </c>
    </row>
    <row r="9172" spans="1:4" x14ac:dyDescent="0.2">
      <c r="A9172" s="32">
        <v>9171</v>
      </c>
      <c r="B9172" s="32">
        <v>15</v>
      </c>
      <c r="C9172" s="32">
        <v>1</v>
      </c>
      <c r="D9172" s="32" t="s">
        <v>15422</v>
      </c>
    </row>
    <row r="9173" spans="1:4" x14ac:dyDescent="0.2">
      <c r="A9173" s="32">
        <v>9172</v>
      </c>
      <c r="B9173" s="32">
        <v>49</v>
      </c>
      <c r="C9173" s="32">
        <v>2</v>
      </c>
      <c r="D9173" s="32" t="s">
        <v>15423</v>
      </c>
    </row>
    <row r="9174" spans="1:4" x14ac:dyDescent="0.2">
      <c r="A9174" s="32">
        <v>9173</v>
      </c>
      <c r="B9174" s="32">
        <v>140</v>
      </c>
      <c r="C9174" s="32">
        <v>13</v>
      </c>
      <c r="D9174" s="32" t="s">
        <v>15424</v>
      </c>
    </row>
    <row r="9175" spans="1:4" x14ac:dyDescent="0.2">
      <c r="A9175" s="32">
        <v>9174</v>
      </c>
      <c r="B9175" s="32">
        <v>34</v>
      </c>
      <c r="C9175" s="32">
        <v>2</v>
      </c>
      <c r="D9175" s="32" t="s">
        <v>15425</v>
      </c>
    </row>
    <row r="9176" spans="1:4" x14ac:dyDescent="0.2">
      <c r="A9176" s="32">
        <v>9175</v>
      </c>
      <c r="B9176" s="32">
        <v>2350</v>
      </c>
      <c r="C9176" s="32">
        <v>1</v>
      </c>
      <c r="D9176" s="32" t="s">
        <v>9678</v>
      </c>
    </row>
    <row r="9177" spans="1:4" x14ac:dyDescent="0.2">
      <c r="A9177" s="32">
        <v>9176</v>
      </c>
      <c r="B9177" s="32">
        <v>7</v>
      </c>
      <c r="C9177" s="32">
        <v>3</v>
      </c>
      <c r="D9177" s="32" t="s">
        <v>15426</v>
      </c>
    </row>
    <row r="9178" spans="1:4" x14ac:dyDescent="0.2">
      <c r="A9178" s="32">
        <v>9177</v>
      </c>
      <c r="B9178" s="32">
        <v>54</v>
      </c>
      <c r="C9178" s="32">
        <v>7</v>
      </c>
      <c r="D9178" s="32" t="s">
        <v>15391</v>
      </c>
    </row>
    <row r="9179" spans="1:4" x14ac:dyDescent="0.2">
      <c r="A9179" s="32">
        <v>9178</v>
      </c>
      <c r="B9179" s="32">
        <v>134</v>
      </c>
      <c r="C9179" s="32">
        <v>7</v>
      </c>
      <c r="D9179" s="32" t="s">
        <v>13148</v>
      </c>
    </row>
    <row r="9180" spans="1:4" x14ac:dyDescent="0.2">
      <c r="A9180" s="32">
        <v>9179</v>
      </c>
      <c r="B9180" s="32">
        <v>14</v>
      </c>
      <c r="C9180" s="32">
        <v>9</v>
      </c>
      <c r="D9180" s="32" t="s">
        <v>9406</v>
      </c>
    </row>
    <row r="9181" spans="1:4" x14ac:dyDescent="0.2">
      <c r="A9181" s="32">
        <v>9180</v>
      </c>
      <c r="B9181" s="32">
        <v>54</v>
      </c>
      <c r="C9181" s="32">
        <v>9</v>
      </c>
      <c r="D9181" s="32" t="s">
        <v>15427</v>
      </c>
    </row>
    <row r="9182" spans="1:4" x14ac:dyDescent="0.2">
      <c r="A9182" s="32">
        <v>9181</v>
      </c>
      <c r="B9182" s="32">
        <v>200</v>
      </c>
      <c r="C9182" s="32">
        <v>16</v>
      </c>
      <c r="D9182" s="32" t="s">
        <v>15428</v>
      </c>
    </row>
    <row r="9183" spans="1:4" x14ac:dyDescent="0.2">
      <c r="A9183" s="32">
        <v>9182</v>
      </c>
      <c r="B9183" s="32">
        <v>146</v>
      </c>
      <c r="C9183" s="32">
        <v>2</v>
      </c>
      <c r="D9183" s="32" t="s">
        <v>15429</v>
      </c>
    </row>
    <row r="9184" spans="1:4" x14ac:dyDescent="0.2">
      <c r="A9184" s="32">
        <v>9183</v>
      </c>
      <c r="B9184" s="32">
        <v>148</v>
      </c>
      <c r="C9184" s="32">
        <v>4</v>
      </c>
      <c r="D9184" s="32" t="s">
        <v>15430</v>
      </c>
    </row>
    <row r="9185" spans="1:4" x14ac:dyDescent="0.2">
      <c r="A9185" s="32">
        <v>9184</v>
      </c>
      <c r="B9185" s="32">
        <v>146</v>
      </c>
      <c r="C9185" s="32">
        <v>3</v>
      </c>
      <c r="D9185" s="32" t="s">
        <v>15046</v>
      </c>
    </row>
    <row r="9186" spans="1:4" x14ac:dyDescent="0.2">
      <c r="A9186" s="32">
        <v>9185</v>
      </c>
      <c r="B9186" s="32">
        <v>228</v>
      </c>
      <c r="C9186" s="32">
        <v>6</v>
      </c>
      <c r="D9186" s="32" t="s">
        <v>15431</v>
      </c>
    </row>
    <row r="9187" spans="1:4" x14ac:dyDescent="0.2">
      <c r="A9187" s="32">
        <v>9186</v>
      </c>
      <c r="B9187" s="32">
        <v>291</v>
      </c>
      <c r="C9187" s="32">
        <v>9</v>
      </c>
      <c r="D9187" s="32" t="s">
        <v>15432</v>
      </c>
    </row>
    <row r="9188" spans="1:4" x14ac:dyDescent="0.2">
      <c r="A9188" s="32">
        <v>9187</v>
      </c>
      <c r="B9188" s="32">
        <v>224</v>
      </c>
      <c r="C9188" s="32">
        <v>1</v>
      </c>
      <c r="D9188" s="32" t="s">
        <v>15433</v>
      </c>
    </row>
    <row r="9189" spans="1:4" x14ac:dyDescent="0.2">
      <c r="A9189" s="32">
        <v>9188</v>
      </c>
      <c r="B9189" s="32">
        <v>68</v>
      </c>
      <c r="C9189" s="32">
        <v>8</v>
      </c>
      <c r="D9189" s="32" t="s">
        <v>15434</v>
      </c>
    </row>
    <row r="9190" spans="1:4" x14ac:dyDescent="0.2">
      <c r="A9190" s="32">
        <v>9189</v>
      </c>
      <c r="B9190" s="32">
        <v>7</v>
      </c>
      <c r="C9190" s="32">
        <v>4</v>
      </c>
      <c r="D9190" s="32" t="s">
        <v>7934</v>
      </c>
    </row>
    <row r="9191" spans="1:4" x14ac:dyDescent="0.2">
      <c r="A9191" s="32">
        <v>9190</v>
      </c>
      <c r="B9191" s="32">
        <v>34</v>
      </c>
      <c r="C9191" s="32">
        <v>3</v>
      </c>
      <c r="D9191" s="32" t="s">
        <v>15435</v>
      </c>
    </row>
    <row r="9192" spans="1:4" x14ac:dyDescent="0.2">
      <c r="A9192" s="32">
        <v>9191</v>
      </c>
      <c r="B9192" s="32">
        <v>89</v>
      </c>
      <c r="C9192" s="32">
        <v>9</v>
      </c>
      <c r="D9192" s="32" t="s">
        <v>8491</v>
      </c>
    </row>
    <row r="9193" spans="1:4" x14ac:dyDescent="0.2">
      <c r="A9193" s="32">
        <v>9192</v>
      </c>
      <c r="B9193" s="32">
        <v>160</v>
      </c>
      <c r="C9193" s="32">
        <v>4</v>
      </c>
      <c r="D9193" s="32" t="s">
        <v>15436</v>
      </c>
    </row>
    <row r="9194" spans="1:4" x14ac:dyDescent="0.2">
      <c r="A9194" s="32">
        <v>9193</v>
      </c>
      <c r="B9194" s="32">
        <v>49</v>
      </c>
      <c r="C9194" s="32">
        <v>3</v>
      </c>
      <c r="D9194" s="32" t="s">
        <v>15437</v>
      </c>
    </row>
    <row r="9195" spans="1:4" x14ac:dyDescent="0.2">
      <c r="A9195" s="32">
        <v>9194</v>
      </c>
      <c r="B9195" s="32">
        <v>185</v>
      </c>
      <c r="C9195" s="32">
        <v>4</v>
      </c>
      <c r="D9195" s="32" t="s">
        <v>15058</v>
      </c>
    </row>
    <row r="9196" spans="1:4" x14ac:dyDescent="0.2">
      <c r="A9196" s="32">
        <v>9195</v>
      </c>
      <c r="B9196" s="32">
        <v>23</v>
      </c>
      <c r="C9196" s="32">
        <v>4</v>
      </c>
      <c r="D9196" s="32" t="s">
        <v>15438</v>
      </c>
    </row>
    <row r="9197" spans="1:4" x14ac:dyDescent="0.2">
      <c r="A9197" s="32">
        <v>9196</v>
      </c>
      <c r="B9197" s="32">
        <v>152</v>
      </c>
      <c r="C9197" s="32">
        <v>2</v>
      </c>
      <c r="D9197" s="32" t="s">
        <v>15439</v>
      </c>
    </row>
    <row r="9198" spans="1:4" x14ac:dyDescent="0.2">
      <c r="A9198" s="32">
        <v>9197</v>
      </c>
      <c r="B9198" s="32">
        <v>188</v>
      </c>
      <c r="C9198" s="32">
        <v>2</v>
      </c>
      <c r="D9198" s="32" t="s">
        <v>15440</v>
      </c>
    </row>
    <row r="9199" spans="1:4" x14ac:dyDescent="0.2">
      <c r="A9199" s="32">
        <v>9198</v>
      </c>
      <c r="B9199" s="32">
        <v>134</v>
      </c>
      <c r="C9199" s="32">
        <v>8</v>
      </c>
      <c r="D9199" s="32" t="s">
        <v>8556</v>
      </c>
    </row>
    <row r="9200" spans="1:4" x14ac:dyDescent="0.2">
      <c r="A9200" s="32">
        <v>9199</v>
      </c>
      <c r="B9200" s="32">
        <v>148</v>
      </c>
      <c r="C9200" s="32">
        <v>3</v>
      </c>
      <c r="D9200" s="32" t="s">
        <v>15441</v>
      </c>
    </row>
    <row r="9201" spans="1:4" x14ac:dyDescent="0.2">
      <c r="A9201" s="32">
        <v>9200</v>
      </c>
      <c r="B9201" s="32">
        <v>14</v>
      </c>
      <c r="C9201" s="32">
        <v>8</v>
      </c>
      <c r="D9201" s="32" t="s">
        <v>15442</v>
      </c>
    </row>
    <row r="9202" spans="1:4" x14ac:dyDescent="0.2">
      <c r="A9202" s="32">
        <v>9201</v>
      </c>
      <c r="B9202" s="32">
        <v>140</v>
      </c>
      <c r="C9202" s="32">
        <v>10</v>
      </c>
      <c r="D9202" s="32" t="s">
        <v>15443</v>
      </c>
    </row>
    <row r="9203" spans="1:4" x14ac:dyDescent="0.2">
      <c r="A9203" s="32">
        <v>9202</v>
      </c>
      <c r="B9203" s="32">
        <v>291</v>
      </c>
      <c r="C9203" s="32">
        <v>10</v>
      </c>
      <c r="D9203" s="32" t="s">
        <v>8899</v>
      </c>
    </row>
    <row r="9204" spans="1:4" x14ac:dyDescent="0.2">
      <c r="A9204" s="32">
        <v>9203</v>
      </c>
      <c r="B9204" s="32">
        <v>44</v>
      </c>
      <c r="C9204" s="32">
        <v>6</v>
      </c>
      <c r="D9204" s="32" t="s">
        <v>15444</v>
      </c>
    </row>
    <row r="9205" spans="1:4" x14ac:dyDescent="0.2">
      <c r="A9205" s="32">
        <v>9204</v>
      </c>
      <c r="B9205" s="32">
        <v>54</v>
      </c>
      <c r="C9205" s="32">
        <v>6</v>
      </c>
      <c r="D9205" s="32" t="s">
        <v>15445</v>
      </c>
    </row>
    <row r="9206" spans="1:4" x14ac:dyDescent="0.2">
      <c r="A9206" s="32">
        <v>9205</v>
      </c>
      <c r="B9206" s="32">
        <v>73</v>
      </c>
      <c r="C9206" s="32">
        <v>2</v>
      </c>
      <c r="D9206" s="32" t="s">
        <v>10179</v>
      </c>
    </row>
    <row r="9207" spans="1:4" x14ac:dyDescent="0.2">
      <c r="A9207" s="32">
        <v>9206</v>
      </c>
      <c r="B9207" s="32">
        <v>224</v>
      </c>
      <c r="C9207" s="32">
        <v>2</v>
      </c>
      <c r="D9207" s="32" t="s">
        <v>15446</v>
      </c>
    </row>
    <row r="9208" spans="1:4" x14ac:dyDescent="0.2">
      <c r="A9208" s="32">
        <v>9207</v>
      </c>
      <c r="B9208" s="32">
        <v>34</v>
      </c>
      <c r="C9208" s="32">
        <v>4</v>
      </c>
      <c r="D9208" s="32" t="s">
        <v>15447</v>
      </c>
    </row>
    <row r="9209" spans="1:4" x14ac:dyDescent="0.2">
      <c r="A9209" s="32">
        <v>9208</v>
      </c>
      <c r="B9209" s="32">
        <v>32</v>
      </c>
      <c r="C9209" s="32">
        <v>3</v>
      </c>
      <c r="D9209" s="32" t="s">
        <v>15448</v>
      </c>
    </row>
    <row r="9210" spans="1:4" x14ac:dyDescent="0.2">
      <c r="A9210" s="32">
        <v>9209</v>
      </c>
      <c r="B9210" s="32">
        <v>55</v>
      </c>
      <c r="C9210" s="32">
        <v>1</v>
      </c>
      <c r="D9210" s="32" t="s">
        <v>15449</v>
      </c>
    </row>
    <row r="9211" spans="1:4" x14ac:dyDescent="0.2">
      <c r="A9211" s="32">
        <v>9210</v>
      </c>
      <c r="B9211" s="32">
        <v>89</v>
      </c>
      <c r="C9211" s="32">
        <v>8</v>
      </c>
      <c r="D9211" s="32" t="s">
        <v>15450</v>
      </c>
    </row>
    <row r="9212" spans="1:4" x14ac:dyDescent="0.2">
      <c r="A9212" s="32">
        <v>9211</v>
      </c>
      <c r="B9212" s="32">
        <v>371</v>
      </c>
      <c r="C9212" s="32">
        <v>1</v>
      </c>
      <c r="D9212" s="32" t="s">
        <v>11369</v>
      </c>
    </row>
    <row r="9213" spans="1:4" x14ac:dyDescent="0.2">
      <c r="A9213" s="32">
        <v>9212</v>
      </c>
      <c r="B9213" s="32">
        <v>229</v>
      </c>
      <c r="C9213" s="32">
        <v>1</v>
      </c>
      <c r="D9213" s="32" t="s">
        <v>15451</v>
      </c>
    </row>
    <row r="9214" spans="1:4" x14ac:dyDescent="0.2">
      <c r="A9214" s="32">
        <v>9213</v>
      </c>
      <c r="B9214" s="32">
        <v>7</v>
      </c>
      <c r="C9214" s="32">
        <v>6</v>
      </c>
      <c r="D9214" s="32" t="s">
        <v>15452</v>
      </c>
    </row>
    <row r="9215" spans="1:4" x14ac:dyDescent="0.2">
      <c r="A9215" s="32">
        <v>9214</v>
      </c>
      <c r="B9215" s="32">
        <v>49</v>
      </c>
      <c r="C9215" s="32">
        <v>4</v>
      </c>
      <c r="D9215" s="32" t="s">
        <v>15453</v>
      </c>
    </row>
    <row r="9216" spans="1:4" x14ac:dyDescent="0.2">
      <c r="A9216" s="32">
        <v>9215</v>
      </c>
      <c r="B9216" s="32">
        <v>69</v>
      </c>
      <c r="C9216" s="32">
        <v>1</v>
      </c>
      <c r="D9216" s="32" t="s">
        <v>15454</v>
      </c>
    </row>
    <row r="9217" spans="1:4" x14ac:dyDescent="0.2">
      <c r="A9217" s="32">
        <v>9216</v>
      </c>
      <c r="B9217" s="32">
        <v>314</v>
      </c>
      <c r="C9217" s="32">
        <v>5</v>
      </c>
      <c r="D9217" s="32" t="s">
        <v>15455</v>
      </c>
    </row>
    <row r="9218" spans="1:4" x14ac:dyDescent="0.2">
      <c r="A9218" s="32">
        <v>9217</v>
      </c>
      <c r="B9218" s="32">
        <v>14</v>
      </c>
      <c r="C9218" s="32">
        <v>7</v>
      </c>
      <c r="D9218" s="32" t="s">
        <v>12995</v>
      </c>
    </row>
    <row r="9219" spans="1:4" x14ac:dyDescent="0.2">
      <c r="A9219" s="32">
        <v>9218</v>
      </c>
      <c r="B9219" s="32">
        <v>54</v>
      </c>
      <c r="C9219" s="32">
        <v>4</v>
      </c>
      <c r="D9219" s="32" t="s">
        <v>15316</v>
      </c>
    </row>
    <row r="9220" spans="1:4" x14ac:dyDescent="0.2">
      <c r="A9220" s="32">
        <v>9219</v>
      </c>
      <c r="B9220" s="32">
        <v>140</v>
      </c>
      <c r="C9220" s="32">
        <v>11</v>
      </c>
      <c r="D9220" s="32" t="s">
        <v>15456</v>
      </c>
    </row>
    <row r="9221" spans="1:4" x14ac:dyDescent="0.2">
      <c r="A9221" s="32">
        <v>9220</v>
      </c>
      <c r="B9221" s="32">
        <v>148</v>
      </c>
      <c r="C9221" s="32">
        <v>2</v>
      </c>
      <c r="D9221" s="32" t="s">
        <v>15457</v>
      </c>
    </row>
    <row r="9222" spans="1:4" x14ac:dyDescent="0.2">
      <c r="A9222" s="32">
        <v>9221</v>
      </c>
      <c r="B9222" s="32">
        <v>44</v>
      </c>
      <c r="C9222" s="32">
        <v>7</v>
      </c>
      <c r="D9222" s="32" t="s">
        <v>15458</v>
      </c>
    </row>
    <row r="9223" spans="1:4" x14ac:dyDescent="0.2">
      <c r="A9223" s="32">
        <v>9222</v>
      </c>
      <c r="B9223" s="32">
        <v>152</v>
      </c>
      <c r="C9223" s="32">
        <v>3</v>
      </c>
      <c r="D9223" s="32" t="s">
        <v>15459</v>
      </c>
    </row>
    <row r="9224" spans="1:4" x14ac:dyDescent="0.2">
      <c r="A9224" s="32">
        <v>9223</v>
      </c>
      <c r="B9224" s="32">
        <v>32</v>
      </c>
      <c r="C9224" s="32">
        <v>2</v>
      </c>
      <c r="D9224" s="32" t="s">
        <v>15460</v>
      </c>
    </row>
    <row r="9225" spans="1:4" x14ac:dyDescent="0.2">
      <c r="A9225" s="32">
        <v>9224</v>
      </c>
      <c r="B9225" s="32">
        <v>160</v>
      </c>
      <c r="C9225" s="32">
        <v>5</v>
      </c>
      <c r="D9225" s="32" t="s">
        <v>15461</v>
      </c>
    </row>
    <row r="9226" spans="1:4" x14ac:dyDescent="0.2">
      <c r="A9226" s="32">
        <v>9225</v>
      </c>
      <c r="B9226" s="32">
        <v>34</v>
      </c>
      <c r="C9226" s="32">
        <v>5</v>
      </c>
      <c r="D9226" s="32" t="s">
        <v>15462</v>
      </c>
    </row>
    <row r="9227" spans="1:4" x14ac:dyDescent="0.2">
      <c r="A9227" s="32">
        <v>9226</v>
      </c>
      <c r="B9227" s="32">
        <v>188</v>
      </c>
      <c r="C9227" s="32">
        <v>3</v>
      </c>
      <c r="D9227" s="32" t="s">
        <v>15463</v>
      </c>
    </row>
    <row r="9228" spans="1:4" x14ac:dyDescent="0.2">
      <c r="A9228" s="32">
        <v>9227</v>
      </c>
      <c r="B9228" s="32">
        <v>153</v>
      </c>
      <c r="C9228" s="32">
        <v>1</v>
      </c>
      <c r="D9228" s="32" t="s">
        <v>15464</v>
      </c>
    </row>
    <row r="9229" spans="1:4" x14ac:dyDescent="0.2">
      <c r="A9229" s="32">
        <v>9228</v>
      </c>
      <c r="B9229" s="32">
        <v>224</v>
      </c>
      <c r="C9229" s="32">
        <v>3</v>
      </c>
      <c r="D9229" s="32" t="s">
        <v>15465</v>
      </c>
    </row>
    <row r="9230" spans="1:4" x14ac:dyDescent="0.2">
      <c r="A9230" s="32">
        <v>9229</v>
      </c>
      <c r="B9230" s="32">
        <v>134</v>
      </c>
      <c r="C9230" s="32">
        <v>9</v>
      </c>
      <c r="D9230" s="32" t="s">
        <v>15466</v>
      </c>
    </row>
    <row r="9231" spans="1:4" x14ac:dyDescent="0.2">
      <c r="A9231" s="32">
        <v>9230</v>
      </c>
      <c r="B9231" s="32">
        <v>314</v>
      </c>
      <c r="C9231" s="32">
        <v>4</v>
      </c>
      <c r="D9231" s="32" t="s">
        <v>15467</v>
      </c>
    </row>
    <row r="9232" spans="1:4" x14ac:dyDescent="0.2">
      <c r="A9232" s="32">
        <v>9231</v>
      </c>
      <c r="B9232" s="32">
        <v>55</v>
      </c>
      <c r="C9232" s="32">
        <v>2</v>
      </c>
      <c r="D9232" s="32" t="s">
        <v>15468</v>
      </c>
    </row>
    <row r="9233" spans="1:4" x14ac:dyDescent="0.2">
      <c r="A9233" s="32">
        <v>9232</v>
      </c>
      <c r="B9233" s="32">
        <v>14</v>
      </c>
      <c r="C9233" s="32">
        <v>24</v>
      </c>
      <c r="D9233" s="32" t="s">
        <v>15469</v>
      </c>
    </row>
    <row r="9234" spans="1:4" x14ac:dyDescent="0.2">
      <c r="A9234" s="32">
        <v>9233</v>
      </c>
      <c r="B9234" s="32">
        <v>73</v>
      </c>
      <c r="C9234" s="32">
        <v>3</v>
      </c>
      <c r="D9234" s="32" t="s">
        <v>15470</v>
      </c>
    </row>
    <row r="9235" spans="1:4" x14ac:dyDescent="0.2">
      <c r="A9235" s="32">
        <v>9234</v>
      </c>
      <c r="B9235" s="32">
        <v>23</v>
      </c>
      <c r="C9235" s="32">
        <v>5</v>
      </c>
      <c r="D9235" s="32" t="s">
        <v>15471</v>
      </c>
    </row>
    <row r="9236" spans="1:4" x14ac:dyDescent="0.2">
      <c r="A9236" s="32">
        <v>9235</v>
      </c>
      <c r="B9236" s="32">
        <v>69</v>
      </c>
      <c r="C9236" s="32">
        <v>2</v>
      </c>
      <c r="D9236" s="32" t="s">
        <v>15472</v>
      </c>
    </row>
    <row r="9237" spans="1:4" x14ac:dyDescent="0.2">
      <c r="A9237" s="32">
        <v>9236</v>
      </c>
      <c r="B9237" s="32">
        <v>78</v>
      </c>
      <c r="C9237" s="32">
        <v>5</v>
      </c>
      <c r="D9237" s="32" t="s">
        <v>15473</v>
      </c>
    </row>
    <row r="9238" spans="1:4" x14ac:dyDescent="0.2">
      <c r="A9238" s="32">
        <v>9237</v>
      </c>
      <c r="B9238" s="32">
        <v>148</v>
      </c>
      <c r="C9238" s="32">
        <v>1</v>
      </c>
      <c r="D9238" s="32" t="s">
        <v>15474</v>
      </c>
    </row>
    <row r="9239" spans="1:4" x14ac:dyDescent="0.2">
      <c r="A9239" s="32">
        <v>9238</v>
      </c>
      <c r="B9239" s="32">
        <v>73</v>
      </c>
      <c r="C9239" s="32">
        <v>4</v>
      </c>
      <c r="D9239" s="32" t="s">
        <v>15475</v>
      </c>
    </row>
    <row r="9240" spans="1:4" x14ac:dyDescent="0.2">
      <c r="A9240" s="32">
        <v>9239</v>
      </c>
      <c r="B9240" s="32">
        <v>89</v>
      </c>
      <c r="C9240" s="32">
        <v>7</v>
      </c>
      <c r="D9240" s="32" t="s">
        <v>15476</v>
      </c>
    </row>
    <row r="9241" spans="1:4" x14ac:dyDescent="0.2">
      <c r="A9241" s="32">
        <v>9240</v>
      </c>
      <c r="B9241" s="32">
        <v>49</v>
      </c>
      <c r="C9241" s="32">
        <v>6</v>
      </c>
      <c r="D9241" s="32" t="s">
        <v>15477</v>
      </c>
    </row>
    <row r="9242" spans="1:4" x14ac:dyDescent="0.2">
      <c r="A9242" s="32">
        <v>9241</v>
      </c>
      <c r="B9242" s="32">
        <v>188</v>
      </c>
      <c r="C9242" s="32">
        <v>4</v>
      </c>
      <c r="D9242" s="32" t="s">
        <v>15478</v>
      </c>
    </row>
    <row r="9243" spans="1:4" x14ac:dyDescent="0.2">
      <c r="A9243" s="32">
        <v>9242</v>
      </c>
      <c r="B9243" s="32">
        <v>32</v>
      </c>
      <c r="C9243" s="32">
        <v>1</v>
      </c>
      <c r="D9243" s="32" t="s">
        <v>15479</v>
      </c>
    </row>
    <row r="9244" spans="1:4" x14ac:dyDescent="0.2">
      <c r="A9244" s="32">
        <v>9243</v>
      </c>
      <c r="B9244" s="32">
        <v>44</v>
      </c>
      <c r="C9244" s="32">
        <v>8</v>
      </c>
      <c r="D9244" s="32" t="s">
        <v>15480</v>
      </c>
    </row>
    <row r="9245" spans="1:4" x14ac:dyDescent="0.2">
      <c r="A9245" s="32">
        <v>9244</v>
      </c>
      <c r="B9245" s="32">
        <v>229</v>
      </c>
      <c r="C9245" s="32">
        <v>2</v>
      </c>
      <c r="D9245" s="32" t="s">
        <v>15481</v>
      </c>
    </row>
    <row r="9246" spans="1:4" x14ac:dyDescent="0.2">
      <c r="A9246" s="32">
        <v>9245</v>
      </c>
      <c r="B9246" s="32">
        <v>160</v>
      </c>
      <c r="C9246" s="32">
        <v>6</v>
      </c>
      <c r="D9246" s="32" t="s">
        <v>15482</v>
      </c>
    </row>
    <row r="9247" spans="1:4" x14ac:dyDescent="0.2">
      <c r="A9247" s="32">
        <v>9246</v>
      </c>
      <c r="B9247" s="32">
        <v>371</v>
      </c>
      <c r="C9247" s="32">
        <v>2</v>
      </c>
      <c r="D9247" s="32" t="s">
        <v>15483</v>
      </c>
    </row>
    <row r="9248" spans="1:4" x14ac:dyDescent="0.2">
      <c r="A9248" s="32">
        <v>9247</v>
      </c>
      <c r="B9248" s="32">
        <v>153</v>
      </c>
      <c r="C9248" s="32">
        <v>2</v>
      </c>
      <c r="D9248" s="32" t="s">
        <v>15484</v>
      </c>
    </row>
    <row r="9249" spans="1:4" x14ac:dyDescent="0.2">
      <c r="A9249" s="32">
        <v>9248</v>
      </c>
      <c r="B9249" s="32">
        <v>35</v>
      </c>
      <c r="C9249" s="32">
        <v>1</v>
      </c>
      <c r="D9249" s="32" t="s">
        <v>15485</v>
      </c>
    </row>
    <row r="9250" spans="1:4" x14ac:dyDescent="0.2">
      <c r="A9250" s="32">
        <v>9249</v>
      </c>
      <c r="B9250" s="32">
        <v>141</v>
      </c>
      <c r="C9250" s="32">
        <v>1</v>
      </c>
      <c r="D9250" s="32" t="s">
        <v>15486</v>
      </c>
    </row>
    <row r="9251" spans="1:4" x14ac:dyDescent="0.2">
      <c r="A9251" s="32">
        <v>9250</v>
      </c>
      <c r="B9251" s="32">
        <v>314</v>
      </c>
      <c r="C9251" s="32">
        <v>3</v>
      </c>
      <c r="D9251" s="32" t="s">
        <v>15487</v>
      </c>
    </row>
    <row r="9252" spans="1:4" x14ac:dyDescent="0.2">
      <c r="A9252" s="32">
        <v>9251</v>
      </c>
      <c r="B9252" s="32">
        <v>49</v>
      </c>
      <c r="C9252" s="32">
        <v>7</v>
      </c>
      <c r="D9252" s="32" t="s">
        <v>15088</v>
      </c>
    </row>
    <row r="9253" spans="1:4" x14ac:dyDescent="0.2">
      <c r="A9253" s="32">
        <v>9252</v>
      </c>
      <c r="B9253" s="32">
        <v>78</v>
      </c>
      <c r="C9253" s="32">
        <v>3</v>
      </c>
      <c r="D9253" s="32" t="s">
        <v>14145</v>
      </c>
    </row>
    <row r="9254" spans="1:4" x14ac:dyDescent="0.2">
      <c r="A9254" s="32">
        <v>9253</v>
      </c>
      <c r="B9254" s="32">
        <v>201</v>
      </c>
      <c r="C9254" s="32">
        <v>5</v>
      </c>
      <c r="D9254" s="32" t="s">
        <v>10820</v>
      </c>
    </row>
    <row r="9255" spans="1:4" x14ac:dyDescent="0.2">
      <c r="A9255" s="32">
        <v>9254</v>
      </c>
      <c r="B9255" s="32">
        <v>613</v>
      </c>
      <c r="C9255" s="32">
        <v>1</v>
      </c>
      <c r="D9255" s="32" t="s">
        <v>7851</v>
      </c>
    </row>
    <row r="9256" spans="1:4" x14ac:dyDescent="0.2">
      <c r="A9256" s="32">
        <v>9255</v>
      </c>
      <c r="B9256" s="32">
        <v>24</v>
      </c>
      <c r="C9256" s="32">
        <v>1</v>
      </c>
      <c r="D9256" s="32" t="s">
        <v>15488</v>
      </c>
    </row>
    <row r="9257" spans="1:4" x14ac:dyDescent="0.2">
      <c r="A9257" s="32">
        <v>9256</v>
      </c>
      <c r="B9257" s="32">
        <v>55</v>
      </c>
      <c r="C9257" s="32">
        <v>3</v>
      </c>
      <c r="D9257" s="32" t="s">
        <v>15489</v>
      </c>
    </row>
    <row r="9258" spans="1:4" x14ac:dyDescent="0.2">
      <c r="A9258" s="32">
        <v>9257</v>
      </c>
      <c r="B9258" s="32">
        <v>49</v>
      </c>
      <c r="C9258" s="32">
        <v>8</v>
      </c>
      <c r="D9258" s="32" t="s">
        <v>15490</v>
      </c>
    </row>
    <row r="9259" spans="1:4" x14ac:dyDescent="0.2">
      <c r="A9259" s="32">
        <v>9258</v>
      </c>
      <c r="B9259" s="32">
        <v>31</v>
      </c>
      <c r="C9259" s="32">
        <v>6</v>
      </c>
      <c r="D9259" s="32" t="s">
        <v>15491</v>
      </c>
    </row>
    <row r="9260" spans="1:4" x14ac:dyDescent="0.2">
      <c r="A9260" s="32">
        <v>9259</v>
      </c>
      <c r="B9260" s="32">
        <v>135</v>
      </c>
      <c r="C9260" s="32">
        <v>10</v>
      </c>
      <c r="D9260" s="32" t="s">
        <v>14111</v>
      </c>
    </row>
    <row r="9261" spans="1:4" x14ac:dyDescent="0.2">
      <c r="A9261" s="32">
        <v>9260</v>
      </c>
      <c r="B9261" s="32">
        <v>154</v>
      </c>
      <c r="C9261" s="32">
        <v>1</v>
      </c>
      <c r="D9261" s="32" t="s">
        <v>15492</v>
      </c>
    </row>
    <row r="9262" spans="1:4" x14ac:dyDescent="0.2">
      <c r="A9262" s="32">
        <v>9261</v>
      </c>
      <c r="B9262" s="32">
        <v>188</v>
      </c>
      <c r="C9262" s="32">
        <v>5</v>
      </c>
      <c r="D9262" s="32" t="s">
        <v>15493</v>
      </c>
    </row>
    <row r="9263" spans="1:4" x14ac:dyDescent="0.2">
      <c r="A9263" s="32">
        <v>9262</v>
      </c>
      <c r="B9263" s="32">
        <v>78</v>
      </c>
      <c r="C9263" s="32">
        <v>2</v>
      </c>
      <c r="D9263" s="32" t="s">
        <v>15494</v>
      </c>
    </row>
    <row r="9264" spans="1:4" x14ac:dyDescent="0.2">
      <c r="A9264" s="32">
        <v>9263</v>
      </c>
      <c r="B9264" s="32">
        <v>49</v>
      </c>
      <c r="C9264" s="32">
        <v>9</v>
      </c>
      <c r="D9264" s="32" t="s">
        <v>9225</v>
      </c>
    </row>
    <row r="9265" spans="1:4" x14ac:dyDescent="0.2">
      <c r="A9265" s="32">
        <v>9264</v>
      </c>
      <c r="B9265" s="32">
        <v>135</v>
      </c>
      <c r="C9265" s="32">
        <v>11</v>
      </c>
      <c r="D9265" s="32" t="s">
        <v>15495</v>
      </c>
    </row>
    <row r="9266" spans="1:4" x14ac:dyDescent="0.2">
      <c r="A9266" s="32">
        <v>9265</v>
      </c>
      <c r="B9266" s="32">
        <v>89</v>
      </c>
      <c r="C9266" s="32">
        <v>6</v>
      </c>
      <c r="D9266" s="32" t="s">
        <v>15496</v>
      </c>
    </row>
    <row r="9267" spans="1:4" x14ac:dyDescent="0.2">
      <c r="A9267" s="32">
        <v>9266</v>
      </c>
      <c r="B9267" s="32">
        <v>45</v>
      </c>
      <c r="C9267" s="32">
        <v>1</v>
      </c>
      <c r="D9267" s="32" t="s">
        <v>15497</v>
      </c>
    </row>
    <row r="9268" spans="1:4" x14ac:dyDescent="0.2">
      <c r="A9268" s="32">
        <v>9267</v>
      </c>
      <c r="B9268" s="32">
        <v>160</v>
      </c>
      <c r="C9268" s="32">
        <v>7</v>
      </c>
      <c r="D9268" s="32" t="s">
        <v>15498</v>
      </c>
    </row>
    <row r="9269" spans="1:4" x14ac:dyDescent="0.2">
      <c r="A9269" s="32">
        <v>9268</v>
      </c>
      <c r="B9269" s="32">
        <v>314</v>
      </c>
      <c r="C9269" s="32">
        <v>2</v>
      </c>
      <c r="D9269" s="32" t="s">
        <v>15499</v>
      </c>
    </row>
    <row r="9270" spans="1:4" x14ac:dyDescent="0.2">
      <c r="A9270" s="32">
        <v>9269</v>
      </c>
      <c r="B9270" s="32">
        <v>141</v>
      </c>
      <c r="C9270" s="32">
        <v>2</v>
      </c>
      <c r="D9270" s="32" t="s">
        <v>15500</v>
      </c>
    </row>
    <row r="9271" spans="1:4" x14ac:dyDescent="0.2">
      <c r="A9271" s="32">
        <v>9270</v>
      </c>
      <c r="B9271" s="32">
        <v>35</v>
      </c>
      <c r="C9271" s="32">
        <v>2</v>
      </c>
      <c r="D9271" s="32" t="s">
        <v>15501</v>
      </c>
    </row>
    <row r="9272" spans="1:4" x14ac:dyDescent="0.2">
      <c r="A9272" s="32">
        <v>9271</v>
      </c>
      <c r="B9272" s="32">
        <v>69</v>
      </c>
      <c r="C9272" s="32">
        <v>3</v>
      </c>
      <c r="D9272" s="32" t="s">
        <v>15502</v>
      </c>
    </row>
    <row r="9273" spans="1:4" x14ac:dyDescent="0.2">
      <c r="A9273" s="32">
        <v>9272</v>
      </c>
      <c r="B9273" s="32">
        <v>188</v>
      </c>
      <c r="C9273" s="32">
        <v>6</v>
      </c>
      <c r="D9273" s="32" t="s">
        <v>15503</v>
      </c>
    </row>
    <row r="9274" spans="1:4" x14ac:dyDescent="0.2">
      <c r="A9274" s="32">
        <v>9273</v>
      </c>
      <c r="B9274" s="32">
        <v>49</v>
      </c>
      <c r="C9274" s="32">
        <v>12</v>
      </c>
      <c r="D9274" s="32" t="s">
        <v>15504</v>
      </c>
    </row>
    <row r="9275" spans="1:4" x14ac:dyDescent="0.2">
      <c r="A9275" s="32">
        <v>9274</v>
      </c>
      <c r="B9275" s="32">
        <v>111</v>
      </c>
      <c r="C9275" s="32">
        <v>8</v>
      </c>
      <c r="D9275" s="32" t="s">
        <v>12712</v>
      </c>
    </row>
    <row r="9276" spans="1:4" x14ac:dyDescent="0.2">
      <c r="A9276" s="32">
        <v>9275</v>
      </c>
      <c r="B9276" s="32">
        <v>55</v>
      </c>
      <c r="C9276" s="32">
        <v>4</v>
      </c>
      <c r="D9276" s="32" t="s">
        <v>15505</v>
      </c>
    </row>
    <row r="9277" spans="1:4" x14ac:dyDescent="0.2">
      <c r="A9277" s="32">
        <v>9276</v>
      </c>
      <c r="B9277" s="32">
        <v>31</v>
      </c>
      <c r="C9277" s="32">
        <v>5</v>
      </c>
      <c r="D9277" s="32" t="s">
        <v>14875</v>
      </c>
    </row>
    <row r="9278" spans="1:4" x14ac:dyDescent="0.2">
      <c r="A9278" s="32">
        <v>9277</v>
      </c>
      <c r="B9278" s="32">
        <v>229</v>
      </c>
      <c r="C9278" s="32">
        <v>3</v>
      </c>
      <c r="D9278" s="32" t="s">
        <v>15506</v>
      </c>
    </row>
    <row r="9279" spans="1:4" x14ac:dyDescent="0.2">
      <c r="A9279" s="32">
        <v>9278</v>
      </c>
      <c r="B9279" s="32">
        <v>201</v>
      </c>
      <c r="C9279" s="32">
        <v>4</v>
      </c>
      <c r="D9279" s="32" t="s">
        <v>15507</v>
      </c>
    </row>
    <row r="9280" spans="1:4" x14ac:dyDescent="0.2">
      <c r="A9280" s="32">
        <v>9279</v>
      </c>
      <c r="B9280" s="32">
        <v>89</v>
      </c>
      <c r="C9280" s="32">
        <v>5</v>
      </c>
      <c r="D9280" s="32" t="s">
        <v>15508</v>
      </c>
    </row>
    <row r="9281" spans="1:4" x14ac:dyDescent="0.2">
      <c r="A9281" s="32">
        <v>9280</v>
      </c>
      <c r="B9281" s="32">
        <v>23</v>
      </c>
      <c r="C9281" s="32">
        <v>9</v>
      </c>
      <c r="D9281" s="32" t="s">
        <v>15509</v>
      </c>
    </row>
    <row r="9282" spans="1:4" x14ac:dyDescent="0.2">
      <c r="A9282" s="32">
        <v>9281</v>
      </c>
      <c r="B9282" s="32">
        <v>154</v>
      </c>
      <c r="C9282" s="32">
        <v>2</v>
      </c>
      <c r="D9282" s="32" t="s">
        <v>15510</v>
      </c>
    </row>
    <row r="9283" spans="1:4" x14ac:dyDescent="0.2">
      <c r="A9283" s="32">
        <v>9282</v>
      </c>
      <c r="B9283" s="32">
        <v>371</v>
      </c>
      <c r="C9283" s="32">
        <v>3</v>
      </c>
      <c r="D9283" s="32" t="s">
        <v>15511</v>
      </c>
    </row>
    <row r="9284" spans="1:4" x14ac:dyDescent="0.2">
      <c r="A9284" s="32">
        <v>9283</v>
      </c>
      <c r="B9284" s="32">
        <v>24</v>
      </c>
      <c r="C9284" s="32">
        <v>2</v>
      </c>
      <c r="D9284" s="32" t="s">
        <v>15512</v>
      </c>
    </row>
    <row r="9285" spans="1:4" x14ac:dyDescent="0.2">
      <c r="A9285" s="32">
        <v>9284</v>
      </c>
      <c r="B9285" s="32">
        <v>154</v>
      </c>
      <c r="C9285" s="32">
        <v>3</v>
      </c>
      <c r="D9285" s="32" t="s">
        <v>15513</v>
      </c>
    </row>
    <row r="9286" spans="1:4" x14ac:dyDescent="0.2">
      <c r="A9286" s="32">
        <v>9285</v>
      </c>
      <c r="B9286" s="32">
        <v>135</v>
      </c>
      <c r="C9286" s="32">
        <v>2</v>
      </c>
      <c r="D9286" s="32" t="s">
        <v>15514</v>
      </c>
    </row>
    <row r="9287" spans="1:4" x14ac:dyDescent="0.2">
      <c r="A9287" s="32">
        <v>9286</v>
      </c>
      <c r="B9287" s="32">
        <v>229</v>
      </c>
      <c r="C9287" s="32">
        <v>4</v>
      </c>
      <c r="D9287" s="32" t="s">
        <v>8987</v>
      </c>
    </row>
    <row r="9288" spans="1:4" x14ac:dyDescent="0.2">
      <c r="A9288" s="32">
        <v>9287</v>
      </c>
      <c r="B9288" s="32">
        <v>117</v>
      </c>
      <c r="C9288" s="32">
        <v>1</v>
      </c>
      <c r="D9288" s="32" t="s">
        <v>7623</v>
      </c>
    </row>
    <row r="9289" spans="1:4" x14ac:dyDescent="0.2">
      <c r="A9289" s="32">
        <v>9288</v>
      </c>
      <c r="B9289" s="32">
        <v>141</v>
      </c>
      <c r="C9289" s="32">
        <v>3</v>
      </c>
      <c r="D9289" s="32" t="s">
        <v>15515</v>
      </c>
    </row>
    <row r="9290" spans="1:4" x14ac:dyDescent="0.2">
      <c r="A9290" s="32">
        <v>9289</v>
      </c>
      <c r="B9290" s="32">
        <v>55</v>
      </c>
      <c r="C9290" s="32">
        <v>5</v>
      </c>
      <c r="D9290" s="32" t="s">
        <v>15516</v>
      </c>
    </row>
    <row r="9291" spans="1:4" x14ac:dyDescent="0.2">
      <c r="A9291" s="32">
        <v>9290</v>
      </c>
      <c r="B9291" s="32">
        <v>117</v>
      </c>
      <c r="C9291" s="32">
        <v>9</v>
      </c>
      <c r="D9291" s="32" t="s">
        <v>15517</v>
      </c>
    </row>
    <row r="9292" spans="1:4" x14ac:dyDescent="0.2">
      <c r="A9292" s="32">
        <v>9291</v>
      </c>
      <c r="B9292" s="32">
        <v>613</v>
      </c>
      <c r="C9292" s="32">
        <v>2</v>
      </c>
      <c r="D9292" s="32" t="s">
        <v>15518</v>
      </c>
    </row>
    <row r="9293" spans="1:4" x14ac:dyDescent="0.2">
      <c r="A9293" s="32">
        <v>9292</v>
      </c>
      <c r="B9293" s="32">
        <v>78</v>
      </c>
      <c r="C9293" s="32">
        <v>1</v>
      </c>
      <c r="D9293" s="32" t="s">
        <v>15519</v>
      </c>
    </row>
    <row r="9294" spans="1:4" x14ac:dyDescent="0.2">
      <c r="A9294" s="32">
        <v>9293</v>
      </c>
      <c r="B9294" s="32">
        <v>314</v>
      </c>
      <c r="C9294" s="32">
        <v>1</v>
      </c>
      <c r="D9294" s="32" t="s">
        <v>9413</v>
      </c>
    </row>
    <row r="9295" spans="1:4" x14ac:dyDescent="0.2">
      <c r="A9295" s="32">
        <v>9294</v>
      </c>
      <c r="B9295" s="32">
        <v>89</v>
      </c>
      <c r="C9295" s="32">
        <v>4</v>
      </c>
      <c r="D9295" s="32" t="s">
        <v>15520</v>
      </c>
    </row>
    <row r="9296" spans="1:4" x14ac:dyDescent="0.2">
      <c r="A9296" s="32">
        <v>9295</v>
      </c>
      <c r="B9296" s="32">
        <v>34</v>
      </c>
      <c r="C9296" s="32">
        <v>5</v>
      </c>
      <c r="D9296" s="32" t="s">
        <v>15462</v>
      </c>
    </row>
    <row r="9297" spans="1:4" x14ac:dyDescent="0.2">
      <c r="A9297" s="32">
        <v>9296</v>
      </c>
      <c r="B9297" s="32">
        <v>69</v>
      </c>
      <c r="C9297" s="32">
        <v>4</v>
      </c>
      <c r="D9297" s="32" t="s">
        <v>15521</v>
      </c>
    </row>
    <row r="9298" spans="1:4" x14ac:dyDescent="0.2">
      <c r="A9298" s="32">
        <v>9297</v>
      </c>
      <c r="B9298" s="32">
        <v>381</v>
      </c>
      <c r="C9298" s="32">
        <v>1</v>
      </c>
      <c r="D9298" s="32" t="s">
        <v>15522</v>
      </c>
    </row>
    <row r="9299" spans="1:4" x14ac:dyDescent="0.2">
      <c r="A9299" s="32">
        <v>9298</v>
      </c>
      <c r="B9299" s="32">
        <v>35</v>
      </c>
      <c r="C9299" s="32">
        <v>3</v>
      </c>
      <c r="D9299" s="32" t="s">
        <v>15523</v>
      </c>
    </row>
    <row r="9300" spans="1:4" x14ac:dyDescent="0.2">
      <c r="A9300" s="32">
        <v>9299</v>
      </c>
      <c r="B9300" s="32">
        <v>299</v>
      </c>
      <c r="C9300" s="32">
        <v>1</v>
      </c>
      <c r="D9300" s="32" t="s">
        <v>7059</v>
      </c>
    </row>
    <row r="9301" spans="1:4" x14ac:dyDescent="0.2">
      <c r="A9301" s="32">
        <v>9300</v>
      </c>
      <c r="B9301" s="32">
        <v>371</v>
      </c>
      <c r="C9301" s="32">
        <v>4</v>
      </c>
      <c r="D9301" s="32" t="s">
        <v>15524</v>
      </c>
    </row>
    <row r="9302" spans="1:4" x14ac:dyDescent="0.2">
      <c r="A9302" s="32">
        <v>9301</v>
      </c>
      <c r="B9302" s="32">
        <v>45</v>
      </c>
      <c r="C9302" s="32">
        <v>18</v>
      </c>
      <c r="D9302" s="32" t="s">
        <v>15525</v>
      </c>
    </row>
    <row r="9303" spans="1:4" x14ac:dyDescent="0.2">
      <c r="A9303" s="32">
        <v>9302</v>
      </c>
      <c r="B9303" s="32">
        <v>135</v>
      </c>
      <c r="C9303" s="32">
        <v>3</v>
      </c>
      <c r="D9303" s="32" t="s">
        <v>15526</v>
      </c>
    </row>
    <row r="9304" spans="1:4" x14ac:dyDescent="0.2">
      <c r="A9304" s="32">
        <v>9303</v>
      </c>
      <c r="B9304" s="32">
        <v>141</v>
      </c>
      <c r="C9304" s="32">
        <v>4</v>
      </c>
      <c r="D9304" s="32" t="s">
        <v>15527</v>
      </c>
    </row>
    <row r="9305" spans="1:4" x14ac:dyDescent="0.2">
      <c r="A9305" s="32">
        <v>9304</v>
      </c>
      <c r="B9305" s="32">
        <v>117</v>
      </c>
      <c r="C9305" s="32">
        <v>2</v>
      </c>
      <c r="D9305" s="32" t="s">
        <v>7668</v>
      </c>
    </row>
    <row r="9306" spans="1:4" x14ac:dyDescent="0.2">
      <c r="A9306" s="32">
        <v>9305</v>
      </c>
      <c r="B9306" s="32">
        <v>55</v>
      </c>
      <c r="C9306" s="32">
        <v>6</v>
      </c>
      <c r="D9306" s="32" t="s">
        <v>15528</v>
      </c>
    </row>
    <row r="9307" spans="1:4" x14ac:dyDescent="0.2">
      <c r="A9307" s="32">
        <v>9306</v>
      </c>
      <c r="B9307" s="32">
        <v>69</v>
      </c>
      <c r="C9307" s="32">
        <v>5</v>
      </c>
      <c r="D9307" s="32" t="s">
        <v>15529</v>
      </c>
    </row>
    <row r="9308" spans="1:4" x14ac:dyDescent="0.2">
      <c r="A9308" s="32">
        <v>9307</v>
      </c>
      <c r="B9308" s="32">
        <v>154</v>
      </c>
      <c r="C9308" s="32">
        <v>4</v>
      </c>
      <c r="D9308" s="32" t="s">
        <v>15530</v>
      </c>
    </row>
    <row r="9309" spans="1:4" x14ac:dyDescent="0.2">
      <c r="A9309" s="32">
        <v>9308</v>
      </c>
      <c r="B9309" s="32">
        <v>24</v>
      </c>
      <c r="C9309" s="32">
        <v>4</v>
      </c>
      <c r="D9309" s="32" t="s">
        <v>15531</v>
      </c>
    </row>
    <row r="9310" spans="1:4" x14ac:dyDescent="0.2">
      <c r="A9310" s="32">
        <v>9309</v>
      </c>
      <c r="B9310" s="32">
        <v>49</v>
      </c>
      <c r="C9310" s="32">
        <v>12</v>
      </c>
      <c r="D9310" s="32" t="s">
        <v>15504</v>
      </c>
    </row>
    <row r="9311" spans="1:4" x14ac:dyDescent="0.2">
      <c r="A9311" s="32">
        <v>9310</v>
      </c>
      <c r="B9311" s="32">
        <v>89</v>
      </c>
      <c r="C9311" s="32">
        <v>3</v>
      </c>
      <c r="D9311" s="32" t="s">
        <v>15532</v>
      </c>
    </row>
    <row r="9312" spans="1:4" x14ac:dyDescent="0.2">
      <c r="A9312" s="32">
        <v>9311</v>
      </c>
      <c r="B9312" s="32">
        <v>269</v>
      </c>
      <c r="C9312" s="32">
        <v>6</v>
      </c>
      <c r="D9312" s="32" t="s">
        <v>13357</v>
      </c>
    </row>
    <row r="9313" spans="1:4" x14ac:dyDescent="0.2">
      <c r="A9313" s="32">
        <v>9312</v>
      </c>
      <c r="B9313" s="32">
        <v>117</v>
      </c>
      <c r="C9313" s="32">
        <v>3</v>
      </c>
      <c r="D9313" s="32" t="s">
        <v>15533</v>
      </c>
    </row>
    <row r="9314" spans="1:4" x14ac:dyDescent="0.2">
      <c r="A9314" s="32">
        <v>9313</v>
      </c>
      <c r="B9314" s="32">
        <v>135</v>
      </c>
      <c r="C9314" s="32">
        <v>4</v>
      </c>
      <c r="D9314" s="32" t="s">
        <v>15534</v>
      </c>
    </row>
    <row r="9315" spans="1:4" x14ac:dyDescent="0.2">
      <c r="A9315" s="32">
        <v>9314</v>
      </c>
      <c r="B9315" s="32">
        <v>201</v>
      </c>
      <c r="C9315" s="32">
        <v>3</v>
      </c>
      <c r="D9315" s="32" t="s">
        <v>15535</v>
      </c>
    </row>
    <row r="9316" spans="1:4" x14ac:dyDescent="0.2">
      <c r="A9316" s="32">
        <v>9315</v>
      </c>
      <c r="B9316" s="32">
        <v>35</v>
      </c>
      <c r="C9316" s="32">
        <v>4</v>
      </c>
      <c r="D9316" s="32" t="s">
        <v>15536</v>
      </c>
    </row>
    <row r="9317" spans="1:4" x14ac:dyDescent="0.2">
      <c r="A9317" s="32">
        <v>9316</v>
      </c>
      <c r="B9317" s="32">
        <v>314</v>
      </c>
      <c r="C9317" s="32">
        <v>7</v>
      </c>
      <c r="D9317" s="32" t="s">
        <v>15537</v>
      </c>
    </row>
    <row r="9318" spans="1:4" x14ac:dyDescent="0.2">
      <c r="A9318" s="32">
        <v>9317</v>
      </c>
      <c r="B9318" s="32">
        <v>69</v>
      </c>
      <c r="C9318" s="32">
        <v>6</v>
      </c>
      <c r="D9318" s="32" t="s">
        <v>15538</v>
      </c>
    </row>
    <row r="9319" spans="1:4" x14ac:dyDescent="0.2">
      <c r="A9319" s="32">
        <v>9318</v>
      </c>
      <c r="B9319" s="32">
        <v>141</v>
      </c>
      <c r="C9319" s="32">
        <v>5</v>
      </c>
      <c r="D9319" s="32" t="s">
        <v>15539</v>
      </c>
    </row>
    <row r="9320" spans="1:4" x14ac:dyDescent="0.2">
      <c r="A9320" s="32">
        <v>9319</v>
      </c>
      <c r="B9320" s="32">
        <v>135</v>
      </c>
      <c r="C9320" s="32">
        <v>5</v>
      </c>
      <c r="D9320" s="32" t="s">
        <v>15540</v>
      </c>
    </row>
    <row r="9321" spans="1:4" x14ac:dyDescent="0.2">
      <c r="A9321" s="32">
        <v>9320</v>
      </c>
      <c r="B9321" s="32">
        <v>372</v>
      </c>
      <c r="C9321" s="32">
        <v>1</v>
      </c>
      <c r="D9321" s="32" t="s">
        <v>15541</v>
      </c>
    </row>
    <row r="9322" spans="1:4" x14ac:dyDescent="0.2">
      <c r="A9322" s="32">
        <v>9321</v>
      </c>
      <c r="B9322" s="32">
        <v>55</v>
      </c>
      <c r="C9322" s="32">
        <v>7</v>
      </c>
      <c r="D9322" s="32" t="s">
        <v>15542</v>
      </c>
    </row>
    <row r="9323" spans="1:4" x14ac:dyDescent="0.2">
      <c r="A9323" s="32">
        <v>9322</v>
      </c>
      <c r="B9323" s="32">
        <v>299</v>
      </c>
      <c r="C9323" s="32">
        <v>2</v>
      </c>
      <c r="D9323" s="32" t="s">
        <v>15543</v>
      </c>
    </row>
    <row r="9324" spans="1:4" x14ac:dyDescent="0.2">
      <c r="A9324" s="32">
        <v>9323</v>
      </c>
      <c r="B9324" s="32">
        <v>89</v>
      </c>
      <c r="C9324" s="32">
        <v>1</v>
      </c>
      <c r="D9324" s="32" t="s">
        <v>15544</v>
      </c>
    </row>
    <row r="9325" spans="1:4" x14ac:dyDescent="0.2">
      <c r="A9325" s="32">
        <v>9324</v>
      </c>
      <c r="B9325" s="32">
        <v>517</v>
      </c>
      <c r="C9325" s="32">
        <v>1</v>
      </c>
      <c r="D9325" s="32" t="s">
        <v>15545</v>
      </c>
    </row>
    <row r="9326" spans="1:4" x14ac:dyDescent="0.2">
      <c r="A9326" s="32">
        <v>9325</v>
      </c>
      <c r="B9326" s="32">
        <v>45</v>
      </c>
      <c r="C9326" s="32">
        <v>19</v>
      </c>
      <c r="D9326" s="32" t="s">
        <v>15546</v>
      </c>
    </row>
    <row r="9327" spans="1:4" x14ac:dyDescent="0.2">
      <c r="A9327" s="32">
        <v>9326</v>
      </c>
      <c r="B9327" s="32">
        <v>158</v>
      </c>
      <c r="C9327" s="32">
        <v>1</v>
      </c>
      <c r="D9327" s="32" t="s">
        <v>15547</v>
      </c>
    </row>
    <row r="9328" spans="1:4" x14ac:dyDescent="0.2">
      <c r="A9328" s="32">
        <v>9327</v>
      </c>
      <c r="B9328" s="32">
        <v>8</v>
      </c>
      <c r="C9328" s="32">
        <v>3</v>
      </c>
      <c r="D9328" s="32" t="s">
        <v>15339</v>
      </c>
    </row>
    <row r="9329" spans="1:4" x14ac:dyDescent="0.2">
      <c r="A9329" s="32">
        <v>9328</v>
      </c>
      <c r="B9329" s="32">
        <v>135</v>
      </c>
      <c r="C9329" s="32">
        <v>6</v>
      </c>
      <c r="D9329" s="32" t="s">
        <v>15548</v>
      </c>
    </row>
    <row r="9330" spans="1:4" x14ac:dyDescent="0.2">
      <c r="A9330" s="32">
        <v>9329</v>
      </c>
      <c r="B9330" s="32">
        <v>201</v>
      </c>
      <c r="C9330" s="32">
        <v>2</v>
      </c>
      <c r="D9330" s="32" t="s">
        <v>15549</v>
      </c>
    </row>
    <row r="9331" spans="1:4" x14ac:dyDescent="0.2">
      <c r="A9331" s="32">
        <v>9330</v>
      </c>
      <c r="B9331" s="32">
        <v>373</v>
      </c>
      <c r="C9331" s="32">
        <v>1</v>
      </c>
      <c r="D9331" s="32" t="s">
        <v>7065</v>
      </c>
    </row>
    <row r="9332" spans="1:4" x14ac:dyDescent="0.2">
      <c r="A9332" s="32">
        <v>9331</v>
      </c>
      <c r="B9332" s="32">
        <v>24</v>
      </c>
      <c r="C9332" s="32">
        <v>5</v>
      </c>
      <c r="D9332" s="32" t="s">
        <v>15550</v>
      </c>
    </row>
    <row r="9333" spans="1:4" x14ac:dyDescent="0.2">
      <c r="A9333" s="32">
        <v>9332</v>
      </c>
      <c r="B9333" s="32">
        <v>117</v>
      </c>
      <c r="C9333" s="32">
        <v>4</v>
      </c>
      <c r="D9333" s="32" t="s">
        <v>15551</v>
      </c>
    </row>
    <row r="9334" spans="1:4" x14ac:dyDescent="0.2">
      <c r="A9334" s="32">
        <v>9333</v>
      </c>
      <c r="B9334" s="32">
        <v>254</v>
      </c>
      <c r="C9334" s="32">
        <v>1</v>
      </c>
      <c r="D9334" s="32" t="s">
        <v>15552</v>
      </c>
    </row>
    <row r="9335" spans="1:4" x14ac:dyDescent="0.2">
      <c r="A9335" s="32">
        <v>9334</v>
      </c>
      <c r="B9335" s="32">
        <v>373</v>
      </c>
      <c r="C9335" s="32">
        <v>10</v>
      </c>
      <c r="D9335" s="32" t="s">
        <v>15553</v>
      </c>
    </row>
    <row r="9336" spans="1:4" x14ac:dyDescent="0.2">
      <c r="A9336" s="32">
        <v>9335</v>
      </c>
      <c r="B9336" s="32">
        <v>373</v>
      </c>
      <c r="C9336" s="32">
        <v>2</v>
      </c>
      <c r="D9336" s="32" t="s">
        <v>14758</v>
      </c>
    </row>
    <row r="9337" spans="1:4" x14ac:dyDescent="0.2">
      <c r="A9337" s="32">
        <v>9336</v>
      </c>
      <c r="B9337" s="32">
        <v>50</v>
      </c>
      <c r="C9337" s="32">
        <v>2</v>
      </c>
      <c r="D9337" s="32" t="s">
        <v>15554</v>
      </c>
    </row>
    <row r="9338" spans="1:4" x14ac:dyDescent="0.2">
      <c r="A9338" s="32">
        <v>9337</v>
      </c>
      <c r="B9338" s="32">
        <v>141</v>
      </c>
      <c r="C9338" s="32">
        <v>6</v>
      </c>
      <c r="D9338" s="32" t="s">
        <v>15555</v>
      </c>
    </row>
    <row r="9339" spans="1:4" x14ac:dyDescent="0.2">
      <c r="A9339" s="32">
        <v>9338</v>
      </c>
      <c r="B9339" s="32">
        <v>35</v>
      </c>
      <c r="C9339" s="32">
        <v>5</v>
      </c>
      <c r="D9339" s="32" t="s">
        <v>15556</v>
      </c>
    </row>
    <row r="9340" spans="1:4" x14ac:dyDescent="0.2">
      <c r="A9340" s="32">
        <v>9339</v>
      </c>
      <c r="B9340" s="32">
        <v>55</v>
      </c>
      <c r="C9340" s="32">
        <v>8</v>
      </c>
      <c r="D9340" s="32" t="s">
        <v>7870</v>
      </c>
    </row>
    <row r="9341" spans="1:4" x14ac:dyDescent="0.2">
      <c r="A9341" s="32">
        <v>9340</v>
      </c>
      <c r="B9341" s="32">
        <v>135</v>
      </c>
      <c r="C9341" s="32">
        <v>7</v>
      </c>
      <c r="D9341" s="32" t="s">
        <v>7963</v>
      </c>
    </row>
    <row r="9342" spans="1:4" x14ac:dyDescent="0.2">
      <c r="A9342" s="32">
        <v>9341</v>
      </c>
      <c r="B9342" s="32">
        <v>155</v>
      </c>
      <c r="C9342" s="32">
        <v>1</v>
      </c>
      <c r="D9342" s="32" t="s">
        <v>15557</v>
      </c>
    </row>
    <row r="9343" spans="1:4" x14ac:dyDescent="0.2">
      <c r="A9343" s="32">
        <v>9342</v>
      </c>
      <c r="B9343" s="32">
        <v>117</v>
      </c>
      <c r="C9343" s="32">
        <v>5</v>
      </c>
      <c r="D9343" s="32" t="s">
        <v>14977</v>
      </c>
    </row>
    <row r="9344" spans="1:4" x14ac:dyDescent="0.2">
      <c r="A9344" s="32">
        <v>9343</v>
      </c>
      <c r="B9344" s="32">
        <v>396</v>
      </c>
      <c r="C9344" s="32">
        <v>1</v>
      </c>
      <c r="D9344" s="32" t="s">
        <v>12336</v>
      </c>
    </row>
    <row r="9345" spans="1:4" x14ac:dyDescent="0.2">
      <c r="A9345" s="32">
        <v>9344</v>
      </c>
      <c r="B9345" s="32">
        <v>201</v>
      </c>
      <c r="C9345" s="32">
        <v>1</v>
      </c>
      <c r="D9345" s="32" t="s">
        <v>15558</v>
      </c>
    </row>
    <row r="9346" spans="1:4" x14ac:dyDescent="0.2">
      <c r="A9346" s="32">
        <v>9345</v>
      </c>
      <c r="B9346" s="32">
        <v>8</v>
      </c>
      <c r="C9346" s="32">
        <v>16</v>
      </c>
      <c r="D9346" s="32" t="s">
        <v>15559</v>
      </c>
    </row>
    <row r="9347" spans="1:4" x14ac:dyDescent="0.2">
      <c r="A9347" s="32">
        <v>9346</v>
      </c>
      <c r="B9347" s="32">
        <v>517</v>
      </c>
      <c r="C9347" s="32">
        <v>2</v>
      </c>
      <c r="D9347" s="32" t="s">
        <v>15560</v>
      </c>
    </row>
    <row r="9348" spans="1:4" x14ac:dyDescent="0.2">
      <c r="A9348" s="32">
        <v>9347</v>
      </c>
      <c r="B9348" s="32">
        <v>141</v>
      </c>
      <c r="C9348" s="32">
        <v>7</v>
      </c>
      <c r="D9348" s="32" t="s">
        <v>15561</v>
      </c>
    </row>
    <row r="9349" spans="1:4" x14ac:dyDescent="0.2">
      <c r="A9349" s="32">
        <v>9348</v>
      </c>
      <c r="B9349" s="32">
        <v>45</v>
      </c>
      <c r="C9349" s="32">
        <v>20</v>
      </c>
      <c r="D9349" s="32" t="s">
        <v>15562</v>
      </c>
    </row>
    <row r="9350" spans="1:4" x14ac:dyDescent="0.2">
      <c r="A9350" s="32">
        <v>9349</v>
      </c>
      <c r="B9350" s="32">
        <v>102</v>
      </c>
      <c r="C9350" s="32">
        <v>2</v>
      </c>
      <c r="D9350" s="32" t="s">
        <v>14779</v>
      </c>
    </row>
    <row r="9351" spans="1:4" x14ac:dyDescent="0.2">
      <c r="A9351" s="32">
        <v>9350</v>
      </c>
      <c r="B9351" s="32">
        <v>55</v>
      </c>
      <c r="C9351" s="32">
        <v>15</v>
      </c>
      <c r="D9351" s="32" t="s">
        <v>15563</v>
      </c>
    </row>
    <row r="9352" spans="1:4" x14ac:dyDescent="0.2">
      <c r="A9352" s="32">
        <v>9351</v>
      </c>
      <c r="B9352" s="32">
        <v>155</v>
      </c>
      <c r="C9352" s="32">
        <v>2</v>
      </c>
      <c r="D9352" s="32" t="s">
        <v>15564</v>
      </c>
    </row>
    <row r="9353" spans="1:4" x14ac:dyDescent="0.2">
      <c r="A9353" s="32">
        <v>9352</v>
      </c>
      <c r="B9353" s="32">
        <v>69</v>
      </c>
      <c r="C9353" s="32">
        <v>7</v>
      </c>
      <c r="D9353" s="32" t="s">
        <v>15565</v>
      </c>
    </row>
    <row r="9354" spans="1:4" x14ac:dyDescent="0.2">
      <c r="A9354" s="32">
        <v>9353</v>
      </c>
      <c r="B9354" s="32">
        <v>24</v>
      </c>
      <c r="C9354" s="32">
        <v>6</v>
      </c>
      <c r="D9354" s="32" t="s">
        <v>15566</v>
      </c>
    </row>
    <row r="9355" spans="1:4" x14ac:dyDescent="0.2">
      <c r="A9355" s="32">
        <v>9354</v>
      </c>
      <c r="B9355" s="32">
        <v>299</v>
      </c>
      <c r="C9355" s="32">
        <v>3</v>
      </c>
      <c r="D9355" s="32" t="s">
        <v>15567</v>
      </c>
    </row>
    <row r="9356" spans="1:4" x14ac:dyDescent="0.2">
      <c r="A9356" s="32">
        <v>9355</v>
      </c>
      <c r="B9356" s="32">
        <v>88</v>
      </c>
      <c r="C9356" s="32">
        <v>5</v>
      </c>
      <c r="D9356" s="32" t="s">
        <v>15568</v>
      </c>
    </row>
    <row r="9357" spans="1:4" x14ac:dyDescent="0.2">
      <c r="A9357" s="32">
        <v>9356</v>
      </c>
      <c r="B9357" s="32">
        <v>8</v>
      </c>
      <c r="C9357" s="32">
        <v>12</v>
      </c>
      <c r="D9357" s="32" t="s">
        <v>8926</v>
      </c>
    </row>
    <row r="9358" spans="1:4" x14ac:dyDescent="0.2">
      <c r="A9358" s="32">
        <v>9357</v>
      </c>
      <c r="B9358" s="32">
        <v>158</v>
      </c>
      <c r="C9358" s="32">
        <v>2</v>
      </c>
      <c r="D9358" s="32" t="s">
        <v>15569</v>
      </c>
    </row>
    <row r="9359" spans="1:4" x14ac:dyDescent="0.2">
      <c r="A9359" s="32">
        <v>9358</v>
      </c>
      <c r="B9359" s="32">
        <v>172</v>
      </c>
      <c r="C9359" s="32">
        <v>6</v>
      </c>
      <c r="D9359" s="32" t="s">
        <v>7230</v>
      </c>
    </row>
    <row r="9360" spans="1:4" x14ac:dyDescent="0.2">
      <c r="A9360" s="32">
        <v>9359</v>
      </c>
      <c r="B9360" s="32">
        <v>162</v>
      </c>
      <c r="C9360" s="32">
        <v>1</v>
      </c>
      <c r="D9360" s="32" t="s">
        <v>7437</v>
      </c>
    </row>
    <row r="9361" spans="1:4" x14ac:dyDescent="0.2">
      <c r="A9361" s="32">
        <v>9360</v>
      </c>
      <c r="B9361" s="32">
        <v>254</v>
      </c>
      <c r="C9361" s="32">
        <v>2</v>
      </c>
      <c r="D9361" s="32" t="s">
        <v>15570</v>
      </c>
    </row>
    <row r="9362" spans="1:4" x14ac:dyDescent="0.2">
      <c r="A9362" s="32">
        <v>9361</v>
      </c>
      <c r="B9362" s="32">
        <v>35</v>
      </c>
      <c r="C9362" s="32">
        <v>6</v>
      </c>
      <c r="D9362" s="32" t="s">
        <v>15571</v>
      </c>
    </row>
    <row r="9363" spans="1:4" x14ac:dyDescent="0.2">
      <c r="A9363" s="32">
        <v>9362</v>
      </c>
      <c r="B9363" s="32">
        <v>8</v>
      </c>
      <c r="C9363" s="32">
        <v>13</v>
      </c>
      <c r="D9363" s="32" t="s">
        <v>13646</v>
      </c>
    </row>
    <row r="9364" spans="1:4" x14ac:dyDescent="0.2">
      <c r="A9364" s="32">
        <v>9363</v>
      </c>
      <c r="B9364" s="32">
        <v>50</v>
      </c>
      <c r="C9364" s="32">
        <v>3</v>
      </c>
      <c r="D9364" s="32" t="s">
        <v>15572</v>
      </c>
    </row>
    <row r="9365" spans="1:4" x14ac:dyDescent="0.2">
      <c r="A9365" s="32">
        <v>9364</v>
      </c>
      <c r="B9365" s="32">
        <v>88</v>
      </c>
      <c r="C9365" s="32">
        <v>4</v>
      </c>
      <c r="D9365" s="32" t="s">
        <v>15573</v>
      </c>
    </row>
    <row r="9366" spans="1:4" x14ac:dyDescent="0.2">
      <c r="A9366" s="32">
        <v>9365</v>
      </c>
      <c r="B9366" s="32">
        <v>141</v>
      </c>
      <c r="C9366" s="32">
        <v>8</v>
      </c>
      <c r="D9366" s="32" t="s">
        <v>15574</v>
      </c>
    </row>
    <row r="9367" spans="1:4" x14ac:dyDescent="0.2">
      <c r="A9367" s="32">
        <v>9366</v>
      </c>
      <c r="B9367" s="32">
        <v>140</v>
      </c>
      <c r="C9367" s="32">
        <v>17</v>
      </c>
      <c r="D9367" s="32" t="s">
        <v>7705</v>
      </c>
    </row>
    <row r="9368" spans="1:4" x14ac:dyDescent="0.2">
      <c r="A9368" s="32">
        <v>9367</v>
      </c>
      <c r="B9368" s="32">
        <v>155</v>
      </c>
      <c r="C9368" s="32">
        <v>3</v>
      </c>
      <c r="D9368" s="32" t="s">
        <v>15575</v>
      </c>
    </row>
    <row r="9369" spans="1:4" x14ac:dyDescent="0.2">
      <c r="A9369" s="32">
        <v>9368</v>
      </c>
      <c r="B9369" s="32">
        <v>24</v>
      </c>
      <c r="C9369" s="32">
        <v>7</v>
      </c>
      <c r="D9369" s="32" t="s">
        <v>15576</v>
      </c>
    </row>
    <row r="9370" spans="1:4" x14ac:dyDescent="0.2">
      <c r="A9370" s="32">
        <v>9369</v>
      </c>
      <c r="B9370" s="32">
        <v>102</v>
      </c>
      <c r="C9370" s="32">
        <v>3</v>
      </c>
      <c r="D9370" s="32" t="s">
        <v>15577</v>
      </c>
    </row>
    <row r="9371" spans="1:4" x14ac:dyDescent="0.2">
      <c r="A9371" s="32">
        <v>9370</v>
      </c>
      <c r="B9371" s="32">
        <v>140</v>
      </c>
      <c r="C9371" s="32">
        <v>12</v>
      </c>
      <c r="D9371" s="32" t="s">
        <v>7698</v>
      </c>
    </row>
    <row r="9372" spans="1:4" x14ac:dyDescent="0.2">
      <c r="A9372" s="32">
        <v>9371</v>
      </c>
      <c r="B9372" s="32">
        <v>56</v>
      </c>
      <c r="C9372" s="32">
        <v>1</v>
      </c>
      <c r="D9372" s="32" t="s">
        <v>15578</v>
      </c>
    </row>
    <row r="9373" spans="1:4" x14ac:dyDescent="0.2">
      <c r="A9373" s="32">
        <v>9372</v>
      </c>
      <c r="B9373" s="32">
        <v>299</v>
      </c>
      <c r="C9373" s="32">
        <v>4</v>
      </c>
      <c r="D9373" s="32" t="s">
        <v>15579</v>
      </c>
    </row>
    <row r="9374" spans="1:4" x14ac:dyDescent="0.2">
      <c r="A9374" s="32">
        <v>9373</v>
      </c>
      <c r="B9374" s="32">
        <v>50</v>
      </c>
      <c r="C9374" s="32">
        <v>4</v>
      </c>
      <c r="D9374" s="32" t="s">
        <v>15580</v>
      </c>
    </row>
    <row r="9375" spans="1:4" x14ac:dyDescent="0.2">
      <c r="A9375" s="32">
        <v>9374</v>
      </c>
      <c r="B9375" s="32">
        <v>45</v>
      </c>
      <c r="C9375" s="32">
        <v>21</v>
      </c>
      <c r="D9375" s="32" t="s">
        <v>15581</v>
      </c>
    </row>
    <row r="9376" spans="1:4" x14ac:dyDescent="0.2">
      <c r="A9376" s="32">
        <v>9375</v>
      </c>
      <c r="B9376" s="32">
        <v>172</v>
      </c>
      <c r="C9376" s="32">
        <v>9</v>
      </c>
      <c r="D9376" s="32" t="s">
        <v>15582</v>
      </c>
    </row>
    <row r="9377" spans="1:4" x14ac:dyDescent="0.2">
      <c r="A9377" s="32">
        <v>9376</v>
      </c>
      <c r="B9377" s="32">
        <v>24</v>
      </c>
      <c r="C9377" s="32">
        <v>8</v>
      </c>
      <c r="D9377" s="32" t="s">
        <v>15583</v>
      </c>
    </row>
    <row r="9378" spans="1:4" x14ac:dyDescent="0.2">
      <c r="A9378" s="32">
        <v>9377</v>
      </c>
      <c r="B9378" s="32">
        <v>2374</v>
      </c>
      <c r="C9378" s="32">
        <v>5</v>
      </c>
      <c r="D9378" s="32" t="s">
        <v>15584</v>
      </c>
    </row>
    <row r="9379" spans="1:4" x14ac:dyDescent="0.2">
      <c r="A9379" s="32">
        <v>9378</v>
      </c>
      <c r="B9379" s="32">
        <v>212</v>
      </c>
      <c r="C9379" s="32">
        <v>2</v>
      </c>
      <c r="D9379" s="32" t="s">
        <v>14030</v>
      </c>
    </row>
    <row r="9380" spans="1:4" x14ac:dyDescent="0.2">
      <c r="A9380" s="32">
        <v>9379</v>
      </c>
      <c r="B9380" s="32">
        <v>172</v>
      </c>
      <c r="C9380" s="32">
        <v>10</v>
      </c>
      <c r="D9380" s="32" t="s">
        <v>15585</v>
      </c>
    </row>
    <row r="9381" spans="1:4" x14ac:dyDescent="0.2">
      <c r="A9381" s="32">
        <v>9380</v>
      </c>
      <c r="B9381" s="32">
        <v>166</v>
      </c>
      <c r="C9381" s="32">
        <v>8</v>
      </c>
      <c r="D9381" s="32" t="s">
        <v>14615</v>
      </c>
    </row>
    <row r="9382" spans="1:4" x14ac:dyDescent="0.2">
      <c r="A9382" s="32">
        <v>9381</v>
      </c>
      <c r="B9382" s="32">
        <v>88</v>
      </c>
      <c r="C9382" s="32">
        <v>3</v>
      </c>
      <c r="D9382" s="32" t="s">
        <v>15586</v>
      </c>
    </row>
    <row r="9383" spans="1:4" x14ac:dyDescent="0.2">
      <c r="A9383" s="32">
        <v>9382</v>
      </c>
      <c r="B9383" s="32">
        <v>77</v>
      </c>
      <c r="C9383" s="32">
        <v>6</v>
      </c>
      <c r="D9383" s="32" t="s">
        <v>15587</v>
      </c>
    </row>
    <row r="9384" spans="1:4" x14ac:dyDescent="0.2">
      <c r="A9384" s="32">
        <v>9383</v>
      </c>
      <c r="B9384" s="32">
        <v>35</v>
      </c>
      <c r="C9384" s="32">
        <v>7</v>
      </c>
      <c r="D9384" s="32" t="s">
        <v>15409</v>
      </c>
    </row>
    <row r="9385" spans="1:4" x14ac:dyDescent="0.2">
      <c r="A9385" s="32">
        <v>9384</v>
      </c>
      <c r="B9385" s="32">
        <v>109</v>
      </c>
      <c r="C9385" s="32">
        <v>12</v>
      </c>
      <c r="D9385" s="32" t="s">
        <v>14109</v>
      </c>
    </row>
    <row r="9386" spans="1:4" x14ac:dyDescent="0.2">
      <c r="A9386" s="32">
        <v>9385</v>
      </c>
      <c r="B9386" s="32">
        <v>141</v>
      </c>
      <c r="C9386" s="32">
        <v>9</v>
      </c>
      <c r="D9386" s="32" t="s">
        <v>15588</v>
      </c>
    </row>
    <row r="9387" spans="1:4" x14ac:dyDescent="0.2">
      <c r="A9387" s="32">
        <v>9386</v>
      </c>
      <c r="B9387" s="32">
        <v>254</v>
      </c>
      <c r="C9387" s="32">
        <v>3</v>
      </c>
      <c r="D9387" s="32" t="s">
        <v>9394</v>
      </c>
    </row>
    <row r="9388" spans="1:4" x14ac:dyDescent="0.2">
      <c r="A9388" s="32">
        <v>9387</v>
      </c>
      <c r="B9388" s="32">
        <v>70</v>
      </c>
      <c r="C9388" s="32">
        <v>2</v>
      </c>
      <c r="D9388" s="32" t="s">
        <v>15589</v>
      </c>
    </row>
    <row r="9389" spans="1:4" x14ac:dyDescent="0.2">
      <c r="A9389" s="32">
        <v>9388</v>
      </c>
      <c r="B9389" s="32">
        <v>172</v>
      </c>
      <c r="C9389" s="32">
        <v>4</v>
      </c>
      <c r="D9389" s="32" t="s">
        <v>7616</v>
      </c>
    </row>
    <row r="9390" spans="1:4" x14ac:dyDescent="0.2">
      <c r="A9390" s="32">
        <v>9389</v>
      </c>
      <c r="B9390" s="32">
        <v>300</v>
      </c>
      <c r="C9390" s="32">
        <v>1</v>
      </c>
      <c r="D9390" s="32" t="s">
        <v>8387</v>
      </c>
    </row>
    <row r="9391" spans="1:4" x14ac:dyDescent="0.2">
      <c r="A9391" s="32">
        <v>9390</v>
      </c>
      <c r="B9391" s="32">
        <v>155</v>
      </c>
      <c r="C9391" s="32">
        <v>4</v>
      </c>
      <c r="D9391" s="32" t="s">
        <v>15590</v>
      </c>
    </row>
    <row r="9392" spans="1:4" x14ac:dyDescent="0.2">
      <c r="A9392" s="32">
        <v>9391</v>
      </c>
      <c r="B9392" s="32">
        <v>517</v>
      </c>
      <c r="C9392" s="32">
        <v>3</v>
      </c>
      <c r="D9392" s="32" t="s">
        <v>15591</v>
      </c>
    </row>
    <row r="9393" spans="1:4" x14ac:dyDescent="0.2">
      <c r="A9393" s="32">
        <v>9392</v>
      </c>
      <c r="B9393" s="32">
        <v>56</v>
      </c>
      <c r="C9393" s="32">
        <v>2</v>
      </c>
      <c r="D9393" s="32" t="s">
        <v>15592</v>
      </c>
    </row>
    <row r="9394" spans="1:4" x14ac:dyDescent="0.2">
      <c r="A9394" s="32">
        <v>9393</v>
      </c>
      <c r="B9394" s="32">
        <v>45</v>
      </c>
      <c r="C9394" s="32">
        <v>8</v>
      </c>
      <c r="D9394" s="32" t="s">
        <v>15593</v>
      </c>
    </row>
    <row r="9395" spans="1:4" x14ac:dyDescent="0.2">
      <c r="A9395" s="32">
        <v>9394</v>
      </c>
      <c r="B9395" s="32">
        <v>866</v>
      </c>
      <c r="C9395" s="32">
        <v>6</v>
      </c>
      <c r="D9395" s="32" t="s">
        <v>15594</v>
      </c>
    </row>
    <row r="9396" spans="1:4" x14ac:dyDescent="0.2">
      <c r="A9396" s="32">
        <v>9395</v>
      </c>
      <c r="B9396" s="32">
        <v>172</v>
      </c>
      <c r="C9396" s="32">
        <v>13</v>
      </c>
      <c r="D9396" s="32" t="s">
        <v>15595</v>
      </c>
    </row>
    <row r="9397" spans="1:4" x14ac:dyDescent="0.2">
      <c r="A9397" s="32">
        <v>9396</v>
      </c>
      <c r="B9397" s="32">
        <v>102</v>
      </c>
      <c r="C9397" s="32">
        <v>4</v>
      </c>
      <c r="D9397" s="32" t="s">
        <v>15596</v>
      </c>
    </row>
    <row r="9398" spans="1:4" x14ac:dyDescent="0.2">
      <c r="A9398" s="32">
        <v>9397</v>
      </c>
      <c r="B9398" s="32">
        <v>2374</v>
      </c>
      <c r="C9398" s="32">
        <v>4</v>
      </c>
      <c r="D9398" s="32" t="s">
        <v>15597</v>
      </c>
    </row>
    <row r="9399" spans="1:4" x14ac:dyDescent="0.2">
      <c r="A9399" s="32">
        <v>9398</v>
      </c>
      <c r="B9399" s="32">
        <v>77</v>
      </c>
      <c r="C9399" s="32">
        <v>5</v>
      </c>
      <c r="D9399" s="32" t="s">
        <v>15598</v>
      </c>
    </row>
    <row r="9400" spans="1:4" x14ac:dyDescent="0.2">
      <c r="A9400" s="32">
        <v>9399</v>
      </c>
      <c r="B9400" s="32">
        <v>254</v>
      </c>
      <c r="C9400" s="32">
        <v>7</v>
      </c>
      <c r="D9400" s="32" t="s">
        <v>15599</v>
      </c>
    </row>
    <row r="9401" spans="1:4" x14ac:dyDescent="0.2">
      <c r="A9401" s="32">
        <v>9400</v>
      </c>
      <c r="B9401" s="32">
        <v>327</v>
      </c>
      <c r="C9401" s="32">
        <v>1</v>
      </c>
      <c r="D9401" s="32" t="s">
        <v>15600</v>
      </c>
    </row>
    <row r="9402" spans="1:4" x14ac:dyDescent="0.2">
      <c r="A9402" s="32">
        <v>9401</v>
      </c>
      <c r="B9402" s="32">
        <v>213</v>
      </c>
      <c r="C9402" s="32">
        <v>1</v>
      </c>
      <c r="D9402" s="32" t="s">
        <v>15601</v>
      </c>
    </row>
    <row r="9403" spans="1:4" x14ac:dyDescent="0.2">
      <c r="A9403" s="32">
        <v>9402</v>
      </c>
      <c r="B9403" s="32">
        <v>155</v>
      </c>
      <c r="C9403" s="32">
        <v>5</v>
      </c>
      <c r="D9403" s="32" t="s">
        <v>15602</v>
      </c>
    </row>
    <row r="9404" spans="1:4" x14ac:dyDescent="0.2">
      <c r="A9404" s="32">
        <v>9403</v>
      </c>
      <c r="B9404" s="32">
        <v>195</v>
      </c>
      <c r="C9404" s="32">
        <v>3</v>
      </c>
      <c r="D9404" s="32" t="s">
        <v>14579</v>
      </c>
    </row>
    <row r="9405" spans="1:4" x14ac:dyDescent="0.2">
      <c r="A9405" s="32">
        <v>9404</v>
      </c>
      <c r="B9405" s="32">
        <v>300</v>
      </c>
      <c r="C9405" s="32">
        <v>2</v>
      </c>
      <c r="D9405" s="32" t="s">
        <v>15603</v>
      </c>
    </row>
    <row r="9406" spans="1:4" x14ac:dyDescent="0.2">
      <c r="A9406" s="32">
        <v>9405</v>
      </c>
      <c r="B9406" s="32">
        <v>56</v>
      </c>
      <c r="C9406" s="32">
        <v>3</v>
      </c>
      <c r="D9406" s="32" t="s">
        <v>15604</v>
      </c>
    </row>
    <row r="9407" spans="1:4" x14ac:dyDescent="0.2">
      <c r="A9407" s="32">
        <v>9406</v>
      </c>
      <c r="B9407" s="32">
        <v>36</v>
      </c>
      <c r="C9407" s="32">
        <v>1</v>
      </c>
      <c r="D9407" s="32" t="s">
        <v>15605</v>
      </c>
    </row>
    <row r="9408" spans="1:4" x14ac:dyDescent="0.2">
      <c r="A9408" s="32">
        <v>9407</v>
      </c>
      <c r="B9408" s="32">
        <v>88</v>
      </c>
      <c r="C9408" s="32">
        <v>2</v>
      </c>
      <c r="D9408" s="32" t="s">
        <v>15606</v>
      </c>
    </row>
    <row r="9409" spans="1:4" x14ac:dyDescent="0.2">
      <c r="A9409" s="32">
        <v>9408</v>
      </c>
      <c r="B9409" s="32">
        <v>1690</v>
      </c>
      <c r="C9409" s="32">
        <v>1</v>
      </c>
      <c r="D9409" s="32" t="s">
        <v>10365</v>
      </c>
    </row>
    <row r="9410" spans="1:4" x14ac:dyDescent="0.2">
      <c r="A9410" s="32">
        <v>9409</v>
      </c>
      <c r="B9410" s="32">
        <v>57</v>
      </c>
      <c r="C9410" s="32">
        <v>1</v>
      </c>
      <c r="D9410" s="32" t="s">
        <v>15607</v>
      </c>
    </row>
    <row r="9411" spans="1:4" x14ac:dyDescent="0.2">
      <c r="A9411" s="32">
        <v>9410</v>
      </c>
      <c r="B9411" s="32">
        <v>70</v>
      </c>
      <c r="C9411" s="32">
        <v>3</v>
      </c>
      <c r="D9411" s="32" t="s">
        <v>15608</v>
      </c>
    </row>
    <row r="9412" spans="1:4" x14ac:dyDescent="0.2">
      <c r="A9412" s="32">
        <v>9411</v>
      </c>
      <c r="B9412" s="32">
        <v>77</v>
      </c>
      <c r="C9412" s="32">
        <v>4</v>
      </c>
      <c r="D9412" s="32" t="s">
        <v>15609</v>
      </c>
    </row>
    <row r="9413" spans="1:4" x14ac:dyDescent="0.2">
      <c r="A9413" s="32">
        <v>9412</v>
      </c>
      <c r="B9413" s="32">
        <v>142</v>
      </c>
      <c r="C9413" s="32">
        <v>1</v>
      </c>
      <c r="D9413" s="32" t="s">
        <v>15610</v>
      </c>
    </row>
    <row r="9414" spans="1:4" x14ac:dyDescent="0.2">
      <c r="A9414" s="32">
        <v>9413</v>
      </c>
      <c r="B9414" s="32">
        <v>517</v>
      </c>
      <c r="C9414" s="32">
        <v>4</v>
      </c>
      <c r="D9414" s="32" t="s">
        <v>15611</v>
      </c>
    </row>
    <row r="9415" spans="1:4" x14ac:dyDescent="0.2">
      <c r="A9415" s="32">
        <v>9414</v>
      </c>
      <c r="B9415" s="32">
        <v>327</v>
      </c>
      <c r="C9415" s="32">
        <v>2</v>
      </c>
      <c r="D9415" s="32" t="s">
        <v>15612</v>
      </c>
    </row>
    <row r="9416" spans="1:4" x14ac:dyDescent="0.2">
      <c r="A9416" s="32">
        <v>9415</v>
      </c>
      <c r="B9416" s="32">
        <v>2374</v>
      </c>
      <c r="C9416" s="32">
        <v>3</v>
      </c>
      <c r="D9416" s="32" t="s">
        <v>15613</v>
      </c>
    </row>
    <row r="9417" spans="1:4" x14ac:dyDescent="0.2">
      <c r="A9417" s="32">
        <v>9416</v>
      </c>
      <c r="B9417" s="32">
        <v>172</v>
      </c>
      <c r="C9417" s="32">
        <v>5</v>
      </c>
      <c r="D9417" s="32" t="s">
        <v>8506</v>
      </c>
    </row>
    <row r="9418" spans="1:4" x14ac:dyDescent="0.2">
      <c r="A9418" s="32">
        <v>9417</v>
      </c>
      <c r="B9418" s="32">
        <v>36</v>
      </c>
      <c r="C9418" s="32">
        <v>2</v>
      </c>
      <c r="D9418" s="32" t="s">
        <v>15614</v>
      </c>
    </row>
    <row r="9419" spans="1:4" x14ac:dyDescent="0.2">
      <c r="A9419" s="32">
        <v>9418</v>
      </c>
      <c r="B9419" s="32">
        <v>70</v>
      </c>
      <c r="C9419" s="32">
        <v>4</v>
      </c>
      <c r="D9419" s="32" t="s">
        <v>15615</v>
      </c>
    </row>
    <row r="9420" spans="1:4" x14ac:dyDescent="0.2">
      <c r="A9420" s="32">
        <v>9419</v>
      </c>
      <c r="B9420" s="32">
        <v>45</v>
      </c>
      <c r="C9420" s="32">
        <v>9</v>
      </c>
      <c r="D9420" s="32" t="s">
        <v>9460</v>
      </c>
    </row>
    <row r="9421" spans="1:4" x14ac:dyDescent="0.2">
      <c r="A9421" s="32">
        <v>9420</v>
      </c>
      <c r="B9421" s="32">
        <v>195</v>
      </c>
      <c r="C9421" s="32">
        <v>2</v>
      </c>
      <c r="D9421" s="32" t="s">
        <v>8871</v>
      </c>
    </row>
    <row r="9422" spans="1:4" x14ac:dyDescent="0.2">
      <c r="A9422" s="32">
        <v>9421</v>
      </c>
      <c r="B9422" s="32">
        <v>213</v>
      </c>
      <c r="C9422" s="32">
        <v>2</v>
      </c>
      <c r="D9422" s="32" t="s">
        <v>15616</v>
      </c>
    </row>
    <row r="9423" spans="1:4" x14ac:dyDescent="0.2">
      <c r="A9423" s="32">
        <v>9422</v>
      </c>
      <c r="B9423" s="32">
        <v>255</v>
      </c>
      <c r="C9423" s="32">
        <v>1</v>
      </c>
      <c r="D9423" s="32" t="s">
        <v>10464</v>
      </c>
    </row>
    <row r="9424" spans="1:4" x14ac:dyDescent="0.2">
      <c r="A9424" s="32">
        <v>9423</v>
      </c>
      <c r="B9424" s="32">
        <v>172</v>
      </c>
      <c r="C9424" s="32">
        <v>7</v>
      </c>
      <c r="D9424" s="32" t="s">
        <v>15617</v>
      </c>
    </row>
    <row r="9425" spans="1:4" x14ac:dyDescent="0.2">
      <c r="A9425" s="32">
        <v>9424</v>
      </c>
      <c r="B9425" s="32">
        <v>36</v>
      </c>
      <c r="C9425" s="32">
        <v>9</v>
      </c>
      <c r="D9425" s="32" t="s">
        <v>15618</v>
      </c>
    </row>
    <row r="9426" spans="1:4" x14ac:dyDescent="0.2">
      <c r="A9426" s="32">
        <v>9425</v>
      </c>
      <c r="B9426" s="32">
        <v>866</v>
      </c>
      <c r="C9426" s="32">
        <v>7</v>
      </c>
      <c r="D9426" s="32" t="s">
        <v>15619</v>
      </c>
    </row>
    <row r="9427" spans="1:4" x14ac:dyDescent="0.2">
      <c r="A9427" s="32">
        <v>9426</v>
      </c>
      <c r="B9427" s="32">
        <v>57</v>
      </c>
      <c r="C9427" s="32">
        <v>2</v>
      </c>
      <c r="D9427" s="32" t="s">
        <v>7655</v>
      </c>
    </row>
    <row r="9428" spans="1:4" x14ac:dyDescent="0.2">
      <c r="A9428" s="32">
        <v>9427</v>
      </c>
      <c r="B9428" s="32">
        <v>95</v>
      </c>
      <c r="C9428" s="32">
        <v>13</v>
      </c>
      <c r="D9428" s="32" t="s">
        <v>15620</v>
      </c>
    </row>
    <row r="9429" spans="1:4" x14ac:dyDescent="0.2">
      <c r="A9429" s="32">
        <v>9428</v>
      </c>
      <c r="B9429" s="32">
        <v>88</v>
      </c>
      <c r="C9429" s="32">
        <v>1</v>
      </c>
      <c r="D9429" s="32" t="s">
        <v>15621</v>
      </c>
    </row>
    <row r="9430" spans="1:4" x14ac:dyDescent="0.2">
      <c r="A9430" s="32">
        <v>9429</v>
      </c>
      <c r="B9430" s="32">
        <v>57</v>
      </c>
      <c r="C9430" s="32">
        <v>7</v>
      </c>
      <c r="D9430" s="32" t="s">
        <v>15622</v>
      </c>
    </row>
    <row r="9431" spans="1:4" x14ac:dyDescent="0.2">
      <c r="A9431" s="32">
        <v>9430</v>
      </c>
      <c r="B9431" s="32">
        <v>77</v>
      </c>
      <c r="C9431" s="32">
        <v>3</v>
      </c>
      <c r="D9431" s="32" t="s">
        <v>15623</v>
      </c>
    </row>
    <row r="9432" spans="1:4" x14ac:dyDescent="0.2">
      <c r="A9432" s="32">
        <v>9431</v>
      </c>
      <c r="B9432" s="32">
        <v>142</v>
      </c>
      <c r="C9432" s="32">
        <v>2</v>
      </c>
      <c r="D9432" s="32" t="s">
        <v>15624</v>
      </c>
    </row>
    <row r="9433" spans="1:4" x14ac:dyDescent="0.2">
      <c r="A9433" s="32">
        <v>9432</v>
      </c>
      <c r="B9433" s="32">
        <v>45</v>
      </c>
      <c r="C9433" s="32">
        <v>11</v>
      </c>
      <c r="D9433" s="32" t="s">
        <v>15625</v>
      </c>
    </row>
    <row r="9434" spans="1:4" x14ac:dyDescent="0.2">
      <c r="A9434" s="32">
        <v>9433</v>
      </c>
      <c r="B9434" s="32">
        <v>25</v>
      </c>
      <c r="C9434" s="32">
        <v>3</v>
      </c>
      <c r="D9434" s="32" t="s">
        <v>8138</v>
      </c>
    </row>
    <row r="9435" spans="1:4" x14ac:dyDescent="0.2">
      <c r="A9435" s="32">
        <v>9434</v>
      </c>
      <c r="B9435" s="32">
        <v>29</v>
      </c>
      <c r="C9435" s="32">
        <v>1</v>
      </c>
      <c r="D9435" s="32" t="s">
        <v>15626</v>
      </c>
    </row>
    <row r="9436" spans="1:4" x14ac:dyDescent="0.2">
      <c r="A9436" s="32">
        <v>9435</v>
      </c>
      <c r="B9436" s="32">
        <v>36</v>
      </c>
      <c r="C9436" s="32">
        <v>10</v>
      </c>
      <c r="D9436" s="32" t="s">
        <v>15627</v>
      </c>
    </row>
    <row r="9437" spans="1:4" x14ac:dyDescent="0.2">
      <c r="A9437" s="32">
        <v>9436</v>
      </c>
      <c r="B9437" s="32">
        <v>327</v>
      </c>
      <c r="C9437" s="32">
        <v>3</v>
      </c>
      <c r="D9437" s="32" t="s">
        <v>15628</v>
      </c>
    </row>
    <row r="9438" spans="1:4" x14ac:dyDescent="0.2">
      <c r="A9438" s="32">
        <v>9437</v>
      </c>
      <c r="B9438" s="32">
        <v>300</v>
      </c>
      <c r="C9438" s="32">
        <v>3</v>
      </c>
      <c r="D9438" s="32" t="s">
        <v>15629</v>
      </c>
    </row>
    <row r="9439" spans="1:4" x14ac:dyDescent="0.2">
      <c r="A9439" s="32">
        <v>9438</v>
      </c>
      <c r="B9439" s="32">
        <v>142</v>
      </c>
      <c r="C9439" s="32">
        <v>12</v>
      </c>
      <c r="D9439" s="32" t="s">
        <v>15630</v>
      </c>
    </row>
    <row r="9440" spans="1:4" x14ac:dyDescent="0.2">
      <c r="A9440" s="32">
        <v>9439</v>
      </c>
      <c r="B9440" s="32">
        <v>172</v>
      </c>
      <c r="C9440" s="32">
        <v>8</v>
      </c>
      <c r="D9440" s="32" t="s">
        <v>15631</v>
      </c>
    </row>
    <row r="9441" spans="1:4" x14ac:dyDescent="0.2">
      <c r="A9441" s="32">
        <v>9440</v>
      </c>
      <c r="B9441" s="32">
        <v>70</v>
      </c>
      <c r="C9441" s="32">
        <v>5</v>
      </c>
      <c r="D9441" s="32" t="s">
        <v>15632</v>
      </c>
    </row>
    <row r="9442" spans="1:4" x14ac:dyDescent="0.2">
      <c r="A9442" s="32">
        <v>9441</v>
      </c>
      <c r="B9442" s="32">
        <v>57</v>
      </c>
      <c r="C9442" s="32">
        <v>3</v>
      </c>
      <c r="D9442" s="32" t="s">
        <v>8113</v>
      </c>
    </row>
    <row r="9443" spans="1:4" x14ac:dyDescent="0.2">
      <c r="A9443" s="32">
        <v>9442</v>
      </c>
      <c r="B9443" s="32">
        <v>517</v>
      </c>
      <c r="C9443" s="32">
        <v>8</v>
      </c>
      <c r="D9443" s="32" t="s">
        <v>15633</v>
      </c>
    </row>
    <row r="9444" spans="1:4" x14ac:dyDescent="0.2">
      <c r="A9444" s="32">
        <v>9443</v>
      </c>
      <c r="B9444" s="32">
        <v>447</v>
      </c>
      <c r="C9444" s="32">
        <v>2</v>
      </c>
      <c r="D9444" s="32" t="s">
        <v>15634</v>
      </c>
    </row>
    <row r="9445" spans="1:4" x14ac:dyDescent="0.2">
      <c r="A9445" s="32">
        <v>9444</v>
      </c>
      <c r="B9445" s="32">
        <v>255</v>
      </c>
      <c r="C9445" s="32">
        <v>2</v>
      </c>
      <c r="D9445" s="32" t="s">
        <v>15635</v>
      </c>
    </row>
    <row r="9446" spans="1:4" x14ac:dyDescent="0.2">
      <c r="A9446" s="32">
        <v>9445</v>
      </c>
      <c r="B9446" s="32">
        <v>195</v>
      </c>
      <c r="C9446" s="32">
        <v>1</v>
      </c>
      <c r="D9446" s="32" t="s">
        <v>15636</v>
      </c>
    </row>
    <row r="9447" spans="1:4" x14ac:dyDescent="0.2">
      <c r="A9447" s="32">
        <v>9446</v>
      </c>
      <c r="B9447" s="32">
        <v>77</v>
      </c>
      <c r="C9447" s="32">
        <v>2</v>
      </c>
      <c r="D9447" s="32" t="s">
        <v>15637</v>
      </c>
    </row>
    <row r="9448" spans="1:4" x14ac:dyDescent="0.2">
      <c r="A9448" s="32">
        <v>9447</v>
      </c>
      <c r="B9448" s="32">
        <v>1685</v>
      </c>
      <c r="C9448" s="32">
        <v>5</v>
      </c>
      <c r="D9448" s="32" t="s">
        <v>15638</v>
      </c>
    </row>
    <row r="9449" spans="1:4" x14ac:dyDescent="0.2">
      <c r="A9449" s="32">
        <v>9448</v>
      </c>
      <c r="B9449" s="32">
        <v>255</v>
      </c>
      <c r="C9449" s="32">
        <v>3</v>
      </c>
      <c r="D9449" s="32" t="s">
        <v>7376</v>
      </c>
    </row>
    <row r="9450" spans="1:4" x14ac:dyDescent="0.2">
      <c r="A9450" s="32">
        <v>9449</v>
      </c>
      <c r="B9450" s="32">
        <v>95</v>
      </c>
      <c r="C9450" s="32">
        <v>14</v>
      </c>
      <c r="D9450" s="32" t="s">
        <v>15639</v>
      </c>
    </row>
    <row r="9451" spans="1:4" x14ac:dyDescent="0.2">
      <c r="A9451" s="32">
        <v>9450</v>
      </c>
      <c r="B9451" s="32">
        <v>213</v>
      </c>
      <c r="C9451" s="32">
        <v>3</v>
      </c>
      <c r="D9451" s="32" t="s">
        <v>15640</v>
      </c>
    </row>
    <row r="9452" spans="1:4" x14ac:dyDescent="0.2">
      <c r="A9452" s="32">
        <v>9451</v>
      </c>
      <c r="B9452" s="32">
        <v>142</v>
      </c>
      <c r="C9452" s="32">
        <v>13</v>
      </c>
      <c r="D9452" s="32" t="s">
        <v>15641</v>
      </c>
    </row>
    <row r="9453" spans="1:4" x14ac:dyDescent="0.2">
      <c r="A9453" s="32">
        <v>9452</v>
      </c>
      <c r="B9453" s="32">
        <v>255</v>
      </c>
      <c r="C9453" s="32">
        <v>14</v>
      </c>
      <c r="D9453" s="32" t="s">
        <v>15642</v>
      </c>
    </row>
    <row r="9454" spans="1:4" x14ac:dyDescent="0.2">
      <c r="A9454" s="32">
        <v>9453</v>
      </c>
      <c r="B9454" s="32">
        <v>327</v>
      </c>
      <c r="C9454" s="32">
        <v>4</v>
      </c>
      <c r="D9454" s="32" t="s">
        <v>15643</v>
      </c>
    </row>
    <row r="9455" spans="1:4" x14ac:dyDescent="0.2">
      <c r="A9455" s="32">
        <v>9454</v>
      </c>
      <c r="B9455" s="32">
        <v>866</v>
      </c>
      <c r="C9455" s="32">
        <v>8</v>
      </c>
      <c r="D9455" s="32" t="s">
        <v>15644</v>
      </c>
    </row>
    <row r="9456" spans="1:4" x14ac:dyDescent="0.2">
      <c r="A9456" s="32">
        <v>9455</v>
      </c>
      <c r="B9456" s="32">
        <v>57</v>
      </c>
      <c r="C9456" s="32">
        <v>4</v>
      </c>
      <c r="D9456" s="32" t="s">
        <v>15645</v>
      </c>
    </row>
    <row r="9457" spans="1:4" x14ac:dyDescent="0.2">
      <c r="A9457" s="32">
        <v>9456</v>
      </c>
      <c r="B9457" s="32">
        <v>1685</v>
      </c>
      <c r="C9457" s="32">
        <v>6</v>
      </c>
      <c r="D9457" s="32" t="s">
        <v>15646</v>
      </c>
    </row>
    <row r="9458" spans="1:4" x14ac:dyDescent="0.2">
      <c r="A9458" s="32">
        <v>9457</v>
      </c>
      <c r="B9458" s="32">
        <v>194</v>
      </c>
      <c r="C9458" s="32">
        <v>2</v>
      </c>
      <c r="D9458" s="32" t="s">
        <v>15647</v>
      </c>
    </row>
    <row r="9459" spans="1:4" x14ac:dyDescent="0.2">
      <c r="A9459" s="32">
        <v>9458</v>
      </c>
      <c r="B9459" s="32">
        <v>45</v>
      </c>
      <c r="C9459" s="32">
        <v>12</v>
      </c>
      <c r="D9459" s="32" t="s">
        <v>7699</v>
      </c>
    </row>
    <row r="9460" spans="1:4" x14ac:dyDescent="0.2">
      <c r="A9460" s="32">
        <v>9459</v>
      </c>
      <c r="B9460" s="32">
        <v>194</v>
      </c>
      <c r="C9460" s="32">
        <v>1</v>
      </c>
      <c r="D9460" s="32" t="s">
        <v>15648</v>
      </c>
    </row>
    <row r="9461" spans="1:4" x14ac:dyDescent="0.2">
      <c r="A9461" s="32">
        <v>9460</v>
      </c>
      <c r="B9461" s="32">
        <v>46</v>
      </c>
      <c r="C9461" s="32">
        <v>10</v>
      </c>
      <c r="D9461" s="32" t="s">
        <v>15649</v>
      </c>
    </row>
    <row r="9462" spans="1:4" x14ac:dyDescent="0.2">
      <c r="A9462" s="32">
        <v>9461</v>
      </c>
      <c r="B9462" s="32">
        <v>36</v>
      </c>
      <c r="C9462" s="32">
        <v>3</v>
      </c>
      <c r="D9462" s="32" t="s">
        <v>15650</v>
      </c>
    </row>
    <row r="9463" spans="1:4" x14ac:dyDescent="0.2">
      <c r="A9463" s="32">
        <v>9462</v>
      </c>
      <c r="B9463" s="32">
        <v>29</v>
      </c>
      <c r="C9463" s="32">
        <v>2</v>
      </c>
      <c r="D9463" s="32" t="s">
        <v>15651</v>
      </c>
    </row>
    <row r="9464" spans="1:4" x14ac:dyDescent="0.2">
      <c r="A9464" s="32">
        <v>9463</v>
      </c>
      <c r="B9464" s="32">
        <v>447</v>
      </c>
      <c r="C9464" s="32">
        <v>1</v>
      </c>
      <c r="D9464" s="32" t="s">
        <v>7627</v>
      </c>
    </row>
    <row r="9465" spans="1:4" x14ac:dyDescent="0.2">
      <c r="A9465" s="32">
        <v>9464</v>
      </c>
      <c r="B9465" s="32">
        <v>77</v>
      </c>
      <c r="C9465" s="32">
        <v>1</v>
      </c>
      <c r="D9465" s="32" t="s">
        <v>15652</v>
      </c>
    </row>
    <row r="9466" spans="1:4" x14ac:dyDescent="0.2">
      <c r="A9466" s="32">
        <v>9465</v>
      </c>
      <c r="B9466" s="32">
        <v>542</v>
      </c>
      <c r="C9466" s="32">
        <v>7</v>
      </c>
      <c r="D9466" s="32" t="s">
        <v>15653</v>
      </c>
    </row>
    <row r="9467" spans="1:4" x14ac:dyDescent="0.2">
      <c r="A9467" s="32">
        <v>9466</v>
      </c>
      <c r="B9467" s="32">
        <v>213</v>
      </c>
      <c r="C9467" s="32">
        <v>4</v>
      </c>
      <c r="D9467" s="32" t="s">
        <v>15654</v>
      </c>
    </row>
    <row r="9468" spans="1:4" x14ac:dyDescent="0.2">
      <c r="A9468" s="32">
        <v>9467</v>
      </c>
      <c r="B9468" s="32">
        <v>70</v>
      </c>
      <c r="C9468" s="32">
        <v>6</v>
      </c>
      <c r="D9468" s="32" t="s">
        <v>15655</v>
      </c>
    </row>
    <row r="9469" spans="1:4" x14ac:dyDescent="0.2">
      <c r="A9469" s="32">
        <v>9468</v>
      </c>
      <c r="B9469" s="32">
        <v>517</v>
      </c>
      <c r="C9469" s="32">
        <v>9</v>
      </c>
      <c r="D9469" s="32" t="s">
        <v>15656</v>
      </c>
    </row>
    <row r="9470" spans="1:4" x14ac:dyDescent="0.2">
      <c r="A9470" s="32">
        <v>9469</v>
      </c>
      <c r="B9470" s="32">
        <v>495</v>
      </c>
      <c r="C9470" s="32">
        <v>1</v>
      </c>
      <c r="D9470" s="32" t="s">
        <v>9122</v>
      </c>
    </row>
    <row r="9471" spans="1:4" x14ac:dyDescent="0.2">
      <c r="A9471" s="32">
        <v>9470</v>
      </c>
      <c r="B9471" s="32">
        <v>517</v>
      </c>
      <c r="C9471" s="32">
        <v>10</v>
      </c>
      <c r="D9471" s="32" t="s">
        <v>15657</v>
      </c>
    </row>
    <row r="9472" spans="1:4" x14ac:dyDescent="0.2">
      <c r="A9472" s="32">
        <v>9471</v>
      </c>
      <c r="B9472" s="32">
        <v>327</v>
      </c>
      <c r="C9472" s="32">
        <v>5</v>
      </c>
      <c r="D9472" s="32" t="s">
        <v>15658</v>
      </c>
    </row>
    <row r="9473" spans="1:4" x14ac:dyDescent="0.2">
      <c r="A9473" s="32">
        <v>9472</v>
      </c>
      <c r="B9473" s="32">
        <v>86</v>
      </c>
      <c r="C9473" s="32">
        <v>7</v>
      </c>
      <c r="D9473" s="32" t="s">
        <v>14164</v>
      </c>
    </row>
    <row r="9474" spans="1:4" x14ac:dyDescent="0.2">
      <c r="A9474" s="32">
        <v>9473</v>
      </c>
      <c r="B9474" s="32">
        <v>482</v>
      </c>
      <c r="C9474" s="32">
        <v>1</v>
      </c>
      <c r="D9474" s="32" t="s">
        <v>11110</v>
      </c>
    </row>
    <row r="9475" spans="1:4" x14ac:dyDescent="0.2">
      <c r="A9475" s="32">
        <v>9474</v>
      </c>
      <c r="B9475" s="32">
        <v>29</v>
      </c>
      <c r="C9475" s="32">
        <v>3</v>
      </c>
      <c r="D9475" s="32" t="s">
        <v>15659</v>
      </c>
    </row>
    <row r="9476" spans="1:4" x14ac:dyDescent="0.2">
      <c r="A9476" s="32">
        <v>9475</v>
      </c>
      <c r="B9476" s="32">
        <v>57</v>
      </c>
      <c r="C9476" s="32">
        <v>5</v>
      </c>
      <c r="D9476" s="32" t="s">
        <v>15660</v>
      </c>
    </row>
    <row r="9477" spans="1:4" x14ac:dyDescent="0.2">
      <c r="A9477" s="32">
        <v>9476</v>
      </c>
      <c r="B9477" s="32">
        <v>192</v>
      </c>
      <c r="C9477" s="32">
        <v>1</v>
      </c>
      <c r="D9477" s="32" t="s">
        <v>15661</v>
      </c>
    </row>
    <row r="9478" spans="1:4" x14ac:dyDescent="0.2">
      <c r="A9478" s="32">
        <v>9477</v>
      </c>
      <c r="B9478" s="32">
        <v>36</v>
      </c>
      <c r="C9478" s="32">
        <v>5</v>
      </c>
      <c r="D9478" s="32" t="s">
        <v>15662</v>
      </c>
    </row>
    <row r="9479" spans="1:4" x14ac:dyDescent="0.2">
      <c r="A9479" s="32">
        <v>9478</v>
      </c>
      <c r="B9479" s="32">
        <v>255</v>
      </c>
      <c r="C9479" s="32">
        <v>4</v>
      </c>
      <c r="D9479" s="32" t="s">
        <v>8029</v>
      </c>
    </row>
    <row r="9480" spans="1:4" x14ac:dyDescent="0.2">
      <c r="A9480" s="32">
        <v>9479</v>
      </c>
      <c r="B9480" s="32">
        <v>213</v>
      </c>
      <c r="C9480" s="32">
        <v>5</v>
      </c>
      <c r="D9480" s="32" t="s">
        <v>15663</v>
      </c>
    </row>
    <row r="9481" spans="1:4" x14ac:dyDescent="0.2">
      <c r="A9481" s="32">
        <v>9480</v>
      </c>
      <c r="B9481" s="32">
        <v>71</v>
      </c>
      <c r="C9481" s="32">
        <v>1</v>
      </c>
      <c r="D9481" s="32" t="s">
        <v>15664</v>
      </c>
    </row>
    <row r="9482" spans="1:4" x14ac:dyDescent="0.2">
      <c r="A9482" s="32">
        <v>9481</v>
      </c>
      <c r="B9482" s="32">
        <v>142</v>
      </c>
      <c r="C9482" s="32">
        <v>14</v>
      </c>
      <c r="D9482" s="32" t="s">
        <v>15665</v>
      </c>
    </row>
    <row r="9483" spans="1:4" x14ac:dyDescent="0.2">
      <c r="A9483" s="32">
        <v>9482</v>
      </c>
      <c r="B9483" s="32">
        <v>46</v>
      </c>
      <c r="C9483" s="32">
        <v>1</v>
      </c>
      <c r="D9483" s="32" t="s">
        <v>8429</v>
      </c>
    </row>
    <row r="9484" spans="1:4" x14ac:dyDescent="0.2">
      <c r="A9484" s="32">
        <v>9483</v>
      </c>
      <c r="B9484" s="32">
        <v>142</v>
      </c>
      <c r="C9484" s="32">
        <v>15</v>
      </c>
      <c r="D9484" s="32" t="s">
        <v>15666</v>
      </c>
    </row>
    <row r="9485" spans="1:4" x14ac:dyDescent="0.2">
      <c r="A9485" s="32">
        <v>9484</v>
      </c>
      <c r="B9485" s="32">
        <v>122</v>
      </c>
      <c r="C9485" s="32">
        <v>1</v>
      </c>
      <c r="D9485" s="32" t="s">
        <v>7348</v>
      </c>
    </row>
    <row r="9486" spans="1:4" x14ac:dyDescent="0.2">
      <c r="A9486" s="32">
        <v>9485</v>
      </c>
      <c r="B9486" s="32">
        <v>36</v>
      </c>
      <c r="C9486" s="32">
        <v>6</v>
      </c>
      <c r="D9486" s="32" t="s">
        <v>15667</v>
      </c>
    </row>
    <row r="9487" spans="1:4" x14ac:dyDescent="0.2">
      <c r="A9487" s="32">
        <v>9486</v>
      </c>
      <c r="B9487" s="32">
        <v>71</v>
      </c>
      <c r="C9487" s="32">
        <v>2</v>
      </c>
      <c r="D9487" s="32" t="s">
        <v>15668</v>
      </c>
    </row>
    <row r="9488" spans="1:4" x14ac:dyDescent="0.2">
      <c r="A9488" s="32">
        <v>9487</v>
      </c>
      <c r="B9488" s="32">
        <v>485</v>
      </c>
      <c r="C9488" s="32">
        <v>1</v>
      </c>
      <c r="D9488" s="32" t="s">
        <v>15669</v>
      </c>
    </row>
    <row r="9489" spans="1:4" x14ac:dyDescent="0.2">
      <c r="A9489" s="32">
        <v>9488</v>
      </c>
      <c r="B9489" s="32">
        <v>495</v>
      </c>
      <c r="C9489" s="32">
        <v>2</v>
      </c>
      <c r="D9489" s="32" t="s">
        <v>15670</v>
      </c>
    </row>
    <row r="9490" spans="1:4" x14ac:dyDescent="0.2">
      <c r="A9490" s="32">
        <v>9489</v>
      </c>
      <c r="B9490" s="32">
        <v>76</v>
      </c>
      <c r="C9490" s="32">
        <v>8</v>
      </c>
      <c r="D9490" s="32" t="s">
        <v>15671</v>
      </c>
    </row>
    <row r="9491" spans="1:4" x14ac:dyDescent="0.2">
      <c r="A9491" s="32">
        <v>9490</v>
      </c>
      <c r="B9491" s="32">
        <v>205</v>
      </c>
      <c r="C9491" s="32">
        <v>14</v>
      </c>
      <c r="D9491" s="32" t="s">
        <v>15672</v>
      </c>
    </row>
    <row r="9492" spans="1:4" x14ac:dyDescent="0.2">
      <c r="A9492" s="32">
        <v>9491</v>
      </c>
      <c r="B9492" s="32">
        <v>255</v>
      </c>
      <c r="C9492" s="32">
        <v>5</v>
      </c>
      <c r="D9492" s="32" t="s">
        <v>15673</v>
      </c>
    </row>
    <row r="9493" spans="1:4" x14ac:dyDescent="0.2">
      <c r="A9493" s="32">
        <v>9492</v>
      </c>
      <c r="B9493" s="32">
        <v>46</v>
      </c>
      <c r="C9493" s="32">
        <v>3</v>
      </c>
      <c r="D9493" s="32" t="s">
        <v>15674</v>
      </c>
    </row>
    <row r="9494" spans="1:4" x14ac:dyDescent="0.2">
      <c r="A9494" s="32">
        <v>9493</v>
      </c>
      <c r="B9494" s="32">
        <v>192</v>
      </c>
      <c r="C9494" s="32">
        <v>2</v>
      </c>
      <c r="D9494" s="32" t="s">
        <v>15675</v>
      </c>
    </row>
    <row r="9495" spans="1:4" x14ac:dyDescent="0.2">
      <c r="A9495" s="32">
        <v>9494</v>
      </c>
      <c r="B9495" s="32">
        <v>542</v>
      </c>
      <c r="C9495" s="32">
        <v>6</v>
      </c>
      <c r="D9495" s="32" t="s">
        <v>15676</v>
      </c>
    </row>
    <row r="9496" spans="1:4" x14ac:dyDescent="0.2">
      <c r="A9496" s="32">
        <v>9495</v>
      </c>
      <c r="B9496" s="32">
        <v>109</v>
      </c>
      <c r="C9496" s="32">
        <v>1</v>
      </c>
      <c r="D9496" s="32" t="s">
        <v>15677</v>
      </c>
    </row>
    <row r="9497" spans="1:4" x14ac:dyDescent="0.2">
      <c r="A9497" s="32">
        <v>9496</v>
      </c>
      <c r="B9497" s="32">
        <v>213</v>
      </c>
      <c r="C9497" s="32">
        <v>6</v>
      </c>
      <c r="D9497" s="32" t="s">
        <v>15678</v>
      </c>
    </row>
    <row r="9498" spans="1:4" x14ac:dyDescent="0.2">
      <c r="A9498" s="32">
        <v>9497</v>
      </c>
      <c r="B9498" s="32">
        <v>327</v>
      </c>
      <c r="C9498" s="32">
        <v>10</v>
      </c>
      <c r="D9498" s="32" t="s">
        <v>15679</v>
      </c>
    </row>
    <row r="9499" spans="1:4" x14ac:dyDescent="0.2">
      <c r="A9499" s="32">
        <v>9498</v>
      </c>
      <c r="B9499" s="32">
        <v>122</v>
      </c>
      <c r="C9499" s="32">
        <v>2</v>
      </c>
      <c r="D9499" s="32" t="s">
        <v>15680</v>
      </c>
    </row>
    <row r="9500" spans="1:4" x14ac:dyDescent="0.2">
      <c r="A9500" s="32">
        <v>9499</v>
      </c>
      <c r="B9500" s="32">
        <v>29</v>
      </c>
      <c r="C9500" s="32">
        <v>5</v>
      </c>
      <c r="D9500" s="32" t="s">
        <v>15681</v>
      </c>
    </row>
    <row r="9501" spans="1:4" x14ac:dyDescent="0.2">
      <c r="A9501" s="32">
        <v>9500</v>
      </c>
      <c r="B9501" s="32">
        <v>192</v>
      </c>
      <c r="C9501" s="32">
        <v>3</v>
      </c>
      <c r="D9501" s="32" t="s">
        <v>15682</v>
      </c>
    </row>
    <row r="9502" spans="1:4" x14ac:dyDescent="0.2">
      <c r="A9502" s="32">
        <v>9501</v>
      </c>
      <c r="B9502" s="32">
        <v>542</v>
      </c>
      <c r="C9502" s="32">
        <v>5</v>
      </c>
      <c r="D9502" s="32" t="s">
        <v>15683</v>
      </c>
    </row>
    <row r="9503" spans="1:4" x14ac:dyDescent="0.2">
      <c r="A9503" s="32">
        <v>9502</v>
      </c>
      <c r="B9503" s="32">
        <v>327</v>
      </c>
      <c r="C9503" s="32">
        <v>8</v>
      </c>
      <c r="D9503" s="32" t="s">
        <v>10546</v>
      </c>
    </row>
    <row r="9504" spans="1:4" x14ac:dyDescent="0.2">
      <c r="A9504" s="32">
        <v>9503</v>
      </c>
      <c r="B9504" s="32">
        <v>36</v>
      </c>
      <c r="C9504" s="32">
        <v>7</v>
      </c>
      <c r="D9504" s="32" t="s">
        <v>15684</v>
      </c>
    </row>
    <row r="9505" spans="1:4" x14ac:dyDescent="0.2">
      <c r="A9505" s="32">
        <v>9504</v>
      </c>
      <c r="B9505" s="32">
        <v>72</v>
      </c>
      <c r="C9505" s="32">
        <v>5</v>
      </c>
      <c r="D9505" s="32" t="s">
        <v>15685</v>
      </c>
    </row>
    <row r="9506" spans="1:4" x14ac:dyDescent="0.2">
      <c r="A9506" s="32">
        <v>9505</v>
      </c>
      <c r="B9506" s="32">
        <v>122</v>
      </c>
      <c r="C9506" s="32">
        <v>3</v>
      </c>
      <c r="D9506" s="32" t="s">
        <v>15686</v>
      </c>
    </row>
    <row r="9507" spans="1:4" x14ac:dyDescent="0.2">
      <c r="A9507" s="32">
        <v>9506</v>
      </c>
      <c r="B9507" s="32">
        <v>76</v>
      </c>
      <c r="C9507" s="32">
        <v>7</v>
      </c>
      <c r="D9507" s="32" t="s">
        <v>15687</v>
      </c>
    </row>
    <row r="9508" spans="1:4" x14ac:dyDescent="0.2">
      <c r="A9508" s="32">
        <v>9507</v>
      </c>
      <c r="B9508" s="32">
        <v>71</v>
      </c>
      <c r="C9508" s="32">
        <v>3</v>
      </c>
      <c r="D9508" s="32" t="s">
        <v>15688</v>
      </c>
    </row>
    <row r="9509" spans="1:4" x14ac:dyDescent="0.2">
      <c r="A9509" s="32">
        <v>9508</v>
      </c>
      <c r="B9509" s="32">
        <v>26</v>
      </c>
      <c r="C9509" s="32">
        <v>1</v>
      </c>
      <c r="D9509" s="32" t="s">
        <v>15689</v>
      </c>
    </row>
    <row r="9510" spans="1:4" x14ac:dyDescent="0.2">
      <c r="A9510" s="32">
        <v>9509</v>
      </c>
      <c r="B9510" s="32">
        <v>485</v>
      </c>
      <c r="C9510" s="32">
        <v>2</v>
      </c>
      <c r="D9510" s="32" t="s">
        <v>15690</v>
      </c>
    </row>
    <row r="9511" spans="1:4" x14ac:dyDescent="0.2">
      <c r="A9511" s="32">
        <v>9510</v>
      </c>
      <c r="B9511" s="32">
        <v>517</v>
      </c>
      <c r="C9511" s="32">
        <v>6</v>
      </c>
      <c r="D9511" s="32" t="s">
        <v>15691</v>
      </c>
    </row>
    <row r="9512" spans="1:4" x14ac:dyDescent="0.2">
      <c r="A9512" s="32">
        <v>9511</v>
      </c>
      <c r="B9512" s="32">
        <v>46</v>
      </c>
      <c r="C9512" s="32">
        <v>4</v>
      </c>
      <c r="D9512" s="32" t="s">
        <v>15692</v>
      </c>
    </row>
    <row r="9513" spans="1:4" x14ac:dyDescent="0.2">
      <c r="A9513" s="32">
        <v>9512</v>
      </c>
      <c r="B9513" s="32">
        <v>495</v>
      </c>
      <c r="C9513" s="32">
        <v>3</v>
      </c>
      <c r="D9513" s="32" t="s">
        <v>15693</v>
      </c>
    </row>
    <row r="9514" spans="1:4" x14ac:dyDescent="0.2">
      <c r="A9514" s="32">
        <v>9513</v>
      </c>
      <c r="B9514" s="32">
        <v>72</v>
      </c>
      <c r="C9514" s="32">
        <v>6</v>
      </c>
      <c r="D9514" s="32" t="s">
        <v>15694</v>
      </c>
    </row>
    <row r="9515" spans="1:4" x14ac:dyDescent="0.2">
      <c r="A9515" s="32">
        <v>9514</v>
      </c>
      <c r="B9515" s="32">
        <v>213</v>
      </c>
      <c r="C9515" s="32">
        <v>7</v>
      </c>
      <c r="D9515" s="32" t="s">
        <v>15695</v>
      </c>
    </row>
    <row r="9516" spans="1:4" x14ac:dyDescent="0.2">
      <c r="A9516" s="32">
        <v>9515</v>
      </c>
      <c r="B9516" s="32">
        <v>123</v>
      </c>
      <c r="C9516" s="32">
        <v>1</v>
      </c>
      <c r="D9516" s="32" t="s">
        <v>15696</v>
      </c>
    </row>
    <row r="9517" spans="1:4" x14ac:dyDescent="0.2">
      <c r="A9517" s="32">
        <v>9516</v>
      </c>
      <c r="B9517" s="32">
        <v>255</v>
      </c>
      <c r="C9517" s="32">
        <v>6</v>
      </c>
      <c r="D9517" s="32" t="s">
        <v>15697</v>
      </c>
    </row>
    <row r="9518" spans="1:4" x14ac:dyDescent="0.2">
      <c r="A9518" s="32">
        <v>9517</v>
      </c>
      <c r="B9518" s="32">
        <v>192</v>
      </c>
      <c r="C9518" s="32">
        <v>4</v>
      </c>
      <c r="D9518" s="32" t="s">
        <v>15698</v>
      </c>
    </row>
    <row r="9519" spans="1:4" x14ac:dyDescent="0.2">
      <c r="A9519" s="32">
        <v>9518</v>
      </c>
      <c r="B9519" s="32">
        <v>72</v>
      </c>
      <c r="C9519" s="32">
        <v>7</v>
      </c>
      <c r="D9519" s="32" t="s">
        <v>15699</v>
      </c>
    </row>
    <row r="9520" spans="1:4" x14ac:dyDescent="0.2">
      <c r="A9520" s="32">
        <v>9519</v>
      </c>
      <c r="B9520" s="32">
        <v>71</v>
      </c>
      <c r="C9520" s="32">
        <v>4</v>
      </c>
      <c r="D9520" s="32" t="s">
        <v>15700</v>
      </c>
    </row>
    <row r="9521" spans="1:4" x14ac:dyDescent="0.2">
      <c r="A9521" s="32">
        <v>9520</v>
      </c>
      <c r="B9521" s="32">
        <v>46</v>
      </c>
      <c r="C9521" s="32">
        <v>5</v>
      </c>
      <c r="D9521" s="32" t="s">
        <v>15701</v>
      </c>
    </row>
    <row r="9522" spans="1:4" x14ac:dyDescent="0.2">
      <c r="A9522" s="32">
        <v>9521</v>
      </c>
      <c r="B9522" s="32">
        <v>542</v>
      </c>
      <c r="C9522" s="32">
        <v>4</v>
      </c>
      <c r="D9522" s="32" t="s">
        <v>15702</v>
      </c>
    </row>
    <row r="9523" spans="1:4" x14ac:dyDescent="0.2">
      <c r="A9523" s="32">
        <v>9522</v>
      </c>
      <c r="B9523" s="32">
        <v>39</v>
      </c>
      <c r="C9523" s="32">
        <v>7</v>
      </c>
      <c r="D9523" s="32" t="s">
        <v>15703</v>
      </c>
    </row>
    <row r="9524" spans="1:4" x14ac:dyDescent="0.2">
      <c r="A9524" s="32">
        <v>9523</v>
      </c>
      <c r="B9524" s="32">
        <v>26</v>
      </c>
      <c r="C9524" s="32">
        <v>2</v>
      </c>
      <c r="D9524" s="32" t="s">
        <v>15704</v>
      </c>
    </row>
    <row r="9525" spans="1:4" x14ac:dyDescent="0.2">
      <c r="A9525" s="32">
        <v>9524</v>
      </c>
      <c r="B9525" s="32">
        <v>122</v>
      </c>
      <c r="C9525" s="32">
        <v>4</v>
      </c>
      <c r="D9525" s="32" t="s">
        <v>15705</v>
      </c>
    </row>
    <row r="9526" spans="1:4" x14ac:dyDescent="0.2">
      <c r="A9526" s="32">
        <v>9525</v>
      </c>
      <c r="B9526" s="32">
        <v>237</v>
      </c>
      <c r="C9526" s="32">
        <v>5</v>
      </c>
      <c r="D9526" s="32" t="s">
        <v>14345</v>
      </c>
    </row>
    <row r="9527" spans="1:4" x14ac:dyDescent="0.2">
      <c r="A9527" s="32">
        <v>9526</v>
      </c>
      <c r="B9527" s="32">
        <v>495</v>
      </c>
      <c r="C9527" s="32">
        <v>4</v>
      </c>
      <c r="D9527" s="32" t="s">
        <v>15706</v>
      </c>
    </row>
    <row r="9528" spans="1:4" x14ac:dyDescent="0.2">
      <c r="A9528" s="32">
        <v>9527</v>
      </c>
      <c r="B9528" s="32">
        <v>76</v>
      </c>
      <c r="C9528" s="32">
        <v>6</v>
      </c>
      <c r="D9528" s="32" t="s">
        <v>15707</v>
      </c>
    </row>
    <row r="9529" spans="1:4" x14ac:dyDescent="0.2">
      <c r="A9529" s="32">
        <v>9528</v>
      </c>
      <c r="B9529" s="32">
        <v>36</v>
      </c>
      <c r="C9529" s="32">
        <v>8</v>
      </c>
      <c r="D9529" s="32" t="s">
        <v>15708</v>
      </c>
    </row>
    <row r="9530" spans="1:4" x14ac:dyDescent="0.2">
      <c r="A9530" s="32">
        <v>9529</v>
      </c>
      <c r="B9530" s="32">
        <v>72</v>
      </c>
      <c r="C9530" s="32">
        <v>8</v>
      </c>
      <c r="D9530" s="32" t="s">
        <v>10195</v>
      </c>
    </row>
    <row r="9531" spans="1:4" x14ac:dyDescent="0.2">
      <c r="A9531" s="32">
        <v>9530</v>
      </c>
      <c r="B9531" s="32">
        <v>213</v>
      </c>
      <c r="C9531" s="32">
        <v>8</v>
      </c>
      <c r="D9531" s="32" t="s">
        <v>15709</v>
      </c>
    </row>
    <row r="9532" spans="1:4" x14ac:dyDescent="0.2">
      <c r="A9532" s="32">
        <v>9531</v>
      </c>
      <c r="B9532" s="32">
        <v>123</v>
      </c>
      <c r="C9532" s="32">
        <v>2</v>
      </c>
      <c r="D9532" s="32" t="s">
        <v>15710</v>
      </c>
    </row>
    <row r="9533" spans="1:4" x14ac:dyDescent="0.2">
      <c r="A9533" s="32">
        <v>9532</v>
      </c>
      <c r="B9533" s="32">
        <v>76</v>
      </c>
      <c r="C9533" s="32">
        <v>5</v>
      </c>
      <c r="D9533" s="32" t="s">
        <v>15711</v>
      </c>
    </row>
    <row r="9534" spans="1:4" x14ac:dyDescent="0.2">
      <c r="A9534" s="32">
        <v>9533</v>
      </c>
      <c r="B9534" s="32">
        <v>39</v>
      </c>
      <c r="C9534" s="32">
        <v>8</v>
      </c>
      <c r="D9534" s="32" t="s">
        <v>15712</v>
      </c>
    </row>
    <row r="9535" spans="1:4" x14ac:dyDescent="0.2">
      <c r="A9535" s="32">
        <v>9534</v>
      </c>
      <c r="B9535" s="32">
        <v>122</v>
      </c>
      <c r="C9535" s="32">
        <v>5</v>
      </c>
      <c r="D9535" s="32" t="s">
        <v>15713</v>
      </c>
    </row>
    <row r="9536" spans="1:4" x14ac:dyDescent="0.2">
      <c r="A9536" s="32">
        <v>9535</v>
      </c>
      <c r="B9536" s="32">
        <v>26</v>
      </c>
      <c r="C9536" s="32">
        <v>3</v>
      </c>
      <c r="D9536" s="32" t="s">
        <v>15714</v>
      </c>
    </row>
    <row r="9537" spans="1:4" x14ac:dyDescent="0.2">
      <c r="A9537" s="32">
        <v>9536</v>
      </c>
      <c r="B9537" s="32">
        <v>71</v>
      </c>
      <c r="C9537" s="32">
        <v>5</v>
      </c>
      <c r="D9537" s="32" t="s">
        <v>15715</v>
      </c>
    </row>
    <row r="9538" spans="1:4" x14ac:dyDescent="0.2">
      <c r="A9538" s="32">
        <v>9537</v>
      </c>
      <c r="B9538" s="32">
        <v>255</v>
      </c>
      <c r="C9538" s="32">
        <v>7</v>
      </c>
      <c r="D9538" s="32" t="s">
        <v>15716</v>
      </c>
    </row>
    <row r="9539" spans="1:4" x14ac:dyDescent="0.2">
      <c r="A9539" s="32">
        <v>9538</v>
      </c>
      <c r="B9539" s="32">
        <v>76</v>
      </c>
      <c r="C9539" s="32">
        <v>4</v>
      </c>
      <c r="D9539" s="32" t="s">
        <v>15717</v>
      </c>
    </row>
    <row r="9540" spans="1:4" x14ac:dyDescent="0.2">
      <c r="A9540" s="32">
        <v>9539</v>
      </c>
      <c r="B9540" s="32">
        <v>46</v>
      </c>
      <c r="C9540" s="32">
        <v>6</v>
      </c>
      <c r="D9540" s="32" t="s">
        <v>15718</v>
      </c>
    </row>
    <row r="9541" spans="1:4" x14ac:dyDescent="0.2">
      <c r="A9541" s="32">
        <v>9540</v>
      </c>
      <c r="B9541" s="32">
        <v>39</v>
      </c>
      <c r="C9541" s="32">
        <v>9</v>
      </c>
      <c r="D9541" s="32" t="s">
        <v>15719</v>
      </c>
    </row>
    <row r="9542" spans="1:4" x14ac:dyDescent="0.2">
      <c r="A9542" s="32">
        <v>9541</v>
      </c>
      <c r="B9542" s="32">
        <v>76</v>
      </c>
      <c r="C9542" s="32">
        <v>3</v>
      </c>
      <c r="D9542" s="32" t="s">
        <v>15720</v>
      </c>
    </row>
    <row r="9543" spans="1:4" x14ac:dyDescent="0.2">
      <c r="A9543" s="32">
        <v>9542</v>
      </c>
      <c r="B9543" s="32">
        <v>517</v>
      </c>
      <c r="C9543" s="32">
        <v>7</v>
      </c>
      <c r="D9543" s="32" t="s">
        <v>8569</v>
      </c>
    </row>
    <row r="9544" spans="1:4" x14ac:dyDescent="0.2">
      <c r="A9544" s="32">
        <v>9543</v>
      </c>
      <c r="B9544" s="32">
        <v>108</v>
      </c>
      <c r="C9544" s="32">
        <v>7</v>
      </c>
      <c r="D9544" s="32" t="s">
        <v>14864</v>
      </c>
    </row>
    <row r="9545" spans="1:4" x14ac:dyDescent="0.2">
      <c r="A9545" s="32">
        <v>9544</v>
      </c>
      <c r="B9545" s="32">
        <v>244</v>
      </c>
      <c r="C9545" s="32">
        <v>3</v>
      </c>
      <c r="D9545" s="32" t="s">
        <v>15721</v>
      </c>
    </row>
    <row r="9546" spans="1:4" x14ac:dyDescent="0.2">
      <c r="A9546" s="32">
        <v>9545</v>
      </c>
      <c r="B9546" s="32">
        <v>542</v>
      </c>
      <c r="C9546" s="32">
        <v>3</v>
      </c>
      <c r="D9546" s="32" t="s">
        <v>15722</v>
      </c>
    </row>
    <row r="9547" spans="1:4" x14ac:dyDescent="0.2">
      <c r="A9547" s="32">
        <v>9546</v>
      </c>
      <c r="B9547" s="32">
        <v>37</v>
      </c>
      <c r="C9547" s="32">
        <v>1</v>
      </c>
      <c r="D9547" s="32" t="s">
        <v>15723</v>
      </c>
    </row>
    <row r="9548" spans="1:4" x14ac:dyDescent="0.2">
      <c r="A9548" s="32">
        <v>9547</v>
      </c>
      <c r="B9548" s="32">
        <v>72</v>
      </c>
      <c r="C9548" s="32">
        <v>12</v>
      </c>
      <c r="D9548" s="32" t="s">
        <v>15724</v>
      </c>
    </row>
    <row r="9549" spans="1:4" x14ac:dyDescent="0.2">
      <c r="A9549" s="32">
        <v>9548</v>
      </c>
      <c r="B9549" s="32">
        <v>495</v>
      </c>
      <c r="C9549" s="32">
        <v>5</v>
      </c>
      <c r="D9549" s="32" t="s">
        <v>15725</v>
      </c>
    </row>
    <row r="9550" spans="1:4" x14ac:dyDescent="0.2">
      <c r="A9550" s="32">
        <v>9549</v>
      </c>
      <c r="B9550" s="32">
        <v>39</v>
      </c>
      <c r="C9550" s="32">
        <v>16</v>
      </c>
      <c r="D9550" s="32" t="s">
        <v>15726</v>
      </c>
    </row>
    <row r="9551" spans="1:4" x14ac:dyDescent="0.2">
      <c r="A9551" s="32">
        <v>9550</v>
      </c>
      <c r="B9551" s="32">
        <v>255</v>
      </c>
      <c r="C9551" s="32">
        <v>8</v>
      </c>
      <c r="D9551" s="32" t="s">
        <v>15727</v>
      </c>
    </row>
    <row r="9552" spans="1:4" x14ac:dyDescent="0.2">
      <c r="A9552" s="32">
        <v>9551</v>
      </c>
      <c r="B9552" s="32">
        <v>123</v>
      </c>
      <c r="C9552" s="32">
        <v>3</v>
      </c>
      <c r="D9552" s="32" t="s">
        <v>15728</v>
      </c>
    </row>
    <row r="9553" spans="1:4" x14ac:dyDescent="0.2">
      <c r="A9553" s="32">
        <v>9552</v>
      </c>
      <c r="B9553" s="32">
        <v>26</v>
      </c>
      <c r="C9553" s="32">
        <v>4</v>
      </c>
      <c r="D9553" s="32" t="s">
        <v>15729</v>
      </c>
    </row>
    <row r="9554" spans="1:4" x14ac:dyDescent="0.2">
      <c r="A9554" s="32">
        <v>9553</v>
      </c>
      <c r="B9554" s="32">
        <v>244</v>
      </c>
      <c r="C9554" s="32">
        <v>4</v>
      </c>
      <c r="D9554" s="32" t="s">
        <v>15730</v>
      </c>
    </row>
    <row r="9555" spans="1:4" x14ac:dyDescent="0.2">
      <c r="A9555" s="32">
        <v>9554</v>
      </c>
      <c r="B9555" s="32">
        <v>26</v>
      </c>
      <c r="C9555" s="32">
        <v>5</v>
      </c>
      <c r="D9555" s="32" t="s">
        <v>15731</v>
      </c>
    </row>
    <row r="9556" spans="1:4" x14ac:dyDescent="0.2">
      <c r="A9556" s="32">
        <v>9555</v>
      </c>
      <c r="B9556" s="32">
        <v>109</v>
      </c>
      <c r="C9556" s="32">
        <v>1</v>
      </c>
      <c r="D9556" s="32" t="s">
        <v>15677</v>
      </c>
    </row>
    <row r="9557" spans="1:4" x14ac:dyDescent="0.2">
      <c r="A9557" s="32">
        <v>9556</v>
      </c>
      <c r="B9557" s="32">
        <v>37</v>
      </c>
      <c r="C9557" s="32">
        <v>2</v>
      </c>
      <c r="D9557" s="32" t="s">
        <v>15732</v>
      </c>
    </row>
    <row r="9558" spans="1:4" x14ac:dyDescent="0.2">
      <c r="A9558" s="32">
        <v>9557</v>
      </c>
      <c r="B9558" s="32">
        <v>495</v>
      </c>
      <c r="C9558" s="32">
        <v>6</v>
      </c>
      <c r="D9558" s="32" t="s">
        <v>15733</v>
      </c>
    </row>
    <row r="9559" spans="1:4" x14ac:dyDescent="0.2">
      <c r="A9559" s="32">
        <v>9558</v>
      </c>
      <c r="B9559" s="32">
        <v>255</v>
      </c>
      <c r="C9559" s="32">
        <v>9</v>
      </c>
      <c r="D9559" s="32" t="s">
        <v>9311</v>
      </c>
    </row>
    <row r="9560" spans="1:4" x14ac:dyDescent="0.2">
      <c r="A9560" s="32">
        <v>9559</v>
      </c>
      <c r="B9560" s="32">
        <v>26</v>
      </c>
      <c r="C9560" s="32">
        <v>6</v>
      </c>
      <c r="D9560" s="32" t="s">
        <v>15734</v>
      </c>
    </row>
    <row r="9561" spans="1:4" x14ac:dyDescent="0.2">
      <c r="A9561" s="32">
        <v>9560</v>
      </c>
      <c r="B9561" s="32">
        <v>71</v>
      </c>
      <c r="C9561" s="32">
        <v>6</v>
      </c>
      <c r="D9561" s="32" t="s">
        <v>15735</v>
      </c>
    </row>
    <row r="9562" spans="1:4" x14ac:dyDescent="0.2">
      <c r="A9562" s="32">
        <v>9561</v>
      </c>
      <c r="B9562" s="32">
        <v>27</v>
      </c>
      <c r="C9562" s="32">
        <v>1</v>
      </c>
      <c r="D9562" s="32" t="s">
        <v>15736</v>
      </c>
    </row>
    <row r="9563" spans="1:4" x14ac:dyDescent="0.2">
      <c r="A9563" s="32">
        <v>9562</v>
      </c>
      <c r="B9563" s="32">
        <v>123</v>
      </c>
      <c r="C9563" s="32">
        <v>4</v>
      </c>
      <c r="D9563" s="32" t="s">
        <v>15737</v>
      </c>
    </row>
    <row r="9564" spans="1:4" x14ac:dyDescent="0.2">
      <c r="A9564" s="32">
        <v>9563</v>
      </c>
      <c r="B9564" s="32">
        <v>109</v>
      </c>
      <c r="C9564" s="32">
        <v>2</v>
      </c>
      <c r="D9564" s="32" t="s">
        <v>15738</v>
      </c>
    </row>
    <row r="9565" spans="1:4" x14ac:dyDescent="0.2">
      <c r="A9565" s="32">
        <v>9564</v>
      </c>
      <c r="B9565" s="32">
        <v>244</v>
      </c>
      <c r="C9565" s="32">
        <v>5</v>
      </c>
      <c r="D9565" s="32" t="s">
        <v>15739</v>
      </c>
    </row>
    <row r="9566" spans="1:4" x14ac:dyDescent="0.2">
      <c r="A9566" s="32">
        <v>9565</v>
      </c>
      <c r="B9566" s="32">
        <v>244</v>
      </c>
      <c r="C9566" s="32">
        <v>6</v>
      </c>
      <c r="D9566" s="32" t="s">
        <v>15740</v>
      </c>
    </row>
    <row r="9567" spans="1:4" x14ac:dyDescent="0.2">
      <c r="A9567" s="32">
        <v>9566</v>
      </c>
      <c r="B9567" s="32">
        <v>76</v>
      </c>
      <c r="C9567" s="32">
        <v>1</v>
      </c>
      <c r="D9567" s="32" t="s">
        <v>15741</v>
      </c>
    </row>
    <row r="9568" spans="1:4" x14ac:dyDescent="0.2">
      <c r="A9568" s="32">
        <v>9567</v>
      </c>
      <c r="B9568" s="32">
        <v>123</v>
      </c>
      <c r="C9568" s="32">
        <v>5</v>
      </c>
      <c r="D9568" s="32" t="s">
        <v>15742</v>
      </c>
    </row>
    <row r="9569" spans="1:4" x14ac:dyDescent="0.2">
      <c r="A9569" s="32">
        <v>9568</v>
      </c>
      <c r="B9569" s="32">
        <v>542</v>
      </c>
      <c r="C9569" s="32">
        <v>2</v>
      </c>
      <c r="D9569" s="32" t="s">
        <v>15743</v>
      </c>
    </row>
    <row r="9570" spans="1:4" x14ac:dyDescent="0.2">
      <c r="A9570" s="32">
        <v>9569</v>
      </c>
      <c r="B9570" s="32">
        <v>72</v>
      </c>
      <c r="C9570" s="32">
        <v>1</v>
      </c>
      <c r="D9570" s="32" t="s">
        <v>15744</v>
      </c>
    </row>
    <row r="9571" spans="1:4" x14ac:dyDescent="0.2">
      <c r="A9571" s="32">
        <v>9570</v>
      </c>
      <c r="B9571" s="32">
        <v>25</v>
      </c>
      <c r="C9571" s="32">
        <v>2</v>
      </c>
      <c r="D9571" s="32" t="s">
        <v>15745</v>
      </c>
    </row>
    <row r="9572" spans="1:4" x14ac:dyDescent="0.2">
      <c r="A9572" s="32">
        <v>9571</v>
      </c>
      <c r="B9572" s="32">
        <v>109</v>
      </c>
      <c r="C9572" s="32">
        <v>3</v>
      </c>
      <c r="D9572" s="32" t="s">
        <v>15746</v>
      </c>
    </row>
    <row r="9573" spans="1:4" x14ac:dyDescent="0.2">
      <c r="A9573" s="32">
        <v>9572</v>
      </c>
      <c r="B9573" s="32">
        <v>220</v>
      </c>
      <c r="C9573" s="32">
        <v>1</v>
      </c>
      <c r="D9573" s="32" t="s">
        <v>15747</v>
      </c>
    </row>
    <row r="9574" spans="1:4" x14ac:dyDescent="0.2">
      <c r="A9574" s="32">
        <v>9573</v>
      </c>
      <c r="B9574" s="32">
        <v>72</v>
      </c>
      <c r="C9574" s="32">
        <v>2</v>
      </c>
      <c r="D9574" s="32" t="s">
        <v>15748</v>
      </c>
    </row>
    <row r="9575" spans="1:4" x14ac:dyDescent="0.2">
      <c r="A9575" s="32">
        <v>9574</v>
      </c>
      <c r="B9575" s="32">
        <v>495</v>
      </c>
      <c r="C9575" s="32">
        <v>7</v>
      </c>
      <c r="D9575" s="32" t="s">
        <v>15749</v>
      </c>
    </row>
    <row r="9576" spans="1:4" x14ac:dyDescent="0.2">
      <c r="A9576" s="32">
        <v>9575</v>
      </c>
      <c r="B9576" s="32">
        <v>72</v>
      </c>
      <c r="C9576" s="32">
        <v>3</v>
      </c>
      <c r="D9576" s="32" t="s">
        <v>15750</v>
      </c>
    </row>
    <row r="9577" spans="1:4" x14ac:dyDescent="0.2">
      <c r="A9577" s="32">
        <v>9576</v>
      </c>
      <c r="B9577" s="32">
        <v>37</v>
      </c>
      <c r="C9577" s="32">
        <v>3</v>
      </c>
      <c r="D9577" s="32" t="s">
        <v>15751</v>
      </c>
    </row>
    <row r="9578" spans="1:4" x14ac:dyDescent="0.2">
      <c r="A9578" s="32">
        <v>9577</v>
      </c>
      <c r="B9578" s="32">
        <v>220</v>
      </c>
      <c r="C9578" s="32">
        <v>2</v>
      </c>
      <c r="D9578" s="32" t="s">
        <v>15752</v>
      </c>
    </row>
    <row r="9579" spans="1:4" x14ac:dyDescent="0.2">
      <c r="A9579" s="32">
        <v>9578</v>
      </c>
      <c r="B9579" s="32">
        <v>123</v>
      </c>
      <c r="C9579" s="32">
        <v>6</v>
      </c>
      <c r="D9579" s="32" t="s">
        <v>15753</v>
      </c>
    </row>
    <row r="9580" spans="1:4" x14ac:dyDescent="0.2">
      <c r="A9580" s="32">
        <v>9579</v>
      </c>
      <c r="B9580" s="32">
        <v>109</v>
      </c>
      <c r="C9580" s="32">
        <v>4</v>
      </c>
      <c r="D9580" s="32" t="s">
        <v>15754</v>
      </c>
    </row>
    <row r="9581" spans="1:4" x14ac:dyDescent="0.2">
      <c r="A9581" s="32">
        <v>9580</v>
      </c>
      <c r="B9581" s="32">
        <v>25</v>
      </c>
      <c r="C9581" s="32">
        <v>3</v>
      </c>
      <c r="D9581" s="32" t="s">
        <v>8138</v>
      </c>
    </row>
    <row r="9582" spans="1:4" x14ac:dyDescent="0.2">
      <c r="A9582" s="32">
        <v>9581</v>
      </c>
      <c r="B9582" s="32">
        <v>271</v>
      </c>
      <c r="C9582" s="32">
        <v>8</v>
      </c>
      <c r="D9582" s="32" t="s">
        <v>15755</v>
      </c>
    </row>
    <row r="9583" spans="1:4" x14ac:dyDescent="0.2">
      <c r="A9583" s="32">
        <v>9582</v>
      </c>
      <c r="B9583" s="32">
        <v>72</v>
      </c>
      <c r="C9583" s="32">
        <v>4</v>
      </c>
      <c r="D9583" s="32" t="s">
        <v>15756</v>
      </c>
    </row>
    <row r="9584" spans="1:4" x14ac:dyDescent="0.2">
      <c r="A9584" s="32">
        <v>9583</v>
      </c>
      <c r="B9584" s="32">
        <v>123</v>
      </c>
      <c r="C9584" s="32">
        <v>7</v>
      </c>
      <c r="D9584" s="32" t="s">
        <v>15757</v>
      </c>
    </row>
    <row r="9585" spans="1:4" x14ac:dyDescent="0.2">
      <c r="A9585" s="32">
        <v>9584</v>
      </c>
      <c r="B9585" s="32">
        <v>37</v>
      </c>
      <c r="C9585" s="32">
        <v>5</v>
      </c>
      <c r="D9585" s="32" t="s">
        <v>15758</v>
      </c>
    </row>
    <row r="9586" spans="1:4" x14ac:dyDescent="0.2">
      <c r="A9586" s="32">
        <v>9585</v>
      </c>
      <c r="B9586" s="32">
        <v>495</v>
      </c>
      <c r="C9586" s="32">
        <v>8</v>
      </c>
      <c r="D9586" s="32" t="s">
        <v>15759</v>
      </c>
    </row>
    <row r="9587" spans="1:4" x14ac:dyDescent="0.2">
      <c r="A9587" s="32">
        <v>9586</v>
      </c>
      <c r="B9587" s="32">
        <v>220</v>
      </c>
      <c r="C9587" s="32">
        <v>3</v>
      </c>
      <c r="D9587" s="32" t="s">
        <v>15760</v>
      </c>
    </row>
    <row r="9588" spans="1:4" x14ac:dyDescent="0.2">
      <c r="A9588" s="32">
        <v>9587</v>
      </c>
      <c r="B9588" s="32">
        <v>535</v>
      </c>
      <c r="C9588" s="32">
        <v>1</v>
      </c>
      <c r="D9588" s="32" t="s">
        <v>15761</v>
      </c>
    </row>
    <row r="9589" spans="1:4" x14ac:dyDescent="0.2">
      <c r="A9589" s="32">
        <v>9588</v>
      </c>
      <c r="B9589" s="32">
        <v>542</v>
      </c>
      <c r="C9589" s="32">
        <v>1</v>
      </c>
      <c r="D9589" s="32" t="s">
        <v>15762</v>
      </c>
    </row>
    <row r="9590" spans="1:4" x14ac:dyDescent="0.2">
      <c r="A9590" s="32">
        <v>9589</v>
      </c>
      <c r="B9590" s="32">
        <v>340</v>
      </c>
      <c r="C9590" s="32">
        <v>1</v>
      </c>
      <c r="D9590" s="32" t="s">
        <v>15763</v>
      </c>
    </row>
    <row r="9591" spans="1:4" x14ac:dyDescent="0.2">
      <c r="A9591" s="32">
        <v>9590</v>
      </c>
      <c r="B9591" s="32">
        <v>495</v>
      </c>
      <c r="C9591" s="32">
        <v>9</v>
      </c>
      <c r="D9591" s="32" t="s">
        <v>15764</v>
      </c>
    </row>
    <row r="9592" spans="1:4" x14ac:dyDescent="0.2">
      <c r="A9592" s="32">
        <v>9591</v>
      </c>
      <c r="B9592" s="32">
        <v>271</v>
      </c>
      <c r="C9592" s="32">
        <v>9</v>
      </c>
      <c r="D9592" s="32" t="s">
        <v>15765</v>
      </c>
    </row>
    <row r="9593" spans="1:4" x14ac:dyDescent="0.2">
      <c r="A9593" s="32">
        <v>9592</v>
      </c>
      <c r="B9593" s="32">
        <v>72</v>
      </c>
      <c r="C9593" s="32">
        <v>14</v>
      </c>
      <c r="D9593" s="32" t="s">
        <v>15766</v>
      </c>
    </row>
    <row r="9594" spans="1:4" x14ac:dyDescent="0.2">
      <c r="A9594" s="32">
        <v>9593</v>
      </c>
      <c r="B9594" s="32">
        <v>271</v>
      </c>
      <c r="C9594" s="32">
        <v>10</v>
      </c>
      <c r="D9594" s="32" t="s">
        <v>15767</v>
      </c>
    </row>
    <row r="9595" spans="1:4" x14ac:dyDescent="0.2">
      <c r="A9595" s="32">
        <v>9594</v>
      </c>
      <c r="B9595" s="32">
        <v>271</v>
      </c>
      <c r="C9595" s="32">
        <v>11</v>
      </c>
      <c r="D9595" s="32" t="s">
        <v>15768</v>
      </c>
    </row>
    <row r="9596" spans="1:4" x14ac:dyDescent="0.2">
      <c r="A9596" s="32">
        <v>9595</v>
      </c>
      <c r="B9596" s="32">
        <v>220</v>
      </c>
      <c r="C9596" s="32">
        <v>4</v>
      </c>
      <c r="D9596" s="32" t="s">
        <v>15769</v>
      </c>
    </row>
    <row r="9597" spans="1:4" x14ac:dyDescent="0.2">
      <c r="A9597" s="32">
        <v>9596</v>
      </c>
      <c r="B9597" s="32">
        <v>220</v>
      </c>
      <c r="C9597" s="32">
        <v>5</v>
      </c>
      <c r="D9597" s="32" t="s">
        <v>10083</v>
      </c>
    </row>
    <row r="9598" spans="1:4" x14ac:dyDescent="0.2">
      <c r="A9598" s="32">
        <v>9597</v>
      </c>
      <c r="B9598" s="32">
        <v>340</v>
      </c>
      <c r="C9598" s="32">
        <v>2</v>
      </c>
      <c r="D9598" s="32" t="s">
        <v>15770</v>
      </c>
    </row>
    <row r="9599" spans="1:4" x14ac:dyDescent="0.2">
      <c r="A9599" s="32">
        <v>9598</v>
      </c>
      <c r="B9599" s="32">
        <v>37</v>
      </c>
      <c r="C9599" s="32">
        <v>6</v>
      </c>
      <c r="D9599" s="32" t="s">
        <v>15771</v>
      </c>
    </row>
    <row r="9600" spans="1:4" x14ac:dyDescent="0.2">
      <c r="A9600" s="32">
        <v>9599</v>
      </c>
      <c r="B9600" s="32">
        <v>75</v>
      </c>
      <c r="C9600" s="32">
        <v>3</v>
      </c>
      <c r="D9600" s="32" t="s">
        <v>15772</v>
      </c>
    </row>
    <row r="9601" spans="1:4" x14ac:dyDescent="0.2">
      <c r="A9601" s="32">
        <v>9600</v>
      </c>
      <c r="B9601" s="32">
        <v>535</v>
      </c>
      <c r="C9601" s="32">
        <v>2</v>
      </c>
      <c r="D9601" s="32" t="s">
        <v>15773</v>
      </c>
    </row>
    <row r="9602" spans="1:4" x14ac:dyDescent="0.2">
      <c r="A9602" s="32">
        <v>9601</v>
      </c>
      <c r="B9602" s="32">
        <v>319</v>
      </c>
      <c r="C9602" s="32">
        <v>1</v>
      </c>
      <c r="D9602" s="32" t="s">
        <v>12261</v>
      </c>
    </row>
    <row r="9603" spans="1:4" x14ac:dyDescent="0.2">
      <c r="A9603" s="32">
        <v>9602</v>
      </c>
      <c r="B9603" s="32">
        <v>175</v>
      </c>
      <c r="C9603" s="32">
        <v>2</v>
      </c>
      <c r="D9603" s="32" t="s">
        <v>14786</v>
      </c>
    </row>
    <row r="9604" spans="1:4" x14ac:dyDescent="0.2">
      <c r="A9604" s="32">
        <v>9603</v>
      </c>
      <c r="B9604" s="32">
        <v>175</v>
      </c>
      <c r="C9604" s="32">
        <v>1</v>
      </c>
      <c r="D9604" s="32" t="s">
        <v>15774</v>
      </c>
    </row>
    <row r="9605" spans="1:4" x14ac:dyDescent="0.2">
      <c r="A9605" s="32">
        <v>9604</v>
      </c>
      <c r="B9605" s="32">
        <v>535</v>
      </c>
      <c r="C9605" s="32">
        <v>3</v>
      </c>
      <c r="D9605" s="32" t="s">
        <v>15775</v>
      </c>
    </row>
    <row r="9606" spans="1:4" x14ac:dyDescent="0.2">
      <c r="A9606" s="32">
        <v>9605</v>
      </c>
      <c r="B9606" s="32">
        <v>495</v>
      </c>
      <c r="C9606" s="32">
        <v>10</v>
      </c>
      <c r="D9606" s="32" t="s">
        <v>15776</v>
      </c>
    </row>
    <row r="9607" spans="1:4" x14ac:dyDescent="0.2">
      <c r="A9607" s="32">
        <v>9606</v>
      </c>
      <c r="B9607" s="32">
        <v>37</v>
      </c>
      <c r="C9607" s="32">
        <v>8</v>
      </c>
      <c r="D9607" s="32" t="s">
        <v>15777</v>
      </c>
    </row>
    <row r="9608" spans="1:4" x14ac:dyDescent="0.2">
      <c r="A9608" s="32">
        <v>9607</v>
      </c>
      <c r="B9608" s="32">
        <v>341</v>
      </c>
      <c r="C9608" s="32">
        <v>1</v>
      </c>
      <c r="D9608" s="32" t="s">
        <v>15778</v>
      </c>
    </row>
    <row r="9609" spans="1:4" x14ac:dyDescent="0.2">
      <c r="A9609" s="32">
        <v>9608</v>
      </c>
      <c r="B9609" s="32">
        <v>75</v>
      </c>
      <c r="C9609" s="32">
        <v>2</v>
      </c>
      <c r="D9609" s="32" t="s">
        <v>15779</v>
      </c>
    </row>
    <row r="9610" spans="1:4" x14ac:dyDescent="0.2">
      <c r="A9610" s="32">
        <v>9609</v>
      </c>
      <c r="B9610" s="32">
        <v>535</v>
      </c>
      <c r="C9610" s="32">
        <v>4</v>
      </c>
      <c r="D9610" s="32" t="s">
        <v>15780</v>
      </c>
    </row>
    <row r="9611" spans="1:4" x14ac:dyDescent="0.2">
      <c r="A9611" s="32">
        <v>9610</v>
      </c>
      <c r="B9611" s="32">
        <v>341</v>
      </c>
      <c r="C9611" s="32">
        <v>2</v>
      </c>
      <c r="D9611" s="32" t="s">
        <v>15781</v>
      </c>
    </row>
    <row r="9612" spans="1:4" x14ac:dyDescent="0.2">
      <c r="A9612" s="32">
        <v>9611</v>
      </c>
      <c r="B9612" s="32">
        <v>37</v>
      </c>
      <c r="C9612" s="32">
        <v>9</v>
      </c>
      <c r="D9612" s="32" t="s">
        <v>15782</v>
      </c>
    </row>
    <row r="9613" spans="1:4" x14ac:dyDescent="0.2">
      <c r="A9613" s="32">
        <v>9612</v>
      </c>
      <c r="B9613" s="32">
        <v>535</v>
      </c>
      <c r="C9613" s="32">
        <v>5</v>
      </c>
      <c r="D9613" s="32" t="s">
        <v>15783</v>
      </c>
    </row>
    <row r="9614" spans="1:4" x14ac:dyDescent="0.2">
      <c r="A9614" s="32">
        <v>9613</v>
      </c>
      <c r="B9614" s="32">
        <v>75</v>
      </c>
      <c r="C9614" s="32">
        <v>1</v>
      </c>
      <c r="D9614" s="32" t="s">
        <v>15784</v>
      </c>
    </row>
    <row r="9615" spans="1:4" x14ac:dyDescent="0.2">
      <c r="A9615" s="32">
        <v>9614</v>
      </c>
      <c r="B9615" s="32">
        <v>341</v>
      </c>
      <c r="C9615" s="32">
        <v>3</v>
      </c>
      <c r="D9615" s="32" t="s">
        <v>15785</v>
      </c>
    </row>
    <row r="9616" spans="1:4" x14ac:dyDescent="0.2">
      <c r="A9616" s="32">
        <v>9615</v>
      </c>
      <c r="B9616" s="32">
        <v>28</v>
      </c>
      <c r="C9616" s="32">
        <v>1</v>
      </c>
      <c r="D9616" s="32" t="s">
        <v>10507</v>
      </c>
    </row>
    <row r="9617" spans="1:4" x14ac:dyDescent="0.2">
      <c r="A9617" s="32">
        <v>9616</v>
      </c>
      <c r="B9617" s="32">
        <v>143</v>
      </c>
      <c r="C9617" s="32">
        <v>1</v>
      </c>
      <c r="D9617" s="32" t="s">
        <v>15786</v>
      </c>
    </row>
    <row r="9618" spans="1:4" x14ac:dyDescent="0.2">
      <c r="A9618" s="32">
        <v>9617</v>
      </c>
      <c r="B9618" s="32">
        <v>535</v>
      </c>
      <c r="C9618" s="32">
        <v>6</v>
      </c>
      <c r="D9618" s="32" t="s">
        <v>15787</v>
      </c>
    </row>
    <row r="9619" spans="1:4" x14ac:dyDescent="0.2">
      <c r="A9619" s="32">
        <v>9618</v>
      </c>
      <c r="B9619" s="32">
        <v>21</v>
      </c>
      <c r="C9619" s="32">
        <v>1</v>
      </c>
      <c r="D9619" s="32" t="s">
        <v>14718</v>
      </c>
    </row>
    <row r="9620" spans="1:4" x14ac:dyDescent="0.2">
      <c r="A9620" s="32">
        <v>9619</v>
      </c>
      <c r="B9620" s="32">
        <v>37</v>
      </c>
      <c r="C9620" s="32">
        <v>10</v>
      </c>
      <c r="D9620" s="32" t="s">
        <v>15788</v>
      </c>
    </row>
    <row r="9621" spans="1:4" x14ac:dyDescent="0.2">
      <c r="A9621" s="32">
        <v>9620</v>
      </c>
      <c r="B9621" s="32">
        <v>143</v>
      </c>
      <c r="C9621" s="32">
        <v>2</v>
      </c>
      <c r="D9621" s="32" t="s">
        <v>15789</v>
      </c>
    </row>
    <row r="9622" spans="1:4" x14ac:dyDescent="0.2">
      <c r="A9622" s="32">
        <v>9621</v>
      </c>
      <c r="B9622" s="32">
        <v>20</v>
      </c>
      <c r="C9622" s="32">
        <v>11</v>
      </c>
      <c r="D9622" s="32" t="s">
        <v>15790</v>
      </c>
    </row>
    <row r="9623" spans="1:4" x14ac:dyDescent="0.2">
      <c r="A9623" s="32">
        <v>9622</v>
      </c>
      <c r="B9623" s="32">
        <v>341</v>
      </c>
      <c r="C9623" s="32">
        <v>4</v>
      </c>
      <c r="D9623" s="32" t="s">
        <v>15791</v>
      </c>
    </row>
    <row r="9624" spans="1:4" x14ac:dyDescent="0.2">
      <c r="A9624" s="32">
        <v>9623</v>
      </c>
      <c r="B9624" s="32">
        <v>20</v>
      </c>
      <c r="C9624" s="32">
        <v>10</v>
      </c>
      <c r="D9624" s="32" t="s">
        <v>15792</v>
      </c>
    </row>
    <row r="9625" spans="1:4" x14ac:dyDescent="0.2">
      <c r="A9625" s="32">
        <v>9624</v>
      </c>
      <c r="B9625" s="32">
        <v>535</v>
      </c>
      <c r="C9625" s="32">
        <v>7</v>
      </c>
      <c r="D9625" s="32" t="s">
        <v>15793</v>
      </c>
    </row>
    <row r="9626" spans="1:4" x14ac:dyDescent="0.2">
      <c r="A9626" s="32">
        <v>9625</v>
      </c>
      <c r="B9626" s="32">
        <v>20</v>
      </c>
      <c r="C9626" s="32">
        <v>9</v>
      </c>
      <c r="D9626" s="32" t="s">
        <v>15794</v>
      </c>
    </row>
    <row r="9627" spans="1:4" x14ac:dyDescent="0.2">
      <c r="A9627" s="32">
        <v>9626</v>
      </c>
      <c r="B9627" s="32">
        <v>28</v>
      </c>
      <c r="C9627" s="32">
        <v>2</v>
      </c>
      <c r="D9627" s="32" t="s">
        <v>15795</v>
      </c>
    </row>
    <row r="9628" spans="1:4" x14ac:dyDescent="0.2">
      <c r="A9628" s="32">
        <v>9627</v>
      </c>
      <c r="B9628" s="32">
        <v>143</v>
      </c>
      <c r="C9628" s="32">
        <v>3</v>
      </c>
      <c r="D9628" s="32" t="s">
        <v>15796</v>
      </c>
    </row>
    <row r="9629" spans="1:4" x14ac:dyDescent="0.2">
      <c r="A9629" s="32">
        <v>9628</v>
      </c>
      <c r="B9629" s="32">
        <v>86</v>
      </c>
      <c r="C9629" s="32">
        <v>1</v>
      </c>
      <c r="D9629" s="32" t="s">
        <v>11172</v>
      </c>
    </row>
    <row r="9630" spans="1:4" x14ac:dyDescent="0.2">
      <c r="A9630" s="32">
        <v>9629</v>
      </c>
      <c r="B9630" s="32">
        <v>143</v>
      </c>
      <c r="C9630" s="32">
        <v>4</v>
      </c>
      <c r="D9630" s="32" t="s">
        <v>15797</v>
      </c>
    </row>
    <row r="9631" spans="1:4" x14ac:dyDescent="0.2">
      <c r="A9631" s="32">
        <v>9630</v>
      </c>
      <c r="B9631" s="32">
        <v>20</v>
      </c>
      <c r="C9631" s="32">
        <v>8</v>
      </c>
      <c r="D9631" s="32" t="s">
        <v>15798</v>
      </c>
    </row>
    <row r="9632" spans="1:4" x14ac:dyDescent="0.2">
      <c r="A9632" s="32">
        <v>9631</v>
      </c>
      <c r="B9632" s="32">
        <v>28</v>
      </c>
      <c r="C9632" s="32">
        <v>3</v>
      </c>
      <c r="D9632" s="32" t="s">
        <v>15799</v>
      </c>
    </row>
    <row r="9633" spans="1:4" x14ac:dyDescent="0.2">
      <c r="A9633" s="32">
        <v>9632</v>
      </c>
      <c r="B9633" s="32">
        <v>535</v>
      </c>
      <c r="C9633" s="32">
        <v>8</v>
      </c>
      <c r="D9633" s="32" t="s">
        <v>15800</v>
      </c>
    </row>
    <row r="9634" spans="1:4" x14ac:dyDescent="0.2">
      <c r="A9634" s="32">
        <v>9633</v>
      </c>
      <c r="B9634" s="32">
        <v>143</v>
      </c>
      <c r="C9634" s="32">
        <v>5</v>
      </c>
      <c r="D9634" s="32" t="s">
        <v>15801</v>
      </c>
    </row>
    <row r="9635" spans="1:4" x14ac:dyDescent="0.2">
      <c r="A9635" s="32">
        <v>9634</v>
      </c>
      <c r="B9635" s="32">
        <v>38</v>
      </c>
      <c r="C9635" s="32">
        <v>1</v>
      </c>
      <c r="D9635" s="32" t="s">
        <v>15802</v>
      </c>
    </row>
    <row r="9636" spans="1:4" x14ac:dyDescent="0.2">
      <c r="A9636" s="32">
        <v>9635</v>
      </c>
      <c r="B9636" s="32">
        <v>28</v>
      </c>
      <c r="C9636" s="32">
        <v>4</v>
      </c>
      <c r="D9636" s="32" t="s">
        <v>15803</v>
      </c>
    </row>
    <row r="9637" spans="1:4" x14ac:dyDescent="0.2">
      <c r="A9637" s="32">
        <v>9636</v>
      </c>
      <c r="B9637" s="32">
        <v>104</v>
      </c>
      <c r="C9637" s="32">
        <v>6</v>
      </c>
      <c r="D9637" s="32" t="s">
        <v>15804</v>
      </c>
    </row>
    <row r="9638" spans="1:4" x14ac:dyDescent="0.2">
      <c r="A9638" s="32">
        <v>9637</v>
      </c>
      <c r="B9638" s="32">
        <v>143</v>
      </c>
      <c r="C9638" s="32">
        <v>6</v>
      </c>
      <c r="D9638" s="32" t="s">
        <v>15805</v>
      </c>
    </row>
    <row r="9639" spans="1:4" x14ac:dyDescent="0.2">
      <c r="A9639" s="32">
        <v>9638</v>
      </c>
      <c r="B9639" s="32">
        <v>271</v>
      </c>
      <c r="C9639" s="32">
        <v>1</v>
      </c>
      <c r="D9639" s="32" t="s">
        <v>15806</v>
      </c>
    </row>
    <row r="9640" spans="1:4" x14ac:dyDescent="0.2">
      <c r="A9640" s="32">
        <v>9639</v>
      </c>
      <c r="B9640" s="32">
        <v>38</v>
      </c>
      <c r="C9640" s="32">
        <v>2</v>
      </c>
      <c r="D9640" s="32" t="s">
        <v>15807</v>
      </c>
    </row>
    <row r="9641" spans="1:4" x14ac:dyDescent="0.2">
      <c r="A9641" s="32">
        <v>9640</v>
      </c>
      <c r="B9641" s="32">
        <v>28</v>
      </c>
      <c r="C9641" s="32">
        <v>5</v>
      </c>
      <c r="D9641" s="32" t="s">
        <v>15808</v>
      </c>
    </row>
    <row r="9642" spans="1:4" x14ac:dyDescent="0.2">
      <c r="A9642" s="32">
        <v>9641</v>
      </c>
      <c r="B9642" s="32">
        <v>271</v>
      </c>
      <c r="C9642" s="32">
        <v>2</v>
      </c>
      <c r="D9642" s="32" t="s">
        <v>15809</v>
      </c>
    </row>
    <row r="9643" spans="1:4" x14ac:dyDescent="0.2">
      <c r="A9643" s="32">
        <v>9642</v>
      </c>
      <c r="B9643" s="32">
        <v>143</v>
      </c>
      <c r="C9643" s="32">
        <v>7</v>
      </c>
      <c r="D9643" s="32" t="s">
        <v>15810</v>
      </c>
    </row>
    <row r="9644" spans="1:4" x14ac:dyDescent="0.2">
      <c r="A9644" s="32">
        <v>9643</v>
      </c>
      <c r="B9644" s="32">
        <v>104</v>
      </c>
      <c r="C9644" s="32">
        <v>7</v>
      </c>
      <c r="D9644" s="32" t="s">
        <v>15811</v>
      </c>
    </row>
    <row r="9645" spans="1:4" x14ac:dyDescent="0.2">
      <c r="A9645" s="32">
        <v>9644</v>
      </c>
      <c r="B9645" s="32">
        <v>271</v>
      </c>
      <c r="C9645" s="32">
        <v>3</v>
      </c>
      <c r="D9645" s="32" t="s">
        <v>15812</v>
      </c>
    </row>
    <row r="9646" spans="1:4" x14ac:dyDescent="0.2">
      <c r="A9646" s="32">
        <v>9645</v>
      </c>
      <c r="B9646" s="32">
        <v>38</v>
      </c>
      <c r="C9646" s="32">
        <v>3</v>
      </c>
      <c r="D9646" s="32" t="s">
        <v>15813</v>
      </c>
    </row>
    <row r="9647" spans="1:4" x14ac:dyDescent="0.2">
      <c r="A9647" s="32">
        <v>9646</v>
      </c>
      <c r="B9647" s="32">
        <v>28</v>
      </c>
      <c r="C9647" s="32">
        <v>6</v>
      </c>
      <c r="D9647" s="32" t="s">
        <v>15814</v>
      </c>
    </row>
    <row r="9648" spans="1:4" x14ac:dyDescent="0.2">
      <c r="A9648" s="32">
        <v>9647</v>
      </c>
      <c r="B9648" s="32">
        <v>271</v>
      </c>
      <c r="C9648" s="32">
        <v>4</v>
      </c>
      <c r="D9648" s="32" t="s">
        <v>15815</v>
      </c>
    </row>
    <row r="9649" spans="1:4" x14ac:dyDescent="0.2">
      <c r="A9649" s="32">
        <v>9648</v>
      </c>
      <c r="B9649" s="32">
        <v>143</v>
      </c>
      <c r="C9649" s="32">
        <v>8</v>
      </c>
      <c r="D9649" s="32" t="s">
        <v>15816</v>
      </c>
    </row>
    <row r="9650" spans="1:4" x14ac:dyDescent="0.2">
      <c r="A9650" s="32">
        <v>9649</v>
      </c>
      <c r="B9650" s="32">
        <v>104</v>
      </c>
      <c r="C9650" s="32">
        <v>8</v>
      </c>
      <c r="D9650" s="32" t="s">
        <v>15817</v>
      </c>
    </row>
    <row r="9651" spans="1:4" x14ac:dyDescent="0.2">
      <c r="A9651" s="32">
        <v>9650</v>
      </c>
      <c r="B9651" s="32">
        <v>28</v>
      </c>
      <c r="C9651" s="32">
        <v>7</v>
      </c>
      <c r="D9651" s="32" t="s">
        <v>15818</v>
      </c>
    </row>
    <row r="9652" spans="1:4" x14ac:dyDescent="0.2">
      <c r="A9652" s="32">
        <v>9651</v>
      </c>
      <c r="B9652" s="32">
        <v>271</v>
      </c>
      <c r="C9652" s="32">
        <v>5</v>
      </c>
      <c r="D9652" s="32" t="s">
        <v>15819</v>
      </c>
    </row>
    <row r="9653" spans="1:4" x14ac:dyDescent="0.2">
      <c r="A9653" s="32">
        <v>9652</v>
      </c>
      <c r="B9653" s="32">
        <v>38</v>
      </c>
      <c r="C9653" s="32">
        <v>4</v>
      </c>
      <c r="D9653" s="32" t="s">
        <v>15820</v>
      </c>
    </row>
    <row r="9654" spans="1:4" x14ac:dyDescent="0.2">
      <c r="A9654" s="32">
        <v>9653</v>
      </c>
      <c r="B9654" s="32">
        <v>271</v>
      </c>
      <c r="C9654" s="32">
        <v>6</v>
      </c>
      <c r="D9654" s="32" t="s">
        <v>15821</v>
      </c>
    </row>
    <row r="9655" spans="1:4" x14ac:dyDescent="0.2">
      <c r="A9655" s="32">
        <v>9654</v>
      </c>
      <c r="B9655" s="32">
        <v>143</v>
      </c>
      <c r="C9655" s="32">
        <v>16</v>
      </c>
      <c r="D9655" s="32" t="s">
        <v>15822</v>
      </c>
    </row>
    <row r="9656" spans="1:4" x14ac:dyDescent="0.2">
      <c r="A9656" s="32">
        <v>9655</v>
      </c>
      <c r="B9656" s="32">
        <v>143</v>
      </c>
      <c r="C9656" s="32">
        <v>9</v>
      </c>
      <c r="D9656" s="32" t="s">
        <v>7448</v>
      </c>
    </row>
    <row r="9657" spans="1:4" x14ac:dyDescent="0.2">
      <c r="A9657" s="32">
        <v>9656</v>
      </c>
      <c r="B9657" s="32">
        <v>104</v>
      </c>
      <c r="C9657" s="32">
        <v>9</v>
      </c>
      <c r="D9657" s="32" t="s">
        <v>15823</v>
      </c>
    </row>
    <row r="9658" spans="1:4" x14ac:dyDescent="0.2">
      <c r="A9658" s="32">
        <v>9657</v>
      </c>
      <c r="B9658" s="32">
        <v>104</v>
      </c>
      <c r="C9658" s="32">
        <v>10</v>
      </c>
      <c r="D9658" s="32" t="s">
        <v>15824</v>
      </c>
    </row>
    <row r="9659" spans="1:4" x14ac:dyDescent="0.2">
      <c r="A9659" s="32">
        <v>9658</v>
      </c>
      <c r="B9659" s="32">
        <v>38</v>
      </c>
      <c r="C9659" s="32">
        <v>5</v>
      </c>
      <c r="D9659" s="32" t="s">
        <v>15825</v>
      </c>
    </row>
    <row r="9660" spans="1:4" x14ac:dyDescent="0.2">
      <c r="A9660" s="32">
        <v>9659</v>
      </c>
      <c r="B9660" s="32">
        <v>143</v>
      </c>
      <c r="C9660" s="32">
        <v>10</v>
      </c>
      <c r="D9660" s="32" t="s">
        <v>15826</v>
      </c>
    </row>
    <row r="9661" spans="1:4" x14ac:dyDescent="0.2">
      <c r="A9661" s="32">
        <v>9660</v>
      </c>
      <c r="B9661" s="32">
        <v>89</v>
      </c>
      <c r="C9661" s="32">
        <v>19</v>
      </c>
      <c r="D9661" s="32" t="s">
        <v>10766</v>
      </c>
    </row>
    <row r="9662" spans="1:4" x14ac:dyDescent="0.2">
      <c r="A9662" s="32">
        <v>9661</v>
      </c>
      <c r="B9662" s="32">
        <v>271</v>
      </c>
      <c r="C9662" s="32">
        <v>7</v>
      </c>
      <c r="D9662" s="32" t="s">
        <v>15827</v>
      </c>
    </row>
    <row r="9663" spans="1:4" x14ac:dyDescent="0.2">
      <c r="A9663" s="32">
        <v>9662</v>
      </c>
      <c r="B9663" s="32">
        <v>144</v>
      </c>
      <c r="C9663" s="32">
        <v>1</v>
      </c>
      <c r="D9663" s="32" t="s">
        <v>15828</v>
      </c>
    </row>
    <row r="9664" spans="1:4" x14ac:dyDescent="0.2">
      <c r="A9664" s="32">
        <v>9663</v>
      </c>
      <c r="B9664" s="32">
        <v>38</v>
      </c>
      <c r="C9664" s="32">
        <v>6</v>
      </c>
      <c r="D9664" s="32" t="s">
        <v>15829</v>
      </c>
    </row>
    <row r="9665" spans="1:4" x14ac:dyDescent="0.2">
      <c r="A9665" s="32">
        <v>9664</v>
      </c>
      <c r="B9665" s="32">
        <v>144</v>
      </c>
      <c r="C9665" s="32">
        <v>2</v>
      </c>
      <c r="D9665" s="32" t="s">
        <v>15830</v>
      </c>
    </row>
    <row r="9666" spans="1:4" x14ac:dyDescent="0.2">
      <c r="A9666" s="32">
        <v>9665</v>
      </c>
      <c r="B9666" s="32">
        <v>38</v>
      </c>
      <c r="C9666" s="32">
        <v>7</v>
      </c>
      <c r="D9666" s="32" t="s">
        <v>15831</v>
      </c>
    </row>
    <row r="9667" spans="1:4" x14ac:dyDescent="0.2">
      <c r="A9667" s="32">
        <v>9666</v>
      </c>
      <c r="B9667" s="32">
        <v>144</v>
      </c>
      <c r="C9667" s="32">
        <v>3</v>
      </c>
      <c r="D9667" s="32" t="s">
        <v>15832</v>
      </c>
    </row>
    <row r="9668" spans="1:4" x14ac:dyDescent="0.2">
      <c r="A9668" s="32">
        <v>9667</v>
      </c>
      <c r="B9668" s="32">
        <v>508</v>
      </c>
      <c r="C9668" s="32">
        <v>1</v>
      </c>
      <c r="D9668" s="32" t="s">
        <v>15833</v>
      </c>
    </row>
    <row r="9669" spans="1:4" x14ac:dyDescent="0.2">
      <c r="A9669" s="32">
        <v>9668</v>
      </c>
      <c r="B9669" s="32">
        <v>39</v>
      </c>
      <c r="C9669" s="32">
        <v>1</v>
      </c>
      <c r="D9669" s="32" t="s">
        <v>15834</v>
      </c>
    </row>
    <row r="9670" spans="1:4" x14ac:dyDescent="0.2">
      <c r="A9670" s="32">
        <v>9669</v>
      </c>
      <c r="B9670" s="32">
        <v>508</v>
      </c>
      <c r="C9670" s="32">
        <v>2</v>
      </c>
      <c r="D9670" s="32" t="s">
        <v>15835</v>
      </c>
    </row>
    <row r="9671" spans="1:4" x14ac:dyDescent="0.2">
      <c r="A9671" s="32">
        <v>9670</v>
      </c>
      <c r="B9671" s="32">
        <v>39</v>
      </c>
      <c r="C9671" s="32">
        <v>2</v>
      </c>
      <c r="D9671" s="32" t="s">
        <v>9645</v>
      </c>
    </row>
    <row r="9672" spans="1:4" x14ac:dyDescent="0.2">
      <c r="A9672" s="32">
        <v>9671</v>
      </c>
      <c r="B9672" s="32">
        <v>508</v>
      </c>
      <c r="C9672" s="32">
        <v>3</v>
      </c>
      <c r="D9672" s="32" t="s">
        <v>8223</v>
      </c>
    </row>
    <row r="9673" spans="1:4" x14ac:dyDescent="0.2">
      <c r="A9673" s="32">
        <v>9672</v>
      </c>
      <c r="B9673" s="32">
        <v>739</v>
      </c>
      <c r="C9673" s="32">
        <v>1</v>
      </c>
      <c r="D9673" s="32" t="s">
        <v>15836</v>
      </c>
    </row>
    <row r="9674" spans="1:4" x14ac:dyDescent="0.2">
      <c r="A9674" s="32">
        <v>9673</v>
      </c>
      <c r="B9674" s="32">
        <v>39</v>
      </c>
      <c r="C9674" s="32">
        <v>17</v>
      </c>
      <c r="D9674" s="32" t="s">
        <v>15837</v>
      </c>
    </row>
    <row r="9675" spans="1:4" x14ac:dyDescent="0.2">
      <c r="A9675" s="32">
        <v>9674</v>
      </c>
      <c r="B9675" s="32">
        <v>739</v>
      </c>
      <c r="C9675" s="32">
        <v>2</v>
      </c>
      <c r="D9675" s="32" t="s">
        <v>15838</v>
      </c>
    </row>
    <row r="9676" spans="1:4" x14ac:dyDescent="0.2">
      <c r="A9676" s="32">
        <v>9675</v>
      </c>
      <c r="B9676" s="32">
        <v>28</v>
      </c>
      <c r="C9676" s="32">
        <v>13</v>
      </c>
      <c r="D9676" s="32" t="s">
        <v>15839</v>
      </c>
    </row>
    <row r="9677" spans="1:4" x14ac:dyDescent="0.2">
      <c r="A9677" s="32">
        <v>9676</v>
      </c>
      <c r="B9677" s="32">
        <v>39</v>
      </c>
      <c r="C9677" s="32">
        <v>18</v>
      </c>
      <c r="D9677" s="32" t="s">
        <v>15840</v>
      </c>
    </row>
    <row r="9678" spans="1:4" x14ac:dyDescent="0.2">
      <c r="A9678" s="32">
        <v>9677</v>
      </c>
      <c r="B9678" s="32">
        <v>28</v>
      </c>
      <c r="C9678" s="32">
        <v>9</v>
      </c>
      <c r="D9678" s="32" t="s">
        <v>15841</v>
      </c>
    </row>
    <row r="9679" spans="1:4" x14ac:dyDescent="0.2">
      <c r="A9679" s="32">
        <v>9678</v>
      </c>
      <c r="B9679" s="32">
        <v>39</v>
      </c>
      <c r="C9679" s="32">
        <v>19</v>
      </c>
      <c r="D9679" s="32" t="s">
        <v>15842</v>
      </c>
    </row>
    <row r="9680" spans="1:4" x14ac:dyDescent="0.2">
      <c r="A9680" s="32">
        <v>9679</v>
      </c>
      <c r="B9680" s="32">
        <v>28</v>
      </c>
      <c r="C9680" s="32">
        <v>11</v>
      </c>
      <c r="D9680" s="32" t="s">
        <v>15843</v>
      </c>
    </row>
    <row r="9681" spans="1:4" x14ac:dyDescent="0.2">
      <c r="A9681" s="32">
        <v>9680</v>
      </c>
      <c r="B9681" s="32">
        <v>28</v>
      </c>
      <c r="C9681" s="32">
        <v>14</v>
      </c>
      <c r="D9681" s="32" t="s">
        <v>15844</v>
      </c>
    </row>
    <row r="9682" spans="1:4" x14ac:dyDescent="0.2">
      <c r="A9682" s="32">
        <v>9681</v>
      </c>
      <c r="B9682" s="32">
        <v>118</v>
      </c>
      <c r="C9682" s="32">
        <v>1</v>
      </c>
      <c r="D9682" s="32" t="s">
        <v>15079</v>
      </c>
    </row>
    <row r="9683" spans="1:4" x14ac:dyDescent="0.2">
      <c r="A9683" s="32">
        <v>9682</v>
      </c>
      <c r="B9683" s="32">
        <v>610</v>
      </c>
      <c r="C9683" s="32">
        <v>10</v>
      </c>
      <c r="D9683" s="32" t="s">
        <v>15845</v>
      </c>
    </row>
    <row r="9684" spans="1:4" x14ac:dyDescent="0.2">
      <c r="A9684" s="32">
        <v>9683</v>
      </c>
      <c r="B9684" s="32">
        <v>414</v>
      </c>
      <c r="C9684" s="32">
        <v>1</v>
      </c>
      <c r="D9684" s="32" t="s">
        <v>15846</v>
      </c>
    </row>
    <row r="9685" spans="1:4" x14ac:dyDescent="0.2">
      <c r="A9685" s="32">
        <v>9684</v>
      </c>
      <c r="B9685" s="32">
        <v>720</v>
      </c>
      <c r="C9685" s="32">
        <v>5</v>
      </c>
      <c r="D9685" s="32" t="s">
        <v>15847</v>
      </c>
    </row>
    <row r="9686" spans="1:4" x14ac:dyDescent="0.2">
      <c r="A9686" s="32">
        <v>9685</v>
      </c>
      <c r="B9686" s="32">
        <v>974</v>
      </c>
      <c r="C9686" s="32">
        <v>8</v>
      </c>
      <c r="D9686" s="32" t="s">
        <v>15848</v>
      </c>
    </row>
    <row r="9687" spans="1:4" x14ac:dyDescent="0.2">
      <c r="A9687" s="32">
        <v>9686</v>
      </c>
      <c r="B9687" s="32">
        <v>2964</v>
      </c>
      <c r="C9687" s="32">
        <v>3</v>
      </c>
      <c r="D9687" s="32" t="s">
        <v>15849</v>
      </c>
    </row>
    <row r="9688" spans="1:4" x14ac:dyDescent="0.2">
      <c r="A9688" s="32">
        <v>9687</v>
      </c>
      <c r="B9688" s="32">
        <v>720</v>
      </c>
      <c r="C9688" s="32">
        <v>3</v>
      </c>
      <c r="D9688" s="32" t="s">
        <v>13217</v>
      </c>
    </row>
    <row r="9689" spans="1:4" x14ac:dyDescent="0.2">
      <c r="A9689" s="32">
        <v>9688</v>
      </c>
      <c r="B9689" s="32">
        <v>3413</v>
      </c>
      <c r="C9689" s="32">
        <v>1</v>
      </c>
      <c r="D9689" s="32" t="s">
        <v>15850</v>
      </c>
    </row>
    <row r="9690" spans="1:4" x14ac:dyDescent="0.2">
      <c r="A9690" s="32">
        <v>9689</v>
      </c>
      <c r="B9690" s="32">
        <v>546</v>
      </c>
      <c r="C9690" s="32">
        <v>5</v>
      </c>
      <c r="D9690" s="32" t="s">
        <v>12711</v>
      </c>
    </row>
    <row r="9691" spans="1:4" x14ac:dyDescent="0.2">
      <c r="A9691" s="32">
        <v>9690</v>
      </c>
      <c r="B9691" s="32">
        <v>945</v>
      </c>
      <c r="C9691" s="32">
        <v>1</v>
      </c>
      <c r="D9691" s="32" t="s">
        <v>8553</v>
      </c>
    </row>
    <row r="9692" spans="1:4" x14ac:dyDescent="0.2">
      <c r="A9692" s="32">
        <v>9691</v>
      </c>
      <c r="B9692" s="32">
        <v>1854</v>
      </c>
      <c r="C9692" s="32">
        <v>1</v>
      </c>
      <c r="D9692" s="32" t="s">
        <v>15851</v>
      </c>
    </row>
    <row r="9693" spans="1:4" x14ac:dyDescent="0.2">
      <c r="A9693" s="32">
        <v>9692</v>
      </c>
      <c r="B9693" s="32">
        <v>520</v>
      </c>
      <c r="C9693" s="32">
        <v>9</v>
      </c>
      <c r="D9693" s="32" t="s">
        <v>15852</v>
      </c>
    </row>
    <row r="9694" spans="1:4" x14ac:dyDescent="0.2">
      <c r="A9694" s="32">
        <v>9693</v>
      </c>
      <c r="B9694" s="32">
        <v>376</v>
      </c>
      <c r="C9694" s="32">
        <v>1</v>
      </c>
      <c r="D9694" s="32" t="s">
        <v>6985</v>
      </c>
    </row>
    <row r="9695" spans="1:4" x14ac:dyDescent="0.2">
      <c r="A9695" s="32">
        <v>9694</v>
      </c>
      <c r="B9695" s="32">
        <v>1330</v>
      </c>
      <c r="C9695" s="32">
        <v>1</v>
      </c>
      <c r="D9695" s="32" t="s">
        <v>13131</v>
      </c>
    </row>
    <row r="9696" spans="1:4" x14ac:dyDescent="0.2">
      <c r="A9696" s="32">
        <v>9695</v>
      </c>
      <c r="B9696" s="32">
        <v>683</v>
      </c>
      <c r="C9696" s="32">
        <v>1</v>
      </c>
      <c r="D9696" s="32" t="s">
        <v>13246</v>
      </c>
    </row>
    <row r="9697" spans="1:4" x14ac:dyDescent="0.2">
      <c r="A9697" s="32">
        <v>9696</v>
      </c>
      <c r="B9697" s="32">
        <v>157</v>
      </c>
      <c r="C9697" s="32">
        <v>2</v>
      </c>
      <c r="D9697" s="32" t="s">
        <v>7838</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IW14"/>
  <sheetViews>
    <sheetView zoomScaleNormal="100" workbookViewId="0">
      <selection activeCell="A3" sqref="A3"/>
    </sheetView>
  </sheetViews>
  <sheetFormatPr baseColWidth="10" defaultColWidth="8.7109375" defaultRowHeight="16" x14ac:dyDescent="0.2"/>
  <cols>
    <col min="1" max="1" width="15.140625" style="32" customWidth="1"/>
    <col min="2" max="2" width="31.5703125" style="32" customWidth="1"/>
    <col min="3" max="3" width="29.285156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15853</v>
      </c>
      <c r="B1" s="32" t="s">
        <v>15854</v>
      </c>
      <c r="C1" s="32" t="s">
        <v>15855</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t="s">
        <v>3572</v>
      </c>
      <c r="C4" s="32" t="s">
        <v>3869</v>
      </c>
      <c r="D4" s="82" t="s">
        <v>3531</v>
      </c>
      <c r="E4" s="82" t="s">
        <v>3532</v>
      </c>
    </row>
    <row r="5" spans="1:5" x14ac:dyDescent="0.2">
      <c r="A5" s="32">
        <v>2</v>
      </c>
      <c r="B5" s="32" t="s">
        <v>3634</v>
      </c>
      <c r="C5" s="32" t="s">
        <v>3870</v>
      </c>
      <c r="D5" s="82" t="s">
        <v>3531</v>
      </c>
      <c r="E5" s="82" t="s">
        <v>3532</v>
      </c>
    </row>
    <row r="6" spans="1:5" x14ac:dyDescent="0.2">
      <c r="A6" s="32">
        <v>3</v>
      </c>
      <c r="B6" s="32" t="s">
        <v>3269</v>
      </c>
      <c r="C6" s="32" t="s">
        <v>3871</v>
      </c>
      <c r="D6" s="82" t="s">
        <v>3531</v>
      </c>
      <c r="E6" s="82" t="s">
        <v>3532</v>
      </c>
    </row>
    <row r="7" spans="1:5" x14ac:dyDescent="0.2">
      <c r="A7" s="32">
        <v>4</v>
      </c>
      <c r="B7" s="32" t="s">
        <v>3179</v>
      </c>
      <c r="C7" s="32" t="s">
        <v>3872</v>
      </c>
      <c r="D7" s="82" t="s">
        <v>3531</v>
      </c>
      <c r="E7" s="82" t="s">
        <v>3532</v>
      </c>
    </row>
    <row r="8" spans="1:5" x14ac:dyDescent="0.2">
      <c r="A8" s="32">
        <v>5</v>
      </c>
      <c r="B8" s="32" t="s">
        <v>6824</v>
      </c>
      <c r="C8" s="32" t="s">
        <v>3873</v>
      </c>
      <c r="D8" s="82" t="s">
        <v>3531</v>
      </c>
      <c r="E8" s="82" t="s">
        <v>3532</v>
      </c>
    </row>
    <row r="9" spans="1:5" x14ac:dyDescent="0.2">
      <c r="A9" s="32">
        <v>6</v>
      </c>
      <c r="B9" s="32" t="s">
        <v>15856</v>
      </c>
      <c r="C9" s="32" t="s">
        <v>3874</v>
      </c>
      <c r="D9" s="82" t="s">
        <v>3531</v>
      </c>
      <c r="E9" s="82" t="s">
        <v>3532</v>
      </c>
    </row>
    <row r="10" spans="1:5" x14ac:dyDescent="0.2">
      <c r="A10" s="32">
        <v>7</v>
      </c>
      <c r="B10" s="32" t="s">
        <v>15857</v>
      </c>
      <c r="C10" s="32" t="s">
        <v>3875</v>
      </c>
      <c r="D10" s="82" t="s">
        <v>3531</v>
      </c>
      <c r="E10" s="82" t="s">
        <v>3532</v>
      </c>
    </row>
    <row r="11" spans="1:5" x14ac:dyDescent="0.2">
      <c r="A11" s="32">
        <v>8</v>
      </c>
      <c r="B11" s="32" t="s">
        <v>15858</v>
      </c>
      <c r="C11" s="32" t="s">
        <v>3876</v>
      </c>
      <c r="D11" s="82" t="s">
        <v>3531</v>
      </c>
      <c r="E11" s="82" t="s">
        <v>3532</v>
      </c>
    </row>
    <row r="12" spans="1:5" x14ac:dyDescent="0.2">
      <c r="A12" s="32">
        <v>9</v>
      </c>
      <c r="B12" s="32" t="s">
        <v>15859</v>
      </c>
      <c r="C12" s="32" t="s">
        <v>3735</v>
      </c>
      <c r="D12" s="82" t="s">
        <v>3531</v>
      </c>
      <c r="E12" s="82" t="s">
        <v>3532</v>
      </c>
    </row>
    <row r="13" spans="1:5" x14ac:dyDescent="0.2">
      <c r="A13" s="32">
        <v>10</v>
      </c>
      <c r="B13" s="32" t="s">
        <v>3574</v>
      </c>
      <c r="C13" s="32" t="s">
        <v>3540</v>
      </c>
      <c r="D13" s="82" t="s">
        <v>3531</v>
      </c>
      <c r="E13" s="82" t="s">
        <v>3532</v>
      </c>
    </row>
    <row r="14" spans="1:5" x14ac:dyDescent="0.2">
      <c r="A14" s="32">
        <v>11</v>
      </c>
      <c r="B14" s="32" t="s">
        <v>3580</v>
      </c>
      <c r="C14" s="32" t="s">
        <v>1552</v>
      </c>
      <c r="D14" s="82" t="s">
        <v>3531</v>
      </c>
      <c r="E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IW27"/>
  <sheetViews>
    <sheetView zoomScaleNormal="100" workbookViewId="0">
      <selection activeCell="A3" sqref="A3"/>
    </sheetView>
  </sheetViews>
  <sheetFormatPr baseColWidth="10" defaultColWidth="8.7109375" defaultRowHeight="16" x14ac:dyDescent="0.2"/>
  <cols>
    <col min="1" max="1" width="17" style="32" customWidth="1"/>
    <col min="2" max="2" width="28.28515625" style="32" customWidth="1"/>
    <col min="3" max="3" width="20.425781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15860</v>
      </c>
      <c r="B1" s="32" t="s">
        <v>15861</v>
      </c>
      <c r="C1" s="32" t="s">
        <v>15862</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t="s">
        <v>15863</v>
      </c>
      <c r="C4" s="32" t="s">
        <v>15864</v>
      </c>
      <c r="D4" s="82" t="s">
        <v>3531</v>
      </c>
      <c r="E4" s="82" t="s">
        <v>3532</v>
      </c>
    </row>
    <row r="5" spans="1:5" x14ac:dyDescent="0.2">
      <c r="A5" s="32">
        <v>2</v>
      </c>
      <c r="B5" s="32" t="s">
        <v>3290</v>
      </c>
      <c r="C5" s="32" t="s">
        <v>15865</v>
      </c>
      <c r="D5" s="82" t="s">
        <v>3531</v>
      </c>
      <c r="E5" s="82" t="s">
        <v>3532</v>
      </c>
    </row>
    <row r="6" spans="1:5" x14ac:dyDescent="0.2">
      <c r="A6" s="32">
        <v>3</v>
      </c>
      <c r="B6" s="32" t="s">
        <v>15866</v>
      </c>
      <c r="C6" s="32" t="s">
        <v>15867</v>
      </c>
      <c r="D6" s="82" t="s">
        <v>3531</v>
      </c>
      <c r="E6" s="82" t="s">
        <v>3532</v>
      </c>
    </row>
    <row r="7" spans="1:5" x14ac:dyDescent="0.2">
      <c r="A7" s="32">
        <v>4</v>
      </c>
      <c r="B7" s="32" t="s">
        <v>15868</v>
      </c>
      <c r="C7" s="32" t="s">
        <v>15869</v>
      </c>
      <c r="D7" s="82" t="s">
        <v>3531</v>
      </c>
      <c r="E7" s="82" t="s">
        <v>3532</v>
      </c>
    </row>
    <row r="8" spans="1:5" x14ac:dyDescent="0.2">
      <c r="A8" s="32">
        <v>5</v>
      </c>
      <c r="B8" s="32" t="s">
        <v>15870</v>
      </c>
      <c r="C8" s="32" t="s">
        <v>6752</v>
      </c>
      <c r="D8" s="82" t="s">
        <v>3531</v>
      </c>
      <c r="E8" s="82" t="s">
        <v>3532</v>
      </c>
    </row>
    <row r="9" spans="1:5" x14ac:dyDescent="0.2">
      <c r="A9" s="32">
        <v>6</v>
      </c>
      <c r="B9" s="32" t="s">
        <v>15871</v>
      </c>
      <c r="C9" s="32" t="s">
        <v>15872</v>
      </c>
      <c r="D9" s="82" t="s">
        <v>3531</v>
      </c>
      <c r="E9" s="82" t="s">
        <v>3532</v>
      </c>
    </row>
    <row r="10" spans="1:5" x14ac:dyDescent="0.2">
      <c r="A10" s="32">
        <v>7</v>
      </c>
      <c r="B10" s="32" t="s">
        <v>15873</v>
      </c>
      <c r="C10" s="32" t="s">
        <v>15874</v>
      </c>
      <c r="D10" s="82" t="s">
        <v>3531</v>
      </c>
      <c r="E10" s="82" t="s">
        <v>3532</v>
      </c>
    </row>
    <row r="11" spans="1:5" x14ac:dyDescent="0.2">
      <c r="A11" s="32">
        <v>8</v>
      </c>
      <c r="B11" s="32" t="s">
        <v>15875</v>
      </c>
      <c r="C11" s="32" t="s">
        <v>6754</v>
      </c>
      <c r="D11" s="82" t="s">
        <v>3531</v>
      </c>
      <c r="E11" s="82" t="s">
        <v>3532</v>
      </c>
    </row>
    <row r="12" spans="1:5" x14ac:dyDescent="0.2">
      <c r="A12" s="32">
        <v>9</v>
      </c>
      <c r="B12" s="32" t="s">
        <v>15876</v>
      </c>
      <c r="C12" s="32" t="s">
        <v>6843</v>
      </c>
      <c r="D12" s="82" t="s">
        <v>3531</v>
      </c>
      <c r="E12" s="82" t="s">
        <v>3532</v>
      </c>
    </row>
    <row r="13" spans="1:5" x14ac:dyDescent="0.2">
      <c r="A13" s="32">
        <v>10</v>
      </c>
      <c r="B13" s="32" t="s">
        <v>15877</v>
      </c>
      <c r="C13" s="32" t="s">
        <v>15877</v>
      </c>
      <c r="D13" s="82" t="s">
        <v>3531</v>
      </c>
      <c r="E13" s="82" t="s">
        <v>3532</v>
      </c>
    </row>
    <row r="14" spans="1:5" x14ac:dyDescent="0.2">
      <c r="A14" s="32">
        <v>11</v>
      </c>
      <c r="B14" s="32" t="s">
        <v>15878</v>
      </c>
      <c r="C14" s="32" t="s">
        <v>15879</v>
      </c>
      <c r="D14" s="82" t="s">
        <v>3531</v>
      </c>
      <c r="E14" s="82" t="s">
        <v>3532</v>
      </c>
    </row>
    <row r="15" spans="1:5" x14ac:dyDescent="0.2">
      <c r="A15" s="32">
        <v>12</v>
      </c>
      <c r="B15" s="32" t="s">
        <v>15880</v>
      </c>
      <c r="C15" s="32" t="s">
        <v>15880</v>
      </c>
      <c r="D15" s="82" t="s">
        <v>3531</v>
      </c>
      <c r="E15" s="82" t="s">
        <v>3532</v>
      </c>
    </row>
    <row r="16" spans="1:5" x14ac:dyDescent="0.2">
      <c r="A16" s="32">
        <v>13</v>
      </c>
      <c r="B16" s="32" t="s">
        <v>15881</v>
      </c>
      <c r="C16" s="32" t="s">
        <v>6753</v>
      </c>
      <c r="D16" s="82" t="s">
        <v>3531</v>
      </c>
      <c r="E16" s="82" t="s">
        <v>3532</v>
      </c>
    </row>
    <row r="17" spans="1:5" x14ac:dyDescent="0.2">
      <c r="A17" s="32">
        <v>14</v>
      </c>
      <c r="B17" s="32" t="s">
        <v>3398</v>
      </c>
      <c r="C17" s="32" t="s">
        <v>15882</v>
      </c>
      <c r="D17" s="82" t="s">
        <v>3531</v>
      </c>
      <c r="E17" s="82" t="s">
        <v>3532</v>
      </c>
    </row>
    <row r="18" spans="1:5" x14ac:dyDescent="0.2">
      <c r="A18" s="32">
        <v>15</v>
      </c>
      <c r="B18" s="32" t="s">
        <v>15883</v>
      </c>
      <c r="C18" s="32" t="s">
        <v>15884</v>
      </c>
      <c r="D18" s="82" t="s">
        <v>3531</v>
      </c>
      <c r="E18" s="82" t="s">
        <v>3532</v>
      </c>
    </row>
    <row r="19" spans="1:5" x14ac:dyDescent="0.2">
      <c r="A19" s="32">
        <v>16</v>
      </c>
      <c r="B19" s="32" t="s">
        <v>15885</v>
      </c>
      <c r="C19" s="32" t="s">
        <v>15886</v>
      </c>
      <c r="D19" s="82" t="s">
        <v>3531</v>
      </c>
      <c r="E19" s="82" t="s">
        <v>3532</v>
      </c>
    </row>
    <row r="20" spans="1:5" x14ac:dyDescent="0.2">
      <c r="A20" s="32">
        <v>17</v>
      </c>
      <c r="B20" s="32" t="s">
        <v>3201</v>
      </c>
      <c r="C20" s="32" t="s">
        <v>3201</v>
      </c>
      <c r="D20" s="82" t="s">
        <v>3531</v>
      </c>
      <c r="E20" s="82" t="s">
        <v>3532</v>
      </c>
    </row>
    <row r="21" spans="1:5" x14ac:dyDescent="0.2">
      <c r="A21" s="32">
        <v>18</v>
      </c>
      <c r="B21" s="32" t="s">
        <v>15887</v>
      </c>
      <c r="C21" s="32" t="s">
        <v>4773</v>
      </c>
      <c r="D21" s="82" t="s">
        <v>3531</v>
      </c>
      <c r="E21" s="82" t="s">
        <v>3532</v>
      </c>
    </row>
    <row r="22" spans="1:5" x14ac:dyDescent="0.2">
      <c r="A22" s="32">
        <v>94</v>
      </c>
      <c r="B22" s="32" t="s">
        <v>3579</v>
      </c>
      <c r="C22" s="32" t="s">
        <v>2089</v>
      </c>
      <c r="D22" s="82" t="s">
        <v>3541</v>
      </c>
      <c r="E22" s="82" t="s">
        <v>3532</v>
      </c>
    </row>
    <row r="23" spans="1:5" x14ac:dyDescent="0.2">
      <c r="A23" s="32">
        <v>95</v>
      </c>
      <c r="B23" s="32" t="s">
        <v>3574</v>
      </c>
      <c r="C23" s="32" t="s">
        <v>3540</v>
      </c>
      <c r="D23" s="82" t="s">
        <v>3531</v>
      </c>
      <c r="E23" s="82" t="s">
        <v>3532</v>
      </c>
    </row>
    <row r="24" spans="1:5" x14ac:dyDescent="0.2">
      <c r="A24" s="32">
        <v>96</v>
      </c>
      <c r="B24" s="32" t="s">
        <v>3745</v>
      </c>
      <c r="C24" s="32" t="s">
        <v>3745</v>
      </c>
      <c r="D24" s="82" t="s">
        <v>3531</v>
      </c>
      <c r="E24" s="82" t="s">
        <v>3532</v>
      </c>
    </row>
    <row r="25" spans="1:5" x14ac:dyDescent="0.2">
      <c r="A25" s="32">
        <v>97</v>
      </c>
      <c r="B25" s="32" t="s">
        <v>15859</v>
      </c>
      <c r="C25" s="32" t="s">
        <v>3735</v>
      </c>
      <c r="D25" s="82" t="s">
        <v>3531</v>
      </c>
      <c r="E25" s="82" t="s">
        <v>3532</v>
      </c>
    </row>
    <row r="26" spans="1:5" x14ac:dyDescent="0.2">
      <c r="A26" s="32">
        <v>98</v>
      </c>
      <c r="B26" s="32" t="s">
        <v>3002</v>
      </c>
      <c r="C26" s="32" t="s">
        <v>3002</v>
      </c>
      <c r="D26" s="82" t="s">
        <v>3531</v>
      </c>
      <c r="E26" s="82" t="s">
        <v>3532</v>
      </c>
    </row>
    <row r="27" spans="1:5" x14ac:dyDescent="0.2">
      <c r="A27" s="32">
        <v>99</v>
      </c>
      <c r="B27" s="32" t="s">
        <v>3580</v>
      </c>
      <c r="C27" s="32" t="s">
        <v>1552</v>
      </c>
      <c r="D27" s="82" t="s">
        <v>3531</v>
      </c>
      <c r="E2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IW7"/>
  <sheetViews>
    <sheetView zoomScaleNormal="100" workbookViewId="0">
      <selection activeCell="A3" sqref="A3"/>
    </sheetView>
  </sheetViews>
  <sheetFormatPr baseColWidth="10" defaultColWidth="8.7109375" defaultRowHeight="16" x14ac:dyDescent="0.2"/>
  <cols>
    <col min="1" max="1" width="14.28515625" style="32" customWidth="1"/>
    <col min="2" max="2" width="27.140625" style="32" customWidth="1"/>
    <col min="3" max="3" width="25.285156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15888</v>
      </c>
      <c r="B1" s="32" t="s">
        <v>15889</v>
      </c>
      <c r="C1" s="32" t="s">
        <v>15890</v>
      </c>
      <c r="D1" s="32" t="s">
        <v>1484</v>
      </c>
      <c r="E1" s="32" t="s">
        <v>1485</v>
      </c>
    </row>
    <row r="2" spans="1:5" x14ac:dyDescent="0.2">
      <c r="A2" s="32">
        <v>-1</v>
      </c>
      <c r="C2" s="32" t="s">
        <v>3570</v>
      </c>
    </row>
    <row r="3" spans="1:5" x14ac:dyDescent="0.2">
      <c r="A3" s="32">
        <v>0</v>
      </c>
      <c r="B3" s="32" t="s">
        <v>15891</v>
      </c>
      <c r="C3" s="32" t="s">
        <v>1552</v>
      </c>
    </row>
    <row r="4" spans="1:5" x14ac:dyDescent="0.2">
      <c r="A4" s="32">
        <v>1</v>
      </c>
      <c r="B4" s="32" t="s">
        <v>15892</v>
      </c>
      <c r="C4" s="32" t="s">
        <v>15893</v>
      </c>
      <c r="D4" s="82" t="s">
        <v>3546</v>
      </c>
      <c r="E4" s="82" t="s">
        <v>3532</v>
      </c>
    </row>
    <row r="5" spans="1:5" x14ac:dyDescent="0.2">
      <c r="A5" s="32">
        <v>2</v>
      </c>
      <c r="B5" s="32" t="s">
        <v>3196</v>
      </c>
      <c r="C5" s="32" t="s">
        <v>5085</v>
      </c>
      <c r="D5" s="82" t="s">
        <v>3546</v>
      </c>
      <c r="E5" s="82" t="s">
        <v>3532</v>
      </c>
    </row>
    <row r="6" spans="1:5" x14ac:dyDescent="0.2">
      <c r="A6" s="32">
        <v>94</v>
      </c>
      <c r="B6" s="32" t="s">
        <v>3579</v>
      </c>
      <c r="C6" s="32" t="s">
        <v>2089</v>
      </c>
      <c r="D6" s="82" t="s">
        <v>3541</v>
      </c>
      <c r="E6" s="82" t="s">
        <v>3532</v>
      </c>
    </row>
    <row r="7" spans="1:5" x14ac:dyDescent="0.2">
      <c r="A7" s="32">
        <v>95</v>
      </c>
      <c r="B7" s="32" t="s">
        <v>3574</v>
      </c>
      <c r="C7" s="32" t="s">
        <v>3540</v>
      </c>
      <c r="D7" s="82" t="s">
        <v>3541</v>
      </c>
      <c r="E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IW1082"/>
  <sheetViews>
    <sheetView zoomScaleNormal="100" workbookViewId="0">
      <selection activeCell="A3" sqref="A3"/>
    </sheetView>
  </sheetViews>
  <sheetFormatPr baseColWidth="10" defaultColWidth="8.7109375" defaultRowHeight="16" x14ac:dyDescent="0.2"/>
  <cols>
    <col min="1" max="1" width="26" style="32" customWidth="1"/>
    <col min="2" max="2" width="31.85546875" style="32" customWidth="1"/>
    <col min="3" max="3" width="28.7109375" style="32" customWidth="1"/>
    <col min="4" max="257" width="10.28515625" style="32" customWidth="1"/>
    <col min="258" max="1025" width="10.28515625" customWidth="1"/>
  </cols>
  <sheetData>
    <row r="1" spans="1:3" x14ac:dyDescent="0.2">
      <c r="A1" s="32" t="s">
        <v>15894</v>
      </c>
      <c r="B1" s="32" t="s">
        <v>15895</v>
      </c>
      <c r="C1" s="32" t="s">
        <v>15896</v>
      </c>
    </row>
    <row r="2" spans="1:3" x14ac:dyDescent="0.2">
      <c r="A2" s="32">
        <v>-1</v>
      </c>
      <c r="B2" s="32" t="s">
        <v>3570</v>
      </c>
      <c r="C2" s="32" t="s">
        <v>15897</v>
      </c>
    </row>
    <row r="3" spans="1:3" x14ac:dyDescent="0.2">
      <c r="A3" s="32">
        <v>2</v>
      </c>
      <c r="B3" s="32">
        <v>448</v>
      </c>
      <c r="C3" s="32">
        <v>448</v>
      </c>
    </row>
    <row r="4" spans="1:3" x14ac:dyDescent="0.2">
      <c r="A4" s="32">
        <v>3</v>
      </c>
      <c r="B4" s="32">
        <v>550</v>
      </c>
      <c r="C4" s="32">
        <v>550</v>
      </c>
    </row>
    <row r="5" spans="1:3" x14ac:dyDescent="0.2">
      <c r="A5" s="32">
        <v>4</v>
      </c>
      <c r="B5" s="32">
        <v>629</v>
      </c>
      <c r="C5" s="32">
        <v>629</v>
      </c>
    </row>
    <row r="6" spans="1:3" x14ac:dyDescent="0.2">
      <c r="A6" s="32">
        <v>5</v>
      </c>
      <c r="B6" s="32">
        <v>446</v>
      </c>
      <c r="C6" s="32">
        <v>446</v>
      </c>
    </row>
    <row r="7" spans="1:3" x14ac:dyDescent="0.2">
      <c r="A7" s="32">
        <v>6</v>
      </c>
      <c r="B7" s="32">
        <v>506</v>
      </c>
      <c r="C7" s="32">
        <v>506</v>
      </c>
    </row>
    <row r="8" spans="1:3" x14ac:dyDescent="0.2">
      <c r="A8" s="32">
        <v>7</v>
      </c>
      <c r="B8" s="32">
        <v>782</v>
      </c>
      <c r="C8" s="32">
        <v>782</v>
      </c>
    </row>
    <row r="9" spans="1:3" x14ac:dyDescent="0.2">
      <c r="A9" s="32">
        <v>8</v>
      </c>
      <c r="B9" s="32">
        <v>430</v>
      </c>
      <c r="C9" s="32">
        <v>430</v>
      </c>
    </row>
    <row r="10" spans="1:3" x14ac:dyDescent="0.2">
      <c r="A10" s="32">
        <v>9</v>
      </c>
      <c r="B10" s="32">
        <v>311</v>
      </c>
      <c r="C10" s="32">
        <v>311</v>
      </c>
    </row>
    <row r="11" spans="1:3" x14ac:dyDescent="0.2">
      <c r="A11" s="32">
        <v>10</v>
      </c>
      <c r="B11" s="32">
        <v>664</v>
      </c>
      <c r="C11" s="32">
        <v>664</v>
      </c>
    </row>
    <row r="12" spans="1:3" x14ac:dyDescent="0.2">
      <c r="A12" s="32">
        <v>11</v>
      </c>
      <c r="B12" s="32">
        <v>414</v>
      </c>
      <c r="C12" s="32">
        <v>414</v>
      </c>
    </row>
    <row r="13" spans="1:3" x14ac:dyDescent="0.2">
      <c r="A13" s="32">
        <v>13</v>
      </c>
      <c r="B13" s="32">
        <v>238</v>
      </c>
      <c r="C13" s="32">
        <v>238</v>
      </c>
    </row>
    <row r="14" spans="1:3" x14ac:dyDescent="0.2">
      <c r="A14" s="32">
        <v>12</v>
      </c>
      <c r="B14" s="32">
        <v>686</v>
      </c>
      <c r="C14" s="32">
        <v>686</v>
      </c>
    </row>
    <row r="15" spans="1:3" x14ac:dyDescent="0.2">
      <c r="A15" s="32">
        <v>14</v>
      </c>
      <c r="B15" s="32">
        <v>564</v>
      </c>
      <c r="C15" s="32">
        <v>564</v>
      </c>
    </row>
    <row r="16" spans="1:3" x14ac:dyDescent="0.2">
      <c r="A16" s="32">
        <v>15</v>
      </c>
      <c r="B16" s="32">
        <v>828</v>
      </c>
      <c r="C16" s="32">
        <v>828</v>
      </c>
    </row>
    <row r="17" spans="1:3" x14ac:dyDescent="0.2">
      <c r="A17" s="32">
        <v>16</v>
      </c>
      <c r="B17" s="32">
        <v>190</v>
      </c>
      <c r="C17" s="32">
        <v>190</v>
      </c>
    </row>
    <row r="18" spans="1:3" x14ac:dyDescent="0.2">
      <c r="A18" s="32">
        <v>17</v>
      </c>
      <c r="B18" s="32">
        <v>700</v>
      </c>
      <c r="C18" s="32">
        <v>700</v>
      </c>
    </row>
    <row r="19" spans="1:3" x14ac:dyDescent="0.2">
      <c r="A19" s="32">
        <v>18</v>
      </c>
      <c r="B19" s="32">
        <v>624</v>
      </c>
      <c r="C19" s="32">
        <v>624</v>
      </c>
    </row>
    <row r="20" spans="1:3" x14ac:dyDescent="0.2">
      <c r="A20" s="32">
        <v>19</v>
      </c>
      <c r="B20" s="32">
        <v>652</v>
      </c>
      <c r="C20" s="32">
        <v>652</v>
      </c>
    </row>
    <row r="21" spans="1:3" x14ac:dyDescent="0.2">
      <c r="A21" s="32">
        <v>21</v>
      </c>
      <c r="B21" s="32">
        <v>308</v>
      </c>
      <c r="C21" s="32">
        <v>308</v>
      </c>
    </row>
    <row r="22" spans="1:3" x14ac:dyDescent="0.2">
      <c r="A22" s="32">
        <v>20</v>
      </c>
      <c r="B22" s="32">
        <v>592</v>
      </c>
      <c r="C22" s="32">
        <v>592</v>
      </c>
    </row>
    <row r="23" spans="1:3" x14ac:dyDescent="0.2">
      <c r="A23" s="32">
        <v>22</v>
      </c>
      <c r="B23" s="32">
        <v>338</v>
      </c>
      <c r="C23" s="32">
        <v>338</v>
      </c>
    </row>
    <row r="24" spans="1:3" x14ac:dyDescent="0.2">
      <c r="A24" s="32">
        <v>23</v>
      </c>
      <c r="B24" s="32">
        <v>456</v>
      </c>
      <c r="C24" s="32">
        <v>456</v>
      </c>
    </row>
    <row r="25" spans="1:3" x14ac:dyDescent="0.2">
      <c r="A25" s="32">
        <v>25</v>
      </c>
      <c r="B25" s="32">
        <v>20</v>
      </c>
      <c r="C25" s="32">
        <v>20</v>
      </c>
    </row>
    <row r="26" spans="1:3" x14ac:dyDescent="0.2">
      <c r="A26" s="32">
        <v>24</v>
      </c>
      <c r="B26" s="32">
        <v>472</v>
      </c>
      <c r="C26" s="32">
        <v>472</v>
      </c>
    </row>
    <row r="27" spans="1:3" x14ac:dyDescent="0.2">
      <c r="A27" s="32">
        <v>26</v>
      </c>
      <c r="B27" s="32">
        <v>378</v>
      </c>
      <c r="C27" s="32">
        <v>378</v>
      </c>
    </row>
    <row r="28" spans="1:3" x14ac:dyDescent="0.2">
      <c r="A28" s="32">
        <v>27</v>
      </c>
      <c r="B28" s="32">
        <v>28</v>
      </c>
      <c r="C28" s="32">
        <v>28</v>
      </c>
    </row>
    <row r="29" spans="1:3" x14ac:dyDescent="0.2">
      <c r="A29" s="32">
        <v>28</v>
      </c>
      <c r="B29" s="32">
        <v>384</v>
      </c>
      <c r="C29" s="32">
        <v>384</v>
      </c>
    </row>
    <row r="30" spans="1:3" x14ac:dyDescent="0.2">
      <c r="A30" s="32">
        <v>30</v>
      </c>
      <c r="B30" s="32">
        <v>488</v>
      </c>
      <c r="C30" s="32">
        <v>488</v>
      </c>
    </row>
    <row r="31" spans="1:3" x14ac:dyDescent="0.2">
      <c r="A31" s="32">
        <v>29</v>
      </c>
      <c r="B31" s="32">
        <v>486</v>
      </c>
      <c r="C31" s="32">
        <v>486</v>
      </c>
    </row>
    <row r="32" spans="1:3" x14ac:dyDescent="0.2">
      <c r="A32" s="32">
        <v>31</v>
      </c>
      <c r="B32" s="32">
        <v>582</v>
      </c>
      <c r="C32" s="32">
        <v>582</v>
      </c>
    </row>
    <row r="33" spans="1:3" x14ac:dyDescent="0.2">
      <c r="A33" s="32">
        <v>32</v>
      </c>
      <c r="B33" s="32">
        <v>316</v>
      </c>
      <c r="C33" s="32">
        <v>316</v>
      </c>
    </row>
    <row r="34" spans="1:3" x14ac:dyDescent="0.2">
      <c r="A34" s="32">
        <v>33</v>
      </c>
      <c r="B34" s="32">
        <v>434</v>
      </c>
      <c r="C34" s="32">
        <v>434</v>
      </c>
    </row>
    <row r="35" spans="1:3" x14ac:dyDescent="0.2">
      <c r="A35" s="32">
        <v>34</v>
      </c>
      <c r="B35" s="32">
        <v>566</v>
      </c>
      <c r="C35" s="32">
        <v>566</v>
      </c>
    </row>
    <row r="36" spans="1:3" x14ac:dyDescent="0.2">
      <c r="A36" s="32">
        <v>35</v>
      </c>
      <c r="B36" s="32">
        <v>234</v>
      </c>
      <c r="C36" s="32">
        <v>234</v>
      </c>
    </row>
    <row r="37" spans="1:3" x14ac:dyDescent="0.2">
      <c r="A37" s="32">
        <v>36</v>
      </c>
      <c r="B37" s="32">
        <v>441</v>
      </c>
      <c r="C37" s="32">
        <v>441</v>
      </c>
    </row>
    <row r="38" spans="1:3" x14ac:dyDescent="0.2">
      <c r="A38" s="32">
        <v>37</v>
      </c>
      <c r="B38" s="32">
        <v>662</v>
      </c>
      <c r="C38" s="32">
        <v>662</v>
      </c>
    </row>
    <row r="39" spans="1:3" x14ac:dyDescent="0.2">
      <c r="A39" s="32">
        <v>38</v>
      </c>
      <c r="B39" s="32">
        <v>712</v>
      </c>
      <c r="C39" s="32">
        <v>712</v>
      </c>
    </row>
    <row r="40" spans="1:3" x14ac:dyDescent="0.2">
      <c r="A40" s="32">
        <v>39</v>
      </c>
      <c r="B40" s="32">
        <v>538</v>
      </c>
      <c r="C40" s="32">
        <v>538</v>
      </c>
    </row>
    <row r="41" spans="1:3" x14ac:dyDescent="0.2">
      <c r="A41" s="32">
        <v>40</v>
      </c>
      <c r="B41" s="32">
        <v>490</v>
      </c>
      <c r="C41" s="32">
        <v>490</v>
      </c>
    </row>
    <row r="42" spans="1:3" x14ac:dyDescent="0.2">
      <c r="A42" s="32">
        <v>41</v>
      </c>
      <c r="B42" s="32">
        <v>276</v>
      </c>
      <c r="C42" s="32">
        <v>276</v>
      </c>
    </row>
    <row r="43" spans="1:3" x14ac:dyDescent="0.2">
      <c r="A43" s="32">
        <v>42</v>
      </c>
      <c r="B43" s="32">
        <v>526</v>
      </c>
      <c r="C43" s="32">
        <v>526</v>
      </c>
    </row>
    <row r="44" spans="1:3" x14ac:dyDescent="0.2">
      <c r="A44" s="32">
        <v>43</v>
      </c>
      <c r="B44" s="32">
        <v>424</v>
      </c>
      <c r="C44" s="32">
        <v>424</v>
      </c>
    </row>
    <row r="45" spans="1:3" x14ac:dyDescent="0.2">
      <c r="A45" s="32">
        <v>45</v>
      </c>
      <c r="B45" s="32">
        <v>244</v>
      </c>
      <c r="C45" s="32">
        <v>244</v>
      </c>
    </row>
    <row r="46" spans="1:3" x14ac:dyDescent="0.2">
      <c r="A46" s="32">
        <v>44</v>
      </c>
      <c r="B46" s="32">
        <v>272</v>
      </c>
      <c r="C46" s="32">
        <v>272</v>
      </c>
    </row>
    <row r="47" spans="1:3" x14ac:dyDescent="0.2">
      <c r="A47" s="32">
        <v>46</v>
      </c>
      <c r="B47" s="32">
        <v>54</v>
      </c>
      <c r="C47" s="32">
        <v>54</v>
      </c>
    </row>
    <row r="48" spans="1:3" x14ac:dyDescent="0.2">
      <c r="A48" s="32">
        <v>47</v>
      </c>
      <c r="B48" s="32">
        <v>348</v>
      </c>
      <c r="C48" s="32">
        <v>348</v>
      </c>
    </row>
    <row r="49" spans="1:3" x14ac:dyDescent="0.2">
      <c r="A49" s="32">
        <v>48</v>
      </c>
      <c r="B49" s="32">
        <v>142</v>
      </c>
      <c r="C49" s="32">
        <v>142</v>
      </c>
    </row>
    <row r="50" spans="1:3" x14ac:dyDescent="0.2">
      <c r="A50" s="32">
        <v>49</v>
      </c>
      <c r="B50" s="32">
        <v>44</v>
      </c>
      <c r="C50" s="32">
        <v>44</v>
      </c>
    </row>
    <row r="51" spans="1:3" x14ac:dyDescent="0.2">
      <c r="A51" s="32">
        <v>50</v>
      </c>
      <c r="B51" s="32">
        <v>636</v>
      </c>
      <c r="C51" s="32">
        <v>636</v>
      </c>
    </row>
    <row r="52" spans="1:3" x14ac:dyDescent="0.2">
      <c r="A52" s="32">
        <v>51</v>
      </c>
      <c r="B52" s="32">
        <v>170</v>
      </c>
      <c r="C52" s="32">
        <v>170</v>
      </c>
    </row>
    <row r="53" spans="1:3" x14ac:dyDescent="0.2">
      <c r="A53" s="32">
        <v>52</v>
      </c>
      <c r="B53" s="32">
        <v>354</v>
      </c>
      <c r="C53" s="32">
        <v>354</v>
      </c>
    </row>
    <row r="54" spans="1:3" x14ac:dyDescent="0.2">
      <c r="A54" s="32">
        <v>53</v>
      </c>
      <c r="B54" s="32">
        <v>692</v>
      </c>
      <c r="C54" s="32">
        <v>692</v>
      </c>
    </row>
    <row r="55" spans="1:3" x14ac:dyDescent="0.2">
      <c r="A55" s="32">
        <v>54</v>
      </c>
      <c r="B55" s="32">
        <v>270</v>
      </c>
      <c r="C55" s="32">
        <v>270</v>
      </c>
    </row>
    <row r="56" spans="1:3" x14ac:dyDescent="0.2">
      <c r="A56" s="32">
        <v>55</v>
      </c>
      <c r="B56" s="32">
        <v>580</v>
      </c>
      <c r="C56" s="32">
        <v>580</v>
      </c>
    </row>
    <row r="57" spans="1:3" x14ac:dyDescent="0.2">
      <c r="A57" s="32">
        <v>56</v>
      </c>
      <c r="B57" s="32">
        <v>512</v>
      </c>
      <c r="C57" s="32">
        <v>512</v>
      </c>
    </row>
    <row r="58" spans="1:3" x14ac:dyDescent="0.2">
      <c r="A58" s="32">
        <v>59</v>
      </c>
      <c r="B58" s="32">
        <v>401</v>
      </c>
      <c r="C58" s="32">
        <v>401</v>
      </c>
    </row>
    <row r="59" spans="1:3" x14ac:dyDescent="0.2">
      <c r="A59" s="32">
        <v>57</v>
      </c>
      <c r="B59" s="32">
        <v>347</v>
      </c>
      <c r="C59" s="32">
        <v>347</v>
      </c>
    </row>
    <row r="60" spans="1:3" x14ac:dyDescent="0.2">
      <c r="A60" s="32">
        <v>58</v>
      </c>
      <c r="B60" s="32">
        <v>23</v>
      </c>
      <c r="C60" s="32">
        <v>23</v>
      </c>
    </row>
    <row r="61" spans="1:3" x14ac:dyDescent="0.2">
      <c r="A61" s="32">
        <v>60</v>
      </c>
      <c r="B61" s="32">
        <v>491</v>
      </c>
      <c r="C61" s="32">
        <v>491</v>
      </c>
    </row>
    <row r="62" spans="1:3" x14ac:dyDescent="0.2">
      <c r="A62" s="32">
        <v>61</v>
      </c>
      <c r="B62" s="32">
        <v>219</v>
      </c>
      <c r="C62" s="32">
        <v>219</v>
      </c>
    </row>
    <row r="63" spans="1:3" x14ac:dyDescent="0.2">
      <c r="A63" s="32">
        <v>62</v>
      </c>
      <c r="B63" s="32">
        <v>508</v>
      </c>
      <c r="C63" s="32">
        <v>508</v>
      </c>
    </row>
    <row r="64" spans="1:3" x14ac:dyDescent="0.2">
      <c r="A64" s="32">
        <v>63</v>
      </c>
      <c r="B64" s="32">
        <v>620</v>
      </c>
      <c r="C64" s="32">
        <v>620</v>
      </c>
    </row>
    <row r="65" spans="1:3" x14ac:dyDescent="0.2">
      <c r="A65" s="32">
        <v>64</v>
      </c>
      <c r="B65" s="32">
        <v>888</v>
      </c>
      <c r="C65" s="32">
        <v>888</v>
      </c>
    </row>
    <row r="66" spans="1:3" x14ac:dyDescent="0.2">
      <c r="A66" s="32">
        <v>66</v>
      </c>
      <c r="B66" s="32">
        <v>218</v>
      </c>
      <c r="C66" s="32">
        <v>218</v>
      </c>
    </row>
    <row r="67" spans="1:3" x14ac:dyDescent="0.2">
      <c r="A67" s="32">
        <v>65</v>
      </c>
      <c r="B67" s="32">
        <v>96</v>
      </c>
      <c r="C67" s="32">
        <v>96</v>
      </c>
    </row>
    <row r="68" spans="1:3" x14ac:dyDescent="0.2">
      <c r="A68" s="32">
        <v>67</v>
      </c>
      <c r="B68" s="32">
        <v>432</v>
      </c>
      <c r="C68" s="32">
        <v>432</v>
      </c>
    </row>
    <row r="69" spans="1:3" x14ac:dyDescent="0.2">
      <c r="A69" s="32">
        <v>68</v>
      </c>
      <c r="B69" s="32">
        <v>778</v>
      </c>
      <c r="C69" s="32">
        <v>778</v>
      </c>
    </row>
    <row r="70" spans="1:3" x14ac:dyDescent="0.2">
      <c r="A70" s="32">
        <v>70</v>
      </c>
      <c r="B70" s="32">
        <v>562</v>
      </c>
      <c r="C70" s="32">
        <v>562</v>
      </c>
    </row>
    <row r="71" spans="1:3" x14ac:dyDescent="0.2">
      <c r="A71" s="32">
        <v>69</v>
      </c>
      <c r="B71" s="32">
        <v>113</v>
      </c>
      <c r="C71" s="32">
        <v>113</v>
      </c>
    </row>
    <row r="72" spans="1:3" x14ac:dyDescent="0.2">
      <c r="A72" s="32">
        <v>71</v>
      </c>
      <c r="B72" s="32">
        <v>284</v>
      </c>
      <c r="C72" s="32">
        <v>284</v>
      </c>
    </row>
    <row r="73" spans="1:3" x14ac:dyDescent="0.2">
      <c r="A73" s="32">
        <v>72</v>
      </c>
      <c r="B73" s="32">
        <v>376</v>
      </c>
      <c r="C73" s="32">
        <v>376</v>
      </c>
    </row>
    <row r="74" spans="1:3" x14ac:dyDescent="0.2">
      <c r="A74" s="32">
        <v>73</v>
      </c>
      <c r="B74" s="32">
        <v>504</v>
      </c>
      <c r="C74" s="32">
        <v>504</v>
      </c>
    </row>
    <row r="75" spans="1:3" x14ac:dyDescent="0.2">
      <c r="A75" s="32">
        <v>74</v>
      </c>
      <c r="B75" s="32">
        <v>608</v>
      </c>
      <c r="C75" s="32">
        <v>608</v>
      </c>
    </row>
    <row r="76" spans="1:3" x14ac:dyDescent="0.2">
      <c r="A76" s="32">
        <v>75</v>
      </c>
      <c r="B76" s="32">
        <v>268</v>
      </c>
      <c r="C76" s="32">
        <v>268</v>
      </c>
    </row>
    <row r="77" spans="1:3" x14ac:dyDescent="0.2">
      <c r="A77" s="32">
        <v>76</v>
      </c>
      <c r="B77" s="32">
        <v>762</v>
      </c>
      <c r="C77" s="32">
        <v>762</v>
      </c>
    </row>
    <row r="78" spans="1:3" x14ac:dyDescent="0.2">
      <c r="A78" s="32">
        <v>79</v>
      </c>
      <c r="B78" s="32">
        <v>222</v>
      </c>
      <c r="C78" s="32">
        <v>222</v>
      </c>
    </row>
    <row r="79" spans="1:3" x14ac:dyDescent="0.2">
      <c r="A79" s="32">
        <v>77</v>
      </c>
      <c r="B79" s="32">
        <v>126</v>
      </c>
      <c r="C79" s="32">
        <v>126</v>
      </c>
    </row>
    <row r="80" spans="1:3" x14ac:dyDescent="0.2">
      <c r="A80" s="32">
        <v>78</v>
      </c>
      <c r="B80" s="32">
        <v>716</v>
      </c>
      <c r="C80" s="32">
        <v>716</v>
      </c>
    </row>
    <row r="81" spans="1:3" x14ac:dyDescent="0.2">
      <c r="A81" s="32">
        <v>80</v>
      </c>
      <c r="B81" s="32">
        <v>95</v>
      </c>
      <c r="C81" s="32">
        <v>95</v>
      </c>
    </row>
    <row r="82" spans="1:3" x14ac:dyDescent="0.2">
      <c r="A82" s="32">
        <v>81</v>
      </c>
      <c r="B82" s="32">
        <v>442</v>
      </c>
      <c r="C82" s="32">
        <v>442</v>
      </c>
    </row>
    <row r="83" spans="1:3" x14ac:dyDescent="0.2">
      <c r="A83" s="32">
        <v>82</v>
      </c>
      <c r="B83" s="32">
        <v>62</v>
      </c>
      <c r="C83" s="32">
        <v>62</v>
      </c>
    </row>
    <row r="84" spans="1:3" x14ac:dyDescent="0.2">
      <c r="A84" s="32">
        <v>83</v>
      </c>
      <c r="B84" s="32">
        <v>554</v>
      </c>
      <c r="C84" s="32">
        <v>554</v>
      </c>
    </row>
    <row r="85" spans="1:3" x14ac:dyDescent="0.2">
      <c r="A85" s="32">
        <v>84</v>
      </c>
      <c r="B85" s="32">
        <v>720</v>
      </c>
      <c r="C85" s="32">
        <v>720</v>
      </c>
    </row>
    <row r="86" spans="1:3" x14ac:dyDescent="0.2">
      <c r="A86" s="32">
        <v>87</v>
      </c>
      <c r="B86" s="32">
        <v>528</v>
      </c>
      <c r="C86" s="32">
        <v>528</v>
      </c>
    </row>
    <row r="87" spans="1:3" x14ac:dyDescent="0.2">
      <c r="A87" s="32">
        <v>86</v>
      </c>
      <c r="B87" s="32">
        <v>360</v>
      </c>
      <c r="C87" s="32">
        <v>360</v>
      </c>
    </row>
    <row r="88" spans="1:3" x14ac:dyDescent="0.2">
      <c r="A88" s="32">
        <v>85</v>
      </c>
      <c r="B88" s="32">
        <v>676</v>
      </c>
      <c r="C88" s="32">
        <v>676</v>
      </c>
    </row>
    <row r="89" spans="1:3" x14ac:dyDescent="0.2">
      <c r="A89" s="32">
        <v>88</v>
      </c>
      <c r="B89" s="32">
        <v>598</v>
      </c>
      <c r="C89" s="32">
        <v>598</v>
      </c>
    </row>
    <row r="90" spans="1:3" x14ac:dyDescent="0.2">
      <c r="A90" s="32">
        <v>89</v>
      </c>
      <c r="B90" s="32">
        <v>730</v>
      </c>
      <c r="C90" s="32">
        <v>730</v>
      </c>
    </row>
    <row r="91" spans="1:3" x14ac:dyDescent="0.2">
      <c r="A91" s="32">
        <v>90</v>
      </c>
      <c r="B91" s="32">
        <v>84</v>
      </c>
      <c r="C91" s="32">
        <v>84</v>
      </c>
    </row>
    <row r="92" spans="1:3" x14ac:dyDescent="0.2">
      <c r="A92" s="32">
        <v>92</v>
      </c>
      <c r="B92" s="32">
        <v>548</v>
      </c>
      <c r="C92" s="32">
        <v>548</v>
      </c>
    </row>
    <row r="93" spans="1:3" x14ac:dyDescent="0.2">
      <c r="A93" s="32">
        <v>91</v>
      </c>
      <c r="B93" s="32">
        <v>392</v>
      </c>
      <c r="C93" s="32">
        <v>392</v>
      </c>
    </row>
    <row r="94" spans="1:3" x14ac:dyDescent="0.2">
      <c r="A94" s="32">
        <v>93</v>
      </c>
      <c r="B94" s="32">
        <v>740</v>
      </c>
      <c r="C94" s="32">
        <v>740</v>
      </c>
    </row>
    <row r="95" spans="1:3" x14ac:dyDescent="0.2">
      <c r="A95" s="32">
        <v>94</v>
      </c>
      <c r="B95" s="32">
        <v>387</v>
      </c>
      <c r="C95" s="32">
        <v>387</v>
      </c>
    </row>
    <row r="96" spans="1:3" x14ac:dyDescent="0.2">
      <c r="A96" s="32">
        <v>95</v>
      </c>
      <c r="B96" s="32">
        <v>672</v>
      </c>
      <c r="C96" s="32">
        <v>672</v>
      </c>
    </row>
    <row r="97" spans="1:3" x14ac:dyDescent="0.2">
      <c r="A97" s="32">
        <v>96</v>
      </c>
      <c r="B97" s="32">
        <v>344</v>
      </c>
      <c r="C97" s="32">
        <v>344</v>
      </c>
    </row>
    <row r="98" spans="1:3" x14ac:dyDescent="0.2">
      <c r="A98" s="32">
        <v>97</v>
      </c>
      <c r="B98" s="32">
        <v>402</v>
      </c>
      <c r="C98" s="32">
        <v>402</v>
      </c>
    </row>
    <row r="99" spans="1:3" x14ac:dyDescent="0.2">
      <c r="A99" s="32">
        <v>98</v>
      </c>
      <c r="B99" s="32">
        <v>368</v>
      </c>
      <c r="C99" s="32">
        <v>368</v>
      </c>
    </row>
    <row r="100" spans="1:3" x14ac:dyDescent="0.2">
      <c r="A100" s="32">
        <v>99</v>
      </c>
      <c r="B100" s="32">
        <v>410</v>
      </c>
      <c r="C100" s="32">
        <v>410</v>
      </c>
    </row>
    <row r="101" spans="1:3" x14ac:dyDescent="0.2">
      <c r="A101" s="32">
        <v>100</v>
      </c>
      <c r="B101" s="32">
        <v>288</v>
      </c>
      <c r="C101" s="32">
        <v>288</v>
      </c>
    </row>
    <row r="102" spans="1:3" x14ac:dyDescent="0.2">
      <c r="A102" s="32">
        <v>101</v>
      </c>
      <c r="B102" s="32">
        <v>616</v>
      </c>
      <c r="C102" s="32">
        <v>616</v>
      </c>
    </row>
    <row r="103" spans="1:3" x14ac:dyDescent="0.2">
      <c r="A103" s="32">
        <v>104</v>
      </c>
      <c r="B103" s="32">
        <v>227</v>
      </c>
      <c r="C103" s="32">
        <v>227</v>
      </c>
    </row>
    <row r="104" spans="1:3" x14ac:dyDescent="0.2">
      <c r="A104" s="32">
        <v>105</v>
      </c>
      <c r="B104" s="32">
        <v>545</v>
      </c>
      <c r="C104" s="32">
        <v>545</v>
      </c>
    </row>
    <row r="105" spans="1:3" x14ac:dyDescent="0.2">
      <c r="A105" s="32">
        <v>102</v>
      </c>
      <c r="B105" s="32">
        <v>171</v>
      </c>
      <c r="C105" s="32">
        <v>171</v>
      </c>
    </row>
    <row r="106" spans="1:3" x14ac:dyDescent="0.2">
      <c r="A106" s="32">
        <v>106</v>
      </c>
      <c r="B106" s="32">
        <v>539</v>
      </c>
      <c r="C106" s="32">
        <v>539</v>
      </c>
    </row>
    <row r="107" spans="1:3" x14ac:dyDescent="0.2">
      <c r="A107" s="32">
        <v>109</v>
      </c>
      <c r="B107" s="32">
        <v>618</v>
      </c>
      <c r="C107" s="32">
        <v>618</v>
      </c>
    </row>
    <row r="108" spans="1:3" x14ac:dyDescent="0.2">
      <c r="A108" s="32">
        <v>108</v>
      </c>
      <c r="B108" s="32">
        <v>220</v>
      </c>
      <c r="C108" s="32">
        <v>220</v>
      </c>
    </row>
    <row r="109" spans="1:3" x14ac:dyDescent="0.2">
      <c r="A109" s="32">
        <v>103</v>
      </c>
      <c r="B109" s="32">
        <v>174</v>
      </c>
      <c r="C109" s="32">
        <v>174</v>
      </c>
    </row>
    <row r="110" spans="1:3" x14ac:dyDescent="0.2">
      <c r="A110" s="32">
        <v>107</v>
      </c>
      <c r="B110" s="32">
        <v>342</v>
      </c>
      <c r="C110" s="32">
        <v>342</v>
      </c>
    </row>
    <row r="111" spans="1:3" x14ac:dyDescent="0.2">
      <c r="A111" s="32">
        <v>111</v>
      </c>
      <c r="B111" s="32">
        <v>476</v>
      </c>
      <c r="C111" s="32">
        <v>476</v>
      </c>
    </row>
    <row r="112" spans="1:3" x14ac:dyDescent="0.2">
      <c r="A112" s="32">
        <v>112</v>
      </c>
      <c r="B112" s="32">
        <v>677</v>
      </c>
      <c r="C112" s="32">
        <v>677</v>
      </c>
    </row>
    <row r="113" spans="1:3" x14ac:dyDescent="0.2">
      <c r="A113" s="32">
        <v>110</v>
      </c>
      <c r="B113" s="32">
        <v>404</v>
      </c>
      <c r="C113" s="32">
        <v>404</v>
      </c>
    </row>
    <row r="114" spans="1:3" x14ac:dyDescent="0.2">
      <c r="A114" s="32">
        <v>115</v>
      </c>
      <c r="B114" s="32">
        <v>534</v>
      </c>
      <c r="C114" s="32">
        <v>534</v>
      </c>
    </row>
    <row r="115" spans="1:3" x14ac:dyDescent="0.2">
      <c r="A115" s="32">
        <v>114</v>
      </c>
      <c r="B115" s="32">
        <v>412</v>
      </c>
      <c r="C115" s="32">
        <v>412</v>
      </c>
    </row>
    <row r="116" spans="1:3" x14ac:dyDescent="0.2">
      <c r="A116" s="32">
        <v>113</v>
      </c>
      <c r="B116" s="32">
        <v>340</v>
      </c>
      <c r="C116" s="32">
        <v>340</v>
      </c>
    </row>
    <row r="117" spans="1:3" x14ac:dyDescent="0.2">
      <c r="A117" s="32">
        <v>116</v>
      </c>
      <c r="B117" s="32">
        <v>352</v>
      </c>
      <c r="C117" s="32">
        <v>352</v>
      </c>
    </row>
    <row r="118" spans="1:3" x14ac:dyDescent="0.2">
      <c r="A118" s="32">
        <v>117</v>
      </c>
      <c r="B118" s="32">
        <v>680</v>
      </c>
      <c r="C118" s="32">
        <v>680</v>
      </c>
    </row>
    <row r="119" spans="1:3" x14ac:dyDescent="0.2">
      <c r="A119" s="32">
        <v>118</v>
      </c>
      <c r="B119" s="32">
        <v>727</v>
      </c>
      <c r="C119" s="32">
        <v>727</v>
      </c>
    </row>
    <row r="120" spans="1:3" x14ac:dyDescent="0.2">
      <c r="A120" s="32">
        <v>119</v>
      </c>
      <c r="B120" s="32">
        <v>784</v>
      </c>
      <c r="C120" s="32">
        <v>784</v>
      </c>
    </row>
    <row r="121" spans="1:3" x14ac:dyDescent="0.2">
      <c r="A121" s="32">
        <v>120</v>
      </c>
      <c r="B121" s="32">
        <v>31</v>
      </c>
      <c r="C121" s="32">
        <v>31</v>
      </c>
    </row>
    <row r="122" spans="1:3" x14ac:dyDescent="0.2">
      <c r="A122" s="32">
        <v>121</v>
      </c>
      <c r="B122" s="32">
        <v>322</v>
      </c>
      <c r="C122" s="32">
        <v>322</v>
      </c>
    </row>
    <row r="123" spans="1:3" x14ac:dyDescent="0.2">
      <c r="A123" s="32">
        <v>123</v>
      </c>
      <c r="B123" s="32">
        <v>560</v>
      </c>
      <c r="C123" s="32">
        <v>560</v>
      </c>
    </row>
    <row r="124" spans="1:3" x14ac:dyDescent="0.2">
      <c r="A124" s="32">
        <v>122</v>
      </c>
      <c r="B124" s="32">
        <v>734</v>
      </c>
      <c r="C124" s="32">
        <v>734</v>
      </c>
    </row>
    <row r="125" spans="1:3" x14ac:dyDescent="0.2">
      <c r="A125" s="32">
        <v>124</v>
      </c>
      <c r="B125" s="32">
        <v>420</v>
      </c>
      <c r="C125" s="32">
        <v>420</v>
      </c>
    </row>
    <row r="126" spans="1:3" x14ac:dyDescent="0.2">
      <c r="A126" s="32">
        <v>125</v>
      </c>
      <c r="B126" s="32">
        <v>428</v>
      </c>
      <c r="C126" s="32">
        <v>428</v>
      </c>
    </row>
    <row r="127" spans="1:3" x14ac:dyDescent="0.2">
      <c r="A127" s="32">
        <v>126</v>
      </c>
      <c r="B127" s="32">
        <v>634</v>
      </c>
      <c r="C127" s="32">
        <v>634</v>
      </c>
    </row>
    <row r="128" spans="1:3" x14ac:dyDescent="0.2">
      <c r="A128" s="32">
        <v>128</v>
      </c>
      <c r="B128" s="32">
        <v>824</v>
      </c>
      <c r="C128" s="32">
        <v>824</v>
      </c>
    </row>
    <row r="129" spans="1:3" x14ac:dyDescent="0.2">
      <c r="A129" s="32">
        <v>127</v>
      </c>
      <c r="B129" s="32">
        <v>312</v>
      </c>
      <c r="C129" s="32">
        <v>312</v>
      </c>
    </row>
    <row r="130" spans="1:3" x14ac:dyDescent="0.2">
      <c r="A130" s="32">
        <v>129</v>
      </c>
      <c r="B130" s="32">
        <v>535</v>
      </c>
      <c r="C130" s="32">
        <v>535</v>
      </c>
    </row>
    <row r="131" spans="1:3" x14ac:dyDescent="0.2">
      <c r="A131" s="32">
        <v>131</v>
      </c>
      <c r="B131" s="32">
        <v>3</v>
      </c>
      <c r="C131" s="32">
        <v>3</v>
      </c>
    </row>
    <row r="132" spans="1:3" x14ac:dyDescent="0.2">
      <c r="A132" s="32">
        <v>132</v>
      </c>
      <c r="B132" s="32">
        <v>104</v>
      </c>
      <c r="C132" s="32">
        <v>104</v>
      </c>
    </row>
    <row r="133" spans="1:3" x14ac:dyDescent="0.2">
      <c r="A133" s="32">
        <v>130</v>
      </c>
      <c r="B133" s="32">
        <v>29</v>
      </c>
      <c r="C133" s="32">
        <v>29</v>
      </c>
    </row>
    <row r="134" spans="1:3" x14ac:dyDescent="0.2">
      <c r="A134" s="32">
        <v>133</v>
      </c>
      <c r="B134" s="32">
        <v>169</v>
      </c>
      <c r="C134" s="32">
        <v>169</v>
      </c>
    </row>
    <row r="135" spans="1:3" x14ac:dyDescent="0.2">
      <c r="A135" s="32">
        <v>135</v>
      </c>
      <c r="B135" s="32">
        <v>283</v>
      </c>
      <c r="C135" s="32">
        <v>283</v>
      </c>
    </row>
    <row r="136" spans="1:3" x14ac:dyDescent="0.2">
      <c r="A136" s="32">
        <v>134</v>
      </c>
      <c r="B136" s="32">
        <v>648</v>
      </c>
      <c r="C136" s="32">
        <v>648</v>
      </c>
    </row>
    <row r="137" spans="1:3" x14ac:dyDescent="0.2">
      <c r="A137" s="32">
        <v>138</v>
      </c>
      <c r="B137" s="32">
        <v>22</v>
      </c>
      <c r="C137" s="32">
        <v>22</v>
      </c>
    </row>
    <row r="138" spans="1:3" x14ac:dyDescent="0.2">
      <c r="A138" s="32">
        <v>137</v>
      </c>
      <c r="B138" s="32">
        <v>470</v>
      </c>
      <c r="C138" s="32">
        <v>470</v>
      </c>
    </row>
    <row r="139" spans="1:3" x14ac:dyDescent="0.2">
      <c r="A139" s="32">
        <v>136</v>
      </c>
      <c r="B139" s="32">
        <v>398</v>
      </c>
      <c r="C139" s="32">
        <v>398</v>
      </c>
    </row>
    <row r="140" spans="1:3" x14ac:dyDescent="0.2">
      <c r="A140" s="32">
        <v>139</v>
      </c>
      <c r="B140" s="32">
        <v>480</v>
      </c>
      <c r="C140" s="32">
        <v>480</v>
      </c>
    </row>
    <row r="141" spans="1:3" x14ac:dyDescent="0.2">
      <c r="A141" s="32">
        <v>140</v>
      </c>
      <c r="B141" s="32">
        <v>813</v>
      </c>
      <c r="C141" s="32">
        <v>813</v>
      </c>
    </row>
    <row r="142" spans="1:3" x14ac:dyDescent="0.2">
      <c r="A142" s="32">
        <v>142</v>
      </c>
      <c r="B142" s="32">
        <v>237</v>
      </c>
      <c r="C142" s="32">
        <v>237</v>
      </c>
    </row>
    <row r="143" spans="1:3" x14ac:dyDescent="0.2">
      <c r="A143" s="32">
        <v>141</v>
      </c>
      <c r="B143" s="32">
        <v>702</v>
      </c>
      <c r="C143" s="32">
        <v>702</v>
      </c>
    </row>
    <row r="144" spans="1:3" x14ac:dyDescent="0.2">
      <c r="A144" s="32">
        <v>143</v>
      </c>
      <c r="B144" s="32">
        <v>317</v>
      </c>
      <c r="C144" s="32">
        <v>317</v>
      </c>
    </row>
    <row r="145" spans="1:3" x14ac:dyDescent="0.2">
      <c r="A145" s="32">
        <v>144</v>
      </c>
      <c r="B145" s="32">
        <v>337</v>
      </c>
      <c r="C145" s="32">
        <v>337</v>
      </c>
    </row>
    <row r="146" spans="1:3" x14ac:dyDescent="0.2">
      <c r="A146" s="32">
        <v>145</v>
      </c>
      <c r="B146" s="32">
        <v>438</v>
      </c>
      <c r="C146" s="32">
        <v>438</v>
      </c>
    </row>
    <row r="147" spans="1:3" x14ac:dyDescent="0.2">
      <c r="A147" s="32">
        <v>146</v>
      </c>
      <c r="B147" s="32">
        <v>408</v>
      </c>
      <c r="C147" s="32">
        <v>408</v>
      </c>
    </row>
    <row r="148" spans="1:3" x14ac:dyDescent="0.2">
      <c r="A148" s="32">
        <v>147</v>
      </c>
      <c r="B148" s="32">
        <v>298</v>
      </c>
      <c r="C148" s="32">
        <v>298</v>
      </c>
    </row>
    <row r="149" spans="1:3" x14ac:dyDescent="0.2">
      <c r="A149" s="32">
        <v>148</v>
      </c>
      <c r="B149" s="32">
        <v>684</v>
      </c>
      <c r="C149" s="32">
        <v>684</v>
      </c>
    </row>
    <row r="150" spans="1:3" x14ac:dyDescent="0.2">
      <c r="A150" s="32">
        <v>149</v>
      </c>
      <c r="B150" s="32">
        <v>805</v>
      </c>
      <c r="C150" s="32">
        <v>805</v>
      </c>
    </row>
    <row r="151" spans="1:3" x14ac:dyDescent="0.2">
      <c r="A151" s="32">
        <v>150</v>
      </c>
      <c r="B151" s="32">
        <v>99</v>
      </c>
      <c r="C151" s="32">
        <v>99</v>
      </c>
    </row>
    <row r="152" spans="1:3" x14ac:dyDescent="0.2">
      <c r="A152" s="32">
        <v>151</v>
      </c>
      <c r="B152" s="32">
        <v>289</v>
      </c>
      <c r="C152" s="32">
        <v>289</v>
      </c>
    </row>
    <row r="153" spans="1:3" x14ac:dyDescent="0.2">
      <c r="A153" s="32">
        <v>152</v>
      </c>
      <c r="B153" s="32">
        <v>330</v>
      </c>
      <c r="C153" s="32">
        <v>330</v>
      </c>
    </row>
    <row r="154" spans="1:3" x14ac:dyDescent="0.2">
      <c r="A154" s="32">
        <v>153</v>
      </c>
      <c r="B154" s="32">
        <v>380</v>
      </c>
      <c r="C154" s="32">
        <v>380</v>
      </c>
    </row>
    <row r="155" spans="1:3" x14ac:dyDescent="0.2">
      <c r="A155" s="32">
        <v>154</v>
      </c>
      <c r="B155" s="32">
        <v>542</v>
      </c>
      <c r="C155" s="32">
        <v>542</v>
      </c>
    </row>
    <row r="156" spans="1:3" x14ac:dyDescent="0.2">
      <c r="A156" s="32">
        <v>155</v>
      </c>
      <c r="B156" s="32">
        <v>544</v>
      </c>
      <c r="C156" s="32">
        <v>544</v>
      </c>
    </row>
    <row r="157" spans="1:3" x14ac:dyDescent="0.2">
      <c r="A157" s="32">
        <v>156</v>
      </c>
      <c r="B157" s="32">
        <v>530</v>
      </c>
      <c r="C157" s="32">
        <v>530</v>
      </c>
    </row>
    <row r="158" spans="1:3" x14ac:dyDescent="0.2">
      <c r="A158" s="32">
        <v>157</v>
      </c>
      <c r="B158" s="32">
        <v>868</v>
      </c>
      <c r="C158" s="32">
        <v>868</v>
      </c>
    </row>
    <row r="159" spans="1:3" x14ac:dyDescent="0.2">
      <c r="A159" s="32">
        <v>158</v>
      </c>
      <c r="B159" s="32">
        <v>26</v>
      </c>
      <c r="C159" s="32">
        <v>26</v>
      </c>
    </row>
    <row r="160" spans="1:3" x14ac:dyDescent="0.2">
      <c r="A160" s="32">
        <v>159</v>
      </c>
      <c r="B160" s="32">
        <v>728</v>
      </c>
      <c r="C160" s="32">
        <v>728</v>
      </c>
    </row>
    <row r="161" spans="1:3" x14ac:dyDescent="0.2">
      <c r="A161" s="32">
        <v>160</v>
      </c>
      <c r="B161" s="32">
        <v>389</v>
      </c>
      <c r="C161" s="32">
        <v>389</v>
      </c>
    </row>
    <row r="162" spans="1:3" x14ac:dyDescent="0.2">
      <c r="A162" s="32">
        <v>161</v>
      </c>
      <c r="B162" s="32">
        <v>628</v>
      </c>
      <c r="C162" s="32">
        <v>628</v>
      </c>
    </row>
    <row r="163" spans="1:3" x14ac:dyDescent="0.2">
      <c r="A163" s="32">
        <v>162</v>
      </c>
      <c r="B163" s="32">
        <v>474</v>
      </c>
      <c r="C163" s="32">
        <v>474</v>
      </c>
    </row>
    <row r="164" spans="1:3" x14ac:dyDescent="0.2">
      <c r="A164" s="32">
        <v>164</v>
      </c>
      <c r="B164" s="32">
        <v>362</v>
      </c>
      <c r="C164" s="32">
        <v>362</v>
      </c>
    </row>
    <row r="165" spans="1:3" x14ac:dyDescent="0.2">
      <c r="A165" s="32">
        <v>163</v>
      </c>
      <c r="B165" s="32">
        <v>874</v>
      </c>
      <c r="C165" s="32">
        <v>874</v>
      </c>
    </row>
    <row r="166" spans="1:3" x14ac:dyDescent="0.2">
      <c r="A166" s="32">
        <v>165</v>
      </c>
      <c r="B166" s="32">
        <v>215</v>
      </c>
      <c r="C166" s="32">
        <v>215</v>
      </c>
    </row>
    <row r="167" spans="1:3" x14ac:dyDescent="0.2">
      <c r="A167" s="32">
        <v>166</v>
      </c>
      <c r="B167" s="32">
        <v>460</v>
      </c>
      <c r="C167" s="32">
        <v>460</v>
      </c>
    </row>
    <row r="168" spans="1:3" x14ac:dyDescent="0.2">
      <c r="A168" s="32">
        <v>167</v>
      </c>
      <c r="B168" s="32">
        <v>514</v>
      </c>
      <c r="C168" s="32">
        <v>514</v>
      </c>
    </row>
    <row r="169" spans="1:3" x14ac:dyDescent="0.2">
      <c r="A169" s="32">
        <v>168</v>
      </c>
      <c r="B169" s="32">
        <v>42</v>
      </c>
      <c r="C169" s="32">
        <v>42</v>
      </c>
    </row>
    <row r="170" spans="1:3" x14ac:dyDescent="0.2">
      <c r="A170" s="32">
        <v>169</v>
      </c>
      <c r="B170" s="32">
        <v>573</v>
      </c>
      <c r="C170" s="32">
        <v>573</v>
      </c>
    </row>
    <row r="171" spans="1:3" x14ac:dyDescent="0.2">
      <c r="A171" s="32">
        <v>170</v>
      </c>
      <c r="B171" s="32">
        <v>552</v>
      </c>
      <c r="C171" s="32">
        <v>552</v>
      </c>
    </row>
    <row r="172" spans="1:3" x14ac:dyDescent="0.2">
      <c r="A172" s="32">
        <v>171</v>
      </c>
      <c r="B172" s="32">
        <v>339</v>
      </c>
      <c r="C172" s="32">
        <v>339</v>
      </c>
    </row>
    <row r="173" spans="1:3" x14ac:dyDescent="0.2">
      <c r="A173" s="32">
        <v>172</v>
      </c>
      <c r="B173" s="32">
        <v>964</v>
      </c>
      <c r="C173" s="32">
        <v>964</v>
      </c>
    </row>
    <row r="174" spans="1:3" x14ac:dyDescent="0.2">
      <c r="A174" s="32">
        <v>173</v>
      </c>
      <c r="B174" s="32">
        <v>264</v>
      </c>
      <c r="C174" s="32">
        <v>264</v>
      </c>
    </row>
    <row r="175" spans="1:3" x14ac:dyDescent="0.2">
      <c r="A175" s="32">
        <v>174</v>
      </c>
      <c r="B175" s="32">
        <v>327</v>
      </c>
      <c r="C175" s="32">
        <v>327</v>
      </c>
    </row>
    <row r="176" spans="1:3" x14ac:dyDescent="0.2">
      <c r="A176" s="32">
        <v>175</v>
      </c>
      <c r="B176" s="32">
        <v>467</v>
      </c>
      <c r="C176" s="32">
        <v>467</v>
      </c>
    </row>
    <row r="177" spans="1:3" x14ac:dyDescent="0.2">
      <c r="A177" s="32">
        <v>176</v>
      </c>
      <c r="B177" s="32">
        <v>206</v>
      </c>
      <c r="C177" s="32">
        <v>206</v>
      </c>
    </row>
    <row r="178" spans="1:3" x14ac:dyDescent="0.2">
      <c r="A178" s="32">
        <v>177</v>
      </c>
      <c r="B178" s="32">
        <v>400</v>
      </c>
      <c r="C178" s="32">
        <v>400</v>
      </c>
    </row>
    <row r="179" spans="1:3" x14ac:dyDescent="0.2">
      <c r="A179" s="32">
        <v>178</v>
      </c>
      <c r="B179" s="32">
        <v>310</v>
      </c>
      <c r="C179" s="32">
        <v>310</v>
      </c>
    </row>
    <row r="180" spans="1:3" x14ac:dyDescent="0.2">
      <c r="A180" s="32">
        <v>179</v>
      </c>
      <c r="B180" s="32">
        <v>38</v>
      </c>
      <c r="C180" s="32">
        <v>38</v>
      </c>
    </row>
    <row r="181" spans="1:3" x14ac:dyDescent="0.2">
      <c r="A181" s="32">
        <v>180</v>
      </c>
      <c r="B181" s="32">
        <v>43</v>
      </c>
      <c r="C181" s="32">
        <v>43</v>
      </c>
    </row>
    <row r="182" spans="1:3" x14ac:dyDescent="0.2">
      <c r="A182" s="32">
        <v>181</v>
      </c>
      <c r="B182" s="32">
        <v>300</v>
      </c>
      <c r="C182" s="32">
        <v>300</v>
      </c>
    </row>
    <row r="183" spans="1:3" x14ac:dyDescent="0.2">
      <c r="A183" s="32">
        <v>182</v>
      </c>
      <c r="B183" s="32">
        <v>450</v>
      </c>
      <c r="C183" s="32">
        <v>450</v>
      </c>
    </row>
    <row r="184" spans="1:3" x14ac:dyDescent="0.2">
      <c r="A184" s="32">
        <v>183</v>
      </c>
      <c r="B184" s="32">
        <v>806</v>
      </c>
      <c r="C184" s="32">
        <v>806</v>
      </c>
    </row>
    <row r="185" spans="1:3" x14ac:dyDescent="0.2">
      <c r="A185" s="32">
        <v>184</v>
      </c>
      <c r="B185" s="32">
        <v>422</v>
      </c>
      <c r="C185" s="32">
        <v>422</v>
      </c>
    </row>
    <row r="186" spans="1:3" x14ac:dyDescent="0.2">
      <c r="A186" s="32">
        <v>185</v>
      </c>
      <c r="B186" s="32">
        <v>558</v>
      </c>
      <c r="C186" s="32">
        <v>558</v>
      </c>
    </row>
    <row r="187" spans="1:3" x14ac:dyDescent="0.2">
      <c r="A187" s="32">
        <v>186</v>
      </c>
      <c r="B187" s="32">
        <v>551</v>
      </c>
      <c r="C187" s="32">
        <v>551</v>
      </c>
    </row>
    <row r="188" spans="1:3" x14ac:dyDescent="0.2">
      <c r="A188" s="32">
        <v>187</v>
      </c>
      <c r="B188" s="32">
        <v>370</v>
      </c>
      <c r="C188" s="32">
        <v>370</v>
      </c>
    </row>
    <row r="189" spans="1:3" x14ac:dyDescent="0.2">
      <c r="A189" s="32">
        <v>188</v>
      </c>
      <c r="B189" s="32">
        <v>306</v>
      </c>
      <c r="C189" s="32">
        <v>306</v>
      </c>
    </row>
    <row r="190" spans="1:3" x14ac:dyDescent="0.2">
      <c r="A190" s="32">
        <v>189</v>
      </c>
      <c r="B190" s="32">
        <v>52</v>
      </c>
      <c r="C190" s="32">
        <v>52</v>
      </c>
    </row>
    <row r="191" spans="1:3" x14ac:dyDescent="0.2">
      <c r="A191" s="32">
        <v>190</v>
      </c>
      <c r="B191" s="32">
        <v>176</v>
      </c>
      <c r="C191" s="32">
        <v>176</v>
      </c>
    </row>
    <row r="192" spans="1:3" x14ac:dyDescent="0.2">
      <c r="A192" s="32">
        <v>191</v>
      </c>
      <c r="B192" s="32">
        <v>866</v>
      </c>
      <c r="C192" s="32">
        <v>866</v>
      </c>
    </row>
    <row r="193" spans="1:3" x14ac:dyDescent="0.2">
      <c r="A193" s="32">
        <v>192</v>
      </c>
      <c r="B193" s="32">
        <v>125</v>
      </c>
      <c r="C193" s="32">
        <v>125</v>
      </c>
    </row>
    <row r="194" spans="1:3" x14ac:dyDescent="0.2">
      <c r="A194" s="32">
        <v>193</v>
      </c>
      <c r="B194" s="32">
        <v>630</v>
      </c>
      <c r="C194" s="32">
        <v>630</v>
      </c>
    </row>
    <row r="195" spans="1:3" x14ac:dyDescent="0.2">
      <c r="A195" s="32">
        <v>194</v>
      </c>
      <c r="B195" s="32">
        <v>194</v>
      </c>
      <c r="C195" s="32">
        <v>194</v>
      </c>
    </row>
    <row r="196" spans="1:3" x14ac:dyDescent="0.2">
      <c r="A196" s="32">
        <v>195</v>
      </c>
      <c r="B196" s="32">
        <v>293</v>
      </c>
      <c r="C196" s="32">
        <v>293</v>
      </c>
    </row>
    <row r="197" spans="1:3" x14ac:dyDescent="0.2">
      <c r="A197" s="32">
        <v>196</v>
      </c>
      <c r="B197" s="32">
        <v>364</v>
      </c>
      <c r="C197" s="32">
        <v>364</v>
      </c>
    </row>
    <row r="198" spans="1:3" x14ac:dyDescent="0.2">
      <c r="A198" s="32">
        <v>197</v>
      </c>
      <c r="B198" s="32">
        <v>315</v>
      </c>
      <c r="C198" s="32">
        <v>315</v>
      </c>
    </row>
    <row r="199" spans="1:3" x14ac:dyDescent="0.2">
      <c r="A199" s="32">
        <v>198</v>
      </c>
      <c r="B199" s="32">
        <v>25</v>
      </c>
      <c r="C199" s="32">
        <v>25</v>
      </c>
    </row>
    <row r="200" spans="1:3" x14ac:dyDescent="0.2">
      <c r="A200" s="32">
        <v>199</v>
      </c>
      <c r="B200" s="32">
        <v>786</v>
      </c>
      <c r="C200" s="32">
        <v>786</v>
      </c>
    </row>
    <row r="201" spans="1:3" x14ac:dyDescent="0.2">
      <c r="A201" s="32">
        <v>200</v>
      </c>
      <c r="B201" s="32">
        <v>242</v>
      </c>
      <c r="C201" s="32">
        <v>242</v>
      </c>
    </row>
    <row r="202" spans="1:3" x14ac:dyDescent="0.2">
      <c r="A202" s="32">
        <v>201</v>
      </c>
      <c r="B202" s="32">
        <v>623</v>
      </c>
      <c r="C202" s="32">
        <v>623</v>
      </c>
    </row>
    <row r="203" spans="1:3" x14ac:dyDescent="0.2">
      <c r="A203" s="32">
        <v>202</v>
      </c>
      <c r="B203" s="32">
        <v>774</v>
      </c>
      <c r="C203" s="32">
        <v>774</v>
      </c>
    </row>
    <row r="204" spans="1:3" x14ac:dyDescent="0.2">
      <c r="A204" s="32">
        <v>203</v>
      </c>
      <c r="B204" s="32">
        <v>396</v>
      </c>
      <c r="C204" s="32">
        <v>396</v>
      </c>
    </row>
    <row r="205" spans="1:3" x14ac:dyDescent="0.2">
      <c r="A205" s="32">
        <v>204</v>
      </c>
      <c r="B205" s="32">
        <v>496</v>
      </c>
      <c r="C205" s="32">
        <v>496</v>
      </c>
    </row>
    <row r="206" spans="1:3" x14ac:dyDescent="0.2">
      <c r="A206" s="32">
        <v>205</v>
      </c>
      <c r="B206" s="32">
        <v>440</v>
      </c>
      <c r="C206" s="32">
        <v>440</v>
      </c>
    </row>
    <row r="207" spans="1:3" x14ac:dyDescent="0.2">
      <c r="A207" s="32">
        <v>206</v>
      </c>
      <c r="B207" s="32">
        <v>262</v>
      </c>
      <c r="C207" s="32">
        <v>262</v>
      </c>
    </row>
    <row r="208" spans="1:3" x14ac:dyDescent="0.2">
      <c r="A208" s="32">
        <v>207</v>
      </c>
      <c r="B208" s="32">
        <v>216</v>
      </c>
      <c r="C208" s="32">
        <v>216</v>
      </c>
    </row>
    <row r="209" spans="1:3" x14ac:dyDescent="0.2">
      <c r="A209" s="32">
        <v>208</v>
      </c>
      <c r="B209" s="32">
        <v>668</v>
      </c>
      <c r="C209" s="32">
        <v>668</v>
      </c>
    </row>
    <row r="210" spans="1:3" x14ac:dyDescent="0.2">
      <c r="A210" s="32">
        <v>209</v>
      </c>
      <c r="B210" s="32">
        <v>654</v>
      </c>
      <c r="C210" s="32">
        <v>654</v>
      </c>
    </row>
    <row r="211" spans="1:3" x14ac:dyDescent="0.2">
      <c r="A211" s="32">
        <v>210</v>
      </c>
      <c r="B211" s="32">
        <v>159</v>
      </c>
      <c r="C211" s="32">
        <v>159</v>
      </c>
    </row>
    <row r="212" spans="1:3" x14ac:dyDescent="0.2">
      <c r="A212" s="32">
        <v>212</v>
      </c>
      <c r="B212" s="32">
        <v>136</v>
      </c>
      <c r="C212" s="32">
        <v>136</v>
      </c>
    </row>
    <row r="213" spans="1:3" x14ac:dyDescent="0.2">
      <c r="A213" s="32">
        <v>211</v>
      </c>
      <c r="B213" s="32">
        <v>4</v>
      </c>
      <c r="C213" s="32">
        <v>4</v>
      </c>
    </row>
    <row r="214" spans="1:3" x14ac:dyDescent="0.2">
      <c r="A214" s="32">
        <v>213</v>
      </c>
      <c r="B214" s="32">
        <v>454</v>
      </c>
      <c r="C214" s="32">
        <v>454</v>
      </c>
    </row>
    <row r="215" spans="1:3" x14ac:dyDescent="0.2">
      <c r="A215" s="32">
        <v>214</v>
      </c>
      <c r="B215" s="32">
        <v>278</v>
      </c>
      <c r="C215" s="32">
        <v>278</v>
      </c>
    </row>
    <row r="216" spans="1:3" x14ac:dyDescent="0.2">
      <c r="A216" s="32">
        <v>215</v>
      </c>
      <c r="B216" s="32">
        <v>812</v>
      </c>
      <c r="C216" s="32">
        <v>812</v>
      </c>
    </row>
    <row r="217" spans="1:3" x14ac:dyDescent="0.2">
      <c r="A217" s="32">
        <v>216</v>
      </c>
      <c r="B217" s="32">
        <v>27</v>
      </c>
      <c r="C217" s="32">
        <v>27</v>
      </c>
    </row>
    <row r="218" spans="1:3" x14ac:dyDescent="0.2">
      <c r="A218" s="32">
        <v>217</v>
      </c>
      <c r="B218" s="32">
        <v>209</v>
      </c>
      <c r="C218" s="32">
        <v>209</v>
      </c>
    </row>
    <row r="219" spans="1:3" x14ac:dyDescent="0.2">
      <c r="A219" s="32">
        <v>218</v>
      </c>
      <c r="B219" s="32">
        <v>658</v>
      </c>
      <c r="C219" s="32">
        <v>658</v>
      </c>
    </row>
    <row r="220" spans="1:3" x14ac:dyDescent="0.2">
      <c r="A220" s="32">
        <v>219</v>
      </c>
      <c r="B220" s="32">
        <v>837</v>
      </c>
      <c r="C220" s="32">
        <v>837</v>
      </c>
    </row>
    <row r="221" spans="1:3" x14ac:dyDescent="0.2">
      <c r="A221" s="32">
        <v>220</v>
      </c>
      <c r="B221" s="32">
        <v>590</v>
      </c>
      <c r="C221" s="32">
        <v>590</v>
      </c>
    </row>
    <row r="222" spans="1:3" x14ac:dyDescent="0.2">
      <c r="A222" s="32">
        <v>221</v>
      </c>
      <c r="B222" s="32">
        <v>390</v>
      </c>
      <c r="C222" s="32">
        <v>390</v>
      </c>
    </row>
    <row r="223" spans="1:3" x14ac:dyDescent="0.2">
      <c r="A223" s="32">
        <v>222</v>
      </c>
      <c r="B223" s="32" t="s">
        <v>15898</v>
      </c>
      <c r="C223" s="32">
        <v>318</v>
      </c>
    </row>
    <row r="224" spans="1:3" x14ac:dyDescent="0.2">
      <c r="A224" s="32">
        <v>223</v>
      </c>
      <c r="B224" s="32">
        <v>49</v>
      </c>
      <c r="C224" s="32">
        <v>49</v>
      </c>
    </row>
    <row r="225" spans="1:3" x14ac:dyDescent="0.2">
      <c r="A225" s="32">
        <v>224</v>
      </c>
      <c r="B225" s="32">
        <v>382</v>
      </c>
      <c r="C225" s="32">
        <v>382</v>
      </c>
    </row>
    <row r="226" spans="1:3" x14ac:dyDescent="0.2">
      <c r="A226" s="32">
        <v>225</v>
      </c>
      <c r="B226" s="32">
        <v>70</v>
      </c>
      <c r="C226" s="32">
        <v>70</v>
      </c>
    </row>
    <row r="227" spans="1:3" x14ac:dyDescent="0.2">
      <c r="A227" s="32">
        <v>226</v>
      </c>
      <c r="B227" s="32">
        <v>484</v>
      </c>
      <c r="C227" s="32">
        <v>484</v>
      </c>
    </row>
    <row r="228" spans="1:3" x14ac:dyDescent="0.2">
      <c r="A228" s="32">
        <v>227</v>
      </c>
      <c r="B228" s="32">
        <v>328</v>
      </c>
      <c r="C228" s="32">
        <v>328</v>
      </c>
    </row>
    <row r="229" spans="1:3" x14ac:dyDescent="0.2">
      <c r="A229" s="32">
        <v>229</v>
      </c>
      <c r="B229" s="32">
        <v>117</v>
      </c>
      <c r="C229" s="32">
        <v>117</v>
      </c>
    </row>
    <row r="230" spans="1:3" x14ac:dyDescent="0.2">
      <c r="A230" s="32">
        <v>228</v>
      </c>
      <c r="B230" s="32">
        <v>200</v>
      </c>
      <c r="C230" s="32">
        <v>200</v>
      </c>
    </row>
    <row r="231" spans="1:3" x14ac:dyDescent="0.2">
      <c r="A231" s="32">
        <v>230</v>
      </c>
      <c r="B231" s="32" t="s">
        <v>15899</v>
      </c>
      <c r="C231" s="32">
        <v>2050</v>
      </c>
    </row>
    <row r="232" spans="1:3" x14ac:dyDescent="0.2">
      <c r="A232" s="32">
        <v>231</v>
      </c>
      <c r="B232" s="32">
        <v>97</v>
      </c>
      <c r="C232" s="32">
        <v>97</v>
      </c>
    </row>
    <row r="233" spans="1:3" x14ac:dyDescent="0.2">
      <c r="A233" s="32">
        <v>232</v>
      </c>
      <c r="B233" s="32">
        <v>710</v>
      </c>
      <c r="C233" s="32">
        <v>710</v>
      </c>
    </row>
    <row r="234" spans="1:3" x14ac:dyDescent="0.2">
      <c r="A234" s="32">
        <v>233</v>
      </c>
      <c r="B234" s="32" t="s">
        <v>15900</v>
      </c>
      <c r="C234" s="32">
        <v>453</v>
      </c>
    </row>
    <row r="235" spans="1:3" x14ac:dyDescent="0.2">
      <c r="A235" s="32">
        <v>234</v>
      </c>
      <c r="B235" s="32">
        <v>621</v>
      </c>
      <c r="C235" s="32">
        <v>621</v>
      </c>
    </row>
    <row r="236" spans="1:3" x14ac:dyDescent="0.2">
      <c r="A236" s="32">
        <v>235</v>
      </c>
      <c r="B236" s="32">
        <v>65</v>
      </c>
      <c r="C236" s="32">
        <v>65</v>
      </c>
    </row>
    <row r="237" spans="1:3" x14ac:dyDescent="0.2">
      <c r="A237" s="32">
        <v>236</v>
      </c>
      <c r="B237" s="32">
        <v>606</v>
      </c>
      <c r="C237" s="32">
        <v>606</v>
      </c>
    </row>
    <row r="238" spans="1:3" x14ac:dyDescent="0.2">
      <c r="A238" s="32">
        <v>237</v>
      </c>
      <c r="B238" s="32">
        <v>197</v>
      </c>
      <c r="C238" s="32">
        <v>197</v>
      </c>
    </row>
    <row r="239" spans="1:3" x14ac:dyDescent="0.2">
      <c r="A239" s="32">
        <v>238</v>
      </c>
      <c r="B239" s="32">
        <v>103</v>
      </c>
      <c r="C239" s="32">
        <v>103</v>
      </c>
    </row>
    <row r="240" spans="1:3" x14ac:dyDescent="0.2">
      <c r="A240" s="32">
        <v>239</v>
      </c>
      <c r="B240" s="32">
        <v>568</v>
      </c>
      <c r="C240" s="32">
        <v>568</v>
      </c>
    </row>
    <row r="241" spans="1:3" x14ac:dyDescent="0.2">
      <c r="A241" s="32">
        <v>241</v>
      </c>
      <c r="B241" s="32">
        <v>546</v>
      </c>
      <c r="C241" s="32">
        <v>546</v>
      </c>
    </row>
    <row r="242" spans="1:3" x14ac:dyDescent="0.2">
      <c r="A242" s="32">
        <v>240</v>
      </c>
      <c r="B242" s="32">
        <v>588</v>
      </c>
      <c r="C242" s="32">
        <v>588</v>
      </c>
    </row>
    <row r="243" spans="1:3" x14ac:dyDescent="0.2">
      <c r="A243" s="32">
        <v>242</v>
      </c>
      <c r="B243" s="32">
        <v>334</v>
      </c>
      <c r="C243" s="32">
        <v>334</v>
      </c>
    </row>
    <row r="244" spans="1:3" x14ac:dyDescent="0.2">
      <c r="A244" s="32">
        <v>243</v>
      </c>
      <c r="B244" s="32">
        <v>246</v>
      </c>
      <c r="C244" s="32">
        <v>246</v>
      </c>
    </row>
    <row r="245" spans="1:3" x14ac:dyDescent="0.2">
      <c r="A245" s="32">
        <v>244</v>
      </c>
      <c r="B245" s="32">
        <v>436</v>
      </c>
      <c r="C245" s="32">
        <v>436</v>
      </c>
    </row>
    <row r="246" spans="1:3" x14ac:dyDescent="0.2">
      <c r="A246" s="32">
        <v>245</v>
      </c>
      <c r="B246" s="32">
        <v>576</v>
      </c>
      <c r="C246" s="32">
        <v>576</v>
      </c>
    </row>
    <row r="247" spans="1:3" x14ac:dyDescent="0.2">
      <c r="A247" s="32">
        <v>246</v>
      </c>
      <c r="B247" s="32">
        <v>742</v>
      </c>
      <c r="C247" s="32">
        <v>742</v>
      </c>
    </row>
    <row r="248" spans="1:3" x14ac:dyDescent="0.2">
      <c r="A248" s="32">
        <v>248</v>
      </c>
      <c r="B248" s="32">
        <v>644</v>
      </c>
      <c r="C248" s="32">
        <v>644</v>
      </c>
    </row>
    <row r="249" spans="1:3" x14ac:dyDescent="0.2">
      <c r="A249" s="32">
        <v>250</v>
      </c>
      <c r="B249" s="32">
        <v>705</v>
      </c>
      <c r="C249" s="32">
        <v>705</v>
      </c>
    </row>
    <row r="250" spans="1:3" x14ac:dyDescent="0.2">
      <c r="A250" s="32">
        <v>247</v>
      </c>
      <c r="B250" s="32">
        <v>291</v>
      </c>
      <c r="C250" s="32">
        <v>291</v>
      </c>
    </row>
    <row r="251" spans="1:3" x14ac:dyDescent="0.2">
      <c r="A251" s="32">
        <v>249</v>
      </c>
      <c r="B251" s="32">
        <v>331</v>
      </c>
      <c r="C251" s="32">
        <v>331</v>
      </c>
    </row>
    <row r="252" spans="1:3" x14ac:dyDescent="0.2">
      <c r="A252" s="32">
        <v>252</v>
      </c>
      <c r="B252" s="32">
        <v>195</v>
      </c>
      <c r="C252" s="32">
        <v>195</v>
      </c>
    </row>
    <row r="253" spans="1:3" x14ac:dyDescent="0.2">
      <c r="A253" s="32">
        <v>251</v>
      </c>
      <c r="B253" s="32">
        <v>241</v>
      </c>
      <c r="C253" s="32">
        <v>241</v>
      </c>
    </row>
    <row r="254" spans="1:3" x14ac:dyDescent="0.2">
      <c r="A254" s="32">
        <v>253</v>
      </c>
      <c r="B254" s="32">
        <v>213</v>
      </c>
      <c r="C254" s="32">
        <v>213</v>
      </c>
    </row>
    <row r="255" spans="1:3" x14ac:dyDescent="0.2">
      <c r="A255" s="32">
        <v>254</v>
      </c>
      <c r="B255" s="32">
        <v>324</v>
      </c>
      <c r="C255" s="32">
        <v>324</v>
      </c>
    </row>
    <row r="256" spans="1:3" x14ac:dyDescent="0.2">
      <c r="A256" s="32">
        <v>255</v>
      </c>
      <c r="B256" s="32">
        <v>388</v>
      </c>
      <c r="C256" s="32">
        <v>388</v>
      </c>
    </row>
    <row r="257" spans="1:3" x14ac:dyDescent="0.2">
      <c r="A257" s="32">
        <v>256</v>
      </c>
      <c r="B257" s="32">
        <v>391</v>
      </c>
      <c r="C257" s="32">
        <v>391</v>
      </c>
    </row>
    <row r="258" spans="1:3" x14ac:dyDescent="0.2">
      <c r="A258" s="32">
        <v>257</v>
      </c>
      <c r="B258" s="32">
        <v>499</v>
      </c>
      <c r="C258" s="32">
        <v>499</v>
      </c>
    </row>
    <row r="259" spans="1:3" x14ac:dyDescent="0.2">
      <c r="A259" s="32">
        <v>258</v>
      </c>
      <c r="B259" s="32">
        <v>646</v>
      </c>
      <c r="C259" s="32">
        <v>646</v>
      </c>
    </row>
    <row r="260" spans="1:3" x14ac:dyDescent="0.2">
      <c r="A260" s="32">
        <v>259</v>
      </c>
      <c r="B260" s="32">
        <v>116</v>
      </c>
      <c r="C260" s="32">
        <v>116</v>
      </c>
    </row>
    <row r="261" spans="1:3" x14ac:dyDescent="0.2">
      <c r="A261" s="32">
        <v>261</v>
      </c>
      <c r="B261" s="32">
        <v>516</v>
      </c>
      <c r="C261" s="32">
        <v>516</v>
      </c>
    </row>
    <row r="262" spans="1:3" x14ac:dyDescent="0.2">
      <c r="A262" s="32">
        <v>260</v>
      </c>
      <c r="B262" s="32">
        <v>656</v>
      </c>
      <c r="C262" s="32">
        <v>656</v>
      </c>
    </row>
    <row r="263" spans="1:3" x14ac:dyDescent="0.2">
      <c r="A263" s="32">
        <v>262</v>
      </c>
      <c r="B263" s="32">
        <v>45</v>
      </c>
      <c r="C263" s="32">
        <v>45</v>
      </c>
    </row>
    <row r="264" spans="1:3" x14ac:dyDescent="0.2">
      <c r="A264" s="32">
        <v>263</v>
      </c>
      <c r="B264" s="32">
        <v>86</v>
      </c>
      <c r="C264" s="32">
        <v>86</v>
      </c>
    </row>
    <row r="265" spans="1:3" x14ac:dyDescent="0.2">
      <c r="A265" s="32">
        <v>264</v>
      </c>
      <c r="B265" s="32">
        <v>704</v>
      </c>
      <c r="C265" s="32">
        <v>704</v>
      </c>
    </row>
    <row r="266" spans="1:3" x14ac:dyDescent="0.2">
      <c r="A266" s="32">
        <v>265</v>
      </c>
      <c r="B266" s="32">
        <v>861</v>
      </c>
      <c r="C266" s="32">
        <v>861</v>
      </c>
    </row>
    <row r="267" spans="1:3" x14ac:dyDescent="0.2">
      <c r="A267" s="32">
        <v>266</v>
      </c>
      <c r="B267" s="32">
        <v>543</v>
      </c>
      <c r="C267" s="32">
        <v>543</v>
      </c>
    </row>
    <row r="268" spans="1:3" x14ac:dyDescent="0.2">
      <c r="A268" s="32">
        <v>267</v>
      </c>
      <c r="B268" s="32">
        <v>638</v>
      </c>
      <c r="C268" s="32">
        <v>638</v>
      </c>
    </row>
    <row r="269" spans="1:3" x14ac:dyDescent="0.2">
      <c r="A269" s="32">
        <v>268</v>
      </c>
      <c r="B269" s="32">
        <v>706</v>
      </c>
      <c r="C269" s="32">
        <v>706</v>
      </c>
    </row>
    <row r="270" spans="1:3" x14ac:dyDescent="0.2">
      <c r="A270" s="32">
        <v>269</v>
      </c>
      <c r="B270" s="32">
        <v>302</v>
      </c>
      <c r="C270" s="32">
        <v>302</v>
      </c>
    </row>
    <row r="271" spans="1:3" x14ac:dyDescent="0.2">
      <c r="A271" s="32">
        <v>270</v>
      </c>
      <c r="B271" s="32">
        <v>341</v>
      </c>
      <c r="C271" s="32">
        <v>341</v>
      </c>
    </row>
    <row r="272" spans="1:3" x14ac:dyDescent="0.2">
      <c r="A272" s="32">
        <v>271</v>
      </c>
      <c r="B272" s="32">
        <v>622</v>
      </c>
      <c r="C272" s="32">
        <v>622</v>
      </c>
    </row>
    <row r="273" spans="1:3" x14ac:dyDescent="0.2">
      <c r="A273" s="32">
        <v>272</v>
      </c>
      <c r="B273" s="32">
        <v>109</v>
      </c>
      <c r="C273" s="32">
        <v>109</v>
      </c>
    </row>
    <row r="274" spans="1:3" x14ac:dyDescent="0.2">
      <c r="A274" s="32">
        <v>273</v>
      </c>
      <c r="B274" s="32">
        <v>325</v>
      </c>
      <c r="C274" s="32">
        <v>325</v>
      </c>
    </row>
    <row r="275" spans="1:3" x14ac:dyDescent="0.2">
      <c r="A275" s="32">
        <v>274</v>
      </c>
      <c r="B275" s="32">
        <v>280</v>
      </c>
      <c r="C275" s="32">
        <v>280</v>
      </c>
    </row>
    <row r="276" spans="1:3" x14ac:dyDescent="0.2">
      <c r="A276" s="32">
        <v>275</v>
      </c>
      <c r="B276" s="32">
        <v>163</v>
      </c>
      <c r="C276" s="32">
        <v>163</v>
      </c>
    </row>
    <row r="277" spans="1:3" x14ac:dyDescent="0.2">
      <c r="A277" s="32">
        <v>276</v>
      </c>
      <c r="B277" s="32">
        <v>147</v>
      </c>
      <c r="C277" s="32">
        <v>147</v>
      </c>
    </row>
    <row r="278" spans="1:3" x14ac:dyDescent="0.2">
      <c r="A278" s="32">
        <v>277</v>
      </c>
      <c r="B278" s="32">
        <v>517</v>
      </c>
      <c r="C278" s="32">
        <v>517</v>
      </c>
    </row>
    <row r="279" spans="1:3" x14ac:dyDescent="0.2">
      <c r="A279" s="32">
        <v>278</v>
      </c>
      <c r="B279" s="32">
        <v>18</v>
      </c>
      <c r="C279" s="32">
        <v>18</v>
      </c>
    </row>
    <row r="280" spans="1:3" x14ac:dyDescent="0.2">
      <c r="A280" s="32">
        <v>279</v>
      </c>
      <c r="B280" s="32">
        <v>81</v>
      </c>
      <c r="C280" s="32">
        <v>81</v>
      </c>
    </row>
    <row r="281" spans="1:3" x14ac:dyDescent="0.2">
      <c r="A281" s="32">
        <v>280</v>
      </c>
      <c r="B281" s="32">
        <v>35</v>
      </c>
      <c r="C281" s="32">
        <v>35</v>
      </c>
    </row>
    <row r="282" spans="1:3" x14ac:dyDescent="0.2">
      <c r="A282" s="32">
        <v>281</v>
      </c>
      <c r="B282" s="32" t="s">
        <v>15901</v>
      </c>
      <c r="C282" s="32">
        <v>45</v>
      </c>
    </row>
    <row r="283" spans="1:3" x14ac:dyDescent="0.2">
      <c r="A283" s="32">
        <v>282</v>
      </c>
      <c r="B283" s="32">
        <v>666</v>
      </c>
      <c r="C283" s="32">
        <v>666</v>
      </c>
    </row>
    <row r="284" spans="1:3" x14ac:dyDescent="0.2">
      <c r="A284" s="32">
        <v>283</v>
      </c>
      <c r="B284" s="32">
        <v>602</v>
      </c>
      <c r="C284" s="32">
        <v>602</v>
      </c>
    </row>
    <row r="285" spans="1:3" x14ac:dyDescent="0.2">
      <c r="A285" s="32">
        <v>284</v>
      </c>
      <c r="B285" s="32">
        <v>600</v>
      </c>
      <c r="C285" s="32">
        <v>600</v>
      </c>
    </row>
    <row r="286" spans="1:3" x14ac:dyDescent="0.2">
      <c r="A286" s="32">
        <v>285</v>
      </c>
      <c r="B286" s="32">
        <v>826</v>
      </c>
      <c r="C286" s="32">
        <v>826</v>
      </c>
    </row>
    <row r="287" spans="1:3" x14ac:dyDescent="0.2">
      <c r="A287" s="32">
        <v>286</v>
      </c>
      <c r="B287" s="32">
        <v>578</v>
      </c>
      <c r="C287" s="32">
        <v>578</v>
      </c>
    </row>
    <row r="288" spans="1:3" x14ac:dyDescent="0.2">
      <c r="A288" s="32">
        <v>287</v>
      </c>
      <c r="B288" s="32">
        <v>266</v>
      </c>
      <c r="C288" s="32">
        <v>266</v>
      </c>
    </row>
    <row r="289" spans="1:3" x14ac:dyDescent="0.2">
      <c r="A289" s="32">
        <v>288</v>
      </c>
      <c r="B289" s="32">
        <v>198</v>
      </c>
      <c r="C289" s="32">
        <v>198</v>
      </c>
    </row>
    <row r="290" spans="1:3" x14ac:dyDescent="0.2">
      <c r="A290" s="32">
        <v>289</v>
      </c>
      <c r="B290" s="32">
        <v>492</v>
      </c>
      <c r="C290" s="32">
        <v>492</v>
      </c>
    </row>
    <row r="291" spans="1:3" x14ac:dyDescent="0.2">
      <c r="A291" s="32">
        <v>290</v>
      </c>
      <c r="B291" s="32">
        <v>71</v>
      </c>
      <c r="C291" s="32">
        <v>71</v>
      </c>
    </row>
    <row r="292" spans="1:3" x14ac:dyDescent="0.2">
      <c r="A292" s="32">
        <v>291</v>
      </c>
      <c r="B292" s="32">
        <v>192</v>
      </c>
      <c r="C292" s="32">
        <v>192</v>
      </c>
    </row>
    <row r="293" spans="1:3" x14ac:dyDescent="0.2">
      <c r="A293" s="32">
        <v>292</v>
      </c>
      <c r="B293" s="32">
        <v>688</v>
      </c>
      <c r="C293" s="32">
        <v>688</v>
      </c>
    </row>
    <row r="294" spans="1:3" x14ac:dyDescent="0.2">
      <c r="A294" s="32">
        <v>293</v>
      </c>
      <c r="B294" s="32">
        <v>173</v>
      </c>
      <c r="C294" s="32">
        <v>173</v>
      </c>
    </row>
    <row r="295" spans="1:3" x14ac:dyDescent="0.2">
      <c r="A295" s="32">
        <v>294</v>
      </c>
      <c r="B295" s="32" t="s">
        <v>15902</v>
      </c>
      <c r="C295" s="32">
        <v>7</v>
      </c>
    </row>
    <row r="296" spans="1:3" x14ac:dyDescent="0.2">
      <c r="A296" s="32">
        <v>295</v>
      </c>
      <c r="B296" s="32">
        <v>261</v>
      </c>
      <c r="C296" s="32">
        <v>261</v>
      </c>
    </row>
    <row r="297" spans="1:3" x14ac:dyDescent="0.2">
      <c r="A297" s="32">
        <v>296</v>
      </c>
      <c r="B297" s="32">
        <v>187</v>
      </c>
      <c r="C297" s="32">
        <v>187</v>
      </c>
    </row>
    <row r="298" spans="1:3" x14ac:dyDescent="0.2">
      <c r="A298" s="32">
        <v>297</v>
      </c>
      <c r="B298" s="32">
        <v>844</v>
      </c>
      <c r="C298" s="32">
        <v>844</v>
      </c>
    </row>
    <row r="299" spans="1:3" x14ac:dyDescent="0.2">
      <c r="A299" s="32">
        <v>298</v>
      </c>
      <c r="B299" s="32">
        <v>11</v>
      </c>
      <c r="C299" s="32">
        <v>11</v>
      </c>
    </row>
    <row r="300" spans="1:3" x14ac:dyDescent="0.2">
      <c r="A300" s="32">
        <v>299</v>
      </c>
      <c r="B300" s="32">
        <v>867</v>
      </c>
      <c r="C300" s="32">
        <v>867</v>
      </c>
    </row>
    <row r="301" spans="1:3" x14ac:dyDescent="0.2">
      <c r="A301" s="32">
        <v>300</v>
      </c>
      <c r="B301" s="32">
        <v>134</v>
      </c>
      <c r="C301" s="32">
        <v>134</v>
      </c>
    </row>
    <row r="302" spans="1:3" x14ac:dyDescent="0.2">
      <c r="A302" s="32">
        <v>301</v>
      </c>
      <c r="B302" s="32">
        <v>708</v>
      </c>
      <c r="C302" s="32">
        <v>708</v>
      </c>
    </row>
    <row r="303" spans="1:3" x14ac:dyDescent="0.2">
      <c r="A303" s="32">
        <v>302</v>
      </c>
      <c r="B303" s="32">
        <v>468</v>
      </c>
      <c r="C303" s="32">
        <v>468</v>
      </c>
    </row>
    <row r="304" spans="1:3" x14ac:dyDescent="0.2">
      <c r="A304" s="32">
        <v>303</v>
      </c>
      <c r="B304" s="32">
        <v>256</v>
      </c>
      <c r="C304" s="32">
        <v>256</v>
      </c>
    </row>
    <row r="305" spans="1:3" x14ac:dyDescent="0.2">
      <c r="A305" s="32">
        <v>304</v>
      </c>
      <c r="B305" s="32">
        <v>111</v>
      </c>
      <c r="C305" s="32">
        <v>111</v>
      </c>
    </row>
    <row r="306" spans="1:3" x14ac:dyDescent="0.2">
      <c r="A306" s="32">
        <v>305</v>
      </c>
      <c r="B306" s="32">
        <v>494</v>
      </c>
      <c r="C306" s="32">
        <v>494</v>
      </c>
    </row>
    <row r="307" spans="1:3" x14ac:dyDescent="0.2">
      <c r="A307" s="32">
        <v>306</v>
      </c>
      <c r="B307" s="32">
        <v>205</v>
      </c>
      <c r="C307" s="32">
        <v>205</v>
      </c>
    </row>
    <row r="308" spans="1:3" x14ac:dyDescent="0.2">
      <c r="A308" s="32">
        <v>307</v>
      </c>
      <c r="B308" s="32">
        <v>332</v>
      </c>
      <c r="C308" s="32">
        <v>332</v>
      </c>
    </row>
    <row r="309" spans="1:3" x14ac:dyDescent="0.2">
      <c r="A309" s="32">
        <v>308</v>
      </c>
      <c r="B309" s="32">
        <v>137</v>
      </c>
      <c r="C309" s="32">
        <v>137</v>
      </c>
    </row>
    <row r="310" spans="1:3" x14ac:dyDescent="0.2">
      <c r="A310" s="32">
        <v>309</v>
      </c>
      <c r="B310" s="32">
        <v>129</v>
      </c>
      <c r="C310" s="32">
        <v>129</v>
      </c>
    </row>
    <row r="311" spans="1:3" x14ac:dyDescent="0.2">
      <c r="A311" s="32">
        <v>311</v>
      </c>
      <c r="B311" s="32">
        <v>818</v>
      </c>
      <c r="C311" s="32">
        <v>818</v>
      </c>
    </row>
    <row r="312" spans="1:3" x14ac:dyDescent="0.2">
      <c r="A312" s="32">
        <v>310</v>
      </c>
      <c r="B312" s="32">
        <v>267</v>
      </c>
      <c r="C312" s="32">
        <v>267</v>
      </c>
    </row>
    <row r="313" spans="1:3" x14ac:dyDescent="0.2">
      <c r="A313" s="32">
        <v>312</v>
      </c>
      <c r="B313" s="32">
        <v>466</v>
      </c>
      <c r="C313" s="32">
        <v>466</v>
      </c>
    </row>
    <row r="314" spans="1:3" x14ac:dyDescent="0.2">
      <c r="A314" s="32">
        <v>313</v>
      </c>
      <c r="B314" s="32">
        <v>832</v>
      </c>
      <c r="C314" s="32">
        <v>832</v>
      </c>
    </row>
    <row r="315" spans="1:3" x14ac:dyDescent="0.2">
      <c r="A315" s="32">
        <v>314</v>
      </c>
      <c r="B315" s="32">
        <v>178</v>
      </c>
      <c r="C315" s="32">
        <v>178</v>
      </c>
    </row>
    <row r="316" spans="1:3" x14ac:dyDescent="0.2">
      <c r="A316" s="32">
        <v>315</v>
      </c>
      <c r="B316" s="32">
        <v>418</v>
      </c>
      <c r="C316" s="32">
        <v>418</v>
      </c>
    </row>
    <row r="317" spans="1:3" x14ac:dyDescent="0.2">
      <c r="A317" s="32">
        <v>316</v>
      </c>
      <c r="B317" s="32">
        <v>154</v>
      </c>
      <c r="C317" s="32">
        <v>154</v>
      </c>
    </row>
    <row r="318" spans="1:3" x14ac:dyDescent="0.2">
      <c r="A318" s="32">
        <v>317</v>
      </c>
      <c r="B318" s="32">
        <v>458</v>
      </c>
      <c r="C318" s="32">
        <v>458</v>
      </c>
    </row>
    <row r="319" spans="1:3" x14ac:dyDescent="0.2">
      <c r="A319" s="32">
        <v>318</v>
      </c>
      <c r="B319" s="32">
        <v>802</v>
      </c>
      <c r="C319" s="32">
        <v>802</v>
      </c>
    </row>
    <row r="320" spans="1:3" x14ac:dyDescent="0.2">
      <c r="A320" s="32">
        <v>319</v>
      </c>
      <c r="B320" s="32">
        <v>255</v>
      </c>
      <c r="C320" s="32">
        <v>255</v>
      </c>
    </row>
    <row r="321" spans="1:3" x14ac:dyDescent="0.2">
      <c r="A321" s="32">
        <v>320</v>
      </c>
      <c r="B321" s="32">
        <v>127</v>
      </c>
      <c r="C321" s="32">
        <v>127</v>
      </c>
    </row>
    <row r="322" spans="1:3" x14ac:dyDescent="0.2">
      <c r="A322" s="32">
        <v>321</v>
      </c>
      <c r="B322" s="32">
        <v>274</v>
      </c>
      <c r="C322" s="32">
        <v>274</v>
      </c>
    </row>
    <row r="323" spans="1:3" x14ac:dyDescent="0.2">
      <c r="A323" s="32">
        <v>322</v>
      </c>
      <c r="B323" s="32">
        <v>115</v>
      </c>
      <c r="C323" s="32">
        <v>115</v>
      </c>
    </row>
    <row r="324" spans="1:3" x14ac:dyDescent="0.2">
      <c r="A324" s="32">
        <v>323</v>
      </c>
      <c r="B324" s="32">
        <v>856</v>
      </c>
      <c r="C324" s="32">
        <v>856</v>
      </c>
    </row>
    <row r="325" spans="1:3" x14ac:dyDescent="0.2">
      <c r="A325" s="32">
        <v>324</v>
      </c>
      <c r="B325" s="32">
        <v>478</v>
      </c>
      <c r="C325" s="32">
        <v>478</v>
      </c>
    </row>
    <row r="326" spans="1:3" x14ac:dyDescent="0.2">
      <c r="A326" s="32">
        <v>325</v>
      </c>
      <c r="B326" s="32">
        <v>24</v>
      </c>
      <c r="C326" s="32">
        <v>24</v>
      </c>
    </row>
    <row r="327" spans="1:3" x14ac:dyDescent="0.2">
      <c r="A327" s="32">
        <v>326</v>
      </c>
      <c r="B327" s="32">
        <v>869</v>
      </c>
      <c r="C327" s="32">
        <v>869</v>
      </c>
    </row>
    <row r="328" spans="1:3" x14ac:dyDescent="0.2">
      <c r="A328" s="32">
        <v>327</v>
      </c>
      <c r="B328" s="32">
        <v>426</v>
      </c>
      <c r="C328" s="32">
        <v>426</v>
      </c>
    </row>
    <row r="329" spans="1:3" x14ac:dyDescent="0.2">
      <c r="A329" s="32">
        <v>328</v>
      </c>
      <c r="B329" s="32">
        <v>294</v>
      </c>
      <c r="C329" s="32">
        <v>294</v>
      </c>
    </row>
    <row r="330" spans="1:3" x14ac:dyDescent="0.2">
      <c r="A330" s="32">
        <v>329</v>
      </c>
      <c r="B330" s="32">
        <v>196</v>
      </c>
      <c r="C330" s="32">
        <v>196</v>
      </c>
    </row>
    <row r="331" spans="1:3" x14ac:dyDescent="0.2">
      <c r="A331" s="32">
        <v>330</v>
      </c>
      <c r="B331" s="32">
        <v>596</v>
      </c>
      <c r="C331" s="32">
        <v>596</v>
      </c>
    </row>
    <row r="332" spans="1:3" x14ac:dyDescent="0.2">
      <c r="A332" s="32">
        <v>331</v>
      </c>
      <c r="B332" s="32">
        <v>682</v>
      </c>
      <c r="C332" s="32">
        <v>682</v>
      </c>
    </row>
    <row r="333" spans="1:3" x14ac:dyDescent="0.2">
      <c r="A333" s="32">
        <v>332</v>
      </c>
      <c r="B333" s="32">
        <v>292</v>
      </c>
      <c r="C333" s="32">
        <v>292</v>
      </c>
    </row>
    <row r="334" spans="1:3" x14ac:dyDescent="0.2">
      <c r="A334" s="32">
        <v>333</v>
      </c>
      <c r="B334" s="32">
        <v>243</v>
      </c>
      <c r="C334" s="32">
        <v>243</v>
      </c>
    </row>
    <row r="335" spans="1:3" x14ac:dyDescent="0.2">
      <c r="A335" s="32">
        <v>334</v>
      </c>
      <c r="B335" s="32">
        <v>809</v>
      </c>
      <c r="C335" s="32">
        <v>809</v>
      </c>
    </row>
    <row r="336" spans="1:3" x14ac:dyDescent="0.2">
      <c r="A336" s="32">
        <v>335</v>
      </c>
      <c r="B336" s="32">
        <v>259</v>
      </c>
      <c r="C336" s="32">
        <v>259</v>
      </c>
    </row>
    <row r="337" spans="1:3" x14ac:dyDescent="0.2">
      <c r="A337" s="32">
        <v>336</v>
      </c>
      <c r="B337" s="32">
        <v>314</v>
      </c>
      <c r="C337" s="32">
        <v>314</v>
      </c>
    </row>
    <row r="338" spans="1:3" x14ac:dyDescent="0.2">
      <c r="A338" s="32">
        <v>337</v>
      </c>
      <c r="B338" s="32">
        <v>106</v>
      </c>
      <c r="C338" s="32">
        <v>106</v>
      </c>
    </row>
    <row r="339" spans="1:3" x14ac:dyDescent="0.2">
      <c r="A339" s="32">
        <v>338</v>
      </c>
      <c r="B339" s="32">
        <v>556</v>
      </c>
      <c r="C339" s="32">
        <v>556</v>
      </c>
    </row>
    <row r="340" spans="1:3" x14ac:dyDescent="0.2">
      <c r="A340" s="32">
        <v>339</v>
      </c>
      <c r="B340" s="32">
        <v>13</v>
      </c>
      <c r="C340" s="32">
        <v>13</v>
      </c>
    </row>
    <row r="341" spans="1:3" x14ac:dyDescent="0.2">
      <c r="A341" s="32">
        <v>340</v>
      </c>
      <c r="B341" s="32">
        <v>810</v>
      </c>
      <c r="C341" s="32">
        <v>810</v>
      </c>
    </row>
    <row r="342" spans="1:3" x14ac:dyDescent="0.2">
      <c r="A342" s="32">
        <v>341</v>
      </c>
      <c r="B342" s="32">
        <v>369</v>
      </c>
      <c r="C342" s="32">
        <v>369</v>
      </c>
    </row>
    <row r="343" spans="1:3" x14ac:dyDescent="0.2">
      <c r="A343" s="32">
        <v>342</v>
      </c>
      <c r="B343" s="32">
        <v>304</v>
      </c>
      <c r="C343" s="32">
        <v>304</v>
      </c>
    </row>
    <row r="344" spans="1:3" x14ac:dyDescent="0.2">
      <c r="A344" s="32">
        <v>343</v>
      </c>
      <c r="B344" s="32">
        <v>519</v>
      </c>
      <c r="C344" s="32">
        <v>519</v>
      </c>
    </row>
    <row r="345" spans="1:3" x14ac:dyDescent="0.2">
      <c r="A345" s="32">
        <v>345</v>
      </c>
      <c r="B345" s="32">
        <v>114</v>
      </c>
      <c r="C345" s="32">
        <v>114</v>
      </c>
    </row>
    <row r="346" spans="1:3" x14ac:dyDescent="0.2">
      <c r="A346" s="32">
        <v>346</v>
      </c>
      <c r="B346" s="32">
        <v>714</v>
      </c>
      <c r="C346" s="32">
        <v>714</v>
      </c>
    </row>
    <row r="347" spans="1:3" x14ac:dyDescent="0.2">
      <c r="A347" s="32">
        <v>347</v>
      </c>
      <c r="B347" s="32">
        <v>522</v>
      </c>
      <c r="C347" s="32">
        <v>522</v>
      </c>
    </row>
    <row r="348" spans="1:3" x14ac:dyDescent="0.2">
      <c r="A348" s="32">
        <v>344</v>
      </c>
      <c r="B348" s="32">
        <v>753</v>
      </c>
      <c r="C348" s="32">
        <v>753</v>
      </c>
    </row>
    <row r="349" spans="1:3" x14ac:dyDescent="0.2">
      <c r="A349" s="32">
        <v>348</v>
      </c>
      <c r="B349" s="32">
        <v>21</v>
      </c>
      <c r="C349" s="32">
        <v>21</v>
      </c>
    </row>
    <row r="350" spans="1:3" x14ac:dyDescent="0.2">
      <c r="A350" s="32">
        <v>349</v>
      </c>
      <c r="B350" s="32">
        <v>275</v>
      </c>
      <c r="C350" s="32">
        <v>275</v>
      </c>
    </row>
    <row r="351" spans="1:3" x14ac:dyDescent="0.2">
      <c r="A351" s="32">
        <v>350</v>
      </c>
      <c r="B351" s="32">
        <v>758</v>
      </c>
      <c r="C351" s="32">
        <v>758</v>
      </c>
    </row>
    <row r="352" spans="1:3" x14ac:dyDescent="0.2">
      <c r="A352" s="32">
        <v>351</v>
      </c>
      <c r="B352" s="32">
        <v>635</v>
      </c>
      <c r="C352" s="32">
        <v>635</v>
      </c>
    </row>
    <row r="353" spans="1:3" x14ac:dyDescent="0.2">
      <c r="A353" s="32">
        <v>352</v>
      </c>
      <c r="B353" s="32">
        <v>326</v>
      </c>
      <c r="C353" s="32">
        <v>326</v>
      </c>
    </row>
    <row r="354" spans="1:3" x14ac:dyDescent="0.2">
      <c r="A354" s="32">
        <v>353</v>
      </c>
      <c r="B354" s="32">
        <v>182</v>
      </c>
      <c r="C354" s="32">
        <v>182</v>
      </c>
    </row>
    <row r="355" spans="1:3" x14ac:dyDescent="0.2">
      <c r="A355" s="32">
        <v>354</v>
      </c>
      <c r="B355" s="32">
        <v>452</v>
      </c>
      <c r="C355" s="32">
        <v>452</v>
      </c>
    </row>
    <row r="356" spans="1:3" x14ac:dyDescent="0.2">
      <c r="A356" s="32">
        <v>355</v>
      </c>
      <c r="B356" s="32">
        <v>798</v>
      </c>
      <c r="C356" s="32">
        <v>798</v>
      </c>
    </row>
    <row r="357" spans="1:3" x14ac:dyDescent="0.2">
      <c r="A357" s="32">
        <v>357</v>
      </c>
      <c r="B357" s="32">
        <v>415</v>
      </c>
      <c r="C357" s="32">
        <v>415</v>
      </c>
    </row>
    <row r="358" spans="1:3" x14ac:dyDescent="0.2">
      <c r="A358" s="32">
        <v>356</v>
      </c>
      <c r="B358" s="32">
        <v>217</v>
      </c>
      <c r="C358" s="32">
        <v>217</v>
      </c>
    </row>
    <row r="359" spans="1:3" x14ac:dyDescent="0.2">
      <c r="A359" s="32">
        <v>358</v>
      </c>
      <c r="B359" s="32">
        <v>358</v>
      </c>
      <c r="C359" s="32">
        <v>358</v>
      </c>
    </row>
    <row r="360" spans="1:3" x14ac:dyDescent="0.2">
      <c r="A360" s="32">
        <v>359</v>
      </c>
      <c r="B360" s="32">
        <v>383</v>
      </c>
      <c r="C360" s="32">
        <v>383</v>
      </c>
    </row>
    <row r="361" spans="1:3" x14ac:dyDescent="0.2">
      <c r="A361" s="32">
        <v>360</v>
      </c>
      <c r="B361" s="32">
        <v>698</v>
      </c>
      <c r="C361" s="32">
        <v>698</v>
      </c>
    </row>
    <row r="362" spans="1:3" x14ac:dyDescent="0.2">
      <c r="A362" s="32">
        <v>361</v>
      </c>
      <c r="B362" s="32">
        <v>737</v>
      </c>
      <c r="C362" s="32">
        <v>737</v>
      </c>
    </row>
    <row r="363" spans="1:3" x14ac:dyDescent="0.2">
      <c r="A363" s="32">
        <v>362</v>
      </c>
      <c r="B363" s="32">
        <v>694</v>
      </c>
      <c r="C363" s="32">
        <v>694</v>
      </c>
    </row>
    <row r="364" spans="1:3" x14ac:dyDescent="0.2">
      <c r="A364" s="32">
        <v>363</v>
      </c>
      <c r="B364" s="32">
        <v>386</v>
      </c>
      <c r="C364" s="32">
        <v>386</v>
      </c>
    </row>
    <row r="365" spans="1:3" x14ac:dyDescent="0.2">
      <c r="A365" s="32">
        <v>364</v>
      </c>
      <c r="B365" s="32">
        <v>427</v>
      </c>
      <c r="C365" s="32">
        <v>427</v>
      </c>
    </row>
    <row r="366" spans="1:3" x14ac:dyDescent="0.2">
      <c r="A366" s="32">
        <v>365</v>
      </c>
      <c r="B366" s="32">
        <v>411</v>
      </c>
      <c r="C366" s="32">
        <v>411</v>
      </c>
    </row>
    <row r="367" spans="1:3" x14ac:dyDescent="0.2">
      <c r="A367" s="32">
        <v>366</v>
      </c>
      <c r="B367" s="32">
        <v>66</v>
      </c>
      <c r="C367" s="32">
        <v>66</v>
      </c>
    </row>
    <row r="368" spans="1:3" x14ac:dyDescent="0.2">
      <c r="A368" s="32">
        <v>367</v>
      </c>
      <c r="B368" s="32">
        <v>482</v>
      </c>
      <c r="C368" s="32">
        <v>482</v>
      </c>
    </row>
    <row r="369" spans="1:3" x14ac:dyDescent="0.2">
      <c r="A369" s="32">
        <v>368</v>
      </c>
      <c r="B369" s="32">
        <v>509</v>
      </c>
      <c r="C369" s="32">
        <v>509</v>
      </c>
    </row>
    <row r="370" spans="1:3" x14ac:dyDescent="0.2">
      <c r="A370" s="32">
        <v>369</v>
      </c>
      <c r="B370" s="32">
        <v>318</v>
      </c>
      <c r="C370" s="32">
        <v>318</v>
      </c>
    </row>
    <row r="371" spans="1:3" x14ac:dyDescent="0.2">
      <c r="A371" s="32">
        <v>370</v>
      </c>
      <c r="B371" s="32">
        <v>709</v>
      </c>
      <c r="C371" s="32">
        <v>709</v>
      </c>
    </row>
    <row r="372" spans="1:3" x14ac:dyDescent="0.2">
      <c r="A372" s="32">
        <v>371</v>
      </c>
      <c r="B372" s="32">
        <v>221</v>
      </c>
      <c r="C372" s="32">
        <v>221</v>
      </c>
    </row>
    <row r="373" spans="1:3" x14ac:dyDescent="0.2">
      <c r="A373" s="32">
        <v>372</v>
      </c>
      <c r="B373" s="32">
        <v>290</v>
      </c>
      <c r="C373" s="32">
        <v>290</v>
      </c>
    </row>
    <row r="374" spans="1:3" x14ac:dyDescent="0.2">
      <c r="A374" s="32">
        <v>373</v>
      </c>
      <c r="B374" s="32">
        <v>148</v>
      </c>
      <c r="C374" s="32">
        <v>148</v>
      </c>
    </row>
    <row r="375" spans="1:3" x14ac:dyDescent="0.2">
      <c r="A375" s="32">
        <v>374</v>
      </c>
      <c r="B375" s="32">
        <v>409</v>
      </c>
      <c r="C375" s="32">
        <v>409</v>
      </c>
    </row>
    <row r="376" spans="1:3" x14ac:dyDescent="0.2">
      <c r="A376" s="32">
        <v>376</v>
      </c>
      <c r="B376" s="32">
        <v>365</v>
      </c>
      <c r="C376" s="32">
        <v>365</v>
      </c>
    </row>
    <row r="377" spans="1:3" x14ac:dyDescent="0.2">
      <c r="A377" s="32">
        <v>377</v>
      </c>
      <c r="B377" s="32">
        <v>800</v>
      </c>
      <c r="C377" s="32">
        <v>800</v>
      </c>
    </row>
    <row r="378" spans="1:3" x14ac:dyDescent="0.2">
      <c r="A378" s="32">
        <v>378</v>
      </c>
      <c r="B378" s="32">
        <v>296</v>
      </c>
      <c r="C378" s="32">
        <v>296</v>
      </c>
    </row>
    <row r="379" spans="1:3" x14ac:dyDescent="0.2">
      <c r="A379" s="32">
        <v>379</v>
      </c>
      <c r="B379" s="32">
        <v>696</v>
      </c>
      <c r="C379" s="32">
        <v>696</v>
      </c>
    </row>
    <row r="380" spans="1:3" x14ac:dyDescent="0.2">
      <c r="A380" s="32">
        <v>380</v>
      </c>
      <c r="B380" s="32">
        <v>320</v>
      </c>
      <c r="C380" s="32">
        <v>320</v>
      </c>
    </row>
    <row r="381" spans="1:3" x14ac:dyDescent="0.2">
      <c r="A381" s="32">
        <v>381</v>
      </c>
      <c r="B381" s="32" t="s">
        <v>15903</v>
      </c>
      <c r="C381" s="32">
        <v>368</v>
      </c>
    </row>
    <row r="382" spans="1:3" x14ac:dyDescent="0.2">
      <c r="A382" s="32">
        <v>382</v>
      </c>
      <c r="B382" s="32">
        <v>660</v>
      </c>
      <c r="C382" s="32">
        <v>660</v>
      </c>
    </row>
    <row r="383" spans="1:3" x14ac:dyDescent="0.2">
      <c r="A383" s="32">
        <v>375</v>
      </c>
      <c r="B383" s="32" t="s">
        <v>15904</v>
      </c>
      <c r="C383" s="32">
        <v>704</v>
      </c>
    </row>
    <row r="384" spans="1:3" x14ac:dyDescent="0.2">
      <c r="A384" s="32">
        <v>383</v>
      </c>
      <c r="B384" s="32">
        <v>754</v>
      </c>
      <c r="C384" s="32">
        <v>754</v>
      </c>
    </row>
    <row r="385" spans="1:3" x14ac:dyDescent="0.2">
      <c r="A385" s="32">
        <v>384</v>
      </c>
      <c r="B385" s="32">
        <v>892</v>
      </c>
      <c r="C385" s="32">
        <v>892</v>
      </c>
    </row>
    <row r="386" spans="1:3" x14ac:dyDescent="0.2">
      <c r="A386" s="32">
        <v>385</v>
      </c>
      <c r="B386" s="32">
        <v>252</v>
      </c>
      <c r="C386" s="32">
        <v>252</v>
      </c>
    </row>
    <row r="387" spans="1:3" x14ac:dyDescent="0.2">
      <c r="A387" s="32">
        <v>386</v>
      </c>
      <c r="B387" s="32">
        <v>732</v>
      </c>
      <c r="C387" s="32">
        <v>732</v>
      </c>
    </row>
    <row r="388" spans="1:3" x14ac:dyDescent="0.2">
      <c r="A388" s="32">
        <v>387</v>
      </c>
      <c r="B388" s="32">
        <v>51</v>
      </c>
      <c r="C388" s="32">
        <v>51</v>
      </c>
    </row>
    <row r="389" spans="1:3" x14ac:dyDescent="0.2">
      <c r="A389" s="32">
        <v>388</v>
      </c>
      <c r="B389" s="32">
        <v>444</v>
      </c>
      <c r="C389" s="32">
        <v>444</v>
      </c>
    </row>
    <row r="390" spans="1:3" x14ac:dyDescent="0.2">
      <c r="A390" s="32">
        <v>389</v>
      </c>
      <c r="B390" s="32">
        <v>500</v>
      </c>
      <c r="C390" s="32">
        <v>500</v>
      </c>
    </row>
    <row r="391" spans="1:3" x14ac:dyDescent="0.2">
      <c r="A391" s="32">
        <v>390</v>
      </c>
      <c r="B391" s="32">
        <v>502</v>
      </c>
      <c r="C391" s="32">
        <v>502</v>
      </c>
    </row>
    <row r="392" spans="1:3" x14ac:dyDescent="0.2">
      <c r="A392" s="32">
        <v>391</v>
      </c>
      <c r="B392" s="32">
        <v>804</v>
      </c>
      <c r="C392" s="32">
        <v>804</v>
      </c>
    </row>
    <row r="393" spans="1:3" x14ac:dyDescent="0.2">
      <c r="A393" s="32">
        <v>392</v>
      </c>
      <c r="B393" s="32">
        <v>199</v>
      </c>
      <c r="C393" s="32">
        <v>199</v>
      </c>
    </row>
    <row r="394" spans="1:3" x14ac:dyDescent="0.2">
      <c r="A394" s="32">
        <v>393</v>
      </c>
      <c r="B394" s="32">
        <v>536</v>
      </c>
      <c r="C394" s="32">
        <v>536</v>
      </c>
    </row>
    <row r="395" spans="1:3" x14ac:dyDescent="0.2">
      <c r="A395" s="32">
        <v>394</v>
      </c>
      <c r="B395" s="32">
        <v>864</v>
      </c>
      <c r="C395" s="32">
        <v>864</v>
      </c>
    </row>
    <row r="396" spans="1:3" x14ac:dyDescent="0.2">
      <c r="A396" s="32">
        <v>395</v>
      </c>
      <c r="B396" s="32">
        <v>884</v>
      </c>
      <c r="C396" s="32">
        <v>884</v>
      </c>
    </row>
    <row r="397" spans="1:3" x14ac:dyDescent="0.2">
      <c r="A397" s="32">
        <v>398</v>
      </c>
      <c r="B397" s="32">
        <v>464</v>
      </c>
      <c r="C397" s="32">
        <v>464</v>
      </c>
    </row>
    <row r="398" spans="1:3" x14ac:dyDescent="0.2">
      <c r="A398" s="32">
        <v>399</v>
      </c>
      <c r="B398" s="32">
        <v>379</v>
      </c>
      <c r="C398" s="32">
        <v>379</v>
      </c>
    </row>
    <row r="399" spans="1:3" x14ac:dyDescent="0.2">
      <c r="A399" s="32">
        <v>400</v>
      </c>
      <c r="B399" s="32">
        <v>725</v>
      </c>
      <c r="C399" s="32">
        <v>725</v>
      </c>
    </row>
    <row r="400" spans="1:3" x14ac:dyDescent="0.2">
      <c r="A400" s="32">
        <v>401</v>
      </c>
      <c r="B400" s="32">
        <v>594</v>
      </c>
      <c r="C400" s="32">
        <v>594</v>
      </c>
    </row>
    <row r="401" spans="1:3" x14ac:dyDescent="0.2">
      <c r="A401" s="32">
        <v>402</v>
      </c>
      <c r="B401" s="32">
        <v>168</v>
      </c>
      <c r="C401" s="32">
        <v>168</v>
      </c>
    </row>
    <row r="402" spans="1:3" x14ac:dyDescent="0.2">
      <c r="A402" s="32">
        <v>403</v>
      </c>
      <c r="B402" s="32">
        <v>793</v>
      </c>
      <c r="C402" s="32">
        <v>793</v>
      </c>
    </row>
    <row r="403" spans="1:3" x14ac:dyDescent="0.2">
      <c r="A403" s="32">
        <v>396</v>
      </c>
      <c r="B403" s="32">
        <v>650</v>
      </c>
      <c r="C403" s="32">
        <v>650</v>
      </c>
    </row>
    <row r="404" spans="1:3" x14ac:dyDescent="0.2">
      <c r="A404" s="32">
        <v>397</v>
      </c>
      <c r="B404" s="32">
        <v>395</v>
      </c>
      <c r="C404" s="32">
        <v>395</v>
      </c>
    </row>
    <row r="405" spans="1:3" x14ac:dyDescent="0.2">
      <c r="A405" s="32">
        <v>404</v>
      </c>
      <c r="B405" s="32">
        <v>626</v>
      </c>
      <c r="C405" s="32">
        <v>626</v>
      </c>
    </row>
    <row r="406" spans="1:3" x14ac:dyDescent="0.2">
      <c r="A406" s="32">
        <v>406</v>
      </c>
      <c r="B406" s="32">
        <v>764</v>
      </c>
      <c r="C406" s="32">
        <v>764</v>
      </c>
    </row>
    <row r="407" spans="1:3" x14ac:dyDescent="0.2">
      <c r="A407" s="32">
        <v>407</v>
      </c>
      <c r="B407" s="32">
        <v>760</v>
      </c>
      <c r="C407" s="32">
        <v>760</v>
      </c>
    </row>
    <row r="408" spans="1:3" x14ac:dyDescent="0.2">
      <c r="A408" s="32">
        <v>408</v>
      </c>
      <c r="B408" s="32">
        <v>135</v>
      </c>
      <c r="C408" s="32">
        <v>135</v>
      </c>
    </row>
    <row r="409" spans="1:3" x14ac:dyDescent="0.2">
      <c r="A409" s="32">
        <v>405</v>
      </c>
      <c r="B409" s="32">
        <v>741</v>
      </c>
      <c r="C409" s="32">
        <v>741</v>
      </c>
    </row>
    <row r="410" spans="1:3" x14ac:dyDescent="0.2">
      <c r="A410" s="32">
        <v>410</v>
      </c>
      <c r="B410" s="32">
        <v>572</v>
      </c>
      <c r="C410" s="32">
        <v>572</v>
      </c>
    </row>
    <row r="411" spans="1:3" x14ac:dyDescent="0.2">
      <c r="A411" s="32">
        <v>412</v>
      </c>
      <c r="B411" s="32">
        <v>462</v>
      </c>
      <c r="C411" s="32">
        <v>462</v>
      </c>
    </row>
    <row r="412" spans="1:3" x14ac:dyDescent="0.2">
      <c r="A412" s="32">
        <v>414</v>
      </c>
      <c r="B412" s="32">
        <v>586</v>
      </c>
      <c r="C412" s="32">
        <v>586</v>
      </c>
    </row>
    <row r="413" spans="1:3" x14ac:dyDescent="0.2">
      <c r="A413" s="32">
        <v>415</v>
      </c>
      <c r="B413" s="32">
        <v>406</v>
      </c>
      <c r="C413" s="32">
        <v>406</v>
      </c>
    </row>
    <row r="414" spans="1:3" x14ac:dyDescent="0.2">
      <c r="A414" s="32">
        <v>417</v>
      </c>
      <c r="B414" s="32">
        <v>811</v>
      </c>
      <c r="C414" s="32">
        <v>811</v>
      </c>
    </row>
    <row r="415" spans="1:3" x14ac:dyDescent="0.2">
      <c r="A415" s="32">
        <v>418</v>
      </c>
      <c r="B415" s="32">
        <v>498</v>
      </c>
      <c r="C415" s="32">
        <v>498</v>
      </c>
    </row>
    <row r="416" spans="1:3" x14ac:dyDescent="0.2">
      <c r="A416" s="32">
        <v>409</v>
      </c>
      <c r="B416" s="32">
        <v>738</v>
      </c>
      <c r="C416" s="32">
        <v>738</v>
      </c>
    </row>
    <row r="417" spans="1:3" x14ac:dyDescent="0.2">
      <c r="A417" s="32">
        <v>421</v>
      </c>
      <c r="B417" s="32">
        <v>746</v>
      </c>
      <c r="C417" s="32">
        <v>746</v>
      </c>
    </row>
    <row r="418" spans="1:3" x14ac:dyDescent="0.2">
      <c r="A418" s="32">
        <v>411</v>
      </c>
      <c r="B418" s="32">
        <v>374</v>
      </c>
      <c r="C418" s="32">
        <v>374</v>
      </c>
    </row>
    <row r="419" spans="1:3" x14ac:dyDescent="0.2">
      <c r="A419" s="32">
        <v>413</v>
      </c>
      <c r="B419" s="32">
        <v>574</v>
      </c>
      <c r="C419" s="32">
        <v>574</v>
      </c>
    </row>
    <row r="420" spans="1:3" x14ac:dyDescent="0.2">
      <c r="A420" s="32">
        <v>422</v>
      </c>
      <c r="B420" s="32">
        <v>670</v>
      </c>
      <c r="C420" s="32">
        <v>670</v>
      </c>
    </row>
    <row r="421" spans="1:3" x14ac:dyDescent="0.2">
      <c r="A421" s="32">
        <v>423</v>
      </c>
      <c r="B421" s="32">
        <v>36</v>
      </c>
      <c r="C421" s="32">
        <v>36</v>
      </c>
    </row>
    <row r="422" spans="1:3" x14ac:dyDescent="0.2">
      <c r="A422" s="32">
        <v>424</v>
      </c>
      <c r="B422" s="32">
        <v>614</v>
      </c>
      <c r="C422" s="32">
        <v>614</v>
      </c>
    </row>
    <row r="423" spans="1:3" x14ac:dyDescent="0.2">
      <c r="A423" s="32">
        <v>425</v>
      </c>
      <c r="B423" s="32">
        <v>202</v>
      </c>
      <c r="C423" s="32">
        <v>202</v>
      </c>
    </row>
    <row r="424" spans="1:3" x14ac:dyDescent="0.2">
      <c r="A424" s="32">
        <v>426</v>
      </c>
      <c r="B424" s="32">
        <v>346</v>
      </c>
      <c r="C424" s="32">
        <v>346</v>
      </c>
    </row>
    <row r="425" spans="1:3" x14ac:dyDescent="0.2">
      <c r="A425" s="32">
        <v>416</v>
      </c>
      <c r="B425" s="32">
        <v>110</v>
      </c>
      <c r="C425" s="32">
        <v>110</v>
      </c>
    </row>
    <row r="426" spans="1:3" x14ac:dyDescent="0.2">
      <c r="A426" s="32">
        <v>427</v>
      </c>
      <c r="B426" s="32">
        <v>520</v>
      </c>
      <c r="C426" s="32">
        <v>520</v>
      </c>
    </row>
    <row r="427" spans="1:3" x14ac:dyDescent="0.2">
      <c r="A427" s="32">
        <v>419</v>
      </c>
      <c r="B427" s="32">
        <v>416</v>
      </c>
      <c r="C427" s="32">
        <v>416</v>
      </c>
    </row>
    <row r="428" spans="1:3" x14ac:dyDescent="0.2">
      <c r="A428" s="32">
        <v>428</v>
      </c>
      <c r="B428" s="32">
        <v>232</v>
      </c>
      <c r="C428" s="32">
        <v>232</v>
      </c>
    </row>
    <row r="429" spans="1:3" x14ac:dyDescent="0.2">
      <c r="A429" s="32">
        <v>420</v>
      </c>
      <c r="B429" s="32">
        <v>772</v>
      </c>
      <c r="C429" s="32">
        <v>772</v>
      </c>
    </row>
    <row r="430" spans="1:3" x14ac:dyDescent="0.2">
      <c r="A430" s="32">
        <v>429</v>
      </c>
      <c r="B430" s="32">
        <v>570</v>
      </c>
      <c r="C430" s="32">
        <v>570</v>
      </c>
    </row>
    <row r="431" spans="1:3" x14ac:dyDescent="0.2">
      <c r="A431" s="32">
        <v>430</v>
      </c>
      <c r="B431" s="32">
        <v>150</v>
      </c>
      <c r="C431" s="32">
        <v>150</v>
      </c>
    </row>
    <row r="432" spans="1:3" x14ac:dyDescent="0.2">
      <c r="A432" s="32">
        <v>431</v>
      </c>
      <c r="B432" s="32">
        <v>477</v>
      </c>
      <c r="C432" s="32">
        <v>477</v>
      </c>
    </row>
    <row r="433" spans="1:3" x14ac:dyDescent="0.2">
      <c r="A433" s="32">
        <v>432</v>
      </c>
      <c r="B433" s="32">
        <v>356</v>
      </c>
      <c r="C433" s="32">
        <v>356</v>
      </c>
    </row>
    <row r="434" spans="1:3" x14ac:dyDescent="0.2">
      <c r="A434" s="32">
        <v>433</v>
      </c>
      <c r="B434" s="32">
        <v>5</v>
      </c>
      <c r="C434" s="32">
        <v>5</v>
      </c>
    </row>
    <row r="435" spans="1:3" x14ac:dyDescent="0.2">
      <c r="A435" s="32">
        <v>434</v>
      </c>
      <c r="B435" s="32">
        <v>690</v>
      </c>
      <c r="C435" s="32">
        <v>690</v>
      </c>
    </row>
    <row r="436" spans="1:3" x14ac:dyDescent="0.2">
      <c r="A436" s="32">
        <v>436</v>
      </c>
      <c r="B436" s="32">
        <v>250</v>
      </c>
      <c r="C436" s="32">
        <v>250</v>
      </c>
    </row>
    <row r="437" spans="1:3" x14ac:dyDescent="0.2">
      <c r="A437" s="32">
        <v>435</v>
      </c>
      <c r="B437" s="32">
        <v>459</v>
      </c>
      <c r="C437" s="32">
        <v>459</v>
      </c>
    </row>
    <row r="438" spans="1:3" x14ac:dyDescent="0.2">
      <c r="A438" s="32">
        <v>437</v>
      </c>
      <c r="B438" s="32">
        <v>119</v>
      </c>
      <c r="C438" s="32">
        <v>119</v>
      </c>
    </row>
    <row r="439" spans="1:3" x14ac:dyDescent="0.2">
      <c r="A439" s="32">
        <v>439</v>
      </c>
      <c r="B439" s="32">
        <v>37</v>
      </c>
      <c r="C439" s="32">
        <v>37</v>
      </c>
    </row>
    <row r="440" spans="1:3" x14ac:dyDescent="0.2">
      <c r="A440" s="32">
        <v>438</v>
      </c>
      <c r="B440" s="32">
        <v>669</v>
      </c>
      <c r="C440" s="32">
        <v>669</v>
      </c>
    </row>
    <row r="441" spans="1:3" x14ac:dyDescent="0.2">
      <c r="A441" s="32">
        <v>440</v>
      </c>
      <c r="B441" s="32">
        <v>350</v>
      </c>
      <c r="C441" s="32">
        <v>350</v>
      </c>
    </row>
    <row r="442" spans="1:3" x14ac:dyDescent="0.2">
      <c r="A442" s="32">
        <v>441</v>
      </c>
      <c r="B442" s="32">
        <v>788</v>
      </c>
      <c r="C442" s="32">
        <v>788</v>
      </c>
    </row>
    <row r="443" spans="1:3" x14ac:dyDescent="0.2">
      <c r="A443" s="32">
        <v>442</v>
      </c>
      <c r="B443" s="32">
        <v>465</v>
      </c>
      <c r="C443" s="32">
        <v>465</v>
      </c>
    </row>
    <row r="444" spans="1:3" x14ac:dyDescent="0.2">
      <c r="A444" s="32">
        <v>443</v>
      </c>
      <c r="B444" s="32">
        <v>671</v>
      </c>
      <c r="C444" s="32">
        <v>671</v>
      </c>
    </row>
    <row r="445" spans="1:3" x14ac:dyDescent="0.2">
      <c r="A445" s="32">
        <v>444</v>
      </c>
      <c r="B445" s="32">
        <v>678</v>
      </c>
      <c r="C445" s="32">
        <v>678</v>
      </c>
    </row>
    <row r="446" spans="1:3" x14ac:dyDescent="0.2">
      <c r="A446" s="32">
        <v>445</v>
      </c>
      <c r="B446" s="32">
        <v>286</v>
      </c>
      <c r="C446" s="32">
        <v>286</v>
      </c>
    </row>
    <row r="447" spans="1:3" x14ac:dyDescent="0.2">
      <c r="A447" s="32">
        <v>446</v>
      </c>
      <c r="B447" s="32">
        <v>258</v>
      </c>
      <c r="C447" s="32">
        <v>258</v>
      </c>
    </row>
    <row r="448" spans="1:3" x14ac:dyDescent="0.2">
      <c r="A448" s="32">
        <v>447</v>
      </c>
      <c r="B448" s="32">
        <v>759</v>
      </c>
      <c r="C448" s="32">
        <v>759</v>
      </c>
    </row>
    <row r="449" spans="1:3" x14ac:dyDescent="0.2">
      <c r="A449" s="32">
        <v>448</v>
      </c>
      <c r="B449" s="32">
        <v>138</v>
      </c>
      <c r="C449" s="32">
        <v>138</v>
      </c>
    </row>
    <row r="450" spans="1:3" x14ac:dyDescent="0.2">
      <c r="A450" s="32">
        <v>449</v>
      </c>
      <c r="B450" s="32">
        <v>537</v>
      </c>
      <c r="C450" s="32">
        <v>537</v>
      </c>
    </row>
    <row r="451" spans="1:3" x14ac:dyDescent="0.2">
      <c r="A451" s="32">
        <v>450</v>
      </c>
      <c r="B451" s="32">
        <v>260</v>
      </c>
      <c r="C451" s="32">
        <v>260</v>
      </c>
    </row>
    <row r="452" spans="1:3" x14ac:dyDescent="0.2">
      <c r="A452" s="32">
        <v>451</v>
      </c>
      <c r="B452" s="32">
        <v>587</v>
      </c>
      <c r="C452" s="32">
        <v>587</v>
      </c>
    </row>
    <row r="453" spans="1:3" x14ac:dyDescent="0.2">
      <c r="A453" s="32">
        <v>452</v>
      </c>
      <c r="B453" s="32">
        <v>722</v>
      </c>
      <c r="C453" s="32">
        <v>722</v>
      </c>
    </row>
    <row r="454" spans="1:3" x14ac:dyDescent="0.2">
      <c r="A454" s="32">
        <v>453</v>
      </c>
      <c r="B454" s="32">
        <v>591</v>
      </c>
      <c r="C454" s="32">
        <v>591</v>
      </c>
    </row>
    <row r="455" spans="1:3" x14ac:dyDescent="0.2">
      <c r="A455" s="32">
        <v>454</v>
      </c>
      <c r="B455" s="32">
        <v>524</v>
      </c>
      <c r="C455" s="32">
        <v>524</v>
      </c>
    </row>
    <row r="456" spans="1:3" x14ac:dyDescent="0.2">
      <c r="A456" s="32">
        <v>455</v>
      </c>
      <c r="B456" s="32">
        <v>518</v>
      </c>
      <c r="C456" s="32">
        <v>518</v>
      </c>
    </row>
    <row r="457" spans="1:3" x14ac:dyDescent="0.2">
      <c r="A457" s="32">
        <v>456</v>
      </c>
      <c r="B457" s="32">
        <v>485</v>
      </c>
      <c r="C457" s="32">
        <v>485</v>
      </c>
    </row>
    <row r="458" spans="1:3" x14ac:dyDescent="0.2">
      <c r="A458" s="32">
        <v>457</v>
      </c>
      <c r="B458" s="32">
        <v>1</v>
      </c>
      <c r="C458" s="32">
        <v>1</v>
      </c>
    </row>
    <row r="459" spans="1:3" x14ac:dyDescent="0.2">
      <c r="A459" s="32">
        <v>458</v>
      </c>
      <c r="B459" s="32">
        <v>226</v>
      </c>
      <c r="C459" s="32">
        <v>226</v>
      </c>
    </row>
    <row r="460" spans="1:3" x14ac:dyDescent="0.2">
      <c r="A460" s="32">
        <v>459</v>
      </c>
      <c r="B460" s="32">
        <v>166</v>
      </c>
      <c r="C460" s="32">
        <v>166</v>
      </c>
    </row>
    <row r="461" spans="1:3" x14ac:dyDescent="0.2">
      <c r="A461" s="32">
        <v>460</v>
      </c>
      <c r="B461" s="32">
        <v>366</v>
      </c>
      <c r="C461" s="32">
        <v>366</v>
      </c>
    </row>
    <row r="462" spans="1:3" x14ac:dyDescent="0.2">
      <c r="A462" s="32">
        <v>461</v>
      </c>
      <c r="B462" s="32">
        <v>228</v>
      </c>
      <c r="C462" s="32">
        <v>228</v>
      </c>
    </row>
    <row r="463" spans="1:3" x14ac:dyDescent="0.2">
      <c r="A463" s="32">
        <v>462</v>
      </c>
      <c r="B463" s="32">
        <v>674</v>
      </c>
      <c r="C463" s="32">
        <v>674</v>
      </c>
    </row>
    <row r="464" spans="1:3" x14ac:dyDescent="0.2">
      <c r="A464" s="32">
        <v>464</v>
      </c>
      <c r="B464" s="32">
        <v>640</v>
      </c>
      <c r="C464" s="32">
        <v>640</v>
      </c>
    </row>
    <row r="465" spans="1:3" x14ac:dyDescent="0.2">
      <c r="A465" s="32">
        <v>465</v>
      </c>
      <c r="B465" s="32">
        <v>531</v>
      </c>
      <c r="C465" s="32">
        <v>531</v>
      </c>
    </row>
    <row r="466" spans="1:3" x14ac:dyDescent="0.2">
      <c r="A466" s="32">
        <v>463</v>
      </c>
      <c r="B466" s="32">
        <v>610</v>
      </c>
      <c r="C466" s="32">
        <v>610</v>
      </c>
    </row>
    <row r="467" spans="1:3" x14ac:dyDescent="0.2">
      <c r="A467" s="32">
        <v>466</v>
      </c>
      <c r="B467" s="32">
        <v>612</v>
      </c>
      <c r="C467" s="32">
        <v>612</v>
      </c>
    </row>
    <row r="468" spans="1:3" x14ac:dyDescent="0.2">
      <c r="A468" s="32">
        <v>467</v>
      </c>
      <c r="B468" s="32">
        <v>193</v>
      </c>
      <c r="C468" s="32">
        <v>193</v>
      </c>
    </row>
    <row r="469" spans="1:3" x14ac:dyDescent="0.2">
      <c r="A469" s="32">
        <v>468</v>
      </c>
      <c r="B469" s="32">
        <v>41</v>
      </c>
      <c r="C469" s="32">
        <v>41</v>
      </c>
    </row>
    <row r="470" spans="1:3" x14ac:dyDescent="0.2">
      <c r="A470" s="32">
        <v>469</v>
      </c>
      <c r="B470" s="32">
        <v>353</v>
      </c>
      <c r="C470" s="32">
        <v>353</v>
      </c>
    </row>
    <row r="471" spans="1:3" x14ac:dyDescent="0.2">
      <c r="A471" s="32">
        <v>470</v>
      </c>
      <c r="B471" s="32">
        <v>188</v>
      </c>
      <c r="C471" s="32">
        <v>188</v>
      </c>
    </row>
    <row r="472" spans="1:3" x14ac:dyDescent="0.2">
      <c r="A472" s="32">
        <v>471</v>
      </c>
      <c r="B472" s="32">
        <v>625</v>
      </c>
      <c r="C472" s="32">
        <v>625</v>
      </c>
    </row>
    <row r="473" spans="1:3" x14ac:dyDescent="0.2">
      <c r="A473" s="32">
        <v>472</v>
      </c>
      <c r="B473" s="32">
        <v>160</v>
      </c>
      <c r="C473" s="32">
        <v>160</v>
      </c>
    </row>
    <row r="474" spans="1:3" x14ac:dyDescent="0.2">
      <c r="A474" s="32">
        <v>473</v>
      </c>
      <c r="B474" s="32">
        <v>149</v>
      </c>
      <c r="C474" s="32">
        <v>149</v>
      </c>
    </row>
    <row r="475" spans="1:3" x14ac:dyDescent="0.2">
      <c r="A475" s="32">
        <v>474</v>
      </c>
      <c r="B475" s="32">
        <v>185</v>
      </c>
      <c r="C475" s="32">
        <v>185</v>
      </c>
    </row>
    <row r="476" spans="1:3" x14ac:dyDescent="0.2">
      <c r="A476" s="32">
        <v>475</v>
      </c>
      <c r="B476" s="32">
        <v>367</v>
      </c>
      <c r="C476" s="32">
        <v>367</v>
      </c>
    </row>
    <row r="477" spans="1:3" x14ac:dyDescent="0.2">
      <c r="A477" s="32">
        <v>476</v>
      </c>
      <c r="B477" s="32">
        <v>540</v>
      </c>
      <c r="C477" s="32">
        <v>540</v>
      </c>
    </row>
    <row r="478" spans="1:3" x14ac:dyDescent="0.2">
      <c r="A478" s="32">
        <v>477</v>
      </c>
      <c r="B478" s="32">
        <v>748</v>
      </c>
      <c r="C478" s="32">
        <v>748</v>
      </c>
    </row>
    <row r="479" spans="1:3" x14ac:dyDescent="0.2">
      <c r="A479" s="32">
        <v>478</v>
      </c>
      <c r="B479" s="32">
        <v>607</v>
      </c>
      <c r="C479" s="32">
        <v>607</v>
      </c>
    </row>
    <row r="480" spans="1:3" x14ac:dyDescent="0.2">
      <c r="A480" s="32">
        <v>479</v>
      </c>
      <c r="B480" s="32">
        <v>210</v>
      </c>
      <c r="C480" s="32">
        <v>210</v>
      </c>
    </row>
    <row r="481" spans="1:3" x14ac:dyDescent="0.2">
      <c r="A481" s="32">
        <v>480</v>
      </c>
      <c r="B481" s="32">
        <v>336</v>
      </c>
      <c r="C481" s="32">
        <v>336</v>
      </c>
    </row>
    <row r="482" spans="1:3" x14ac:dyDescent="0.2">
      <c r="A482" s="32">
        <v>481</v>
      </c>
      <c r="B482" s="32">
        <v>123</v>
      </c>
      <c r="C482" s="32">
        <v>123</v>
      </c>
    </row>
    <row r="483" spans="1:3" x14ac:dyDescent="0.2">
      <c r="A483" s="32">
        <v>482</v>
      </c>
      <c r="B483" s="32">
        <v>894</v>
      </c>
      <c r="C483" s="32">
        <v>894</v>
      </c>
    </row>
    <row r="484" spans="1:3" x14ac:dyDescent="0.2">
      <c r="A484" s="32">
        <v>483</v>
      </c>
      <c r="B484" s="32">
        <v>532</v>
      </c>
      <c r="C484" s="32">
        <v>532</v>
      </c>
    </row>
    <row r="485" spans="1:3" x14ac:dyDescent="0.2">
      <c r="A485" s="32">
        <v>484</v>
      </c>
      <c r="B485" s="32">
        <v>245</v>
      </c>
      <c r="C485" s="32">
        <v>245</v>
      </c>
    </row>
    <row r="486" spans="1:3" x14ac:dyDescent="0.2">
      <c r="A486" s="32">
        <v>485</v>
      </c>
      <c r="B486" s="32">
        <v>0</v>
      </c>
      <c r="C486" s="32">
        <v>0</v>
      </c>
    </row>
    <row r="487" spans="1:3" x14ac:dyDescent="0.2">
      <c r="A487" s="32">
        <v>486</v>
      </c>
      <c r="B487" s="32">
        <v>162</v>
      </c>
      <c r="C487" s="32">
        <v>162</v>
      </c>
    </row>
    <row r="488" spans="1:3" x14ac:dyDescent="0.2">
      <c r="A488" s="32">
        <v>487</v>
      </c>
      <c r="B488" s="32">
        <v>59</v>
      </c>
      <c r="C488" s="32">
        <v>59</v>
      </c>
    </row>
    <row r="489" spans="1:3" x14ac:dyDescent="0.2">
      <c r="A489" s="32">
        <v>489</v>
      </c>
      <c r="B489" s="32">
        <v>108</v>
      </c>
      <c r="C489" s="32">
        <v>108</v>
      </c>
    </row>
    <row r="490" spans="1:3" x14ac:dyDescent="0.2">
      <c r="A490" s="32">
        <v>488</v>
      </c>
      <c r="B490" s="32">
        <v>279</v>
      </c>
      <c r="C490" s="32">
        <v>279</v>
      </c>
    </row>
    <row r="491" spans="1:3" x14ac:dyDescent="0.2">
      <c r="A491" s="32">
        <v>490</v>
      </c>
      <c r="B491" s="32">
        <v>601</v>
      </c>
      <c r="C491" s="32">
        <v>601</v>
      </c>
    </row>
    <row r="492" spans="1:3" x14ac:dyDescent="0.2">
      <c r="A492" s="32">
        <v>492</v>
      </c>
      <c r="B492" s="32">
        <v>68</v>
      </c>
      <c r="C492" s="32">
        <v>68</v>
      </c>
    </row>
    <row r="493" spans="1:3" x14ac:dyDescent="0.2">
      <c r="A493" s="32">
        <v>491</v>
      </c>
      <c r="B493" s="32">
        <v>858</v>
      </c>
      <c r="C493" s="32">
        <v>858</v>
      </c>
    </row>
    <row r="494" spans="1:3" x14ac:dyDescent="0.2">
      <c r="A494" s="32">
        <v>493</v>
      </c>
      <c r="B494" s="32">
        <v>186</v>
      </c>
      <c r="C494" s="32">
        <v>186</v>
      </c>
    </row>
    <row r="495" spans="1:3" x14ac:dyDescent="0.2">
      <c r="A495" s="32">
        <v>494</v>
      </c>
      <c r="B495" s="32">
        <v>840</v>
      </c>
      <c r="C495" s="32">
        <v>840</v>
      </c>
    </row>
    <row r="496" spans="1:3" x14ac:dyDescent="0.2">
      <c r="A496" s="32">
        <v>495</v>
      </c>
      <c r="B496" s="32">
        <v>105</v>
      </c>
      <c r="C496" s="32">
        <v>105</v>
      </c>
    </row>
    <row r="497" spans="1:3" x14ac:dyDescent="0.2">
      <c r="A497" s="32">
        <v>496</v>
      </c>
      <c r="B497" s="32">
        <v>39</v>
      </c>
      <c r="C497" s="32">
        <v>39</v>
      </c>
    </row>
    <row r="498" spans="1:3" x14ac:dyDescent="0.2">
      <c r="A498" s="32">
        <v>497</v>
      </c>
      <c r="B498" s="32">
        <v>282</v>
      </c>
      <c r="C498" s="32">
        <v>282</v>
      </c>
    </row>
    <row r="499" spans="1:3" x14ac:dyDescent="0.2">
      <c r="A499" s="32">
        <v>498</v>
      </c>
      <c r="B499" s="32">
        <v>647</v>
      </c>
      <c r="C499" s="32">
        <v>647</v>
      </c>
    </row>
    <row r="500" spans="1:3" x14ac:dyDescent="0.2">
      <c r="A500" s="32">
        <v>499</v>
      </c>
      <c r="B500" s="32">
        <v>175</v>
      </c>
      <c r="C500" s="32">
        <v>175</v>
      </c>
    </row>
    <row r="501" spans="1:3" x14ac:dyDescent="0.2">
      <c r="A501" s="32">
        <v>500</v>
      </c>
      <c r="B501" s="32">
        <v>445</v>
      </c>
      <c r="C501" s="32">
        <v>445</v>
      </c>
    </row>
    <row r="502" spans="1:3" x14ac:dyDescent="0.2">
      <c r="A502" s="32">
        <v>501</v>
      </c>
      <c r="B502" s="32">
        <v>214</v>
      </c>
      <c r="C502" s="32">
        <v>214</v>
      </c>
    </row>
    <row r="503" spans="1:3" x14ac:dyDescent="0.2">
      <c r="A503" s="32">
        <v>502</v>
      </c>
      <c r="B503" s="32">
        <v>510</v>
      </c>
      <c r="C503" s="32">
        <v>510</v>
      </c>
    </row>
    <row r="504" spans="1:3" x14ac:dyDescent="0.2">
      <c r="A504" s="32">
        <v>503</v>
      </c>
      <c r="B504" s="32">
        <v>371</v>
      </c>
      <c r="C504" s="32">
        <v>371</v>
      </c>
    </row>
    <row r="505" spans="1:3" x14ac:dyDescent="0.2">
      <c r="A505" s="32">
        <v>504</v>
      </c>
      <c r="B505" s="32">
        <v>632</v>
      </c>
      <c r="C505" s="32">
        <v>632</v>
      </c>
    </row>
    <row r="506" spans="1:3" x14ac:dyDescent="0.2">
      <c r="A506" s="32">
        <v>505</v>
      </c>
      <c r="B506" s="32">
        <v>12345</v>
      </c>
      <c r="C506" s="32">
        <v>12345</v>
      </c>
    </row>
    <row r="507" spans="1:3" x14ac:dyDescent="0.2">
      <c r="A507" s="32">
        <v>506</v>
      </c>
      <c r="B507" s="32">
        <v>552</v>
      </c>
      <c r="C507" s="32">
        <v>552</v>
      </c>
    </row>
    <row r="508" spans="1:3" x14ac:dyDescent="0.2">
      <c r="A508" s="32">
        <v>507</v>
      </c>
      <c r="B508" s="32">
        <v>705</v>
      </c>
      <c r="C508" s="32">
        <v>705</v>
      </c>
    </row>
    <row r="509" spans="1:3" x14ac:dyDescent="0.2">
      <c r="A509" s="32">
        <v>508</v>
      </c>
      <c r="B509" s="32">
        <v>728</v>
      </c>
      <c r="C509" s="32">
        <v>728</v>
      </c>
    </row>
    <row r="510" spans="1:3" x14ac:dyDescent="0.2">
      <c r="A510" s="32">
        <v>509</v>
      </c>
      <c r="B510" s="32">
        <v>342</v>
      </c>
      <c r="C510" s="32">
        <v>342</v>
      </c>
    </row>
    <row r="511" spans="1:3" x14ac:dyDescent="0.2">
      <c r="A511" s="32">
        <v>510</v>
      </c>
      <c r="B511" s="32">
        <v>684</v>
      </c>
      <c r="C511" s="32">
        <v>684</v>
      </c>
    </row>
    <row r="512" spans="1:3" x14ac:dyDescent="0.2">
      <c r="A512" s="32">
        <v>511</v>
      </c>
      <c r="B512" s="32">
        <v>293</v>
      </c>
      <c r="C512" s="32">
        <v>293</v>
      </c>
    </row>
    <row r="513" spans="1:3" x14ac:dyDescent="0.2">
      <c r="A513" s="32">
        <v>512</v>
      </c>
      <c r="B513" s="32">
        <v>576</v>
      </c>
      <c r="C513" s="32">
        <v>576</v>
      </c>
    </row>
    <row r="514" spans="1:3" x14ac:dyDescent="0.2">
      <c r="A514" s="32">
        <v>513</v>
      </c>
      <c r="B514" s="32">
        <v>664</v>
      </c>
      <c r="C514" s="32">
        <v>664</v>
      </c>
    </row>
    <row r="515" spans="1:3" x14ac:dyDescent="0.2">
      <c r="A515" s="32">
        <v>514</v>
      </c>
      <c r="B515" s="32">
        <v>608</v>
      </c>
      <c r="C515" s="32">
        <v>608</v>
      </c>
    </row>
    <row r="516" spans="1:3" x14ac:dyDescent="0.2">
      <c r="A516" s="32">
        <v>515</v>
      </c>
      <c r="B516" s="32">
        <v>232</v>
      </c>
      <c r="C516" s="32">
        <v>232</v>
      </c>
    </row>
    <row r="517" spans="1:3" x14ac:dyDescent="0.2">
      <c r="A517" s="32">
        <v>516</v>
      </c>
      <c r="B517" s="32">
        <v>630</v>
      </c>
      <c r="C517" s="32">
        <v>630</v>
      </c>
    </row>
    <row r="518" spans="1:3" x14ac:dyDescent="0.2">
      <c r="A518" s="32">
        <v>517</v>
      </c>
      <c r="B518" s="32">
        <v>548</v>
      </c>
      <c r="C518" s="32">
        <v>548</v>
      </c>
    </row>
    <row r="519" spans="1:3" x14ac:dyDescent="0.2">
      <c r="A519" s="32">
        <v>518</v>
      </c>
      <c r="B519" s="32">
        <v>400</v>
      </c>
      <c r="C519" s="32">
        <v>400</v>
      </c>
    </row>
    <row r="520" spans="1:3" x14ac:dyDescent="0.2">
      <c r="A520" s="32">
        <v>519</v>
      </c>
      <c r="B520" s="32">
        <v>620</v>
      </c>
      <c r="C520" s="32">
        <v>620</v>
      </c>
    </row>
    <row r="521" spans="1:3" x14ac:dyDescent="0.2">
      <c r="A521" s="32">
        <v>521</v>
      </c>
      <c r="B521" s="32">
        <v>654</v>
      </c>
      <c r="C521" s="32">
        <v>654</v>
      </c>
    </row>
    <row r="522" spans="1:3" x14ac:dyDescent="0.2">
      <c r="A522" s="32">
        <v>520</v>
      </c>
      <c r="B522" s="32">
        <v>4</v>
      </c>
      <c r="C522" s="32">
        <v>4</v>
      </c>
    </row>
    <row r="523" spans="1:3" x14ac:dyDescent="0.2">
      <c r="A523" s="32">
        <v>522</v>
      </c>
      <c r="B523" s="32">
        <v>282</v>
      </c>
      <c r="C523" s="32">
        <v>282</v>
      </c>
    </row>
    <row r="524" spans="1:3" x14ac:dyDescent="0.2">
      <c r="A524" s="32">
        <v>523</v>
      </c>
      <c r="B524" s="32">
        <v>338</v>
      </c>
      <c r="C524" s="32">
        <v>338</v>
      </c>
    </row>
    <row r="525" spans="1:3" x14ac:dyDescent="0.2">
      <c r="A525" s="32">
        <v>524</v>
      </c>
      <c r="B525" s="32">
        <v>195</v>
      </c>
      <c r="C525" s="32">
        <v>195</v>
      </c>
    </row>
    <row r="526" spans="1:3" x14ac:dyDescent="0.2">
      <c r="A526" s="32">
        <v>525</v>
      </c>
      <c r="B526" s="32">
        <v>206</v>
      </c>
      <c r="C526" s="32">
        <v>206</v>
      </c>
    </row>
    <row r="527" spans="1:3" x14ac:dyDescent="0.2">
      <c r="A527" s="32">
        <v>526</v>
      </c>
      <c r="B527" s="32">
        <v>742</v>
      </c>
      <c r="C527" s="32">
        <v>742</v>
      </c>
    </row>
    <row r="528" spans="1:3" x14ac:dyDescent="0.2">
      <c r="A528" s="32">
        <v>527</v>
      </c>
      <c r="B528" s="32">
        <v>194</v>
      </c>
      <c r="C528" s="32">
        <v>194</v>
      </c>
    </row>
    <row r="529" spans="1:3" x14ac:dyDescent="0.2">
      <c r="A529" s="32">
        <v>528</v>
      </c>
      <c r="B529" s="32">
        <v>364</v>
      </c>
      <c r="C529" s="32">
        <v>364</v>
      </c>
    </row>
    <row r="530" spans="1:3" x14ac:dyDescent="0.2">
      <c r="A530" s="32">
        <v>529</v>
      </c>
      <c r="B530" s="32">
        <v>209</v>
      </c>
      <c r="C530" s="32">
        <v>209</v>
      </c>
    </row>
    <row r="531" spans="1:3" x14ac:dyDescent="0.2">
      <c r="A531" s="32">
        <v>530</v>
      </c>
      <c r="B531" s="32">
        <v>606</v>
      </c>
      <c r="C531" s="32">
        <v>606</v>
      </c>
    </row>
    <row r="532" spans="1:3" x14ac:dyDescent="0.2">
      <c r="A532" s="32">
        <v>531</v>
      </c>
      <c r="B532" s="32">
        <v>264</v>
      </c>
      <c r="C532" s="32">
        <v>264</v>
      </c>
    </row>
    <row r="533" spans="1:3" x14ac:dyDescent="0.2">
      <c r="A533" s="32">
        <v>532</v>
      </c>
      <c r="B533" s="32">
        <v>454</v>
      </c>
      <c r="C533" s="32">
        <v>454</v>
      </c>
    </row>
    <row r="534" spans="1:3" x14ac:dyDescent="0.2">
      <c r="A534" s="32">
        <v>533</v>
      </c>
      <c r="B534" s="32">
        <v>315</v>
      </c>
      <c r="C534" s="32">
        <v>315</v>
      </c>
    </row>
    <row r="535" spans="1:3" x14ac:dyDescent="0.2">
      <c r="A535" s="32">
        <v>534</v>
      </c>
      <c r="B535" s="32">
        <v>710</v>
      </c>
      <c r="C535" s="32">
        <v>710</v>
      </c>
    </row>
    <row r="536" spans="1:3" x14ac:dyDescent="0.2">
      <c r="A536" s="32">
        <v>535</v>
      </c>
      <c r="B536" s="32">
        <v>246</v>
      </c>
      <c r="C536" s="32">
        <v>246</v>
      </c>
    </row>
    <row r="537" spans="1:3" x14ac:dyDescent="0.2">
      <c r="A537" s="32">
        <v>536</v>
      </c>
      <c r="B537" s="32">
        <v>668</v>
      </c>
      <c r="C537" s="32">
        <v>668</v>
      </c>
    </row>
    <row r="538" spans="1:3" x14ac:dyDescent="0.2">
      <c r="A538" s="32">
        <v>537</v>
      </c>
      <c r="B538" s="32">
        <v>310</v>
      </c>
      <c r="C538" s="32">
        <v>310</v>
      </c>
    </row>
    <row r="539" spans="1:3" x14ac:dyDescent="0.2">
      <c r="A539" s="32">
        <v>538</v>
      </c>
      <c r="B539" s="32">
        <v>197</v>
      </c>
      <c r="C539" s="32">
        <v>197</v>
      </c>
    </row>
    <row r="540" spans="1:3" x14ac:dyDescent="0.2">
      <c r="A540" s="32">
        <v>539</v>
      </c>
      <c r="B540" s="32">
        <v>65</v>
      </c>
      <c r="C540" s="32">
        <v>65</v>
      </c>
    </row>
    <row r="541" spans="1:3" x14ac:dyDescent="0.2">
      <c r="A541" s="32">
        <v>540</v>
      </c>
      <c r="B541" s="32">
        <v>25</v>
      </c>
      <c r="C541" s="32">
        <v>25</v>
      </c>
    </row>
    <row r="542" spans="1:3" x14ac:dyDescent="0.2">
      <c r="A542" s="32">
        <v>541</v>
      </c>
      <c r="B542" s="32">
        <v>113</v>
      </c>
      <c r="C542" s="32">
        <v>113</v>
      </c>
    </row>
    <row r="543" spans="1:3" x14ac:dyDescent="0.2">
      <c r="A543" s="32">
        <v>542</v>
      </c>
      <c r="B543" s="32">
        <v>828</v>
      </c>
      <c r="C543" s="32">
        <v>828</v>
      </c>
    </row>
    <row r="544" spans="1:3" x14ac:dyDescent="0.2">
      <c r="A544" s="32">
        <v>543</v>
      </c>
      <c r="B544" s="32">
        <v>200</v>
      </c>
      <c r="C544" s="32">
        <v>200</v>
      </c>
    </row>
    <row r="545" spans="1:3" x14ac:dyDescent="0.2">
      <c r="A545" s="32">
        <v>544</v>
      </c>
      <c r="B545" s="32">
        <v>117</v>
      </c>
      <c r="C545" s="32">
        <v>117</v>
      </c>
    </row>
    <row r="546" spans="1:3" x14ac:dyDescent="0.2">
      <c r="A546" s="32">
        <v>545</v>
      </c>
      <c r="B546" s="32">
        <v>805</v>
      </c>
      <c r="C546" s="32">
        <v>805</v>
      </c>
    </row>
    <row r="547" spans="1:3" x14ac:dyDescent="0.2">
      <c r="A547" s="32">
        <v>547</v>
      </c>
      <c r="B547" s="32">
        <v>590</v>
      </c>
      <c r="C547" s="32">
        <v>590</v>
      </c>
    </row>
    <row r="548" spans="1:3" x14ac:dyDescent="0.2">
      <c r="A548" s="32">
        <v>546</v>
      </c>
      <c r="B548" s="32">
        <v>716</v>
      </c>
      <c r="C548" s="32">
        <v>716</v>
      </c>
    </row>
    <row r="549" spans="1:3" x14ac:dyDescent="0.2">
      <c r="A549" s="32">
        <v>548</v>
      </c>
      <c r="B549" s="32">
        <v>382</v>
      </c>
      <c r="C549" s="32">
        <v>382</v>
      </c>
    </row>
    <row r="550" spans="1:3" x14ac:dyDescent="0.2">
      <c r="A550" s="32">
        <v>549</v>
      </c>
      <c r="B550" s="32">
        <v>460</v>
      </c>
      <c r="C550" s="32">
        <v>460</v>
      </c>
    </row>
    <row r="551" spans="1:3" x14ac:dyDescent="0.2">
      <c r="A551" s="32">
        <v>550</v>
      </c>
      <c r="B551" s="32">
        <v>291</v>
      </c>
      <c r="C551" s="32">
        <v>291</v>
      </c>
    </row>
    <row r="552" spans="1:3" x14ac:dyDescent="0.2">
      <c r="A552" s="32">
        <v>551</v>
      </c>
      <c r="B552" s="32">
        <v>644</v>
      </c>
      <c r="C552" s="32">
        <v>644</v>
      </c>
    </row>
    <row r="553" spans="1:3" x14ac:dyDescent="0.2">
      <c r="A553" s="32">
        <v>552</v>
      </c>
      <c r="B553" s="32">
        <v>360</v>
      </c>
      <c r="C553" s="32">
        <v>360</v>
      </c>
    </row>
    <row r="554" spans="1:3" x14ac:dyDescent="0.2">
      <c r="A554" s="32">
        <v>553</v>
      </c>
      <c r="B554" s="32" t="s">
        <v>15905</v>
      </c>
      <c r="C554" s="32">
        <v>369</v>
      </c>
    </row>
    <row r="555" spans="1:3" x14ac:dyDescent="0.2">
      <c r="A555" s="32">
        <v>554</v>
      </c>
      <c r="B555" s="32">
        <v>289</v>
      </c>
      <c r="C555" s="32">
        <v>289</v>
      </c>
    </row>
    <row r="556" spans="1:3" x14ac:dyDescent="0.2">
      <c r="A556" s="32">
        <v>555</v>
      </c>
      <c r="B556" s="32">
        <v>278</v>
      </c>
      <c r="C556" s="32">
        <v>278</v>
      </c>
    </row>
    <row r="557" spans="1:3" x14ac:dyDescent="0.2">
      <c r="A557" s="32">
        <v>556</v>
      </c>
      <c r="B557" s="32">
        <v>97</v>
      </c>
      <c r="C557" s="32">
        <v>97</v>
      </c>
    </row>
    <row r="558" spans="1:3" x14ac:dyDescent="0.2">
      <c r="A558" s="32">
        <v>557</v>
      </c>
      <c r="B558" s="32">
        <v>300</v>
      </c>
      <c r="C558" s="32">
        <v>300</v>
      </c>
    </row>
    <row r="559" spans="1:3" x14ac:dyDescent="0.2">
      <c r="A559" s="32">
        <v>558</v>
      </c>
      <c r="B559" s="32">
        <v>398</v>
      </c>
      <c r="C559" s="32">
        <v>398</v>
      </c>
    </row>
    <row r="560" spans="1:3" x14ac:dyDescent="0.2">
      <c r="A560" s="32">
        <v>559</v>
      </c>
      <c r="B560" s="32">
        <v>330</v>
      </c>
      <c r="C560" s="32">
        <v>330</v>
      </c>
    </row>
    <row r="561" spans="1:3" x14ac:dyDescent="0.2">
      <c r="A561" s="32">
        <v>560</v>
      </c>
      <c r="B561" s="32">
        <v>727</v>
      </c>
      <c r="C561" s="32">
        <v>727</v>
      </c>
    </row>
    <row r="562" spans="1:3" x14ac:dyDescent="0.2">
      <c r="A562" s="32">
        <v>561</v>
      </c>
      <c r="B562" s="32">
        <v>1010</v>
      </c>
      <c r="C562" s="32">
        <v>1010</v>
      </c>
    </row>
    <row r="563" spans="1:3" x14ac:dyDescent="0.2">
      <c r="A563" s="32">
        <v>562</v>
      </c>
      <c r="B563" s="32">
        <v>436</v>
      </c>
      <c r="C563" s="32">
        <v>436</v>
      </c>
    </row>
    <row r="564" spans="1:3" x14ac:dyDescent="0.2">
      <c r="A564" s="32">
        <v>563</v>
      </c>
      <c r="B564" s="32">
        <v>331</v>
      </c>
      <c r="C564" s="32">
        <v>331</v>
      </c>
    </row>
    <row r="565" spans="1:3" x14ac:dyDescent="0.2">
      <c r="A565" s="32">
        <v>564</v>
      </c>
      <c r="B565" s="32">
        <v>446</v>
      </c>
      <c r="C565" s="32">
        <v>446</v>
      </c>
    </row>
    <row r="566" spans="1:3" x14ac:dyDescent="0.2">
      <c r="A566" s="32">
        <v>565</v>
      </c>
      <c r="B566" s="32">
        <v>383</v>
      </c>
      <c r="C566" s="32">
        <v>383</v>
      </c>
    </row>
    <row r="567" spans="1:3" x14ac:dyDescent="0.2">
      <c r="A567" s="32">
        <v>566</v>
      </c>
      <c r="B567" s="32">
        <v>428</v>
      </c>
      <c r="C567" s="32">
        <v>428</v>
      </c>
    </row>
    <row r="568" spans="1:3" x14ac:dyDescent="0.2">
      <c r="A568" s="32">
        <v>567</v>
      </c>
      <c r="B568" s="32">
        <v>306</v>
      </c>
      <c r="C568" s="32">
        <v>306</v>
      </c>
    </row>
    <row r="569" spans="1:3" x14ac:dyDescent="0.2">
      <c r="A569" s="32">
        <v>568</v>
      </c>
      <c r="B569" s="32">
        <v>554</v>
      </c>
      <c r="C569" s="32">
        <v>554</v>
      </c>
    </row>
    <row r="570" spans="1:3" x14ac:dyDescent="0.2">
      <c r="A570" s="32">
        <v>570</v>
      </c>
      <c r="B570" s="32">
        <v>329</v>
      </c>
      <c r="C570" s="32">
        <v>329</v>
      </c>
    </row>
    <row r="571" spans="1:3" x14ac:dyDescent="0.2">
      <c r="A571" s="32">
        <v>569</v>
      </c>
      <c r="B571" s="32">
        <v>241</v>
      </c>
      <c r="C571" s="32">
        <v>241</v>
      </c>
    </row>
    <row r="572" spans="1:3" x14ac:dyDescent="0.2">
      <c r="A572" s="32">
        <v>571</v>
      </c>
      <c r="B572" s="32">
        <v>448</v>
      </c>
      <c r="C572" s="32">
        <v>448</v>
      </c>
    </row>
    <row r="573" spans="1:3" x14ac:dyDescent="0.2">
      <c r="A573" s="32">
        <v>572</v>
      </c>
      <c r="B573" s="32">
        <v>362</v>
      </c>
      <c r="C573" s="32">
        <v>362</v>
      </c>
    </row>
    <row r="574" spans="1:3" x14ac:dyDescent="0.2">
      <c r="A574" s="32">
        <v>573</v>
      </c>
      <c r="B574" s="32">
        <v>621</v>
      </c>
      <c r="C574" s="32">
        <v>621</v>
      </c>
    </row>
    <row r="575" spans="1:3" x14ac:dyDescent="0.2">
      <c r="A575" s="32">
        <v>574</v>
      </c>
      <c r="B575" s="32">
        <v>316</v>
      </c>
      <c r="C575" s="32">
        <v>316</v>
      </c>
    </row>
    <row r="576" spans="1:3" x14ac:dyDescent="0.2">
      <c r="A576" s="32">
        <v>575</v>
      </c>
      <c r="B576" s="32">
        <v>568</v>
      </c>
      <c r="C576" s="32">
        <v>568</v>
      </c>
    </row>
    <row r="577" spans="1:3" x14ac:dyDescent="0.2">
      <c r="A577" s="32">
        <v>576</v>
      </c>
      <c r="B577" s="32">
        <v>691</v>
      </c>
      <c r="C577" s="32">
        <v>691</v>
      </c>
    </row>
    <row r="578" spans="1:3" x14ac:dyDescent="0.2">
      <c r="A578" s="32">
        <v>577</v>
      </c>
      <c r="B578" s="32">
        <v>698</v>
      </c>
      <c r="C578" s="32">
        <v>698</v>
      </c>
    </row>
    <row r="579" spans="1:3" x14ac:dyDescent="0.2">
      <c r="A579" s="32">
        <v>578</v>
      </c>
      <c r="B579" s="32">
        <v>588</v>
      </c>
      <c r="C579" s="32">
        <v>588</v>
      </c>
    </row>
    <row r="580" spans="1:3" x14ac:dyDescent="0.2">
      <c r="A580" s="32">
        <v>579</v>
      </c>
      <c r="B580" s="32">
        <v>396</v>
      </c>
      <c r="C580" s="32">
        <v>396</v>
      </c>
    </row>
    <row r="581" spans="1:3" x14ac:dyDescent="0.2">
      <c r="A581" s="32">
        <v>580</v>
      </c>
      <c r="B581" s="32">
        <v>358</v>
      </c>
      <c r="C581" s="32">
        <v>358</v>
      </c>
    </row>
    <row r="582" spans="1:3" x14ac:dyDescent="0.2">
      <c r="A582" s="32">
        <v>581</v>
      </c>
      <c r="B582" s="32">
        <v>474</v>
      </c>
      <c r="C582" s="32">
        <v>474</v>
      </c>
    </row>
    <row r="583" spans="1:3" x14ac:dyDescent="0.2">
      <c r="A583" s="32">
        <v>582</v>
      </c>
      <c r="B583" s="32">
        <v>205</v>
      </c>
      <c r="C583" s="32">
        <v>205</v>
      </c>
    </row>
    <row r="584" spans="1:3" x14ac:dyDescent="0.2">
      <c r="A584" s="32">
        <v>583</v>
      </c>
      <c r="B584" s="32">
        <v>546</v>
      </c>
      <c r="C584" s="32">
        <v>546</v>
      </c>
    </row>
    <row r="585" spans="1:3" x14ac:dyDescent="0.2">
      <c r="A585" s="32">
        <v>584</v>
      </c>
      <c r="B585" s="32">
        <v>103</v>
      </c>
      <c r="C585" s="32">
        <v>103</v>
      </c>
    </row>
    <row r="586" spans="1:3" x14ac:dyDescent="0.2">
      <c r="A586" s="32">
        <v>585</v>
      </c>
      <c r="B586" s="32">
        <v>222</v>
      </c>
      <c r="C586" s="32">
        <v>222</v>
      </c>
    </row>
    <row r="587" spans="1:3" x14ac:dyDescent="0.2">
      <c r="A587" s="32">
        <v>586</v>
      </c>
      <c r="B587" s="32">
        <v>496</v>
      </c>
      <c r="C587" s="32">
        <v>496</v>
      </c>
    </row>
    <row r="588" spans="1:3" x14ac:dyDescent="0.2">
      <c r="A588" s="32">
        <v>587</v>
      </c>
      <c r="B588" s="32">
        <v>456</v>
      </c>
      <c r="C588" s="32">
        <v>456</v>
      </c>
    </row>
    <row r="589" spans="1:3" x14ac:dyDescent="0.2">
      <c r="A589" s="32">
        <v>588</v>
      </c>
      <c r="B589" s="32">
        <v>388</v>
      </c>
      <c r="C589" s="32">
        <v>388</v>
      </c>
    </row>
    <row r="590" spans="1:3" x14ac:dyDescent="0.2">
      <c r="A590" s="32">
        <v>589</v>
      </c>
      <c r="B590" s="32">
        <v>440</v>
      </c>
      <c r="C590" s="32">
        <v>440</v>
      </c>
    </row>
    <row r="591" spans="1:3" x14ac:dyDescent="0.2">
      <c r="A591" s="32">
        <v>590</v>
      </c>
      <c r="B591" s="32">
        <v>694</v>
      </c>
      <c r="C591" s="32">
        <v>694</v>
      </c>
    </row>
    <row r="592" spans="1:3" x14ac:dyDescent="0.2">
      <c r="A592" s="32">
        <v>591</v>
      </c>
      <c r="B592" s="32">
        <v>218</v>
      </c>
      <c r="C592" s="32">
        <v>218</v>
      </c>
    </row>
    <row r="593" spans="1:3" x14ac:dyDescent="0.2">
      <c r="A593" s="32">
        <v>592</v>
      </c>
      <c r="B593" s="32">
        <v>786</v>
      </c>
      <c r="C593" s="32">
        <v>786</v>
      </c>
    </row>
    <row r="594" spans="1:3" x14ac:dyDescent="0.2">
      <c r="A594" s="32">
        <v>593</v>
      </c>
      <c r="B594" s="32">
        <v>646</v>
      </c>
      <c r="C594" s="32">
        <v>646</v>
      </c>
    </row>
    <row r="595" spans="1:3" x14ac:dyDescent="0.2">
      <c r="A595" s="32">
        <v>594</v>
      </c>
      <c r="B595" s="32">
        <v>26</v>
      </c>
      <c r="C595" s="32">
        <v>26</v>
      </c>
    </row>
    <row r="596" spans="1:3" x14ac:dyDescent="0.2">
      <c r="A596" s="32">
        <v>595</v>
      </c>
      <c r="B596" s="32">
        <v>869</v>
      </c>
      <c r="C596" s="32">
        <v>869</v>
      </c>
    </row>
    <row r="597" spans="1:3" x14ac:dyDescent="0.2">
      <c r="A597" s="32">
        <v>596</v>
      </c>
      <c r="B597" s="32">
        <v>391</v>
      </c>
      <c r="C597" s="32">
        <v>391</v>
      </c>
    </row>
    <row r="598" spans="1:3" x14ac:dyDescent="0.2">
      <c r="A598" s="32">
        <v>597</v>
      </c>
      <c r="B598" s="32">
        <v>116</v>
      </c>
      <c r="C598" s="32">
        <v>116</v>
      </c>
    </row>
    <row r="599" spans="1:3" x14ac:dyDescent="0.2">
      <c r="A599" s="32">
        <v>598</v>
      </c>
      <c r="B599" s="32">
        <v>615</v>
      </c>
      <c r="C599" s="32">
        <v>615</v>
      </c>
    </row>
    <row r="600" spans="1:3" x14ac:dyDescent="0.2">
      <c r="A600" s="32">
        <v>599</v>
      </c>
      <c r="B600" s="32">
        <v>176</v>
      </c>
      <c r="C600" s="32">
        <v>176</v>
      </c>
    </row>
    <row r="601" spans="1:3" x14ac:dyDescent="0.2">
      <c r="A601" s="32">
        <v>600</v>
      </c>
      <c r="B601" s="32">
        <v>534</v>
      </c>
      <c r="C601" s="32">
        <v>534</v>
      </c>
    </row>
    <row r="602" spans="1:3" x14ac:dyDescent="0.2">
      <c r="A602" s="32">
        <v>601</v>
      </c>
      <c r="B602" s="32">
        <v>472</v>
      </c>
      <c r="C602" s="32">
        <v>472</v>
      </c>
    </row>
    <row r="603" spans="1:3" x14ac:dyDescent="0.2">
      <c r="A603" s="32">
        <v>602</v>
      </c>
      <c r="B603" s="32">
        <v>324</v>
      </c>
      <c r="C603" s="32">
        <v>324</v>
      </c>
    </row>
    <row r="604" spans="1:3" x14ac:dyDescent="0.2">
      <c r="A604" s="32">
        <v>603</v>
      </c>
      <c r="B604" s="32">
        <v>656</v>
      </c>
      <c r="C604" s="32">
        <v>656</v>
      </c>
    </row>
    <row r="605" spans="1:3" x14ac:dyDescent="0.2">
      <c r="A605" s="32">
        <v>604</v>
      </c>
      <c r="B605" s="32">
        <v>390</v>
      </c>
      <c r="C605" s="32">
        <v>390</v>
      </c>
    </row>
    <row r="606" spans="1:3" x14ac:dyDescent="0.2">
      <c r="A606" s="32">
        <v>605</v>
      </c>
      <c r="B606" s="32">
        <v>499</v>
      </c>
      <c r="C606" s="32">
        <v>499</v>
      </c>
    </row>
    <row r="607" spans="1:3" x14ac:dyDescent="0.2">
      <c r="A607" s="32">
        <v>606</v>
      </c>
      <c r="B607" s="32">
        <v>284</v>
      </c>
      <c r="C607" s="32">
        <v>284</v>
      </c>
    </row>
    <row r="608" spans="1:3" x14ac:dyDescent="0.2">
      <c r="A608" s="32">
        <v>607</v>
      </c>
      <c r="B608" s="32">
        <v>45</v>
      </c>
      <c r="C608" s="32">
        <v>45</v>
      </c>
    </row>
    <row r="609" spans="1:3" x14ac:dyDescent="0.2">
      <c r="A609" s="32">
        <v>608</v>
      </c>
      <c r="B609" s="32">
        <v>692</v>
      </c>
      <c r="C609" s="32">
        <v>692</v>
      </c>
    </row>
    <row r="610" spans="1:3" x14ac:dyDescent="0.2">
      <c r="A610" s="32">
        <v>609</v>
      </c>
      <c r="B610" s="32">
        <v>18</v>
      </c>
      <c r="C610" s="32">
        <v>18</v>
      </c>
    </row>
    <row r="611" spans="1:3" x14ac:dyDescent="0.2">
      <c r="A611" s="32">
        <v>610</v>
      </c>
      <c r="B611" s="32">
        <v>506</v>
      </c>
      <c r="C611" s="32">
        <v>506</v>
      </c>
    </row>
    <row r="612" spans="1:3" x14ac:dyDescent="0.2">
      <c r="A612" s="32">
        <v>611</v>
      </c>
      <c r="B612" s="32">
        <v>81</v>
      </c>
      <c r="C612" s="32">
        <v>81</v>
      </c>
    </row>
    <row r="613" spans="1:3" x14ac:dyDescent="0.2">
      <c r="A613" s="32">
        <v>612</v>
      </c>
      <c r="B613" s="32">
        <v>420</v>
      </c>
      <c r="C613" s="32">
        <v>420</v>
      </c>
    </row>
    <row r="614" spans="1:3" x14ac:dyDescent="0.2">
      <c r="A614" s="32">
        <v>613</v>
      </c>
      <c r="B614" s="32">
        <v>622</v>
      </c>
      <c r="C614" s="32">
        <v>622</v>
      </c>
    </row>
    <row r="615" spans="1:3" x14ac:dyDescent="0.2">
      <c r="A615" s="32">
        <v>614</v>
      </c>
      <c r="B615" s="32" t="s">
        <v>15906</v>
      </c>
      <c r="C615" s="32">
        <v>45</v>
      </c>
    </row>
    <row r="616" spans="1:3" x14ac:dyDescent="0.2">
      <c r="A616" s="32">
        <v>615</v>
      </c>
      <c r="B616" s="32">
        <v>504</v>
      </c>
      <c r="C616" s="32">
        <v>504</v>
      </c>
    </row>
    <row r="617" spans="1:3" x14ac:dyDescent="0.2">
      <c r="A617" s="32">
        <v>616</v>
      </c>
      <c r="B617" s="32">
        <v>826</v>
      </c>
      <c r="C617" s="32">
        <v>826</v>
      </c>
    </row>
    <row r="618" spans="1:3" x14ac:dyDescent="0.2">
      <c r="A618" s="32">
        <v>617</v>
      </c>
      <c r="B618" s="32">
        <v>35</v>
      </c>
      <c r="C618" s="32">
        <v>35</v>
      </c>
    </row>
    <row r="619" spans="1:3" x14ac:dyDescent="0.2">
      <c r="A619" s="32">
        <v>618</v>
      </c>
      <c r="B619" s="32">
        <v>370</v>
      </c>
      <c r="C619" s="32">
        <v>370</v>
      </c>
    </row>
    <row r="620" spans="1:3" x14ac:dyDescent="0.2">
      <c r="A620" s="32">
        <v>619</v>
      </c>
      <c r="B620" s="32">
        <v>341</v>
      </c>
      <c r="C620" s="32">
        <v>341</v>
      </c>
    </row>
    <row r="621" spans="1:3" x14ac:dyDescent="0.2">
      <c r="A621" s="32">
        <v>620</v>
      </c>
      <c r="B621" s="32">
        <v>163</v>
      </c>
      <c r="C621" s="32">
        <v>163</v>
      </c>
    </row>
    <row r="622" spans="1:3" x14ac:dyDescent="0.2">
      <c r="A622" s="32">
        <v>621</v>
      </c>
      <c r="B622" s="32">
        <v>550</v>
      </c>
      <c r="C622" s="32">
        <v>550</v>
      </c>
    </row>
    <row r="623" spans="1:3" x14ac:dyDescent="0.2">
      <c r="A623" s="32">
        <v>622</v>
      </c>
      <c r="B623" s="32">
        <v>737</v>
      </c>
      <c r="C623" s="32">
        <v>737</v>
      </c>
    </row>
    <row r="624" spans="1:3" x14ac:dyDescent="0.2">
      <c r="A624" s="32">
        <v>623</v>
      </c>
      <c r="B624" s="32">
        <v>745</v>
      </c>
      <c r="C624" s="32">
        <v>745</v>
      </c>
    </row>
    <row r="625" spans="1:3" x14ac:dyDescent="0.2">
      <c r="A625" s="32">
        <v>624</v>
      </c>
      <c r="B625" s="32">
        <v>328</v>
      </c>
      <c r="C625" s="32">
        <v>328</v>
      </c>
    </row>
    <row r="626" spans="1:3" x14ac:dyDescent="0.2">
      <c r="A626" s="32">
        <v>625</v>
      </c>
      <c r="B626" s="32">
        <v>340</v>
      </c>
      <c r="C626" s="32">
        <v>340</v>
      </c>
    </row>
    <row r="627" spans="1:3" x14ac:dyDescent="0.2">
      <c r="A627" s="32">
        <v>626</v>
      </c>
      <c r="B627" s="32">
        <v>666</v>
      </c>
      <c r="C627" s="32">
        <v>666</v>
      </c>
    </row>
    <row r="628" spans="1:3" x14ac:dyDescent="0.2">
      <c r="A628" s="32">
        <v>627</v>
      </c>
      <c r="B628" s="32">
        <v>636</v>
      </c>
      <c r="C628" s="32">
        <v>636</v>
      </c>
    </row>
    <row r="629" spans="1:3" x14ac:dyDescent="0.2">
      <c r="A629" s="32">
        <v>628</v>
      </c>
      <c r="B629" s="32">
        <v>629</v>
      </c>
      <c r="C629" s="32">
        <v>629</v>
      </c>
    </row>
    <row r="630" spans="1:3" x14ac:dyDescent="0.2">
      <c r="A630" s="32">
        <v>629</v>
      </c>
      <c r="B630" s="32">
        <v>198</v>
      </c>
      <c r="C630" s="32">
        <v>198</v>
      </c>
    </row>
    <row r="631" spans="1:3" x14ac:dyDescent="0.2">
      <c r="A631" s="32">
        <v>630</v>
      </c>
      <c r="B631" s="32">
        <v>458</v>
      </c>
      <c r="C631" s="32">
        <v>458</v>
      </c>
    </row>
    <row r="632" spans="1:3" x14ac:dyDescent="0.2">
      <c r="A632" s="32">
        <v>631</v>
      </c>
      <c r="B632" s="32">
        <v>573</v>
      </c>
      <c r="C632" s="32">
        <v>573</v>
      </c>
    </row>
    <row r="633" spans="1:3" x14ac:dyDescent="0.2">
      <c r="A633" s="32">
        <v>632</v>
      </c>
      <c r="B633" s="32">
        <v>274</v>
      </c>
      <c r="C633" s="32">
        <v>274</v>
      </c>
    </row>
    <row r="634" spans="1:3" x14ac:dyDescent="0.2">
      <c r="A634" s="32">
        <v>633</v>
      </c>
      <c r="B634" s="32">
        <v>192</v>
      </c>
      <c r="C634" s="32">
        <v>192</v>
      </c>
    </row>
    <row r="635" spans="1:3" x14ac:dyDescent="0.2">
      <c r="A635" s="32">
        <v>634</v>
      </c>
      <c r="B635" s="32">
        <v>538</v>
      </c>
      <c r="C635" s="32">
        <v>538</v>
      </c>
    </row>
    <row r="636" spans="1:3" x14ac:dyDescent="0.2">
      <c r="A636" s="32">
        <v>635</v>
      </c>
      <c r="B636" s="32">
        <v>602</v>
      </c>
      <c r="C636" s="32">
        <v>602</v>
      </c>
    </row>
    <row r="637" spans="1:3" x14ac:dyDescent="0.2">
      <c r="A637" s="32">
        <v>636</v>
      </c>
      <c r="B637" s="32">
        <v>818</v>
      </c>
      <c r="C637" s="32">
        <v>818</v>
      </c>
    </row>
    <row r="638" spans="1:3" x14ac:dyDescent="0.2">
      <c r="A638" s="32">
        <v>637</v>
      </c>
      <c r="B638" s="32">
        <v>638</v>
      </c>
      <c r="C638" s="32">
        <v>638</v>
      </c>
    </row>
    <row r="639" spans="1:3" x14ac:dyDescent="0.2">
      <c r="A639" s="32">
        <v>638</v>
      </c>
      <c r="B639" s="32">
        <v>255</v>
      </c>
      <c r="C639" s="32">
        <v>255</v>
      </c>
    </row>
    <row r="640" spans="1:3" x14ac:dyDescent="0.2">
      <c r="A640" s="32">
        <v>639</v>
      </c>
      <c r="B640" s="32">
        <v>174</v>
      </c>
      <c r="C640" s="32">
        <v>174</v>
      </c>
    </row>
    <row r="641" spans="1:3" x14ac:dyDescent="0.2">
      <c r="A641" s="32">
        <v>640</v>
      </c>
      <c r="B641" s="32">
        <v>492</v>
      </c>
      <c r="C641" s="32">
        <v>492</v>
      </c>
    </row>
    <row r="642" spans="1:3" x14ac:dyDescent="0.2">
      <c r="A642" s="32">
        <v>641</v>
      </c>
      <c r="B642" s="32">
        <v>71</v>
      </c>
      <c r="C642" s="32">
        <v>71</v>
      </c>
    </row>
    <row r="643" spans="1:3" x14ac:dyDescent="0.2">
      <c r="A643" s="32">
        <v>642</v>
      </c>
      <c r="B643" s="32">
        <v>600</v>
      </c>
      <c r="C643" s="32">
        <v>600</v>
      </c>
    </row>
    <row r="644" spans="1:3" x14ac:dyDescent="0.2">
      <c r="A644" s="32">
        <v>643</v>
      </c>
      <c r="B644" s="32">
        <v>22</v>
      </c>
      <c r="C644" s="32">
        <v>22</v>
      </c>
    </row>
    <row r="645" spans="1:3" x14ac:dyDescent="0.2">
      <c r="A645" s="32">
        <v>644</v>
      </c>
      <c r="B645" s="32">
        <v>516</v>
      </c>
      <c r="C645" s="32">
        <v>516</v>
      </c>
    </row>
    <row r="646" spans="1:3" x14ac:dyDescent="0.2">
      <c r="A646" s="32">
        <v>645</v>
      </c>
      <c r="B646" s="32">
        <v>410</v>
      </c>
      <c r="C646" s="32">
        <v>410</v>
      </c>
    </row>
    <row r="647" spans="1:3" x14ac:dyDescent="0.2">
      <c r="A647" s="32">
        <v>646</v>
      </c>
      <c r="B647" s="32">
        <v>560</v>
      </c>
      <c r="C647" s="32">
        <v>560</v>
      </c>
    </row>
    <row r="648" spans="1:3" x14ac:dyDescent="0.2">
      <c r="A648" s="32">
        <v>647</v>
      </c>
      <c r="B648" s="32">
        <v>266</v>
      </c>
      <c r="C648" s="32">
        <v>266</v>
      </c>
    </row>
    <row r="649" spans="1:3" x14ac:dyDescent="0.2">
      <c r="A649" s="32">
        <v>648</v>
      </c>
      <c r="B649" s="32">
        <v>384</v>
      </c>
      <c r="C649" s="32">
        <v>384</v>
      </c>
    </row>
    <row r="650" spans="1:3" x14ac:dyDescent="0.2">
      <c r="A650" s="32">
        <v>649</v>
      </c>
      <c r="B650" s="32">
        <v>178</v>
      </c>
      <c r="C650" s="32">
        <v>178</v>
      </c>
    </row>
    <row r="651" spans="1:3" x14ac:dyDescent="0.2">
      <c r="A651" s="32">
        <v>650</v>
      </c>
      <c r="B651" s="32">
        <v>42</v>
      </c>
      <c r="C651" s="32">
        <v>42</v>
      </c>
    </row>
    <row r="652" spans="1:3" x14ac:dyDescent="0.2">
      <c r="A652" s="32">
        <v>651</v>
      </c>
      <c r="B652" s="32">
        <v>867</v>
      </c>
      <c r="C652" s="32">
        <v>867</v>
      </c>
    </row>
    <row r="653" spans="1:3" x14ac:dyDescent="0.2">
      <c r="A653" s="32">
        <v>652</v>
      </c>
      <c r="B653" s="32">
        <v>109</v>
      </c>
      <c r="C653" s="32">
        <v>109</v>
      </c>
    </row>
    <row r="654" spans="1:3" x14ac:dyDescent="0.2">
      <c r="A654" s="32">
        <v>653</v>
      </c>
      <c r="B654" s="32">
        <v>418</v>
      </c>
      <c r="C654" s="32">
        <v>418</v>
      </c>
    </row>
    <row r="655" spans="1:3" x14ac:dyDescent="0.2">
      <c r="A655" s="32">
        <v>654</v>
      </c>
      <c r="B655" s="32">
        <v>802</v>
      </c>
      <c r="C655" s="32">
        <v>802</v>
      </c>
    </row>
    <row r="656" spans="1:3" x14ac:dyDescent="0.2">
      <c r="A656" s="32">
        <v>655</v>
      </c>
      <c r="B656" s="32">
        <v>127</v>
      </c>
      <c r="C656" s="32">
        <v>127</v>
      </c>
    </row>
    <row r="657" spans="1:3" x14ac:dyDescent="0.2">
      <c r="A657" s="32">
        <v>656</v>
      </c>
      <c r="B657" s="32">
        <v>280</v>
      </c>
      <c r="C657" s="32">
        <v>280</v>
      </c>
    </row>
    <row r="658" spans="1:3" x14ac:dyDescent="0.2">
      <c r="A658" s="32">
        <v>657</v>
      </c>
      <c r="B658" s="32">
        <v>270</v>
      </c>
      <c r="C658" s="32">
        <v>270</v>
      </c>
    </row>
    <row r="659" spans="1:3" x14ac:dyDescent="0.2">
      <c r="A659" s="32">
        <v>658</v>
      </c>
      <c r="B659" s="32">
        <v>832</v>
      </c>
      <c r="C659" s="32">
        <v>832</v>
      </c>
    </row>
    <row r="660" spans="1:3" x14ac:dyDescent="0.2">
      <c r="A660" s="32">
        <v>659</v>
      </c>
      <c r="B660" s="32">
        <v>392</v>
      </c>
      <c r="C660" s="32">
        <v>392</v>
      </c>
    </row>
    <row r="661" spans="1:3" x14ac:dyDescent="0.2">
      <c r="A661" s="32">
        <v>660</v>
      </c>
      <c r="B661" s="32">
        <v>325</v>
      </c>
      <c r="C661" s="32">
        <v>325</v>
      </c>
    </row>
    <row r="662" spans="1:3" x14ac:dyDescent="0.2">
      <c r="A662" s="32">
        <v>661</v>
      </c>
      <c r="B662" s="32">
        <v>52</v>
      </c>
      <c r="C662" s="32">
        <v>52</v>
      </c>
    </row>
    <row r="663" spans="1:3" x14ac:dyDescent="0.2">
      <c r="A663" s="32">
        <v>662</v>
      </c>
      <c r="B663" s="32">
        <v>154</v>
      </c>
      <c r="C663" s="32">
        <v>154</v>
      </c>
    </row>
    <row r="664" spans="1:3" x14ac:dyDescent="0.2">
      <c r="A664" s="32">
        <v>663</v>
      </c>
      <c r="B664" s="32">
        <v>115</v>
      </c>
      <c r="C664" s="32">
        <v>115</v>
      </c>
    </row>
    <row r="665" spans="1:3" x14ac:dyDescent="0.2">
      <c r="A665" s="32">
        <v>664</v>
      </c>
      <c r="B665" s="32">
        <v>173</v>
      </c>
      <c r="C665" s="32">
        <v>173</v>
      </c>
    </row>
    <row r="666" spans="1:3" x14ac:dyDescent="0.2">
      <c r="A666" s="32">
        <v>665</v>
      </c>
      <c r="B666" s="32">
        <v>861</v>
      </c>
      <c r="C666" s="32">
        <v>861</v>
      </c>
    </row>
    <row r="667" spans="1:3" x14ac:dyDescent="0.2">
      <c r="A667" s="32">
        <v>666</v>
      </c>
      <c r="B667" s="32">
        <v>267</v>
      </c>
      <c r="C667" s="32">
        <v>267</v>
      </c>
    </row>
    <row r="668" spans="1:3" x14ac:dyDescent="0.2">
      <c r="A668" s="32">
        <v>667</v>
      </c>
      <c r="B668" s="32">
        <v>137</v>
      </c>
      <c r="C668" s="32">
        <v>137</v>
      </c>
    </row>
    <row r="669" spans="1:3" x14ac:dyDescent="0.2">
      <c r="A669" s="32">
        <v>668</v>
      </c>
      <c r="B669" s="32">
        <v>268</v>
      </c>
      <c r="C669" s="32">
        <v>268</v>
      </c>
    </row>
    <row r="670" spans="1:3" x14ac:dyDescent="0.2">
      <c r="A670" s="32">
        <v>669</v>
      </c>
      <c r="B670" s="32">
        <v>272</v>
      </c>
      <c r="C670" s="32">
        <v>272</v>
      </c>
    </row>
    <row r="671" spans="1:3" x14ac:dyDescent="0.2">
      <c r="A671" s="32">
        <v>670</v>
      </c>
      <c r="B671" s="32">
        <v>302</v>
      </c>
      <c r="C671" s="32">
        <v>302</v>
      </c>
    </row>
    <row r="672" spans="1:3" x14ac:dyDescent="0.2">
      <c r="A672" s="32">
        <v>671</v>
      </c>
      <c r="B672" s="32">
        <v>494</v>
      </c>
      <c r="C672" s="32">
        <v>494</v>
      </c>
    </row>
    <row r="673" spans="1:3" x14ac:dyDescent="0.2">
      <c r="A673" s="32">
        <v>672</v>
      </c>
      <c r="B673" s="32">
        <v>517</v>
      </c>
      <c r="C673" s="32">
        <v>517</v>
      </c>
    </row>
    <row r="674" spans="1:3" x14ac:dyDescent="0.2">
      <c r="A674" s="32">
        <v>673</v>
      </c>
      <c r="B674" s="32">
        <v>490</v>
      </c>
      <c r="C674" s="32">
        <v>490</v>
      </c>
    </row>
    <row r="675" spans="1:3" x14ac:dyDescent="0.2">
      <c r="A675" s="32">
        <v>674</v>
      </c>
      <c r="B675" s="32">
        <v>256</v>
      </c>
      <c r="C675" s="32">
        <v>256</v>
      </c>
    </row>
    <row r="676" spans="1:3" x14ac:dyDescent="0.2">
      <c r="A676" s="32">
        <v>675</v>
      </c>
      <c r="B676" s="32">
        <v>543</v>
      </c>
      <c r="C676" s="32">
        <v>543</v>
      </c>
    </row>
    <row r="677" spans="1:3" x14ac:dyDescent="0.2">
      <c r="A677" s="32">
        <v>676</v>
      </c>
      <c r="B677" s="32">
        <v>578</v>
      </c>
      <c r="C677" s="32">
        <v>578</v>
      </c>
    </row>
    <row r="678" spans="1:3" x14ac:dyDescent="0.2">
      <c r="A678" s="32">
        <v>677</v>
      </c>
      <c r="B678" s="32">
        <v>224</v>
      </c>
      <c r="C678" s="32">
        <v>224</v>
      </c>
    </row>
    <row r="679" spans="1:3" x14ac:dyDescent="0.2">
      <c r="A679" s="32">
        <v>678</v>
      </c>
      <c r="B679" s="32">
        <v>147</v>
      </c>
      <c r="C679" s="32">
        <v>147</v>
      </c>
    </row>
    <row r="680" spans="1:3" x14ac:dyDescent="0.2">
      <c r="A680" s="32">
        <v>679</v>
      </c>
      <c r="B680" s="32">
        <v>706</v>
      </c>
      <c r="C680" s="32">
        <v>706</v>
      </c>
    </row>
    <row r="681" spans="1:3" x14ac:dyDescent="0.2">
      <c r="A681" s="32">
        <v>680</v>
      </c>
      <c r="B681" s="32">
        <v>688</v>
      </c>
      <c r="C681" s="32">
        <v>688</v>
      </c>
    </row>
    <row r="682" spans="1:3" x14ac:dyDescent="0.2">
      <c r="A682" s="32">
        <v>681</v>
      </c>
      <c r="B682" s="32">
        <v>216</v>
      </c>
      <c r="C682" s="32">
        <v>216</v>
      </c>
    </row>
    <row r="683" spans="1:3" x14ac:dyDescent="0.2">
      <c r="A683" s="32">
        <v>682</v>
      </c>
      <c r="B683" s="32">
        <v>526</v>
      </c>
      <c r="C683" s="32">
        <v>526</v>
      </c>
    </row>
    <row r="684" spans="1:3" x14ac:dyDescent="0.2">
      <c r="A684" s="32">
        <v>683</v>
      </c>
      <c r="B684" s="32">
        <v>702</v>
      </c>
      <c r="C684" s="32">
        <v>702</v>
      </c>
    </row>
    <row r="685" spans="1:3" x14ac:dyDescent="0.2">
      <c r="A685" s="32">
        <v>684</v>
      </c>
      <c r="B685" s="32" t="s">
        <v>15907</v>
      </c>
      <c r="C685" s="32">
        <v>7</v>
      </c>
    </row>
    <row r="686" spans="1:3" x14ac:dyDescent="0.2">
      <c r="A686" s="32">
        <v>685</v>
      </c>
      <c r="B686" s="32">
        <v>754</v>
      </c>
      <c r="C686" s="32">
        <v>754</v>
      </c>
    </row>
    <row r="687" spans="1:3" x14ac:dyDescent="0.2">
      <c r="A687" s="32">
        <v>686</v>
      </c>
      <c r="B687" s="32">
        <v>866</v>
      </c>
      <c r="C687" s="32">
        <v>866</v>
      </c>
    </row>
    <row r="688" spans="1:3" x14ac:dyDescent="0.2">
      <c r="A688" s="32">
        <v>687</v>
      </c>
      <c r="B688" s="32">
        <v>732</v>
      </c>
      <c r="C688" s="32">
        <v>732</v>
      </c>
    </row>
    <row r="689" spans="1:3" x14ac:dyDescent="0.2">
      <c r="A689" s="32">
        <v>688</v>
      </c>
      <c r="B689" s="32">
        <v>261</v>
      </c>
      <c r="C689" s="32">
        <v>261</v>
      </c>
    </row>
    <row r="690" spans="1:3" x14ac:dyDescent="0.2">
      <c r="A690" s="32">
        <v>689</v>
      </c>
      <c r="B690" s="32">
        <v>11</v>
      </c>
      <c r="C690" s="32">
        <v>11</v>
      </c>
    </row>
    <row r="691" spans="1:3" x14ac:dyDescent="0.2">
      <c r="A691" s="32">
        <v>690</v>
      </c>
      <c r="B691" s="32">
        <v>892</v>
      </c>
      <c r="C691" s="32">
        <v>892</v>
      </c>
    </row>
    <row r="692" spans="1:3" x14ac:dyDescent="0.2">
      <c r="A692" s="32">
        <v>691</v>
      </c>
      <c r="B692" s="32">
        <v>844</v>
      </c>
      <c r="C692" s="32">
        <v>844</v>
      </c>
    </row>
    <row r="693" spans="1:3" x14ac:dyDescent="0.2">
      <c r="A693" s="32">
        <v>692</v>
      </c>
      <c r="B693" s="32">
        <v>782</v>
      </c>
      <c r="C693" s="32">
        <v>782</v>
      </c>
    </row>
    <row r="694" spans="1:3" x14ac:dyDescent="0.2">
      <c r="A694" s="32">
        <v>693</v>
      </c>
      <c r="B694" s="32">
        <v>129</v>
      </c>
      <c r="C694" s="32">
        <v>129</v>
      </c>
    </row>
    <row r="695" spans="1:3" x14ac:dyDescent="0.2">
      <c r="A695" s="32">
        <v>694</v>
      </c>
      <c r="B695" s="32">
        <v>111</v>
      </c>
      <c r="C695" s="32">
        <v>111</v>
      </c>
    </row>
    <row r="696" spans="1:3" x14ac:dyDescent="0.2">
      <c r="A696" s="32">
        <v>695</v>
      </c>
      <c r="B696" s="32">
        <v>134</v>
      </c>
      <c r="C696" s="32">
        <v>134</v>
      </c>
    </row>
    <row r="697" spans="1:3" x14ac:dyDescent="0.2">
      <c r="A697" s="32">
        <v>696</v>
      </c>
      <c r="B697" s="32">
        <v>252</v>
      </c>
      <c r="C697" s="32">
        <v>252</v>
      </c>
    </row>
    <row r="698" spans="1:3" x14ac:dyDescent="0.2">
      <c r="A698" s="32">
        <v>697</v>
      </c>
      <c r="B698" s="32">
        <v>708</v>
      </c>
      <c r="C698" s="32">
        <v>708</v>
      </c>
    </row>
    <row r="699" spans="1:3" x14ac:dyDescent="0.2">
      <c r="A699" s="32">
        <v>698</v>
      </c>
      <c r="B699" s="32" t="s">
        <v>15908</v>
      </c>
      <c r="C699" s="32">
        <v>613</v>
      </c>
    </row>
    <row r="700" spans="1:3" x14ac:dyDescent="0.2">
      <c r="A700" s="32">
        <v>699</v>
      </c>
      <c r="B700" s="32">
        <v>332</v>
      </c>
      <c r="C700" s="32">
        <v>332</v>
      </c>
    </row>
    <row r="701" spans="1:3" x14ac:dyDescent="0.2">
      <c r="A701" s="32">
        <v>700</v>
      </c>
      <c r="B701" s="32">
        <v>466</v>
      </c>
      <c r="C701" s="32">
        <v>466</v>
      </c>
    </row>
    <row r="702" spans="1:3" x14ac:dyDescent="0.2">
      <c r="A702" s="32">
        <v>701</v>
      </c>
      <c r="B702" s="32">
        <v>859</v>
      </c>
      <c r="C702" s="32">
        <v>859</v>
      </c>
    </row>
    <row r="703" spans="1:3" x14ac:dyDescent="0.2">
      <c r="A703" s="32">
        <v>702</v>
      </c>
      <c r="B703" s="32">
        <v>187</v>
      </c>
      <c r="C703" s="32">
        <v>187</v>
      </c>
    </row>
    <row r="704" spans="1:3" x14ac:dyDescent="0.2">
      <c r="A704" s="32">
        <v>703</v>
      </c>
      <c r="B704" s="32">
        <v>430</v>
      </c>
      <c r="C704" s="32">
        <v>430</v>
      </c>
    </row>
    <row r="705" spans="1:3" x14ac:dyDescent="0.2">
      <c r="A705" s="32">
        <v>704</v>
      </c>
      <c r="B705" s="32">
        <v>424</v>
      </c>
      <c r="C705" s="32">
        <v>424</v>
      </c>
    </row>
    <row r="706" spans="1:3" x14ac:dyDescent="0.2">
      <c r="A706" s="32">
        <v>705</v>
      </c>
      <c r="B706" s="32">
        <v>468</v>
      </c>
      <c r="C706" s="32">
        <v>468</v>
      </c>
    </row>
    <row r="707" spans="1:3" x14ac:dyDescent="0.2">
      <c r="A707" s="32">
        <v>720</v>
      </c>
      <c r="B707" s="32">
        <v>762</v>
      </c>
      <c r="C707" s="32">
        <v>762</v>
      </c>
    </row>
    <row r="708" spans="1:3" x14ac:dyDescent="0.2">
      <c r="A708" s="32">
        <v>722</v>
      </c>
      <c r="B708" s="32">
        <v>292</v>
      </c>
      <c r="C708" s="32">
        <v>292</v>
      </c>
    </row>
    <row r="709" spans="1:3" x14ac:dyDescent="0.2">
      <c r="A709" s="32">
        <v>723</v>
      </c>
      <c r="B709" s="32">
        <v>38</v>
      </c>
      <c r="C709" s="32">
        <v>38</v>
      </c>
    </row>
    <row r="710" spans="1:3" x14ac:dyDescent="0.2">
      <c r="A710" s="32">
        <v>724</v>
      </c>
      <c r="B710" s="32">
        <v>359</v>
      </c>
      <c r="C710" s="32">
        <v>359</v>
      </c>
    </row>
    <row r="711" spans="1:3" x14ac:dyDescent="0.2">
      <c r="A711" s="32">
        <v>726</v>
      </c>
      <c r="B711" s="32">
        <v>359</v>
      </c>
      <c r="C711" s="32">
        <v>359</v>
      </c>
    </row>
    <row r="712" spans="1:3" x14ac:dyDescent="0.2">
      <c r="A712" s="32">
        <v>725</v>
      </c>
      <c r="B712" s="32">
        <v>262</v>
      </c>
      <c r="C712" s="32">
        <v>262</v>
      </c>
    </row>
    <row r="713" spans="1:3" x14ac:dyDescent="0.2">
      <c r="A713" s="32">
        <v>727</v>
      </c>
      <c r="B713" s="32">
        <v>51</v>
      </c>
      <c r="C713" s="32">
        <v>51</v>
      </c>
    </row>
    <row r="714" spans="1:3" x14ac:dyDescent="0.2">
      <c r="A714" s="32">
        <v>706</v>
      </c>
      <c r="B714" s="32" t="s">
        <v>15909</v>
      </c>
      <c r="C714" s="32" t="s">
        <v>15897</v>
      </c>
    </row>
    <row r="715" spans="1:3" x14ac:dyDescent="0.2">
      <c r="A715" s="32">
        <v>707</v>
      </c>
      <c r="B715" s="32" t="s">
        <v>15910</v>
      </c>
      <c r="C715" s="32">
        <v>0</v>
      </c>
    </row>
    <row r="716" spans="1:3" x14ac:dyDescent="0.2">
      <c r="A716" s="32">
        <v>708</v>
      </c>
      <c r="B716" s="32">
        <v>202</v>
      </c>
      <c r="C716" s="32">
        <v>202</v>
      </c>
    </row>
    <row r="717" spans="1:3" x14ac:dyDescent="0.2">
      <c r="A717" s="32">
        <v>709</v>
      </c>
      <c r="B717" s="32" t="s">
        <v>15911</v>
      </c>
      <c r="C717" s="32" t="s">
        <v>15897</v>
      </c>
    </row>
    <row r="718" spans="1:3" x14ac:dyDescent="0.2">
      <c r="A718" s="32">
        <v>710</v>
      </c>
      <c r="B718" s="32">
        <v>361</v>
      </c>
      <c r="C718" s="32">
        <v>361</v>
      </c>
    </row>
    <row r="719" spans="1:3" x14ac:dyDescent="0.2">
      <c r="A719" s="32">
        <v>711</v>
      </c>
      <c r="B719" s="32">
        <v>361</v>
      </c>
      <c r="C719" s="32">
        <v>361</v>
      </c>
    </row>
    <row r="720" spans="1:3" x14ac:dyDescent="0.2">
      <c r="A720" s="32">
        <v>730</v>
      </c>
      <c r="B720" s="32" t="s">
        <v>15912</v>
      </c>
      <c r="C720" s="32" t="s">
        <v>15897</v>
      </c>
    </row>
    <row r="721" spans="1:3" x14ac:dyDescent="0.2">
      <c r="A721" s="32">
        <v>712</v>
      </c>
      <c r="B721" s="32">
        <v>92</v>
      </c>
      <c r="C721" s="32">
        <v>92</v>
      </c>
    </row>
    <row r="722" spans="1:3" x14ac:dyDescent="0.2">
      <c r="A722" s="32">
        <v>713</v>
      </c>
      <c r="B722" s="32">
        <v>92</v>
      </c>
      <c r="C722" s="32">
        <v>92</v>
      </c>
    </row>
    <row r="723" spans="1:3" x14ac:dyDescent="0.2">
      <c r="A723" s="32">
        <v>714</v>
      </c>
      <c r="B723" s="32">
        <v>3500</v>
      </c>
      <c r="C723" s="32">
        <v>3500</v>
      </c>
    </row>
    <row r="724" spans="1:3" x14ac:dyDescent="0.2">
      <c r="A724" s="32">
        <v>732</v>
      </c>
      <c r="B724" s="32">
        <v>181</v>
      </c>
      <c r="C724" s="32">
        <v>181</v>
      </c>
    </row>
    <row r="725" spans="1:3" x14ac:dyDescent="0.2">
      <c r="A725" s="32">
        <v>733</v>
      </c>
      <c r="B725" s="32">
        <v>181</v>
      </c>
      <c r="C725" s="32">
        <v>181</v>
      </c>
    </row>
    <row r="726" spans="1:3" x14ac:dyDescent="0.2">
      <c r="A726" s="32">
        <v>715</v>
      </c>
      <c r="B726" s="32">
        <v>88</v>
      </c>
      <c r="C726" s="32">
        <v>88</v>
      </c>
    </row>
    <row r="727" spans="1:3" x14ac:dyDescent="0.2">
      <c r="A727" s="32">
        <v>716</v>
      </c>
      <c r="B727" s="32">
        <v>88</v>
      </c>
      <c r="C727" s="32">
        <v>88</v>
      </c>
    </row>
    <row r="728" spans="1:3" x14ac:dyDescent="0.2">
      <c r="A728" s="32">
        <v>717</v>
      </c>
      <c r="B728" s="32">
        <v>10</v>
      </c>
      <c r="C728" s="32">
        <v>10</v>
      </c>
    </row>
    <row r="729" spans="1:3" x14ac:dyDescent="0.2">
      <c r="A729" s="32">
        <v>718</v>
      </c>
      <c r="B729" s="32">
        <v>10</v>
      </c>
      <c r="C729" s="32">
        <v>10</v>
      </c>
    </row>
    <row r="730" spans="1:3" x14ac:dyDescent="0.2">
      <c r="A730" s="32">
        <v>719</v>
      </c>
      <c r="B730" s="32">
        <v>27</v>
      </c>
      <c r="C730" s="32">
        <v>27</v>
      </c>
    </row>
    <row r="731" spans="1:3" x14ac:dyDescent="0.2">
      <c r="A731" s="32">
        <v>721</v>
      </c>
      <c r="B731" s="32">
        <v>327</v>
      </c>
      <c r="C731" s="32">
        <v>327</v>
      </c>
    </row>
    <row r="732" spans="1:3" x14ac:dyDescent="0.2">
      <c r="A732" s="32">
        <v>728</v>
      </c>
      <c r="B732" s="32">
        <v>512</v>
      </c>
      <c r="C732" s="32">
        <v>512</v>
      </c>
    </row>
    <row r="733" spans="1:3" x14ac:dyDescent="0.2">
      <c r="A733" s="32">
        <v>729</v>
      </c>
      <c r="B733" s="32" t="s">
        <v>15913</v>
      </c>
      <c r="C733" s="32" t="s">
        <v>15897</v>
      </c>
    </row>
    <row r="734" spans="1:3" x14ac:dyDescent="0.2">
      <c r="A734" s="32">
        <v>731</v>
      </c>
      <c r="B734" s="32" t="s">
        <v>15914</v>
      </c>
      <c r="C734" s="32" t="s">
        <v>15897</v>
      </c>
    </row>
    <row r="735" spans="1:3" x14ac:dyDescent="0.2">
      <c r="A735" s="32">
        <v>734</v>
      </c>
      <c r="B735" s="32">
        <v>85</v>
      </c>
      <c r="C735" s="32">
        <v>85</v>
      </c>
    </row>
    <row r="736" spans="1:3" x14ac:dyDescent="0.2">
      <c r="A736" s="32">
        <v>735</v>
      </c>
      <c r="B736" s="32">
        <v>85</v>
      </c>
      <c r="C736" s="32">
        <v>85</v>
      </c>
    </row>
    <row r="737" spans="1:3" x14ac:dyDescent="0.2">
      <c r="A737" s="32">
        <v>736</v>
      </c>
      <c r="B737" s="32">
        <v>37</v>
      </c>
      <c r="C737" s="32">
        <v>37</v>
      </c>
    </row>
    <row r="738" spans="1:3" x14ac:dyDescent="0.2">
      <c r="A738" s="32">
        <v>737</v>
      </c>
      <c r="B738" s="32">
        <v>524</v>
      </c>
      <c r="C738" s="32">
        <v>524</v>
      </c>
    </row>
    <row r="739" spans="1:3" x14ac:dyDescent="0.2">
      <c r="A739" s="32">
        <v>738</v>
      </c>
      <c r="B739" s="32">
        <v>294</v>
      </c>
      <c r="C739" s="32">
        <v>294</v>
      </c>
    </row>
    <row r="740" spans="1:3" x14ac:dyDescent="0.2">
      <c r="A740" s="32">
        <v>739</v>
      </c>
      <c r="B740" s="32">
        <v>34</v>
      </c>
      <c r="C740" s="32">
        <v>34</v>
      </c>
    </row>
    <row r="741" spans="1:3" x14ac:dyDescent="0.2">
      <c r="A741" s="32">
        <v>740</v>
      </c>
      <c r="B741" s="32">
        <v>34</v>
      </c>
      <c r="C741" s="32">
        <v>34</v>
      </c>
    </row>
    <row r="742" spans="1:3" x14ac:dyDescent="0.2">
      <c r="A742" s="32">
        <v>742</v>
      </c>
      <c r="B742" s="32">
        <v>112</v>
      </c>
      <c r="C742" s="32">
        <v>112</v>
      </c>
    </row>
    <row r="743" spans="1:3" x14ac:dyDescent="0.2">
      <c r="A743" s="32">
        <v>744</v>
      </c>
      <c r="B743" s="32">
        <v>112</v>
      </c>
      <c r="C743" s="32">
        <v>112</v>
      </c>
    </row>
    <row r="744" spans="1:3" x14ac:dyDescent="0.2">
      <c r="A744" s="32">
        <v>741</v>
      </c>
      <c r="B744" s="32">
        <v>158</v>
      </c>
      <c r="C744" s="32">
        <v>158</v>
      </c>
    </row>
    <row r="745" spans="1:3" x14ac:dyDescent="0.2">
      <c r="A745" s="32">
        <v>743</v>
      </c>
      <c r="B745" s="32">
        <v>158</v>
      </c>
      <c r="C745" s="32">
        <v>158</v>
      </c>
    </row>
    <row r="746" spans="1:3" x14ac:dyDescent="0.2">
      <c r="A746" s="32">
        <v>745</v>
      </c>
      <c r="B746" s="32">
        <v>500</v>
      </c>
      <c r="C746" s="32">
        <v>500</v>
      </c>
    </row>
    <row r="747" spans="1:3" x14ac:dyDescent="0.2">
      <c r="A747" s="32">
        <v>746</v>
      </c>
      <c r="B747" s="32" t="s">
        <v>15856</v>
      </c>
      <c r="C747" s="32" t="s">
        <v>15897</v>
      </c>
    </row>
    <row r="748" spans="1:3" x14ac:dyDescent="0.2">
      <c r="A748" s="32">
        <v>747</v>
      </c>
      <c r="B748" s="32">
        <v>42</v>
      </c>
      <c r="C748" s="32">
        <v>42</v>
      </c>
    </row>
    <row r="749" spans="1:3" x14ac:dyDescent="0.2">
      <c r="A749" s="32">
        <v>748</v>
      </c>
      <c r="B749" s="32">
        <v>686</v>
      </c>
      <c r="C749" s="32">
        <v>686</v>
      </c>
    </row>
    <row r="750" spans="1:3" x14ac:dyDescent="0.2">
      <c r="A750" s="32">
        <v>749</v>
      </c>
      <c r="B750" s="32">
        <v>482</v>
      </c>
      <c r="C750" s="32">
        <v>482</v>
      </c>
    </row>
    <row r="751" spans="1:3" x14ac:dyDescent="0.2">
      <c r="A751" s="32">
        <v>750</v>
      </c>
      <c r="B751" s="32" t="s">
        <v>15915</v>
      </c>
      <c r="C751" s="32" t="s">
        <v>15897</v>
      </c>
    </row>
    <row r="752" spans="1:3" x14ac:dyDescent="0.2">
      <c r="A752" s="32">
        <v>751</v>
      </c>
      <c r="B752" s="32">
        <v>170</v>
      </c>
      <c r="C752" s="32">
        <v>170</v>
      </c>
    </row>
    <row r="753" spans="1:3" x14ac:dyDescent="0.2">
      <c r="A753" s="32">
        <v>752</v>
      </c>
      <c r="B753" s="32">
        <v>444</v>
      </c>
      <c r="C753" s="32">
        <v>444</v>
      </c>
    </row>
    <row r="754" spans="1:3" x14ac:dyDescent="0.2">
      <c r="A754" s="32">
        <v>753</v>
      </c>
      <c r="B754" s="32" t="s">
        <v>15916</v>
      </c>
      <c r="C754" s="32" t="s">
        <v>15897</v>
      </c>
    </row>
    <row r="755" spans="1:3" x14ac:dyDescent="0.2">
      <c r="A755" s="32">
        <v>754</v>
      </c>
      <c r="B755" s="32">
        <v>344</v>
      </c>
      <c r="C755" s="32">
        <v>344</v>
      </c>
    </row>
    <row r="756" spans="1:3" x14ac:dyDescent="0.2">
      <c r="A756" s="32">
        <v>755</v>
      </c>
      <c r="B756" s="32">
        <v>215</v>
      </c>
      <c r="C756" s="32">
        <v>215</v>
      </c>
    </row>
    <row r="757" spans="1:3" x14ac:dyDescent="0.2">
      <c r="A757" s="32">
        <v>756</v>
      </c>
      <c r="B757" s="32">
        <v>557</v>
      </c>
      <c r="C757" s="32">
        <v>557</v>
      </c>
    </row>
    <row r="758" spans="1:3" x14ac:dyDescent="0.2">
      <c r="A758" s="32">
        <v>757</v>
      </c>
      <c r="B758" s="32">
        <v>557</v>
      </c>
      <c r="C758" s="32">
        <v>557</v>
      </c>
    </row>
    <row r="759" spans="1:3" x14ac:dyDescent="0.2">
      <c r="A759" s="32">
        <v>759</v>
      </c>
      <c r="B759" s="32">
        <v>234</v>
      </c>
      <c r="C759" s="32">
        <v>234</v>
      </c>
    </row>
    <row r="760" spans="1:3" x14ac:dyDescent="0.2">
      <c r="A760" s="32">
        <v>758</v>
      </c>
      <c r="B760" s="32">
        <v>0</v>
      </c>
      <c r="C760" s="32">
        <v>0</v>
      </c>
    </row>
    <row r="761" spans="1:3" x14ac:dyDescent="0.2">
      <c r="A761" s="32">
        <v>760</v>
      </c>
      <c r="B761" s="32">
        <v>645</v>
      </c>
      <c r="C761" s="32">
        <v>645</v>
      </c>
    </row>
    <row r="762" spans="1:3" x14ac:dyDescent="0.2">
      <c r="A762" s="32">
        <v>761</v>
      </c>
      <c r="B762" s="32">
        <v>645</v>
      </c>
      <c r="C762" s="32">
        <v>645</v>
      </c>
    </row>
    <row r="763" spans="1:3" x14ac:dyDescent="0.2">
      <c r="A763" s="32">
        <v>762</v>
      </c>
      <c r="B763" s="32">
        <v>530</v>
      </c>
      <c r="C763" s="32">
        <v>530</v>
      </c>
    </row>
    <row r="764" spans="1:3" x14ac:dyDescent="0.2">
      <c r="A764" s="32">
        <v>763</v>
      </c>
      <c r="B764" s="32">
        <v>132</v>
      </c>
      <c r="C764" s="32">
        <v>132</v>
      </c>
    </row>
    <row r="765" spans="1:3" x14ac:dyDescent="0.2">
      <c r="A765" s="32">
        <v>764</v>
      </c>
      <c r="B765" s="32">
        <v>132</v>
      </c>
      <c r="C765" s="32">
        <v>132</v>
      </c>
    </row>
    <row r="766" spans="1:3" x14ac:dyDescent="0.2">
      <c r="A766" s="32">
        <v>765</v>
      </c>
      <c r="B766" s="32">
        <v>599</v>
      </c>
      <c r="C766" s="32">
        <v>599</v>
      </c>
    </row>
    <row r="767" spans="1:3" x14ac:dyDescent="0.2">
      <c r="A767" s="32">
        <v>766</v>
      </c>
      <c r="B767" s="32">
        <v>599</v>
      </c>
      <c r="C767" s="32">
        <v>599</v>
      </c>
    </row>
    <row r="768" spans="1:3" x14ac:dyDescent="0.2">
      <c r="A768" s="32">
        <v>767</v>
      </c>
      <c r="B768" s="32">
        <v>242</v>
      </c>
      <c r="C768" s="32">
        <v>242</v>
      </c>
    </row>
    <row r="769" spans="1:3" x14ac:dyDescent="0.2">
      <c r="A769" s="32">
        <v>768</v>
      </c>
      <c r="B769" s="32" t="s">
        <v>15917</v>
      </c>
      <c r="C769" s="32" t="s">
        <v>15897</v>
      </c>
    </row>
    <row r="770" spans="1:3" x14ac:dyDescent="0.2">
      <c r="A770" s="32">
        <v>769</v>
      </c>
      <c r="B770" s="32">
        <v>90</v>
      </c>
      <c r="C770" s="32">
        <v>90</v>
      </c>
    </row>
    <row r="771" spans="1:3" x14ac:dyDescent="0.2">
      <c r="A771" s="32">
        <v>770</v>
      </c>
      <c r="B771" s="32">
        <v>90</v>
      </c>
      <c r="C771" s="32">
        <v>90</v>
      </c>
    </row>
    <row r="772" spans="1:3" x14ac:dyDescent="0.2">
      <c r="A772" s="32">
        <v>771</v>
      </c>
      <c r="B772" s="32" t="s">
        <v>3290</v>
      </c>
      <c r="C772" s="32" t="s">
        <v>15897</v>
      </c>
    </row>
    <row r="773" spans="1:3" x14ac:dyDescent="0.2">
      <c r="A773" s="32">
        <v>773</v>
      </c>
      <c r="B773" s="32" t="s">
        <v>15918</v>
      </c>
      <c r="C773" s="32">
        <v>0</v>
      </c>
    </row>
    <row r="774" spans="1:3" x14ac:dyDescent="0.2">
      <c r="A774" s="32">
        <v>772</v>
      </c>
      <c r="B774" s="32">
        <v>308</v>
      </c>
      <c r="C774" s="32">
        <v>308</v>
      </c>
    </row>
    <row r="775" spans="1:3" x14ac:dyDescent="0.2">
      <c r="A775" s="32">
        <v>774</v>
      </c>
      <c r="B775" s="32" t="s">
        <v>15919</v>
      </c>
      <c r="C775" s="32" t="s">
        <v>15897</v>
      </c>
    </row>
    <row r="776" spans="1:3" x14ac:dyDescent="0.2">
      <c r="A776" s="32">
        <v>775</v>
      </c>
      <c r="B776" s="32">
        <v>522</v>
      </c>
      <c r="C776" s="32">
        <v>522</v>
      </c>
    </row>
    <row r="777" spans="1:3" x14ac:dyDescent="0.2">
      <c r="A777" s="32">
        <v>776</v>
      </c>
      <c r="B777" s="32">
        <v>519</v>
      </c>
      <c r="C777" s="32">
        <v>519</v>
      </c>
    </row>
    <row r="778" spans="1:3" x14ac:dyDescent="0.2">
      <c r="A778" s="32">
        <v>777</v>
      </c>
      <c r="B778" s="32">
        <v>223</v>
      </c>
      <c r="C778" s="32">
        <v>223</v>
      </c>
    </row>
    <row r="779" spans="1:3" x14ac:dyDescent="0.2">
      <c r="A779" s="32">
        <v>778</v>
      </c>
      <c r="B779" s="32">
        <v>223</v>
      </c>
      <c r="C779" s="32">
        <v>223</v>
      </c>
    </row>
    <row r="780" spans="1:3" x14ac:dyDescent="0.2">
      <c r="A780" s="32">
        <v>779</v>
      </c>
      <c r="B780" s="32">
        <v>212</v>
      </c>
      <c r="C780" s="32">
        <v>212</v>
      </c>
    </row>
    <row r="781" spans="1:3" x14ac:dyDescent="0.2">
      <c r="A781" s="32">
        <v>780</v>
      </c>
      <c r="B781" s="32">
        <v>212</v>
      </c>
      <c r="C781" s="32">
        <v>212</v>
      </c>
    </row>
    <row r="782" spans="1:3" x14ac:dyDescent="0.2">
      <c r="A782" s="32">
        <v>781</v>
      </c>
      <c r="B782" s="32">
        <v>442</v>
      </c>
      <c r="C782" s="32">
        <v>442</v>
      </c>
    </row>
    <row r="783" spans="1:3" x14ac:dyDescent="0.2">
      <c r="A783" s="32">
        <v>782</v>
      </c>
      <c r="B783" s="32" t="s">
        <v>3269</v>
      </c>
      <c r="C783" s="32" t="s">
        <v>15897</v>
      </c>
    </row>
    <row r="784" spans="1:3" x14ac:dyDescent="0.2">
      <c r="A784" s="32">
        <v>783</v>
      </c>
      <c r="B784" s="32">
        <v>858</v>
      </c>
      <c r="C784" s="32">
        <v>858</v>
      </c>
    </row>
    <row r="785" spans="1:3" x14ac:dyDescent="0.2">
      <c r="A785" s="32">
        <v>784</v>
      </c>
      <c r="B785" s="32">
        <v>640</v>
      </c>
      <c r="C785" s="32">
        <v>640</v>
      </c>
    </row>
    <row r="786" spans="1:3" x14ac:dyDescent="0.2">
      <c r="A786" s="32">
        <v>785</v>
      </c>
      <c r="B786" s="32">
        <v>878</v>
      </c>
      <c r="C786" s="32">
        <v>878</v>
      </c>
    </row>
    <row r="787" spans="1:3" x14ac:dyDescent="0.2">
      <c r="A787" s="32">
        <v>786</v>
      </c>
      <c r="B787" s="32">
        <v>878</v>
      </c>
      <c r="C787" s="32">
        <v>878</v>
      </c>
    </row>
    <row r="788" spans="1:3" x14ac:dyDescent="0.2">
      <c r="A788" s="32">
        <v>787</v>
      </c>
      <c r="B788" s="32">
        <v>296</v>
      </c>
      <c r="C788" s="32">
        <v>296</v>
      </c>
    </row>
    <row r="789" spans="1:3" x14ac:dyDescent="0.2">
      <c r="A789" s="32">
        <v>788</v>
      </c>
      <c r="B789" s="32">
        <v>675</v>
      </c>
      <c r="C789" s="32">
        <v>675</v>
      </c>
    </row>
    <row r="790" spans="1:3" x14ac:dyDescent="0.2">
      <c r="A790" s="32">
        <v>789</v>
      </c>
      <c r="B790" s="32">
        <v>598</v>
      </c>
      <c r="C790" s="32">
        <v>598</v>
      </c>
    </row>
    <row r="791" spans="1:3" x14ac:dyDescent="0.2">
      <c r="A791" s="32">
        <v>790</v>
      </c>
      <c r="B791" s="32" t="s">
        <v>15920</v>
      </c>
      <c r="C791" s="32" t="s">
        <v>15897</v>
      </c>
    </row>
    <row r="792" spans="1:3" x14ac:dyDescent="0.2">
      <c r="A792" s="32">
        <v>791</v>
      </c>
      <c r="B792" s="32">
        <v>518</v>
      </c>
      <c r="C792" s="32">
        <v>518</v>
      </c>
    </row>
    <row r="793" spans="1:3" x14ac:dyDescent="0.2">
      <c r="A793" s="32">
        <v>792</v>
      </c>
      <c r="B793" s="32">
        <v>676</v>
      </c>
      <c r="C793" s="32">
        <v>676</v>
      </c>
    </row>
    <row r="794" spans="1:3" x14ac:dyDescent="0.2">
      <c r="A794" s="32">
        <v>793</v>
      </c>
      <c r="B794" s="32">
        <v>211</v>
      </c>
      <c r="C794" s="32">
        <v>211</v>
      </c>
    </row>
    <row r="795" spans="1:3" x14ac:dyDescent="0.2">
      <c r="A795" s="32">
        <v>795</v>
      </c>
      <c r="B795" s="32">
        <v>211</v>
      </c>
      <c r="C795" s="32">
        <v>211</v>
      </c>
    </row>
    <row r="796" spans="1:3" x14ac:dyDescent="0.2">
      <c r="A796" s="32">
        <v>794</v>
      </c>
      <c r="B796" s="32" t="s">
        <v>6824</v>
      </c>
      <c r="C796" s="32" t="s">
        <v>15897</v>
      </c>
    </row>
    <row r="797" spans="1:3" x14ac:dyDescent="0.2">
      <c r="A797" s="32">
        <v>796</v>
      </c>
      <c r="B797" s="32">
        <v>1900</v>
      </c>
      <c r="C797" s="32">
        <v>1900</v>
      </c>
    </row>
    <row r="798" spans="1:3" x14ac:dyDescent="0.2">
      <c r="A798" s="32">
        <v>797</v>
      </c>
      <c r="B798" s="32">
        <v>556</v>
      </c>
      <c r="C798" s="32">
        <v>556</v>
      </c>
    </row>
    <row r="799" spans="1:3" x14ac:dyDescent="0.2">
      <c r="A799" s="32">
        <v>798</v>
      </c>
      <c r="B799" s="32" t="s">
        <v>15857</v>
      </c>
      <c r="C799" s="32" t="s">
        <v>15897</v>
      </c>
    </row>
    <row r="800" spans="1:3" x14ac:dyDescent="0.2">
      <c r="A800" s="32">
        <v>799</v>
      </c>
      <c r="B800" s="32" t="s">
        <v>3179</v>
      </c>
      <c r="C800" s="32" t="s">
        <v>15897</v>
      </c>
    </row>
    <row r="801" spans="1:3" x14ac:dyDescent="0.2">
      <c r="A801" s="32">
        <v>800</v>
      </c>
      <c r="B801" s="32">
        <v>196</v>
      </c>
      <c r="C801" s="32">
        <v>196</v>
      </c>
    </row>
    <row r="802" spans="1:3" x14ac:dyDescent="0.2">
      <c r="A802" s="32">
        <v>801</v>
      </c>
      <c r="B802" s="32">
        <v>722</v>
      </c>
      <c r="C802" s="32">
        <v>722</v>
      </c>
    </row>
    <row r="803" spans="1:3" x14ac:dyDescent="0.2">
      <c r="A803" s="32">
        <v>802</v>
      </c>
      <c r="B803" s="32">
        <v>283</v>
      </c>
      <c r="C803" s="32">
        <v>283</v>
      </c>
    </row>
    <row r="804" spans="1:3" x14ac:dyDescent="0.2">
      <c r="A804" s="32">
        <v>803</v>
      </c>
      <c r="B804" s="32">
        <v>437</v>
      </c>
      <c r="C804" s="32">
        <v>437</v>
      </c>
    </row>
    <row r="805" spans="1:3" x14ac:dyDescent="0.2">
      <c r="A805" s="32">
        <v>804</v>
      </c>
      <c r="B805" s="32">
        <v>437</v>
      </c>
      <c r="C805" s="32">
        <v>437</v>
      </c>
    </row>
    <row r="806" spans="1:3" x14ac:dyDescent="0.2">
      <c r="A806" s="32">
        <v>805</v>
      </c>
      <c r="B806" s="32">
        <v>335</v>
      </c>
      <c r="C806" s="32">
        <v>335</v>
      </c>
    </row>
    <row r="807" spans="1:3" x14ac:dyDescent="0.2">
      <c r="A807" s="32">
        <v>806</v>
      </c>
      <c r="B807" s="32">
        <v>335</v>
      </c>
      <c r="C807" s="32">
        <v>335</v>
      </c>
    </row>
    <row r="808" spans="1:3" x14ac:dyDescent="0.2">
      <c r="A808" s="32">
        <v>807</v>
      </c>
      <c r="B808" s="32">
        <v>484</v>
      </c>
      <c r="C808" s="32">
        <v>484</v>
      </c>
    </row>
    <row r="809" spans="1:3" x14ac:dyDescent="0.2">
      <c r="A809" s="32">
        <v>808</v>
      </c>
      <c r="B809" s="32">
        <v>510</v>
      </c>
      <c r="C809" s="32">
        <v>510</v>
      </c>
    </row>
    <row r="810" spans="1:3" x14ac:dyDescent="0.2">
      <c r="A810" s="32">
        <v>809</v>
      </c>
      <c r="B810" s="32">
        <v>312</v>
      </c>
      <c r="C810" s="32">
        <v>312</v>
      </c>
    </row>
    <row r="811" spans="1:3" x14ac:dyDescent="0.2">
      <c r="A811" s="32">
        <v>810</v>
      </c>
      <c r="B811" s="32">
        <v>820</v>
      </c>
      <c r="C811" s="32">
        <v>820</v>
      </c>
    </row>
    <row r="812" spans="1:3" x14ac:dyDescent="0.2">
      <c r="A812" s="32">
        <v>811</v>
      </c>
      <c r="B812" s="32">
        <v>220</v>
      </c>
      <c r="C812" s="32">
        <v>220</v>
      </c>
    </row>
    <row r="813" spans="1:3" x14ac:dyDescent="0.2">
      <c r="A813" s="32">
        <v>812</v>
      </c>
      <c r="B813" s="32">
        <v>709</v>
      </c>
      <c r="C813" s="32">
        <v>709</v>
      </c>
    </row>
    <row r="814" spans="1:3" x14ac:dyDescent="0.2">
      <c r="A814" s="32">
        <v>813</v>
      </c>
      <c r="B814" s="32">
        <v>800</v>
      </c>
      <c r="C814" s="32">
        <v>800</v>
      </c>
    </row>
    <row r="815" spans="1:3" x14ac:dyDescent="0.2">
      <c r="A815" s="32">
        <v>814</v>
      </c>
      <c r="B815" s="32" t="s">
        <v>15921</v>
      </c>
      <c r="C815" s="32" t="s">
        <v>15897</v>
      </c>
    </row>
    <row r="816" spans="1:3" x14ac:dyDescent="0.2">
      <c r="A816" s="32">
        <v>815</v>
      </c>
      <c r="B816" s="32">
        <v>1788</v>
      </c>
      <c r="C816" s="32">
        <v>1788</v>
      </c>
    </row>
    <row r="817" spans="1:3" x14ac:dyDescent="0.2">
      <c r="A817" s="32">
        <v>816</v>
      </c>
      <c r="B817" s="32" t="s">
        <v>15922</v>
      </c>
      <c r="C817" s="32" t="s">
        <v>15897</v>
      </c>
    </row>
    <row r="818" spans="1:3" x14ac:dyDescent="0.2">
      <c r="A818" s="32">
        <v>817</v>
      </c>
      <c r="B818" s="32">
        <v>528</v>
      </c>
      <c r="C818" s="32">
        <v>528</v>
      </c>
    </row>
    <row r="819" spans="1:3" x14ac:dyDescent="0.2">
      <c r="A819" s="32">
        <v>818</v>
      </c>
      <c r="B819" s="32">
        <v>2315</v>
      </c>
      <c r="C819" s="32">
        <v>2315</v>
      </c>
    </row>
    <row r="820" spans="1:3" x14ac:dyDescent="0.2">
      <c r="A820" s="32">
        <v>819</v>
      </c>
      <c r="B820" s="32">
        <v>140</v>
      </c>
      <c r="C820" s="32">
        <v>140</v>
      </c>
    </row>
    <row r="821" spans="1:3" x14ac:dyDescent="0.2">
      <c r="A821" s="32">
        <v>820</v>
      </c>
      <c r="B821" s="32">
        <v>140</v>
      </c>
      <c r="C821" s="32">
        <v>140</v>
      </c>
    </row>
    <row r="822" spans="1:3" x14ac:dyDescent="0.2">
      <c r="A822" s="32">
        <v>821</v>
      </c>
      <c r="B822" s="32" t="s">
        <v>15923</v>
      </c>
      <c r="C822" s="32" t="s">
        <v>15897</v>
      </c>
    </row>
    <row r="823" spans="1:3" x14ac:dyDescent="0.2">
      <c r="A823" s="32">
        <v>822</v>
      </c>
      <c r="B823" s="32" t="s">
        <v>15924</v>
      </c>
      <c r="C823" s="32" t="s">
        <v>15897</v>
      </c>
    </row>
    <row r="824" spans="1:3" x14ac:dyDescent="0.2">
      <c r="A824" s="32">
        <v>823</v>
      </c>
      <c r="B824" s="32">
        <v>240</v>
      </c>
      <c r="C824" s="32">
        <v>240</v>
      </c>
    </row>
    <row r="825" spans="1:3" x14ac:dyDescent="0.2">
      <c r="A825" s="32">
        <v>824</v>
      </c>
      <c r="B825" s="32">
        <v>240</v>
      </c>
      <c r="C825" s="32">
        <v>240</v>
      </c>
    </row>
    <row r="826" spans="1:3" x14ac:dyDescent="0.2">
      <c r="A826" s="32">
        <v>825</v>
      </c>
      <c r="B826" s="32" t="s">
        <v>15925</v>
      </c>
      <c r="C826" s="32" t="s">
        <v>15897</v>
      </c>
    </row>
    <row r="827" spans="1:3" x14ac:dyDescent="0.2">
      <c r="A827" s="32">
        <v>826</v>
      </c>
      <c r="B827" s="32">
        <v>352</v>
      </c>
      <c r="C827" s="32">
        <v>352</v>
      </c>
    </row>
    <row r="828" spans="1:3" x14ac:dyDescent="0.2">
      <c r="A828" s="32">
        <v>827</v>
      </c>
      <c r="B828" s="32">
        <v>50</v>
      </c>
      <c r="C828" s="32">
        <v>50</v>
      </c>
    </row>
    <row r="829" spans="1:3" x14ac:dyDescent="0.2">
      <c r="A829" s="32">
        <v>828</v>
      </c>
      <c r="B829" s="32">
        <v>50</v>
      </c>
      <c r="C829" s="32">
        <v>50</v>
      </c>
    </row>
    <row r="830" spans="1:3" x14ac:dyDescent="0.2">
      <c r="A830" s="32">
        <v>829</v>
      </c>
      <c r="B830" s="32">
        <v>318</v>
      </c>
      <c r="C830" s="32">
        <v>318</v>
      </c>
    </row>
    <row r="831" spans="1:3" x14ac:dyDescent="0.2">
      <c r="A831" s="32">
        <v>830</v>
      </c>
      <c r="B831" s="32">
        <v>411</v>
      </c>
      <c r="C831" s="32">
        <v>411</v>
      </c>
    </row>
    <row r="832" spans="1:3" x14ac:dyDescent="0.2">
      <c r="A832" s="32">
        <v>831</v>
      </c>
      <c r="B832" s="32">
        <v>24</v>
      </c>
      <c r="C832" s="32">
        <v>24</v>
      </c>
    </row>
    <row r="833" spans="1:3" x14ac:dyDescent="0.2">
      <c r="A833" s="32">
        <v>832</v>
      </c>
      <c r="B833" s="32">
        <v>365</v>
      </c>
      <c r="C833" s="32">
        <v>365</v>
      </c>
    </row>
    <row r="834" spans="1:3" x14ac:dyDescent="0.2">
      <c r="A834" s="32">
        <v>833</v>
      </c>
      <c r="B834" s="32">
        <v>562</v>
      </c>
      <c r="C834" s="32">
        <v>562</v>
      </c>
    </row>
    <row r="835" spans="1:3" x14ac:dyDescent="0.2">
      <c r="A835" s="32">
        <v>834</v>
      </c>
      <c r="B835" s="32">
        <v>704</v>
      </c>
      <c r="C835" s="32">
        <v>704</v>
      </c>
    </row>
    <row r="836" spans="1:3" x14ac:dyDescent="0.2">
      <c r="A836" s="32">
        <v>835</v>
      </c>
      <c r="B836" s="32">
        <v>238</v>
      </c>
      <c r="C836" s="32">
        <v>238</v>
      </c>
    </row>
    <row r="837" spans="1:3" x14ac:dyDescent="0.2">
      <c r="A837" s="32">
        <v>836</v>
      </c>
      <c r="B837" s="32">
        <v>368</v>
      </c>
      <c r="C837" s="32">
        <v>368</v>
      </c>
    </row>
    <row r="838" spans="1:3" x14ac:dyDescent="0.2">
      <c r="A838" s="32">
        <v>837</v>
      </c>
      <c r="B838" s="32">
        <v>148</v>
      </c>
      <c r="C838" s="32">
        <v>148</v>
      </c>
    </row>
    <row r="839" spans="1:3" x14ac:dyDescent="0.2">
      <c r="A839" s="32">
        <v>838</v>
      </c>
      <c r="B839" s="32">
        <v>66</v>
      </c>
      <c r="C839" s="32">
        <v>66</v>
      </c>
    </row>
    <row r="840" spans="1:3" x14ac:dyDescent="0.2">
      <c r="A840" s="32">
        <v>839</v>
      </c>
      <c r="B840" s="32">
        <v>696</v>
      </c>
      <c r="C840" s="32">
        <v>696</v>
      </c>
    </row>
    <row r="841" spans="1:3" x14ac:dyDescent="0.2">
      <c r="A841" s="32">
        <v>840</v>
      </c>
      <c r="B841" s="32">
        <v>596</v>
      </c>
      <c r="C841" s="32">
        <v>596</v>
      </c>
    </row>
    <row r="842" spans="1:3" x14ac:dyDescent="0.2">
      <c r="A842" s="32">
        <v>841</v>
      </c>
      <c r="B842" s="32">
        <v>426</v>
      </c>
      <c r="C842" s="32">
        <v>426</v>
      </c>
    </row>
    <row r="843" spans="1:3" x14ac:dyDescent="0.2">
      <c r="A843" s="32">
        <v>842</v>
      </c>
      <c r="B843" s="32">
        <v>276</v>
      </c>
      <c r="C843" s="32">
        <v>276</v>
      </c>
    </row>
    <row r="844" spans="1:3" x14ac:dyDescent="0.2">
      <c r="A844" s="32">
        <v>843</v>
      </c>
      <c r="B844" s="32">
        <v>813</v>
      </c>
      <c r="C844" s="32">
        <v>813</v>
      </c>
    </row>
    <row r="845" spans="1:3" x14ac:dyDescent="0.2">
      <c r="A845" s="32">
        <v>844</v>
      </c>
      <c r="B845" s="32">
        <v>320</v>
      </c>
      <c r="C845" s="32">
        <v>320</v>
      </c>
    </row>
    <row r="846" spans="1:3" x14ac:dyDescent="0.2">
      <c r="A846" s="32">
        <v>845</v>
      </c>
      <c r="B846" s="32">
        <v>123</v>
      </c>
      <c r="C846" s="32">
        <v>123</v>
      </c>
    </row>
    <row r="847" spans="1:3" x14ac:dyDescent="0.2">
      <c r="A847" s="32">
        <v>846</v>
      </c>
      <c r="B847" s="32">
        <v>126</v>
      </c>
      <c r="C847" s="32">
        <v>126</v>
      </c>
    </row>
    <row r="848" spans="1:3" x14ac:dyDescent="0.2">
      <c r="A848" s="32">
        <v>847</v>
      </c>
      <c r="B848" s="32">
        <v>386</v>
      </c>
      <c r="C848" s="32">
        <v>386</v>
      </c>
    </row>
    <row r="849" spans="1:3" x14ac:dyDescent="0.2">
      <c r="A849" s="32">
        <v>848</v>
      </c>
      <c r="B849" s="32">
        <v>660</v>
      </c>
      <c r="C849" s="32">
        <v>660</v>
      </c>
    </row>
    <row r="850" spans="1:3" x14ac:dyDescent="0.2">
      <c r="A850" s="32">
        <v>849</v>
      </c>
      <c r="B850" s="32">
        <v>672</v>
      </c>
      <c r="C850" s="32">
        <v>672</v>
      </c>
    </row>
    <row r="851" spans="1:3" x14ac:dyDescent="0.2">
      <c r="A851" s="32">
        <v>850</v>
      </c>
      <c r="B851" s="32">
        <v>868</v>
      </c>
      <c r="C851" s="32">
        <v>868</v>
      </c>
    </row>
    <row r="852" spans="1:3" x14ac:dyDescent="0.2">
      <c r="A852" s="32">
        <v>851</v>
      </c>
      <c r="B852" s="32">
        <v>376</v>
      </c>
      <c r="C852" s="32">
        <v>376</v>
      </c>
    </row>
    <row r="853" spans="1:3" x14ac:dyDescent="0.2">
      <c r="A853" s="32">
        <v>852</v>
      </c>
      <c r="B853" s="32">
        <v>480</v>
      </c>
      <c r="C853" s="32">
        <v>480</v>
      </c>
    </row>
    <row r="854" spans="1:3" x14ac:dyDescent="0.2">
      <c r="A854" s="32">
        <v>854</v>
      </c>
      <c r="B854" s="32">
        <v>662</v>
      </c>
      <c r="C854" s="32">
        <v>662</v>
      </c>
    </row>
    <row r="855" spans="1:3" x14ac:dyDescent="0.2">
      <c r="A855" s="32">
        <v>853</v>
      </c>
      <c r="B855" s="32">
        <v>334</v>
      </c>
      <c r="C855" s="32">
        <v>334</v>
      </c>
    </row>
    <row r="856" spans="1:3" x14ac:dyDescent="0.2">
      <c r="A856" s="32">
        <v>855</v>
      </c>
      <c r="B856" s="32">
        <v>616</v>
      </c>
      <c r="C856" s="32">
        <v>616</v>
      </c>
    </row>
    <row r="857" spans="1:3" x14ac:dyDescent="0.2">
      <c r="A857" s="32">
        <v>856</v>
      </c>
      <c r="B857" s="32">
        <v>580</v>
      </c>
      <c r="C857" s="32">
        <v>580</v>
      </c>
    </row>
    <row r="858" spans="1:3" x14ac:dyDescent="0.2">
      <c r="A858" s="32">
        <v>857</v>
      </c>
      <c r="B858" s="32">
        <v>536</v>
      </c>
      <c r="C858" s="32">
        <v>536</v>
      </c>
    </row>
    <row r="859" spans="1:3" x14ac:dyDescent="0.2">
      <c r="A859" s="32">
        <v>858</v>
      </c>
      <c r="B859" s="32">
        <v>864</v>
      </c>
      <c r="C859" s="32">
        <v>864</v>
      </c>
    </row>
    <row r="860" spans="1:3" x14ac:dyDescent="0.2">
      <c r="A860" s="32">
        <v>859</v>
      </c>
      <c r="B860" s="32">
        <v>884</v>
      </c>
      <c r="C860" s="32">
        <v>884</v>
      </c>
    </row>
    <row r="861" spans="1:3" x14ac:dyDescent="0.2">
      <c r="A861" s="32">
        <v>860</v>
      </c>
      <c r="B861" s="32">
        <v>760</v>
      </c>
      <c r="C861" s="32">
        <v>760</v>
      </c>
    </row>
    <row r="862" spans="1:3" x14ac:dyDescent="0.2">
      <c r="A862" s="32">
        <v>861</v>
      </c>
      <c r="B862" s="32">
        <v>125</v>
      </c>
      <c r="C862" s="32">
        <v>125</v>
      </c>
    </row>
    <row r="863" spans="1:3" x14ac:dyDescent="0.2">
      <c r="A863" s="32">
        <v>862</v>
      </c>
      <c r="B863" s="32">
        <v>135</v>
      </c>
      <c r="C863" s="32">
        <v>135</v>
      </c>
    </row>
    <row r="864" spans="1:3" x14ac:dyDescent="0.2">
      <c r="A864" s="32">
        <v>863</v>
      </c>
      <c r="B864" s="32">
        <v>542</v>
      </c>
      <c r="C864" s="32">
        <v>542</v>
      </c>
    </row>
    <row r="865" spans="1:3" x14ac:dyDescent="0.2">
      <c r="A865" s="32">
        <v>864</v>
      </c>
      <c r="B865" s="32">
        <v>572</v>
      </c>
      <c r="C865" s="32">
        <v>572</v>
      </c>
    </row>
    <row r="866" spans="1:3" x14ac:dyDescent="0.2">
      <c r="A866" s="32">
        <v>865</v>
      </c>
      <c r="B866" s="32">
        <v>168</v>
      </c>
      <c r="C866" s="32">
        <v>168</v>
      </c>
    </row>
    <row r="867" spans="1:3" x14ac:dyDescent="0.2">
      <c r="A867" s="32">
        <v>866</v>
      </c>
      <c r="B867" s="32">
        <v>462</v>
      </c>
      <c r="C867" s="32">
        <v>462</v>
      </c>
    </row>
    <row r="868" spans="1:3" x14ac:dyDescent="0.2">
      <c r="A868" s="32">
        <v>867</v>
      </c>
      <c r="B868" s="32">
        <v>221</v>
      </c>
      <c r="C868" s="32">
        <v>221</v>
      </c>
    </row>
    <row r="869" spans="1:3" x14ac:dyDescent="0.2">
      <c r="A869" s="32">
        <v>868</v>
      </c>
      <c r="B869" s="32">
        <v>586</v>
      </c>
      <c r="C869" s="32">
        <v>586</v>
      </c>
    </row>
    <row r="870" spans="1:3" x14ac:dyDescent="0.2">
      <c r="A870" s="32">
        <v>869</v>
      </c>
      <c r="B870" s="32">
        <v>574</v>
      </c>
      <c r="C870" s="32">
        <v>574</v>
      </c>
    </row>
    <row r="871" spans="1:3" x14ac:dyDescent="0.2">
      <c r="A871" s="32">
        <v>870</v>
      </c>
      <c r="B871" s="32">
        <v>406</v>
      </c>
      <c r="C871" s="32">
        <v>406</v>
      </c>
    </row>
    <row r="872" spans="1:3" x14ac:dyDescent="0.2">
      <c r="A872" s="32">
        <v>871</v>
      </c>
      <c r="B872" s="32">
        <v>464</v>
      </c>
      <c r="C872" s="32">
        <v>464</v>
      </c>
    </row>
    <row r="873" spans="1:3" x14ac:dyDescent="0.2">
      <c r="A873" s="32">
        <v>872</v>
      </c>
      <c r="B873" s="32">
        <v>498</v>
      </c>
      <c r="C873" s="32">
        <v>498</v>
      </c>
    </row>
    <row r="874" spans="1:3" x14ac:dyDescent="0.2">
      <c r="A874" s="32">
        <v>873</v>
      </c>
      <c r="B874" s="32">
        <v>288</v>
      </c>
      <c r="C874" s="32">
        <v>288</v>
      </c>
    </row>
    <row r="875" spans="1:3" x14ac:dyDescent="0.2">
      <c r="A875" s="32">
        <v>874</v>
      </c>
      <c r="B875" s="32">
        <v>378</v>
      </c>
      <c r="C875" s="32">
        <v>378</v>
      </c>
    </row>
    <row r="876" spans="1:3" x14ac:dyDescent="0.2">
      <c r="A876" s="32">
        <v>875</v>
      </c>
      <c r="B876" s="32">
        <v>746</v>
      </c>
      <c r="C876" s="32">
        <v>746</v>
      </c>
    </row>
    <row r="877" spans="1:3" x14ac:dyDescent="0.2">
      <c r="A877" s="32">
        <v>877</v>
      </c>
      <c r="B877" s="32">
        <v>670</v>
      </c>
      <c r="C877" s="32">
        <v>670</v>
      </c>
    </row>
    <row r="878" spans="1:3" x14ac:dyDescent="0.2">
      <c r="A878" s="32">
        <v>876</v>
      </c>
      <c r="B878" s="32">
        <v>13</v>
      </c>
      <c r="C878" s="32">
        <v>13</v>
      </c>
    </row>
    <row r="879" spans="1:3" x14ac:dyDescent="0.2">
      <c r="A879" s="32">
        <v>878</v>
      </c>
      <c r="B879" s="32">
        <v>36</v>
      </c>
      <c r="C879" s="32">
        <v>36</v>
      </c>
    </row>
    <row r="880" spans="1:3" x14ac:dyDescent="0.2">
      <c r="A880" s="32">
        <v>879</v>
      </c>
      <c r="B880" s="32">
        <v>594</v>
      </c>
      <c r="C880" s="32">
        <v>594</v>
      </c>
    </row>
    <row r="881" spans="1:3" x14ac:dyDescent="0.2">
      <c r="A881" s="32">
        <v>880</v>
      </c>
      <c r="B881" s="32">
        <v>614</v>
      </c>
      <c r="C881" s="32">
        <v>614</v>
      </c>
    </row>
    <row r="882" spans="1:3" x14ac:dyDescent="0.2">
      <c r="A882" s="32">
        <v>881</v>
      </c>
      <c r="B882" s="32">
        <v>592</v>
      </c>
      <c r="C882" s="32">
        <v>592</v>
      </c>
    </row>
    <row r="883" spans="1:3" x14ac:dyDescent="0.2">
      <c r="A883" s="32">
        <v>882</v>
      </c>
      <c r="B883" s="32">
        <v>558</v>
      </c>
      <c r="C883" s="32">
        <v>558</v>
      </c>
    </row>
    <row r="884" spans="1:3" x14ac:dyDescent="0.2">
      <c r="A884" s="32">
        <v>883</v>
      </c>
      <c r="B884" s="32">
        <v>438</v>
      </c>
      <c r="C884" s="32">
        <v>438</v>
      </c>
    </row>
    <row r="885" spans="1:3" x14ac:dyDescent="0.2">
      <c r="A885" s="32">
        <v>884</v>
      </c>
      <c r="B885" s="32">
        <v>520</v>
      </c>
      <c r="C885" s="32">
        <v>520</v>
      </c>
    </row>
    <row r="886" spans="1:3" x14ac:dyDescent="0.2">
      <c r="A886" s="32">
        <v>885</v>
      </c>
      <c r="B886" s="32">
        <v>564</v>
      </c>
      <c r="C886" s="32">
        <v>564</v>
      </c>
    </row>
    <row r="887" spans="1:3" x14ac:dyDescent="0.2">
      <c r="A887" s="32">
        <v>886</v>
      </c>
      <c r="B887" s="32">
        <v>101</v>
      </c>
      <c r="C887" s="32">
        <v>101</v>
      </c>
    </row>
    <row r="888" spans="1:3" x14ac:dyDescent="0.2">
      <c r="A888" s="32">
        <v>887</v>
      </c>
      <c r="B888" s="32">
        <v>101</v>
      </c>
      <c r="C888" s="32">
        <v>101</v>
      </c>
    </row>
    <row r="889" spans="1:3" x14ac:dyDescent="0.2">
      <c r="A889" s="32">
        <v>888</v>
      </c>
      <c r="B889" s="32">
        <v>486</v>
      </c>
      <c r="C889" s="32">
        <v>486</v>
      </c>
    </row>
    <row r="890" spans="1:3" x14ac:dyDescent="0.2">
      <c r="A890" s="32">
        <v>889</v>
      </c>
      <c r="B890" s="32">
        <v>404</v>
      </c>
      <c r="C890" s="32">
        <v>404</v>
      </c>
    </row>
    <row r="891" spans="1:3" x14ac:dyDescent="0.2">
      <c r="A891" s="32">
        <v>890</v>
      </c>
      <c r="B891" s="32">
        <v>502</v>
      </c>
      <c r="C891" s="32">
        <v>502</v>
      </c>
    </row>
    <row r="892" spans="1:3" x14ac:dyDescent="0.2">
      <c r="A892" s="32">
        <v>891</v>
      </c>
      <c r="B892" s="32">
        <v>348</v>
      </c>
      <c r="C892" s="32">
        <v>348</v>
      </c>
    </row>
    <row r="893" spans="1:3" x14ac:dyDescent="0.2">
      <c r="A893" s="32">
        <v>892</v>
      </c>
      <c r="B893" s="32">
        <v>804</v>
      </c>
      <c r="C893" s="32">
        <v>804</v>
      </c>
    </row>
    <row r="894" spans="1:3" x14ac:dyDescent="0.2">
      <c r="A894" s="32">
        <v>893</v>
      </c>
      <c r="B894" s="32">
        <v>199</v>
      </c>
      <c r="C894" s="32">
        <v>199</v>
      </c>
    </row>
    <row r="895" spans="1:3" x14ac:dyDescent="0.2">
      <c r="A895" s="32">
        <v>894</v>
      </c>
      <c r="B895" s="32">
        <v>764</v>
      </c>
      <c r="C895" s="32">
        <v>764</v>
      </c>
    </row>
    <row r="896" spans="1:3" x14ac:dyDescent="0.2">
      <c r="A896" s="32">
        <v>895</v>
      </c>
      <c r="B896" s="32">
        <v>812</v>
      </c>
      <c r="C896" s="32">
        <v>812</v>
      </c>
    </row>
    <row r="897" spans="1:3" x14ac:dyDescent="0.2">
      <c r="A897" s="32">
        <v>896</v>
      </c>
      <c r="B897" s="32">
        <v>488</v>
      </c>
      <c r="C897" s="32">
        <v>488</v>
      </c>
    </row>
    <row r="898" spans="1:3" x14ac:dyDescent="0.2">
      <c r="A898" s="32">
        <v>897</v>
      </c>
      <c r="B898" s="32">
        <v>680</v>
      </c>
      <c r="C898" s="32">
        <v>680</v>
      </c>
    </row>
    <row r="899" spans="1:3" x14ac:dyDescent="0.2">
      <c r="A899" s="32">
        <v>898</v>
      </c>
      <c r="B899" s="32">
        <v>811</v>
      </c>
      <c r="C899" s="32">
        <v>811</v>
      </c>
    </row>
    <row r="900" spans="1:3" x14ac:dyDescent="0.2">
      <c r="A900" s="32">
        <v>899</v>
      </c>
      <c r="B900" s="32">
        <v>412</v>
      </c>
      <c r="C900" s="32">
        <v>412</v>
      </c>
    </row>
    <row r="901" spans="1:3" x14ac:dyDescent="0.2">
      <c r="A901" s="32">
        <v>900</v>
      </c>
      <c r="B901" s="32">
        <v>476</v>
      </c>
      <c r="C901" s="32">
        <v>476</v>
      </c>
    </row>
    <row r="902" spans="1:3" x14ac:dyDescent="0.2">
      <c r="A902" s="32">
        <v>901</v>
      </c>
      <c r="B902" s="32">
        <v>379</v>
      </c>
      <c r="C902" s="32">
        <v>379</v>
      </c>
    </row>
    <row r="903" spans="1:3" x14ac:dyDescent="0.2">
      <c r="A903" s="32">
        <v>902</v>
      </c>
      <c r="B903" s="32">
        <v>395</v>
      </c>
      <c r="C903" s="32">
        <v>395</v>
      </c>
    </row>
    <row r="904" spans="1:3" x14ac:dyDescent="0.2">
      <c r="A904" s="32">
        <v>903</v>
      </c>
      <c r="B904" s="32">
        <v>772</v>
      </c>
      <c r="C904" s="32">
        <v>772</v>
      </c>
    </row>
    <row r="905" spans="1:3" x14ac:dyDescent="0.2">
      <c r="A905" s="32">
        <v>904</v>
      </c>
      <c r="B905" s="32">
        <v>416</v>
      </c>
      <c r="C905" s="32">
        <v>416</v>
      </c>
    </row>
    <row r="906" spans="1:3" x14ac:dyDescent="0.2">
      <c r="A906" s="32">
        <v>905</v>
      </c>
      <c r="B906" s="32">
        <v>346</v>
      </c>
      <c r="C906" s="32">
        <v>346</v>
      </c>
    </row>
    <row r="907" spans="1:3" x14ac:dyDescent="0.2">
      <c r="A907" s="32">
        <v>906</v>
      </c>
      <c r="B907" s="32">
        <v>652</v>
      </c>
      <c r="C907" s="32">
        <v>652</v>
      </c>
    </row>
    <row r="908" spans="1:3" x14ac:dyDescent="0.2">
      <c r="A908" s="32">
        <v>907</v>
      </c>
      <c r="B908" s="32">
        <v>570</v>
      </c>
      <c r="C908" s="32">
        <v>570</v>
      </c>
    </row>
    <row r="909" spans="1:3" x14ac:dyDescent="0.2">
      <c r="A909" s="32">
        <v>908</v>
      </c>
      <c r="B909" s="32">
        <v>166</v>
      </c>
      <c r="C909" s="32">
        <v>166</v>
      </c>
    </row>
    <row r="910" spans="1:3" x14ac:dyDescent="0.2">
      <c r="A910" s="32">
        <v>909</v>
      </c>
      <c r="B910" s="32">
        <v>422</v>
      </c>
      <c r="C910" s="32">
        <v>422</v>
      </c>
    </row>
    <row r="911" spans="1:3" x14ac:dyDescent="0.2">
      <c r="A911" s="32">
        <v>910</v>
      </c>
      <c r="B911" s="32">
        <v>741</v>
      </c>
      <c r="C911" s="32">
        <v>741</v>
      </c>
    </row>
    <row r="912" spans="1:3" x14ac:dyDescent="0.2">
      <c r="A912" s="32">
        <v>911</v>
      </c>
      <c r="B912" s="32">
        <v>618</v>
      </c>
      <c r="C912" s="32">
        <v>618</v>
      </c>
    </row>
    <row r="913" spans="1:3" x14ac:dyDescent="0.2">
      <c r="A913" s="32">
        <v>912</v>
      </c>
      <c r="B913" s="32">
        <v>260</v>
      </c>
      <c r="C913" s="32">
        <v>260</v>
      </c>
    </row>
    <row r="914" spans="1:3" x14ac:dyDescent="0.2">
      <c r="A914" s="32">
        <v>913</v>
      </c>
      <c r="B914" s="32">
        <v>635</v>
      </c>
      <c r="C914" s="32">
        <v>635</v>
      </c>
    </row>
    <row r="915" spans="1:3" x14ac:dyDescent="0.2">
      <c r="A915" s="32">
        <v>914</v>
      </c>
      <c r="B915" s="32">
        <v>250</v>
      </c>
      <c r="C915" s="32">
        <v>250</v>
      </c>
    </row>
    <row r="916" spans="1:3" x14ac:dyDescent="0.2">
      <c r="A916" s="32">
        <v>915</v>
      </c>
      <c r="B916" s="32">
        <v>730</v>
      </c>
      <c r="C916" s="32">
        <v>730</v>
      </c>
    </row>
    <row r="917" spans="1:3" x14ac:dyDescent="0.2">
      <c r="A917" s="32">
        <v>916</v>
      </c>
      <c r="B917" s="32">
        <v>591</v>
      </c>
      <c r="C917" s="32">
        <v>591</v>
      </c>
    </row>
    <row r="918" spans="1:3" x14ac:dyDescent="0.2">
      <c r="A918" s="32">
        <v>917</v>
      </c>
      <c r="B918" s="32">
        <v>470</v>
      </c>
      <c r="C918" s="32">
        <v>470</v>
      </c>
    </row>
    <row r="919" spans="1:3" x14ac:dyDescent="0.2">
      <c r="A919" s="32">
        <v>918</v>
      </c>
      <c r="B919" s="32">
        <v>350</v>
      </c>
      <c r="C919" s="32">
        <v>350</v>
      </c>
    </row>
    <row r="920" spans="1:3" x14ac:dyDescent="0.2">
      <c r="A920" s="32">
        <v>919</v>
      </c>
      <c r="B920" s="32">
        <v>322</v>
      </c>
      <c r="C920" s="32">
        <v>322</v>
      </c>
    </row>
    <row r="921" spans="1:3" x14ac:dyDescent="0.2">
      <c r="A921" s="32">
        <v>920</v>
      </c>
      <c r="B921" s="32">
        <v>485</v>
      </c>
      <c r="C921" s="32">
        <v>485</v>
      </c>
    </row>
    <row r="922" spans="1:3" x14ac:dyDescent="0.2">
      <c r="A922" s="32">
        <v>921</v>
      </c>
      <c r="B922" s="32">
        <v>648</v>
      </c>
      <c r="C922" s="32">
        <v>648</v>
      </c>
    </row>
    <row r="923" spans="1:3" x14ac:dyDescent="0.2">
      <c r="A923" s="32">
        <v>922</v>
      </c>
      <c r="B923" s="32">
        <v>374</v>
      </c>
      <c r="C923" s="32">
        <v>374</v>
      </c>
    </row>
    <row r="924" spans="1:3" x14ac:dyDescent="0.2">
      <c r="A924" s="32">
        <v>923</v>
      </c>
      <c r="B924" s="32">
        <v>84</v>
      </c>
      <c r="C924" s="32">
        <v>84</v>
      </c>
    </row>
    <row r="925" spans="1:3" x14ac:dyDescent="0.2">
      <c r="A925" s="32">
        <v>924</v>
      </c>
      <c r="B925" s="32">
        <v>650</v>
      </c>
      <c r="C925" s="32">
        <v>650</v>
      </c>
    </row>
    <row r="926" spans="1:3" x14ac:dyDescent="0.2">
      <c r="A926" s="32">
        <v>925</v>
      </c>
      <c r="B926" s="32">
        <v>634</v>
      </c>
      <c r="C926" s="32">
        <v>634</v>
      </c>
    </row>
    <row r="927" spans="1:3" x14ac:dyDescent="0.2">
      <c r="A927" s="32">
        <v>926</v>
      </c>
      <c r="B927" s="32">
        <v>671</v>
      </c>
      <c r="C927" s="32">
        <v>671</v>
      </c>
    </row>
    <row r="928" spans="1:3" x14ac:dyDescent="0.2">
      <c r="A928" s="32">
        <v>927</v>
      </c>
      <c r="B928" s="32">
        <v>3</v>
      </c>
      <c r="C928" s="32">
        <v>3</v>
      </c>
    </row>
    <row r="929" spans="1:3" x14ac:dyDescent="0.2">
      <c r="A929" s="32">
        <v>928</v>
      </c>
      <c r="B929" s="32">
        <v>286</v>
      </c>
      <c r="C929" s="32">
        <v>286</v>
      </c>
    </row>
    <row r="930" spans="1:3" x14ac:dyDescent="0.2">
      <c r="A930" s="32">
        <v>929</v>
      </c>
      <c r="B930" s="32">
        <v>110</v>
      </c>
      <c r="C930" s="32">
        <v>110</v>
      </c>
    </row>
    <row r="931" spans="1:3" x14ac:dyDescent="0.2">
      <c r="A931" s="32">
        <v>930</v>
      </c>
      <c r="B931" s="32">
        <v>725</v>
      </c>
      <c r="C931" s="32">
        <v>725</v>
      </c>
    </row>
    <row r="932" spans="1:3" x14ac:dyDescent="0.2">
      <c r="A932" s="32">
        <v>931</v>
      </c>
      <c r="B932" s="32">
        <v>582</v>
      </c>
      <c r="C932" s="32">
        <v>582</v>
      </c>
    </row>
    <row r="933" spans="1:3" x14ac:dyDescent="0.2">
      <c r="A933" s="32">
        <v>932</v>
      </c>
      <c r="B933" s="32">
        <v>304</v>
      </c>
      <c r="C933" s="32">
        <v>304</v>
      </c>
    </row>
    <row r="934" spans="1:3" x14ac:dyDescent="0.2">
      <c r="A934" s="32">
        <v>933</v>
      </c>
      <c r="B934" s="32">
        <v>658</v>
      </c>
      <c r="C934" s="32">
        <v>658</v>
      </c>
    </row>
    <row r="935" spans="1:3" x14ac:dyDescent="0.2">
      <c r="A935" s="32">
        <v>934</v>
      </c>
      <c r="B935" s="32">
        <v>537</v>
      </c>
      <c r="C935" s="32">
        <v>537</v>
      </c>
    </row>
    <row r="936" spans="1:3" x14ac:dyDescent="0.2">
      <c r="A936" s="32">
        <v>935</v>
      </c>
      <c r="B936" s="32">
        <v>793</v>
      </c>
      <c r="C936" s="32">
        <v>793</v>
      </c>
    </row>
    <row r="937" spans="1:3" x14ac:dyDescent="0.2">
      <c r="A937" s="32">
        <v>936</v>
      </c>
      <c r="B937" s="32">
        <v>1</v>
      </c>
      <c r="C937" s="32">
        <v>1</v>
      </c>
    </row>
    <row r="938" spans="1:3" x14ac:dyDescent="0.2">
      <c r="A938" s="32">
        <v>937</v>
      </c>
      <c r="B938" s="32">
        <v>68</v>
      </c>
      <c r="C938" s="32">
        <v>68</v>
      </c>
    </row>
    <row r="939" spans="1:3" x14ac:dyDescent="0.2">
      <c r="A939" s="32">
        <v>938</v>
      </c>
      <c r="B939" s="32">
        <v>226</v>
      </c>
      <c r="C939" s="32">
        <v>226</v>
      </c>
    </row>
    <row r="940" spans="1:3" x14ac:dyDescent="0.2">
      <c r="A940" s="32">
        <v>939</v>
      </c>
      <c r="B940" s="32">
        <v>740</v>
      </c>
      <c r="C940" s="32">
        <v>740</v>
      </c>
    </row>
    <row r="941" spans="1:3" x14ac:dyDescent="0.2">
      <c r="A941" s="32">
        <v>940</v>
      </c>
      <c r="B941" s="32">
        <v>544</v>
      </c>
      <c r="C941" s="32">
        <v>544</v>
      </c>
    </row>
    <row r="942" spans="1:3" x14ac:dyDescent="0.2">
      <c r="A942" s="32">
        <v>941</v>
      </c>
      <c r="B942" s="32">
        <v>532</v>
      </c>
      <c r="C942" s="32">
        <v>532</v>
      </c>
    </row>
    <row r="943" spans="1:3" x14ac:dyDescent="0.2">
      <c r="A943" s="32">
        <v>942</v>
      </c>
      <c r="B943" s="32">
        <v>124</v>
      </c>
      <c r="C943" s="32">
        <v>124</v>
      </c>
    </row>
    <row r="944" spans="1:3" x14ac:dyDescent="0.2">
      <c r="A944" s="32">
        <v>943</v>
      </c>
      <c r="B944" s="32">
        <v>124</v>
      </c>
      <c r="C944" s="32">
        <v>124</v>
      </c>
    </row>
    <row r="945" spans="1:3" x14ac:dyDescent="0.2">
      <c r="A945" s="32">
        <v>946</v>
      </c>
      <c r="B945" s="32">
        <v>321</v>
      </c>
      <c r="C945" s="32">
        <v>321</v>
      </c>
    </row>
    <row r="946" spans="1:3" x14ac:dyDescent="0.2">
      <c r="A946" s="32">
        <v>948</v>
      </c>
      <c r="B946" s="32">
        <v>321</v>
      </c>
      <c r="C946" s="32">
        <v>321</v>
      </c>
    </row>
    <row r="947" spans="1:3" x14ac:dyDescent="0.2">
      <c r="A947" s="32">
        <v>947</v>
      </c>
      <c r="B947" s="32">
        <v>193</v>
      </c>
      <c r="C947" s="32">
        <v>193</v>
      </c>
    </row>
    <row r="948" spans="1:3" x14ac:dyDescent="0.2">
      <c r="A948" s="32">
        <v>949</v>
      </c>
      <c r="B948" s="32">
        <v>82</v>
      </c>
      <c r="C948" s="32">
        <v>82</v>
      </c>
    </row>
    <row r="949" spans="1:3" x14ac:dyDescent="0.2">
      <c r="A949" s="32">
        <v>950</v>
      </c>
      <c r="B949" s="32">
        <v>82</v>
      </c>
      <c r="C949" s="32">
        <v>82</v>
      </c>
    </row>
    <row r="950" spans="1:3" x14ac:dyDescent="0.2">
      <c r="A950" s="32">
        <v>955</v>
      </c>
      <c r="B950" s="32">
        <v>829</v>
      </c>
      <c r="C950" s="32">
        <v>829</v>
      </c>
    </row>
    <row r="951" spans="1:3" x14ac:dyDescent="0.2">
      <c r="A951" s="32">
        <v>956</v>
      </c>
      <c r="B951" s="32">
        <v>829</v>
      </c>
      <c r="C951" s="32">
        <v>829</v>
      </c>
    </row>
    <row r="952" spans="1:3" x14ac:dyDescent="0.2">
      <c r="A952" s="32">
        <v>957</v>
      </c>
      <c r="B952" s="32">
        <v>801</v>
      </c>
      <c r="C952" s="32">
        <v>801</v>
      </c>
    </row>
    <row r="953" spans="1:3" x14ac:dyDescent="0.2">
      <c r="A953" s="32">
        <v>958</v>
      </c>
      <c r="B953" s="32">
        <v>801</v>
      </c>
      <c r="C953" s="32">
        <v>801</v>
      </c>
    </row>
    <row r="954" spans="1:3" x14ac:dyDescent="0.2">
      <c r="A954" s="32">
        <v>959</v>
      </c>
      <c r="B954" s="32">
        <v>366</v>
      </c>
      <c r="C954" s="32">
        <v>366</v>
      </c>
    </row>
    <row r="955" spans="1:3" x14ac:dyDescent="0.2">
      <c r="A955" s="32">
        <v>960</v>
      </c>
      <c r="B955" s="32" t="s">
        <v>15926</v>
      </c>
      <c r="C955" s="32">
        <v>0</v>
      </c>
    </row>
    <row r="956" spans="1:3" x14ac:dyDescent="0.2">
      <c r="A956" s="32">
        <v>961</v>
      </c>
      <c r="B956" s="32" t="s">
        <v>15927</v>
      </c>
      <c r="C956" s="32" t="s">
        <v>15897</v>
      </c>
    </row>
    <row r="957" spans="1:3" x14ac:dyDescent="0.2">
      <c r="A957" s="32">
        <v>962</v>
      </c>
      <c r="B957" s="32" t="s">
        <v>15928</v>
      </c>
      <c r="C957" s="32">
        <v>0</v>
      </c>
    </row>
    <row r="958" spans="1:3" x14ac:dyDescent="0.2">
      <c r="A958" s="32">
        <v>963</v>
      </c>
      <c r="B958" s="32">
        <v>356</v>
      </c>
      <c r="C958" s="32">
        <v>356</v>
      </c>
    </row>
    <row r="959" spans="1:3" x14ac:dyDescent="0.2">
      <c r="A959" s="32">
        <v>964</v>
      </c>
      <c r="B959" s="32">
        <v>432</v>
      </c>
      <c r="C959" s="32">
        <v>432</v>
      </c>
    </row>
    <row r="960" spans="1:3" x14ac:dyDescent="0.2">
      <c r="A960" s="32">
        <v>965</v>
      </c>
      <c r="B960" s="32">
        <v>527</v>
      </c>
      <c r="C960" s="32">
        <v>527</v>
      </c>
    </row>
    <row r="961" spans="1:3" x14ac:dyDescent="0.2">
      <c r="A961" s="32">
        <v>966</v>
      </c>
      <c r="B961" s="32">
        <v>527</v>
      </c>
      <c r="C961" s="32">
        <v>527</v>
      </c>
    </row>
    <row r="962" spans="1:3" x14ac:dyDescent="0.2">
      <c r="A962" s="32">
        <v>967</v>
      </c>
      <c r="B962" s="32">
        <v>910</v>
      </c>
      <c r="C962" s="32">
        <v>910</v>
      </c>
    </row>
    <row r="963" spans="1:3" x14ac:dyDescent="0.2">
      <c r="A963" s="32">
        <v>969</v>
      </c>
      <c r="B963" s="32">
        <v>493</v>
      </c>
      <c r="C963" s="32">
        <v>493</v>
      </c>
    </row>
    <row r="964" spans="1:3" x14ac:dyDescent="0.2">
      <c r="A964" s="32">
        <v>970</v>
      </c>
      <c r="B964" s="32">
        <v>493</v>
      </c>
      <c r="C964" s="32">
        <v>493</v>
      </c>
    </row>
    <row r="965" spans="1:3" x14ac:dyDescent="0.2">
      <c r="A965" s="32">
        <v>971</v>
      </c>
      <c r="B965" s="32">
        <v>475</v>
      </c>
      <c r="C965" s="32">
        <v>475</v>
      </c>
    </row>
    <row r="966" spans="1:3" x14ac:dyDescent="0.2">
      <c r="A966" s="32">
        <v>972</v>
      </c>
      <c r="B966" s="32">
        <v>475</v>
      </c>
      <c r="C966" s="32">
        <v>475</v>
      </c>
    </row>
    <row r="967" spans="1:3" x14ac:dyDescent="0.2">
      <c r="A967" s="32">
        <v>973</v>
      </c>
      <c r="B967" s="32">
        <v>700</v>
      </c>
      <c r="C967" s="32">
        <v>700</v>
      </c>
    </row>
    <row r="968" spans="1:3" x14ac:dyDescent="0.2">
      <c r="A968" s="32">
        <v>974</v>
      </c>
      <c r="B968" s="32">
        <v>32</v>
      </c>
      <c r="C968" s="32">
        <v>32</v>
      </c>
    </row>
    <row r="969" spans="1:3" x14ac:dyDescent="0.2">
      <c r="A969" s="32">
        <v>975</v>
      </c>
      <c r="B969" s="32">
        <v>32</v>
      </c>
      <c r="C969" s="32">
        <v>32</v>
      </c>
    </row>
    <row r="970" spans="1:3" x14ac:dyDescent="0.2">
      <c r="A970" s="32">
        <v>976</v>
      </c>
      <c r="B970" s="32">
        <v>190</v>
      </c>
      <c r="C970" s="32">
        <v>190</v>
      </c>
    </row>
    <row r="971" spans="1:3" x14ac:dyDescent="0.2">
      <c r="A971" s="32">
        <v>977</v>
      </c>
      <c r="B971" s="32" t="s">
        <v>15929</v>
      </c>
      <c r="C971" s="32" t="s">
        <v>15897</v>
      </c>
    </row>
    <row r="972" spans="1:3" x14ac:dyDescent="0.2">
      <c r="A972" s="32">
        <v>978</v>
      </c>
      <c r="B972" s="32">
        <v>74</v>
      </c>
      <c r="C972" s="32">
        <v>74</v>
      </c>
    </row>
    <row r="973" spans="1:3" x14ac:dyDescent="0.2">
      <c r="A973" s="32">
        <v>979</v>
      </c>
      <c r="B973" s="32">
        <v>74</v>
      </c>
      <c r="C973" s="32">
        <v>74</v>
      </c>
    </row>
    <row r="974" spans="1:3" x14ac:dyDescent="0.2">
      <c r="A974" s="32">
        <v>981</v>
      </c>
      <c r="B974" s="32">
        <v>1070</v>
      </c>
      <c r="C974" s="32">
        <v>1070</v>
      </c>
    </row>
    <row r="975" spans="1:3" x14ac:dyDescent="0.2">
      <c r="A975" s="32">
        <v>983</v>
      </c>
      <c r="B975" s="32">
        <v>114</v>
      </c>
      <c r="C975" s="32">
        <v>114</v>
      </c>
    </row>
    <row r="976" spans="1:3" x14ac:dyDescent="0.2">
      <c r="A976" s="32">
        <v>984</v>
      </c>
      <c r="B976" s="32" t="s">
        <v>15930</v>
      </c>
      <c r="C976" s="32" t="s">
        <v>15897</v>
      </c>
    </row>
    <row r="977" spans="1:3" x14ac:dyDescent="0.2">
      <c r="A977" s="32">
        <v>985</v>
      </c>
      <c r="B977" s="32">
        <v>0.1</v>
      </c>
      <c r="C977" s="32">
        <v>1</v>
      </c>
    </row>
    <row r="978" spans="1:3" x14ac:dyDescent="0.2">
      <c r="A978" s="32">
        <v>986</v>
      </c>
      <c r="B978" s="32">
        <v>0.1</v>
      </c>
      <c r="C978" s="32">
        <v>1</v>
      </c>
    </row>
    <row r="979" spans="1:3" x14ac:dyDescent="0.2">
      <c r="A979" s="32">
        <v>987</v>
      </c>
      <c r="B979" s="32">
        <v>45</v>
      </c>
      <c r="C979" s="32">
        <v>45</v>
      </c>
    </row>
    <row r="980" spans="1:3" x14ac:dyDescent="0.2">
      <c r="A980" s="32">
        <v>988</v>
      </c>
      <c r="B980" s="32">
        <v>28</v>
      </c>
      <c r="C980" s="32">
        <v>28</v>
      </c>
    </row>
    <row r="981" spans="1:3" x14ac:dyDescent="0.2">
      <c r="A981" s="32">
        <v>953</v>
      </c>
      <c r="B981" s="32">
        <v>850</v>
      </c>
      <c r="C981" s="32">
        <v>850</v>
      </c>
    </row>
    <row r="982" spans="1:3" x14ac:dyDescent="0.2">
      <c r="A982" s="32">
        <v>989</v>
      </c>
      <c r="B982" s="32">
        <v>850</v>
      </c>
      <c r="C982" s="32">
        <v>850</v>
      </c>
    </row>
    <row r="983" spans="1:3" x14ac:dyDescent="0.2">
      <c r="A983" s="32">
        <v>980</v>
      </c>
      <c r="B983" s="32">
        <v>738</v>
      </c>
      <c r="C983" s="32">
        <v>738</v>
      </c>
    </row>
    <row r="984" spans="1:3" x14ac:dyDescent="0.2">
      <c r="A984" s="32">
        <v>954</v>
      </c>
      <c r="B984" s="32">
        <v>188</v>
      </c>
      <c r="C984" s="32">
        <v>188</v>
      </c>
    </row>
    <row r="985" spans="1:3" x14ac:dyDescent="0.2">
      <c r="A985" s="32">
        <v>982</v>
      </c>
      <c r="B985" s="32">
        <v>323</v>
      </c>
      <c r="C985" s="32">
        <v>323</v>
      </c>
    </row>
    <row r="986" spans="1:3" x14ac:dyDescent="0.2">
      <c r="A986" s="32">
        <v>990</v>
      </c>
      <c r="B986" s="32">
        <v>323</v>
      </c>
      <c r="C986" s="32">
        <v>323</v>
      </c>
    </row>
    <row r="987" spans="1:3" x14ac:dyDescent="0.2">
      <c r="A987" s="32">
        <v>944</v>
      </c>
      <c r="B987" s="32">
        <v>152</v>
      </c>
      <c r="C987" s="32">
        <v>152</v>
      </c>
    </row>
    <row r="988" spans="1:3" x14ac:dyDescent="0.2">
      <c r="A988" s="32">
        <v>991</v>
      </c>
      <c r="B988" s="32">
        <v>152</v>
      </c>
      <c r="C988" s="32">
        <v>152</v>
      </c>
    </row>
    <row r="989" spans="1:3" x14ac:dyDescent="0.2">
      <c r="A989" s="32">
        <v>945</v>
      </c>
      <c r="B989" s="32">
        <v>508</v>
      </c>
      <c r="C989" s="32">
        <v>508</v>
      </c>
    </row>
    <row r="990" spans="1:3" x14ac:dyDescent="0.2">
      <c r="A990" s="32">
        <v>951</v>
      </c>
      <c r="B990" s="32">
        <v>734</v>
      </c>
      <c r="C990" s="32">
        <v>734</v>
      </c>
    </row>
    <row r="991" spans="1:3" x14ac:dyDescent="0.2">
      <c r="A991" s="32">
        <v>968</v>
      </c>
      <c r="B991" s="32">
        <v>76</v>
      </c>
      <c r="C991" s="32">
        <v>76</v>
      </c>
    </row>
    <row r="992" spans="1:3" x14ac:dyDescent="0.2">
      <c r="A992" s="32">
        <v>992</v>
      </c>
      <c r="B992" s="32">
        <v>76</v>
      </c>
      <c r="C992" s="32">
        <v>76</v>
      </c>
    </row>
    <row r="993" spans="1:3" x14ac:dyDescent="0.2">
      <c r="A993" s="32">
        <v>952</v>
      </c>
      <c r="B993" s="32">
        <v>604</v>
      </c>
      <c r="C993" s="32">
        <v>604</v>
      </c>
    </row>
    <row r="994" spans="1:3" x14ac:dyDescent="0.2">
      <c r="A994" s="32">
        <v>993</v>
      </c>
      <c r="B994" s="32">
        <v>604</v>
      </c>
      <c r="C994" s="32">
        <v>604</v>
      </c>
    </row>
    <row r="995" spans="1:3" x14ac:dyDescent="0.2">
      <c r="A995" s="32">
        <v>994</v>
      </c>
      <c r="B995" s="32">
        <v>535</v>
      </c>
      <c r="C995" s="32">
        <v>535</v>
      </c>
    </row>
    <row r="996" spans="1:3" x14ac:dyDescent="0.2">
      <c r="A996" s="32">
        <v>995</v>
      </c>
      <c r="B996" s="32">
        <v>796</v>
      </c>
      <c r="C996" s="32">
        <v>796</v>
      </c>
    </row>
    <row r="997" spans="1:3" x14ac:dyDescent="0.2">
      <c r="A997" s="32">
        <v>996</v>
      </c>
      <c r="B997" s="32">
        <v>796</v>
      </c>
      <c r="C997" s="32">
        <v>796</v>
      </c>
    </row>
    <row r="998" spans="1:3" x14ac:dyDescent="0.2">
      <c r="A998" s="32">
        <v>997</v>
      </c>
      <c r="B998" s="32">
        <v>565</v>
      </c>
      <c r="C998" s="32">
        <v>565</v>
      </c>
    </row>
    <row r="999" spans="1:3" x14ac:dyDescent="0.2">
      <c r="A999" s="32">
        <v>998</v>
      </c>
      <c r="B999" s="32">
        <v>565</v>
      </c>
      <c r="C999" s="32">
        <v>565</v>
      </c>
    </row>
    <row r="1000" spans="1:3" x14ac:dyDescent="0.2">
      <c r="A1000" s="32">
        <v>999</v>
      </c>
      <c r="B1000" s="32">
        <v>408</v>
      </c>
      <c r="C1000" s="32">
        <v>408</v>
      </c>
    </row>
    <row r="1001" spans="1:3" x14ac:dyDescent="0.2">
      <c r="A1001" s="32">
        <v>1000</v>
      </c>
      <c r="B1001" s="32">
        <v>219</v>
      </c>
      <c r="C1001" s="32">
        <v>219</v>
      </c>
    </row>
    <row r="1002" spans="1:3" x14ac:dyDescent="0.2">
      <c r="A1002" s="32">
        <v>1001</v>
      </c>
      <c r="B1002" s="32">
        <v>248</v>
      </c>
      <c r="C1002" s="32">
        <v>248</v>
      </c>
    </row>
    <row r="1003" spans="1:3" x14ac:dyDescent="0.2">
      <c r="A1003" s="32">
        <v>1002</v>
      </c>
      <c r="B1003" s="32">
        <v>248</v>
      </c>
      <c r="C1003" s="32">
        <v>248</v>
      </c>
    </row>
    <row r="1004" spans="1:3" x14ac:dyDescent="0.2">
      <c r="A1004" s="32">
        <v>1003</v>
      </c>
      <c r="B1004" s="32">
        <v>595</v>
      </c>
      <c r="C1004" s="32">
        <v>595</v>
      </c>
    </row>
    <row r="1005" spans="1:3" x14ac:dyDescent="0.2">
      <c r="A1005" s="32">
        <v>1004</v>
      </c>
      <c r="B1005" s="32">
        <v>1708</v>
      </c>
      <c r="C1005" s="32">
        <v>1708</v>
      </c>
    </row>
    <row r="1006" spans="1:3" x14ac:dyDescent="0.2">
      <c r="A1006" s="32">
        <v>1005</v>
      </c>
      <c r="B1006" s="32">
        <v>29</v>
      </c>
      <c r="C1006" s="32">
        <v>29</v>
      </c>
    </row>
    <row r="1007" spans="1:3" x14ac:dyDescent="0.2">
      <c r="A1007" s="32">
        <v>1006</v>
      </c>
      <c r="B1007" s="32">
        <v>920</v>
      </c>
      <c r="C1007" s="32">
        <v>920</v>
      </c>
    </row>
    <row r="1008" spans="1:3" x14ac:dyDescent="0.2">
      <c r="A1008" s="32">
        <v>1007</v>
      </c>
      <c r="B1008" s="32" t="s">
        <v>15931</v>
      </c>
      <c r="C1008" s="32">
        <v>93</v>
      </c>
    </row>
    <row r="1009" spans="1:3" x14ac:dyDescent="0.2">
      <c r="A1009" s="32">
        <v>1008</v>
      </c>
      <c r="B1009" s="32">
        <v>385</v>
      </c>
      <c r="C1009" s="32">
        <v>385</v>
      </c>
    </row>
    <row r="1010" spans="1:3" x14ac:dyDescent="0.2">
      <c r="A1010" s="32">
        <v>1009</v>
      </c>
      <c r="B1010" s="32">
        <v>385</v>
      </c>
      <c r="C1010" s="32">
        <v>385</v>
      </c>
    </row>
    <row r="1011" spans="1:3" x14ac:dyDescent="0.2">
      <c r="A1011" s="32">
        <v>1010</v>
      </c>
      <c r="B1011" s="32">
        <v>150</v>
      </c>
      <c r="C1011" s="32">
        <v>150</v>
      </c>
    </row>
    <row r="1012" spans="1:3" x14ac:dyDescent="0.2">
      <c r="A1012" s="32">
        <v>1011</v>
      </c>
      <c r="B1012" s="32">
        <v>459</v>
      </c>
      <c r="C1012" s="32">
        <v>459</v>
      </c>
    </row>
    <row r="1013" spans="1:3" x14ac:dyDescent="0.2">
      <c r="A1013" s="32">
        <v>1012</v>
      </c>
      <c r="B1013" s="32">
        <v>477</v>
      </c>
      <c r="C1013" s="32">
        <v>477</v>
      </c>
    </row>
    <row r="1014" spans="1:3" x14ac:dyDescent="0.2">
      <c r="A1014" s="32">
        <v>1013</v>
      </c>
      <c r="B1014" s="32">
        <v>626</v>
      </c>
      <c r="C1014" s="32">
        <v>626</v>
      </c>
    </row>
    <row r="1015" spans="1:3" x14ac:dyDescent="0.2">
      <c r="A1015" s="32">
        <v>1014</v>
      </c>
      <c r="B1015" s="32">
        <v>624</v>
      </c>
      <c r="C1015" s="32">
        <v>624</v>
      </c>
    </row>
    <row r="1016" spans="1:3" x14ac:dyDescent="0.2">
      <c r="A1016" s="32">
        <v>1015</v>
      </c>
      <c r="B1016" s="32">
        <v>243</v>
      </c>
      <c r="C1016" s="32">
        <v>243</v>
      </c>
    </row>
    <row r="1017" spans="1:3" x14ac:dyDescent="0.2">
      <c r="A1017" s="32">
        <v>1016</v>
      </c>
      <c r="B1017" s="32">
        <v>228</v>
      </c>
      <c r="C1017" s="32">
        <v>228</v>
      </c>
    </row>
    <row r="1018" spans="1:3" x14ac:dyDescent="0.2">
      <c r="A1018" s="32">
        <v>1017</v>
      </c>
      <c r="B1018" s="32">
        <v>665</v>
      </c>
      <c r="C1018" s="32">
        <v>665</v>
      </c>
    </row>
    <row r="1019" spans="1:3" x14ac:dyDescent="0.2">
      <c r="A1019" s="32">
        <v>1018</v>
      </c>
      <c r="B1019" s="32">
        <v>632</v>
      </c>
      <c r="C1019" s="32">
        <v>632</v>
      </c>
    </row>
    <row r="1020" spans="1:3" x14ac:dyDescent="0.2">
      <c r="A1020" s="32">
        <v>1019</v>
      </c>
      <c r="B1020" s="32">
        <v>298</v>
      </c>
      <c r="C1020" s="32">
        <v>298</v>
      </c>
    </row>
    <row r="1021" spans="1:3" x14ac:dyDescent="0.2">
      <c r="A1021" s="32">
        <v>1020</v>
      </c>
      <c r="B1021" s="32">
        <v>540</v>
      </c>
      <c r="C1021" s="32">
        <v>540</v>
      </c>
    </row>
    <row r="1022" spans="1:3" x14ac:dyDescent="0.2">
      <c r="A1022" s="32">
        <v>1021</v>
      </c>
      <c r="B1022" s="32">
        <v>171</v>
      </c>
      <c r="C1022" s="32">
        <v>171</v>
      </c>
    </row>
    <row r="1023" spans="1:3" x14ac:dyDescent="0.2">
      <c r="A1023" s="32">
        <v>1022</v>
      </c>
      <c r="B1023" s="32">
        <v>326</v>
      </c>
      <c r="C1023" s="32">
        <v>326</v>
      </c>
    </row>
    <row r="1024" spans="1:3" x14ac:dyDescent="0.2">
      <c r="A1024" s="32">
        <v>1023</v>
      </c>
      <c r="B1024" s="32">
        <v>5</v>
      </c>
      <c r="C1024" s="32">
        <v>5</v>
      </c>
    </row>
    <row r="1025" spans="1:3" x14ac:dyDescent="0.2">
      <c r="A1025" s="32">
        <v>1024</v>
      </c>
      <c r="B1025" s="32">
        <v>690</v>
      </c>
      <c r="C1025" s="32">
        <v>690</v>
      </c>
    </row>
    <row r="1026" spans="1:3" x14ac:dyDescent="0.2">
      <c r="A1026" s="32">
        <v>1025</v>
      </c>
      <c r="B1026" s="32">
        <v>628</v>
      </c>
      <c r="C1026" s="32">
        <v>628</v>
      </c>
    </row>
    <row r="1027" spans="1:3" x14ac:dyDescent="0.2">
      <c r="A1027" s="32">
        <v>1026</v>
      </c>
      <c r="B1027" s="32">
        <v>119</v>
      </c>
      <c r="C1027" s="32">
        <v>119</v>
      </c>
    </row>
    <row r="1028" spans="1:3" x14ac:dyDescent="0.2">
      <c r="A1028" s="32">
        <v>1027</v>
      </c>
      <c r="B1028" s="32">
        <v>402</v>
      </c>
      <c r="C1028" s="32">
        <v>402</v>
      </c>
    </row>
    <row r="1029" spans="1:3" x14ac:dyDescent="0.2">
      <c r="A1029" s="32">
        <v>1028</v>
      </c>
      <c r="B1029" s="32">
        <v>669</v>
      </c>
      <c r="C1029" s="32">
        <v>669</v>
      </c>
    </row>
    <row r="1030" spans="1:3" x14ac:dyDescent="0.2">
      <c r="A1030" s="32">
        <v>1029</v>
      </c>
      <c r="B1030" s="32">
        <v>788</v>
      </c>
      <c r="C1030" s="32">
        <v>788</v>
      </c>
    </row>
    <row r="1031" spans="1:3" x14ac:dyDescent="0.2">
      <c r="A1031" s="32">
        <v>1030</v>
      </c>
      <c r="B1031" s="32">
        <v>465</v>
      </c>
      <c r="C1031" s="32">
        <v>465</v>
      </c>
    </row>
    <row r="1032" spans="1:3" x14ac:dyDescent="0.2">
      <c r="A1032" s="32">
        <v>1031</v>
      </c>
      <c r="B1032" s="32">
        <v>678</v>
      </c>
      <c r="C1032" s="32">
        <v>678</v>
      </c>
    </row>
    <row r="1033" spans="1:3" x14ac:dyDescent="0.2">
      <c r="A1033" s="32">
        <v>1032</v>
      </c>
      <c r="B1033" s="32">
        <v>258</v>
      </c>
      <c r="C1033" s="32">
        <v>258</v>
      </c>
    </row>
    <row r="1034" spans="1:3" x14ac:dyDescent="0.2">
      <c r="A1034" s="32">
        <v>1033</v>
      </c>
      <c r="B1034" s="32">
        <v>759</v>
      </c>
      <c r="C1034" s="32">
        <v>759</v>
      </c>
    </row>
    <row r="1035" spans="1:3" x14ac:dyDescent="0.2">
      <c r="A1035" s="32">
        <v>1034</v>
      </c>
      <c r="B1035" s="32">
        <v>138</v>
      </c>
      <c r="C1035" s="32">
        <v>138</v>
      </c>
    </row>
    <row r="1036" spans="1:3" x14ac:dyDescent="0.2">
      <c r="A1036" s="32">
        <v>1035</v>
      </c>
      <c r="B1036" s="32">
        <v>824</v>
      </c>
      <c r="C1036" s="32">
        <v>824</v>
      </c>
    </row>
    <row r="1037" spans="1:3" x14ac:dyDescent="0.2">
      <c r="A1037" s="32">
        <v>1036</v>
      </c>
      <c r="B1037" s="32">
        <v>587</v>
      </c>
      <c r="C1037" s="32">
        <v>587</v>
      </c>
    </row>
    <row r="1038" spans="1:3" x14ac:dyDescent="0.2">
      <c r="A1038" s="32">
        <v>1037</v>
      </c>
      <c r="B1038" s="32">
        <v>149</v>
      </c>
      <c r="C1038" s="32">
        <v>149</v>
      </c>
    </row>
    <row r="1039" spans="1:3" x14ac:dyDescent="0.2">
      <c r="A1039" s="32">
        <v>1038</v>
      </c>
      <c r="B1039" s="32">
        <v>514</v>
      </c>
      <c r="C1039" s="32">
        <v>514</v>
      </c>
    </row>
    <row r="1040" spans="1:3" x14ac:dyDescent="0.2">
      <c r="A1040" s="32">
        <v>1039</v>
      </c>
      <c r="B1040" s="32">
        <v>353</v>
      </c>
      <c r="C1040" s="32">
        <v>353</v>
      </c>
    </row>
    <row r="1041" spans="1:3" x14ac:dyDescent="0.2">
      <c r="A1041" s="32">
        <v>1040</v>
      </c>
      <c r="B1041" s="32">
        <v>434</v>
      </c>
      <c r="C1041" s="32">
        <v>434</v>
      </c>
    </row>
    <row r="1042" spans="1:3" x14ac:dyDescent="0.2">
      <c r="A1042" s="32">
        <v>1041</v>
      </c>
      <c r="B1042" s="32">
        <v>784</v>
      </c>
      <c r="C1042" s="32">
        <v>784</v>
      </c>
    </row>
    <row r="1043" spans="1:3" x14ac:dyDescent="0.2">
      <c r="A1043" s="32">
        <v>1042</v>
      </c>
      <c r="B1043" s="32">
        <v>748</v>
      </c>
      <c r="C1043" s="32">
        <v>748</v>
      </c>
    </row>
    <row r="1044" spans="1:3" x14ac:dyDescent="0.2">
      <c r="A1044" s="32">
        <v>1043</v>
      </c>
      <c r="B1044" s="32">
        <v>607</v>
      </c>
      <c r="C1044" s="32">
        <v>607</v>
      </c>
    </row>
    <row r="1045" spans="1:3" x14ac:dyDescent="0.2">
      <c r="A1045" s="32">
        <v>1044</v>
      </c>
      <c r="B1045" s="32">
        <v>674</v>
      </c>
      <c r="C1045" s="32">
        <v>674</v>
      </c>
    </row>
    <row r="1046" spans="1:3" x14ac:dyDescent="0.2">
      <c r="A1046" s="32">
        <v>1045</v>
      </c>
      <c r="B1046" s="32">
        <v>612</v>
      </c>
      <c r="C1046" s="32">
        <v>612</v>
      </c>
    </row>
    <row r="1047" spans="1:3" x14ac:dyDescent="0.2">
      <c r="A1047" s="32">
        <v>1046</v>
      </c>
      <c r="B1047" s="32">
        <v>682</v>
      </c>
      <c r="C1047" s="32">
        <v>682</v>
      </c>
    </row>
    <row r="1048" spans="1:3" x14ac:dyDescent="0.2">
      <c r="A1048" s="32">
        <v>1047</v>
      </c>
      <c r="B1048" s="32">
        <v>531</v>
      </c>
      <c r="C1048" s="32">
        <v>531</v>
      </c>
    </row>
    <row r="1049" spans="1:3" x14ac:dyDescent="0.2">
      <c r="A1049" s="32">
        <v>1048</v>
      </c>
      <c r="B1049" s="32">
        <v>625</v>
      </c>
      <c r="C1049" s="32">
        <v>625</v>
      </c>
    </row>
    <row r="1050" spans="1:3" x14ac:dyDescent="0.2">
      <c r="A1050" s="32">
        <v>1049</v>
      </c>
      <c r="B1050" s="32">
        <v>162</v>
      </c>
      <c r="C1050" s="32">
        <v>162</v>
      </c>
    </row>
    <row r="1051" spans="1:3" x14ac:dyDescent="0.2">
      <c r="A1051" s="32">
        <v>1050</v>
      </c>
      <c r="B1051" s="32">
        <v>478</v>
      </c>
      <c r="C1051" s="32">
        <v>478</v>
      </c>
    </row>
    <row r="1052" spans="1:3" x14ac:dyDescent="0.2">
      <c r="A1052" s="32">
        <v>1051</v>
      </c>
      <c r="B1052" s="32">
        <v>336</v>
      </c>
      <c r="C1052" s="32">
        <v>336</v>
      </c>
    </row>
    <row r="1053" spans="1:3" x14ac:dyDescent="0.2">
      <c r="A1053" s="32">
        <v>1052</v>
      </c>
      <c r="B1053" s="32">
        <v>2</v>
      </c>
      <c r="C1053" s="32">
        <v>2</v>
      </c>
    </row>
    <row r="1054" spans="1:3" x14ac:dyDescent="0.2">
      <c r="A1054" s="32">
        <v>1053</v>
      </c>
      <c r="B1054" s="32">
        <v>452</v>
      </c>
      <c r="C1054" s="32">
        <v>452</v>
      </c>
    </row>
    <row r="1055" spans="1:3" x14ac:dyDescent="0.2">
      <c r="A1055" s="32">
        <v>1054</v>
      </c>
      <c r="B1055" s="32">
        <v>758</v>
      </c>
      <c r="C1055" s="32">
        <v>758</v>
      </c>
    </row>
    <row r="1056" spans="1:3" x14ac:dyDescent="0.2">
      <c r="A1056" s="32">
        <v>1055</v>
      </c>
      <c r="B1056" s="32">
        <v>160</v>
      </c>
      <c r="C1056" s="32">
        <v>160</v>
      </c>
    </row>
    <row r="1057" spans="1:3" x14ac:dyDescent="0.2">
      <c r="A1057" s="32">
        <v>1056</v>
      </c>
      <c r="B1057" s="32">
        <v>29</v>
      </c>
      <c r="C1057" s="32">
        <v>29</v>
      </c>
    </row>
    <row r="1058" spans="1:3" x14ac:dyDescent="0.2">
      <c r="A1058" s="32">
        <v>1057</v>
      </c>
      <c r="B1058" s="32">
        <v>894</v>
      </c>
      <c r="C1058" s="32">
        <v>894</v>
      </c>
    </row>
    <row r="1059" spans="1:3" x14ac:dyDescent="0.2">
      <c r="A1059" s="32">
        <v>1058</v>
      </c>
      <c r="B1059" s="32">
        <v>59</v>
      </c>
      <c r="C1059" s="32">
        <v>59</v>
      </c>
    </row>
    <row r="1060" spans="1:3" x14ac:dyDescent="0.2">
      <c r="A1060" s="32">
        <v>1059</v>
      </c>
      <c r="B1060" s="32">
        <v>840</v>
      </c>
      <c r="C1060" s="32">
        <v>840</v>
      </c>
    </row>
    <row r="1061" spans="1:3" x14ac:dyDescent="0.2">
      <c r="A1061" s="32">
        <v>1060</v>
      </c>
      <c r="B1061" s="32">
        <v>108</v>
      </c>
      <c r="C1061" s="32">
        <v>108</v>
      </c>
    </row>
    <row r="1062" spans="1:3" x14ac:dyDescent="0.2">
      <c r="A1062" s="32">
        <v>1061</v>
      </c>
      <c r="B1062" s="32">
        <v>185</v>
      </c>
      <c r="C1062" s="32">
        <v>185</v>
      </c>
    </row>
    <row r="1063" spans="1:3" x14ac:dyDescent="0.2">
      <c r="A1063" s="32">
        <v>1062</v>
      </c>
      <c r="B1063" s="32">
        <v>367</v>
      </c>
      <c r="C1063" s="32">
        <v>367</v>
      </c>
    </row>
    <row r="1064" spans="1:3" x14ac:dyDescent="0.2">
      <c r="A1064" s="32">
        <v>1063</v>
      </c>
      <c r="B1064" s="32">
        <v>539</v>
      </c>
      <c r="C1064" s="32">
        <v>539</v>
      </c>
    </row>
    <row r="1065" spans="1:3" x14ac:dyDescent="0.2">
      <c r="A1065" s="32">
        <v>1064</v>
      </c>
      <c r="B1065" s="32">
        <v>49</v>
      </c>
      <c r="C1065" s="32">
        <v>49</v>
      </c>
    </row>
    <row r="1066" spans="1:3" x14ac:dyDescent="0.2">
      <c r="A1066" s="32">
        <v>1065</v>
      </c>
      <c r="B1066" s="32">
        <v>210</v>
      </c>
      <c r="C1066" s="32">
        <v>210</v>
      </c>
    </row>
    <row r="1067" spans="1:3" x14ac:dyDescent="0.2">
      <c r="A1067" s="32">
        <v>1066</v>
      </c>
      <c r="B1067" s="32">
        <v>610</v>
      </c>
      <c r="C1067" s="32">
        <v>610</v>
      </c>
    </row>
    <row r="1068" spans="1:3" x14ac:dyDescent="0.2">
      <c r="A1068" s="32">
        <v>1067</v>
      </c>
      <c r="B1068" s="32">
        <v>245</v>
      </c>
      <c r="C1068" s="32">
        <v>245</v>
      </c>
    </row>
    <row r="1069" spans="1:3" x14ac:dyDescent="0.2">
      <c r="A1069" s="32">
        <v>1068</v>
      </c>
      <c r="B1069" s="32">
        <v>41</v>
      </c>
      <c r="C1069" s="32">
        <v>41</v>
      </c>
    </row>
    <row r="1070" spans="1:3" x14ac:dyDescent="0.2">
      <c r="A1070" s="32">
        <v>1069</v>
      </c>
      <c r="B1070" s="32">
        <v>105</v>
      </c>
      <c r="C1070" s="32">
        <v>105</v>
      </c>
    </row>
    <row r="1071" spans="1:3" x14ac:dyDescent="0.2">
      <c r="A1071" s="32">
        <v>1070</v>
      </c>
      <c r="B1071" s="32">
        <v>279</v>
      </c>
      <c r="C1071" s="32">
        <v>279</v>
      </c>
    </row>
    <row r="1072" spans="1:3" x14ac:dyDescent="0.2">
      <c r="A1072" s="32">
        <v>1071</v>
      </c>
      <c r="B1072" s="32">
        <v>601</v>
      </c>
      <c r="C1072" s="32">
        <v>601</v>
      </c>
    </row>
    <row r="1073" spans="1:3" x14ac:dyDescent="0.2">
      <c r="A1073" s="32">
        <v>1072</v>
      </c>
      <c r="B1073" s="32">
        <v>647</v>
      </c>
      <c r="C1073" s="32">
        <v>647</v>
      </c>
    </row>
    <row r="1074" spans="1:3" x14ac:dyDescent="0.2">
      <c r="A1074" s="32">
        <v>1073</v>
      </c>
      <c r="B1074" s="32">
        <v>28</v>
      </c>
      <c r="C1074" s="32">
        <v>28</v>
      </c>
    </row>
    <row r="1075" spans="1:3" x14ac:dyDescent="0.2">
      <c r="A1075" s="32">
        <v>1074</v>
      </c>
      <c r="B1075" s="32">
        <v>244</v>
      </c>
      <c r="C1075" s="32">
        <v>244</v>
      </c>
    </row>
    <row r="1076" spans="1:3" x14ac:dyDescent="0.2">
      <c r="A1076" s="32">
        <v>1075</v>
      </c>
      <c r="B1076" s="32">
        <v>371</v>
      </c>
      <c r="C1076" s="32">
        <v>371</v>
      </c>
    </row>
    <row r="1077" spans="1:3" x14ac:dyDescent="0.2">
      <c r="A1077" s="32">
        <v>1076</v>
      </c>
      <c r="B1077" s="32">
        <v>175</v>
      </c>
      <c r="C1077" s="32">
        <v>175</v>
      </c>
    </row>
    <row r="1078" spans="1:3" x14ac:dyDescent="0.2">
      <c r="A1078" s="32">
        <v>1077</v>
      </c>
      <c r="B1078" s="32">
        <v>445</v>
      </c>
      <c r="C1078" s="32">
        <v>445</v>
      </c>
    </row>
    <row r="1079" spans="1:3" x14ac:dyDescent="0.2">
      <c r="A1079" s="32">
        <v>1078</v>
      </c>
      <c r="B1079" s="32">
        <v>214</v>
      </c>
      <c r="C1079" s="32">
        <v>214</v>
      </c>
    </row>
    <row r="1080" spans="1:3" x14ac:dyDescent="0.2">
      <c r="A1080" s="32">
        <v>1079</v>
      </c>
      <c r="B1080" s="32">
        <v>380</v>
      </c>
      <c r="C1080" s="32">
        <v>380</v>
      </c>
    </row>
    <row r="1081" spans="1:3" x14ac:dyDescent="0.2">
      <c r="A1081" s="32">
        <v>1080</v>
      </c>
      <c r="B1081" s="32">
        <v>186</v>
      </c>
      <c r="C1081" s="32">
        <v>186</v>
      </c>
    </row>
    <row r="1082" spans="1:3" x14ac:dyDescent="0.2">
      <c r="A1082" s="32">
        <v>1081</v>
      </c>
      <c r="B1082" s="32" t="s">
        <v>15932</v>
      </c>
      <c r="C1082" s="32">
        <v>1654</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IW29"/>
  <sheetViews>
    <sheetView zoomScaleNormal="100" workbookViewId="0">
      <selection activeCell="A3" sqref="A3"/>
    </sheetView>
  </sheetViews>
  <sheetFormatPr baseColWidth="10" defaultColWidth="8.7109375" defaultRowHeight="16" x14ac:dyDescent="0.2"/>
  <cols>
    <col min="1" max="1" width="14.28515625" style="32" customWidth="1"/>
    <col min="2" max="2" width="25.42578125" style="32" customWidth="1"/>
    <col min="3" max="3" width="26.140625" style="32" customWidth="1"/>
    <col min="4" max="4" width="16.5703125" style="32" customWidth="1"/>
    <col min="5" max="5" width="16.7109375" style="32" customWidth="1"/>
    <col min="6" max="6" width="23.5703125" style="32" customWidth="1"/>
    <col min="7" max="257" width="10.28515625" style="32" customWidth="1"/>
    <col min="258" max="1025" width="10.28515625" customWidth="1"/>
  </cols>
  <sheetData>
    <row r="1" spans="1:5" x14ac:dyDescent="0.2">
      <c r="A1" s="32" t="s">
        <v>15933</v>
      </c>
      <c r="B1" s="32" t="s">
        <v>15934</v>
      </c>
      <c r="C1" s="32" t="s">
        <v>15935</v>
      </c>
      <c r="D1" s="32" t="s">
        <v>1484</v>
      </c>
      <c r="E1" s="32" t="s">
        <v>1485</v>
      </c>
    </row>
    <row r="2" spans="1:5" x14ac:dyDescent="0.2">
      <c r="A2" s="32">
        <v>1</v>
      </c>
      <c r="B2" s="32" t="s">
        <v>6452</v>
      </c>
      <c r="C2" s="32" t="s">
        <v>6453</v>
      </c>
      <c r="D2" s="82" t="s">
        <v>3546</v>
      </c>
      <c r="E2" s="82" t="s">
        <v>3532</v>
      </c>
    </row>
    <row r="3" spans="1:5" x14ac:dyDescent="0.2">
      <c r="A3" s="32">
        <v>2</v>
      </c>
      <c r="B3" s="32" t="s">
        <v>6446</v>
      </c>
      <c r="C3" s="32" t="s">
        <v>15936</v>
      </c>
      <c r="D3" s="82" t="s">
        <v>3546</v>
      </c>
      <c r="E3" s="82" t="s">
        <v>3532</v>
      </c>
    </row>
    <row r="4" spans="1:5" x14ac:dyDescent="0.2">
      <c r="A4" s="32">
        <v>3</v>
      </c>
      <c r="B4" s="32" t="s">
        <v>6450</v>
      </c>
      <c r="C4" s="32" t="s">
        <v>6451</v>
      </c>
      <c r="D4" s="82" t="s">
        <v>3546</v>
      </c>
      <c r="E4" s="82" t="s">
        <v>3532</v>
      </c>
    </row>
    <row r="5" spans="1:5" x14ac:dyDescent="0.2">
      <c r="A5" s="32">
        <v>4</v>
      </c>
      <c r="B5" s="32" t="s">
        <v>6448</v>
      </c>
      <c r="C5" s="32" t="s">
        <v>6449</v>
      </c>
      <c r="D5" s="82" t="s">
        <v>3546</v>
      </c>
      <c r="E5" s="82" t="s">
        <v>3532</v>
      </c>
    </row>
    <row r="6" spans="1:5" x14ac:dyDescent="0.2">
      <c r="A6" s="32">
        <v>5</v>
      </c>
      <c r="B6" s="32" t="s">
        <v>3687</v>
      </c>
      <c r="C6" s="32" t="s">
        <v>15937</v>
      </c>
      <c r="D6" s="82" t="s">
        <v>3546</v>
      </c>
      <c r="E6" s="82" t="s">
        <v>3532</v>
      </c>
    </row>
    <row r="7" spans="1:5" x14ac:dyDescent="0.2">
      <c r="A7" s="32">
        <v>6</v>
      </c>
      <c r="B7" s="32" t="s">
        <v>15938</v>
      </c>
      <c r="C7" s="32" t="s">
        <v>15939</v>
      </c>
      <c r="D7" s="82" t="s">
        <v>3546</v>
      </c>
      <c r="E7" s="82" t="s">
        <v>3532</v>
      </c>
    </row>
    <row r="8" spans="1:5" x14ac:dyDescent="0.2">
      <c r="A8" s="32">
        <v>7</v>
      </c>
      <c r="B8" s="32" t="s">
        <v>6436</v>
      </c>
      <c r="C8" s="32" t="s">
        <v>6437</v>
      </c>
      <c r="D8" s="82" t="s">
        <v>3546</v>
      </c>
      <c r="E8" s="82" t="s">
        <v>3532</v>
      </c>
    </row>
    <row r="9" spans="1:5" x14ac:dyDescent="0.2">
      <c r="A9" s="32">
        <v>8</v>
      </c>
      <c r="B9" s="32" t="s">
        <v>3655</v>
      </c>
      <c r="C9" s="32" t="s">
        <v>15940</v>
      </c>
      <c r="D9" s="82" t="s">
        <v>3546</v>
      </c>
      <c r="E9" s="82" t="s">
        <v>3532</v>
      </c>
    </row>
    <row r="10" spans="1:5" x14ac:dyDescent="0.2">
      <c r="A10" s="32">
        <v>9</v>
      </c>
      <c r="B10" s="32" t="s">
        <v>3698</v>
      </c>
      <c r="C10" s="32" t="s">
        <v>6459</v>
      </c>
      <c r="D10" s="82" t="s">
        <v>3546</v>
      </c>
      <c r="E10" s="82" t="s">
        <v>3532</v>
      </c>
    </row>
    <row r="11" spans="1:5" x14ac:dyDescent="0.2">
      <c r="A11" s="32">
        <v>10</v>
      </c>
      <c r="B11" s="32" t="s">
        <v>15941</v>
      </c>
      <c r="C11" s="32" t="s">
        <v>15942</v>
      </c>
      <c r="D11" s="82" t="s">
        <v>3546</v>
      </c>
      <c r="E11" s="82" t="s">
        <v>3532</v>
      </c>
    </row>
    <row r="12" spans="1:5" x14ac:dyDescent="0.2">
      <c r="A12" s="32">
        <v>11</v>
      </c>
      <c r="B12" s="32" t="s">
        <v>6444</v>
      </c>
      <c r="C12" s="32" t="s">
        <v>15943</v>
      </c>
      <c r="D12" s="82" t="s">
        <v>3546</v>
      </c>
      <c r="E12" s="82" t="s">
        <v>3532</v>
      </c>
    </row>
    <row r="13" spans="1:5" x14ac:dyDescent="0.2">
      <c r="A13" s="32">
        <v>12</v>
      </c>
      <c r="B13" s="32" t="s">
        <v>6442</v>
      </c>
      <c r="C13" s="32" t="s">
        <v>6443</v>
      </c>
      <c r="D13" s="82" t="s">
        <v>3546</v>
      </c>
      <c r="E13" s="82" t="s">
        <v>3532</v>
      </c>
    </row>
    <row r="14" spans="1:5" x14ac:dyDescent="0.2">
      <c r="A14" s="32">
        <v>13</v>
      </c>
      <c r="B14" s="32" t="s">
        <v>15944</v>
      </c>
      <c r="C14" s="32" t="s">
        <v>15945</v>
      </c>
      <c r="D14" s="82" t="s">
        <v>3546</v>
      </c>
      <c r="E14" s="82" t="s">
        <v>3532</v>
      </c>
    </row>
    <row r="15" spans="1:5" x14ac:dyDescent="0.2">
      <c r="A15" s="32">
        <v>14</v>
      </c>
      <c r="B15" s="32" t="s">
        <v>6439</v>
      </c>
      <c r="C15" s="32" t="s">
        <v>6440</v>
      </c>
      <c r="D15" s="82" t="s">
        <v>3546</v>
      </c>
      <c r="E15" s="82" t="s">
        <v>3532</v>
      </c>
    </row>
    <row r="16" spans="1:5" x14ac:dyDescent="0.2">
      <c r="A16" s="32">
        <v>15</v>
      </c>
      <c r="B16" s="32" t="s">
        <v>3075</v>
      </c>
      <c r="C16" s="32" t="s">
        <v>6454</v>
      </c>
      <c r="D16" s="82" t="s">
        <v>3546</v>
      </c>
      <c r="E16" s="82" t="s">
        <v>3532</v>
      </c>
    </row>
    <row r="17" spans="1:5" x14ac:dyDescent="0.2">
      <c r="A17" s="32">
        <v>16</v>
      </c>
      <c r="B17" s="32" t="s">
        <v>3254</v>
      </c>
      <c r="C17" s="32" t="s">
        <v>15946</v>
      </c>
      <c r="D17" s="82" t="s">
        <v>3546</v>
      </c>
      <c r="E17" s="82" t="s">
        <v>3532</v>
      </c>
    </row>
    <row r="18" spans="1:5" x14ac:dyDescent="0.2">
      <c r="A18" s="32">
        <v>17</v>
      </c>
      <c r="B18" s="32" t="s">
        <v>15947</v>
      </c>
      <c r="C18" s="32" t="s">
        <v>15948</v>
      </c>
      <c r="D18" s="82" t="s">
        <v>3546</v>
      </c>
      <c r="E18" s="82" t="s">
        <v>3532</v>
      </c>
    </row>
    <row r="19" spans="1:5" x14ac:dyDescent="0.2">
      <c r="A19" s="32">
        <v>18</v>
      </c>
      <c r="B19" s="32" t="s">
        <v>15949</v>
      </c>
      <c r="C19" s="32" t="s">
        <v>15950</v>
      </c>
      <c r="D19" s="82" t="s">
        <v>3546</v>
      </c>
      <c r="E19" s="82" t="s">
        <v>3532</v>
      </c>
    </row>
    <row r="20" spans="1:5" x14ac:dyDescent="0.2">
      <c r="A20" s="32">
        <v>19</v>
      </c>
      <c r="B20" s="32" t="s">
        <v>3702</v>
      </c>
      <c r="C20" s="32" t="s">
        <v>6438</v>
      </c>
      <c r="D20" s="82" t="s">
        <v>3546</v>
      </c>
      <c r="E20" s="82" t="s">
        <v>3532</v>
      </c>
    </row>
    <row r="21" spans="1:5" x14ac:dyDescent="0.2">
      <c r="A21" s="32">
        <v>20</v>
      </c>
      <c r="B21" s="32" t="s">
        <v>6457</v>
      </c>
      <c r="C21" s="32" t="s">
        <v>6458</v>
      </c>
      <c r="D21" s="82" t="s">
        <v>3546</v>
      </c>
      <c r="E21" s="82" t="s">
        <v>3532</v>
      </c>
    </row>
    <row r="22" spans="1:5" x14ac:dyDescent="0.2">
      <c r="A22" s="32">
        <v>21</v>
      </c>
      <c r="B22" s="32" t="s">
        <v>15951</v>
      </c>
      <c r="C22" s="32" t="s">
        <v>6701</v>
      </c>
      <c r="D22" s="82" t="s">
        <v>3546</v>
      </c>
      <c r="E22" s="82" t="s">
        <v>3532</v>
      </c>
    </row>
    <row r="23" spans="1:5" x14ac:dyDescent="0.2">
      <c r="A23" s="32">
        <v>22</v>
      </c>
      <c r="B23" s="32" t="s">
        <v>2565</v>
      </c>
      <c r="C23" s="32" t="s">
        <v>15952</v>
      </c>
      <c r="D23" s="82" t="s">
        <v>3546</v>
      </c>
      <c r="E23" s="82" t="s">
        <v>3532</v>
      </c>
    </row>
    <row r="24" spans="1:5" x14ac:dyDescent="0.2">
      <c r="A24" s="32">
        <v>23</v>
      </c>
      <c r="B24" s="32" t="s">
        <v>2485</v>
      </c>
      <c r="C24" s="32" t="s">
        <v>6455</v>
      </c>
      <c r="D24" s="82" t="s">
        <v>3546</v>
      </c>
      <c r="E24" s="82" t="s">
        <v>3532</v>
      </c>
    </row>
    <row r="25" spans="1:5" x14ac:dyDescent="0.2">
      <c r="A25" s="32">
        <v>24</v>
      </c>
      <c r="B25" s="32" t="s">
        <v>15953</v>
      </c>
      <c r="C25" s="32" t="s">
        <v>15954</v>
      </c>
      <c r="D25" s="82" t="s">
        <v>3546</v>
      </c>
      <c r="E25" s="82" t="s">
        <v>3532</v>
      </c>
    </row>
    <row r="26" spans="1:5" x14ac:dyDescent="0.2">
      <c r="A26" s="32">
        <v>25</v>
      </c>
      <c r="B26" s="32" t="s">
        <v>15955</v>
      </c>
      <c r="C26" s="32" t="s">
        <v>15956</v>
      </c>
      <c r="D26" s="82" t="s">
        <v>3546</v>
      </c>
      <c r="E26" s="82" t="s">
        <v>3532</v>
      </c>
    </row>
    <row r="27" spans="1:5" x14ac:dyDescent="0.2">
      <c r="A27" s="32">
        <v>26</v>
      </c>
      <c r="B27" s="32" t="s">
        <v>15957</v>
      </c>
      <c r="C27" s="32" t="s">
        <v>15958</v>
      </c>
      <c r="D27" s="82" t="s">
        <v>3546</v>
      </c>
      <c r="E27" s="82" t="s">
        <v>3532</v>
      </c>
    </row>
    <row r="28" spans="1:5" x14ac:dyDescent="0.2">
      <c r="A28" s="32">
        <v>94</v>
      </c>
      <c r="B28" s="32" t="s">
        <v>3579</v>
      </c>
      <c r="C28" s="32" t="s">
        <v>2089</v>
      </c>
      <c r="D28" s="82" t="s">
        <v>3541</v>
      </c>
      <c r="E28" s="82" t="s">
        <v>3532</v>
      </c>
    </row>
    <row r="29" spans="1:5" x14ac:dyDescent="0.2">
      <c r="A29" s="32">
        <v>95</v>
      </c>
      <c r="B29" s="32" t="s">
        <v>3574</v>
      </c>
      <c r="C29" s="32" t="s">
        <v>3540</v>
      </c>
      <c r="D29" s="82" t="s">
        <v>3541</v>
      </c>
      <c r="E2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IW444"/>
  <sheetViews>
    <sheetView zoomScaleNormal="100" workbookViewId="0">
      <selection activeCell="A3" sqref="A3"/>
    </sheetView>
  </sheetViews>
  <sheetFormatPr baseColWidth="10" defaultColWidth="8.7109375" defaultRowHeight="16" x14ac:dyDescent="0.2"/>
  <cols>
    <col min="1" max="1" width="24.5703125" style="32" customWidth="1"/>
    <col min="2" max="2" width="38.28515625" style="32" customWidth="1"/>
    <col min="3" max="257" width="10.28515625" style="32" customWidth="1"/>
    <col min="258" max="1025" width="10.28515625" customWidth="1"/>
  </cols>
  <sheetData>
    <row r="1" spans="1:2" x14ac:dyDescent="0.2">
      <c r="A1" s="32" t="s">
        <v>15959</v>
      </c>
      <c r="B1" s="32" t="s">
        <v>15960</v>
      </c>
    </row>
    <row r="2" spans="1:2" x14ac:dyDescent="0.2">
      <c r="A2" s="32">
        <v>-1</v>
      </c>
      <c r="B2" s="32" t="s">
        <v>3570</v>
      </c>
    </row>
    <row r="3" spans="1:2" x14ac:dyDescent="0.2">
      <c r="A3" s="32">
        <v>1</v>
      </c>
      <c r="B3" s="32" t="s">
        <v>15961</v>
      </c>
    </row>
    <row r="4" spans="1:2" x14ac:dyDescent="0.2">
      <c r="A4" s="32">
        <v>2</v>
      </c>
      <c r="B4" s="32" t="s">
        <v>15962</v>
      </c>
    </row>
    <row r="5" spans="1:2" x14ac:dyDescent="0.2">
      <c r="A5" s="32">
        <v>21</v>
      </c>
      <c r="B5" s="32" t="s">
        <v>15963</v>
      </c>
    </row>
    <row r="6" spans="1:2" x14ac:dyDescent="0.2">
      <c r="A6" s="32">
        <v>44</v>
      </c>
      <c r="B6" s="32" t="s">
        <v>15964</v>
      </c>
    </row>
    <row r="7" spans="1:2" x14ac:dyDescent="0.2">
      <c r="A7" s="32">
        <v>41</v>
      </c>
      <c r="B7" s="32" t="s">
        <v>15965</v>
      </c>
    </row>
    <row r="8" spans="1:2" x14ac:dyDescent="0.2">
      <c r="A8" s="32">
        <v>42</v>
      </c>
      <c r="B8" s="32" t="s">
        <v>15966</v>
      </c>
    </row>
    <row r="9" spans="1:2" x14ac:dyDescent="0.2">
      <c r="A9" s="32">
        <v>43</v>
      </c>
      <c r="B9" s="32" t="s">
        <v>15967</v>
      </c>
    </row>
    <row r="10" spans="1:2" x14ac:dyDescent="0.2">
      <c r="A10" s="32">
        <v>46</v>
      </c>
      <c r="B10" s="32" t="s">
        <v>15968</v>
      </c>
    </row>
    <row r="11" spans="1:2" x14ac:dyDescent="0.2">
      <c r="A11" s="32">
        <v>45</v>
      </c>
      <c r="B11" s="32" t="s">
        <v>15969</v>
      </c>
    </row>
    <row r="12" spans="1:2" x14ac:dyDescent="0.2">
      <c r="A12" s="32">
        <v>47</v>
      </c>
      <c r="B12" s="32" t="s">
        <v>15970</v>
      </c>
    </row>
    <row r="13" spans="1:2" x14ac:dyDescent="0.2">
      <c r="A13" s="32">
        <v>48</v>
      </c>
      <c r="B13" s="32" t="s">
        <v>15971</v>
      </c>
    </row>
    <row r="14" spans="1:2" x14ac:dyDescent="0.2">
      <c r="A14" s="32">
        <v>49</v>
      </c>
      <c r="B14" s="32" t="s">
        <v>15972</v>
      </c>
    </row>
    <row r="15" spans="1:2" x14ac:dyDescent="0.2">
      <c r="A15" s="32">
        <v>50</v>
      </c>
      <c r="B15" s="32" t="s">
        <v>15973</v>
      </c>
    </row>
    <row r="16" spans="1:2" x14ac:dyDescent="0.2">
      <c r="A16" s="32">
        <v>51</v>
      </c>
      <c r="B16" s="32" t="s">
        <v>15974</v>
      </c>
    </row>
    <row r="17" spans="1:2" x14ac:dyDescent="0.2">
      <c r="A17" s="32">
        <v>54</v>
      </c>
      <c r="B17" s="32" t="s">
        <v>15975</v>
      </c>
    </row>
    <row r="18" spans="1:2" x14ac:dyDescent="0.2">
      <c r="A18" s="32">
        <v>52</v>
      </c>
      <c r="B18" s="32" t="s">
        <v>15976</v>
      </c>
    </row>
    <row r="19" spans="1:2" x14ac:dyDescent="0.2">
      <c r="A19" s="32">
        <v>53</v>
      </c>
      <c r="B19" s="32" t="s">
        <v>15977</v>
      </c>
    </row>
    <row r="20" spans="1:2" x14ac:dyDescent="0.2">
      <c r="A20" s="32">
        <v>56</v>
      </c>
      <c r="B20" s="32" t="s">
        <v>15978</v>
      </c>
    </row>
    <row r="21" spans="1:2" x14ac:dyDescent="0.2">
      <c r="A21" s="32">
        <v>55</v>
      </c>
      <c r="B21" s="32" t="s">
        <v>15979</v>
      </c>
    </row>
    <row r="22" spans="1:2" x14ac:dyDescent="0.2">
      <c r="A22" s="32">
        <v>57</v>
      </c>
      <c r="B22" s="32" t="s">
        <v>15980</v>
      </c>
    </row>
    <row r="23" spans="1:2" x14ac:dyDescent="0.2">
      <c r="A23" s="32">
        <v>59</v>
      </c>
      <c r="B23" s="32" t="s">
        <v>15981</v>
      </c>
    </row>
    <row r="24" spans="1:2" x14ac:dyDescent="0.2">
      <c r="A24" s="32">
        <v>58</v>
      </c>
      <c r="B24" s="32" t="s">
        <v>15982</v>
      </c>
    </row>
    <row r="25" spans="1:2" x14ac:dyDescent="0.2">
      <c r="A25" s="32">
        <v>60</v>
      </c>
      <c r="B25" s="32" t="s">
        <v>15983</v>
      </c>
    </row>
    <row r="26" spans="1:2" x14ac:dyDescent="0.2">
      <c r="A26" s="32">
        <v>61</v>
      </c>
      <c r="B26" s="32" t="s">
        <v>15984</v>
      </c>
    </row>
    <row r="27" spans="1:2" x14ac:dyDescent="0.2">
      <c r="A27" s="32">
        <v>62</v>
      </c>
      <c r="B27" s="32" t="s">
        <v>15985</v>
      </c>
    </row>
    <row r="28" spans="1:2" x14ac:dyDescent="0.2">
      <c r="A28" s="32">
        <v>63</v>
      </c>
      <c r="B28" s="32" t="s">
        <v>15986</v>
      </c>
    </row>
    <row r="29" spans="1:2" x14ac:dyDescent="0.2">
      <c r="A29" s="32">
        <v>64</v>
      </c>
      <c r="B29" s="32" t="s">
        <v>15987</v>
      </c>
    </row>
    <row r="30" spans="1:2" x14ac:dyDescent="0.2">
      <c r="A30" s="32">
        <v>65</v>
      </c>
      <c r="B30" s="32" t="s">
        <v>15988</v>
      </c>
    </row>
    <row r="31" spans="1:2" x14ac:dyDescent="0.2">
      <c r="A31" s="32">
        <v>66</v>
      </c>
      <c r="B31" s="32" t="s">
        <v>15989</v>
      </c>
    </row>
    <row r="32" spans="1:2" x14ac:dyDescent="0.2">
      <c r="A32" s="32">
        <v>68</v>
      </c>
      <c r="B32" s="32" t="s">
        <v>15990</v>
      </c>
    </row>
    <row r="33" spans="1:2" x14ac:dyDescent="0.2">
      <c r="A33" s="32">
        <v>67</v>
      </c>
      <c r="B33" s="32" t="s">
        <v>15991</v>
      </c>
    </row>
    <row r="34" spans="1:2" x14ac:dyDescent="0.2">
      <c r="A34" s="32">
        <v>69</v>
      </c>
      <c r="B34" s="32" t="s">
        <v>15992</v>
      </c>
    </row>
    <row r="35" spans="1:2" x14ac:dyDescent="0.2">
      <c r="A35" s="32">
        <v>70</v>
      </c>
      <c r="B35" s="32" t="s">
        <v>15993</v>
      </c>
    </row>
    <row r="36" spans="1:2" x14ac:dyDescent="0.2">
      <c r="A36" s="32">
        <v>71</v>
      </c>
      <c r="B36" s="32" t="s">
        <v>6341</v>
      </c>
    </row>
    <row r="37" spans="1:2" x14ac:dyDescent="0.2">
      <c r="A37" s="32">
        <v>73</v>
      </c>
      <c r="B37" s="32" t="s">
        <v>15965</v>
      </c>
    </row>
    <row r="38" spans="1:2" x14ac:dyDescent="0.2">
      <c r="A38" s="32">
        <v>72</v>
      </c>
      <c r="B38" s="32" t="s">
        <v>15994</v>
      </c>
    </row>
    <row r="39" spans="1:2" x14ac:dyDescent="0.2">
      <c r="A39" s="32">
        <v>74</v>
      </c>
      <c r="B39" s="32" t="s">
        <v>15995</v>
      </c>
    </row>
    <row r="40" spans="1:2" x14ac:dyDescent="0.2">
      <c r="A40" s="32">
        <v>75</v>
      </c>
      <c r="B40" s="32" t="s">
        <v>15996</v>
      </c>
    </row>
    <row r="41" spans="1:2" x14ac:dyDescent="0.2">
      <c r="A41" s="32">
        <v>76</v>
      </c>
      <c r="B41" s="32" t="s">
        <v>15997</v>
      </c>
    </row>
    <row r="42" spans="1:2" x14ac:dyDescent="0.2">
      <c r="A42" s="32">
        <v>77</v>
      </c>
      <c r="B42" s="32" t="s">
        <v>15998</v>
      </c>
    </row>
    <row r="43" spans="1:2" x14ac:dyDescent="0.2">
      <c r="A43" s="32">
        <v>79</v>
      </c>
      <c r="B43" s="32" t="s">
        <v>15999</v>
      </c>
    </row>
    <row r="44" spans="1:2" x14ac:dyDescent="0.2">
      <c r="A44" s="32">
        <v>80</v>
      </c>
      <c r="B44" s="32" t="s">
        <v>16000</v>
      </c>
    </row>
    <row r="45" spans="1:2" x14ac:dyDescent="0.2">
      <c r="A45" s="32">
        <v>78</v>
      </c>
      <c r="B45" s="32" t="s">
        <v>16001</v>
      </c>
    </row>
    <row r="46" spans="1:2" x14ac:dyDescent="0.2">
      <c r="A46" s="32">
        <v>81</v>
      </c>
      <c r="B46" s="32" t="s">
        <v>16002</v>
      </c>
    </row>
    <row r="47" spans="1:2" x14ac:dyDescent="0.2">
      <c r="A47" s="32">
        <v>82</v>
      </c>
      <c r="B47" s="32" t="s">
        <v>16003</v>
      </c>
    </row>
    <row r="48" spans="1:2" x14ac:dyDescent="0.2">
      <c r="A48" s="32">
        <v>83</v>
      </c>
      <c r="B48" s="32" t="s">
        <v>15992</v>
      </c>
    </row>
    <row r="49" spans="1:2" x14ac:dyDescent="0.2">
      <c r="A49" s="32">
        <v>84</v>
      </c>
      <c r="B49" s="32" t="s">
        <v>15996</v>
      </c>
    </row>
    <row r="50" spans="1:2" x14ac:dyDescent="0.2">
      <c r="A50" s="32">
        <v>85</v>
      </c>
      <c r="B50" s="32" t="s">
        <v>15973</v>
      </c>
    </row>
    <row r="51" spans="1:2" x14ac:dyDescent="0.2">
      <c r="A51" s="32">
        <v>86</v>
      </c>
      <c r="B51" s="32" t="s">
        <v>15980</v>
      </c>
    </row>
    <row r="52" spans="1:2" x14ac:dyDescent="0.2">
      <c r="A52" s="32">
        <v>87</v>
      </c>
      <c r="B52" s="32" t="s">
        <v>15989</v>
      </c>
    </row>
    <row r="53" spans="1:2" x14ac:dyDescent="0.2">
      <c r="A53" s="32">
        <v>88</v>
      </c>
      <c r="B53" s="32" t="s">
        <v>16004</v>
      </c>
    </row>
    <row r="54" spans="1:2" x14ac:dyDescent="0.2">
      <c r="A54" s="32">
        <v>90</v>
      </c>
      <c r="B54" s="32" t="s">
        <v>16005</v>
      </c>
    </row>
    <row r="55" spans="1:2" x14ac:dyDescent="0.2">
      <c r="A55" s="32">
        <v>89</v>
      </c>
      <c r="B55" s="32" t="s">
        <v>16006</v>
      </c>
    </row>
    <row r="56" spans="1:2" x14ac:dyDescent="0.2">
      <c r="A56" s="32">
        <v>91</v>
      </c>
      <c r="B56" s="32" t="s">
        <v>16007</v>
      </c>
    </row>
    <row r="57" spans="1:2" x14ac:dyDescent="0.2">
      <c r="A57" s="32">
        <v>92</v>
      </c>
      <c r="B57" s="32" t="s">
        <v>16008</v>
      </c>
    </row>
    <row r="58" spans="1:2" x14ac:dyDescent="0.2">
      <c r="A58" s="32">
        <v>93</v>
      </c>
      <c r="B58" s="32" t="s">
        <v>15971</v>
      </c>
    </row>
    <row r="59" spans="1:2" x14ac:dyDescent="0.2">
      <c r="A59" s="32">
        <v>94</v>
      </c>
      <c r="B59" s="32" t="s">
        <v>16009</v>
      </c>
    </row>
    <row r="60" spans="1:2" x14ac:dyDescent="0.2">
      <c r="A60" s="32">
        <v>95</v>
      </c>
      <c r="B60" s="32" t="s">
        <v>16010</v>
      </c>
    </row>
    <row r="61" spans="1:2" x14ac:dyDescent="0.2">
      <c r="A61" s="32">
        <v>96</v>
      </c>
      <c r="B61" s="32" t="s">
        <v>15970</v>
      </c>
    </row>
    <row r="62" spans="1:2" x14ac:dyDescent="0.2">
      <c r="A62" s="32">
        <v>98</v>
      </c>
      <c r="B62" s="32" t="s">
        <v>15988</v>
      </c>
    </row>
    <row r="63" spans="1:2" x14ac:dyDescent="0.2">
      <c r="A63" s="32">
        <v>97</v>
      </c>
      <c r="B63" s="32" t="s">
        <v>15972</v>
      </c>
    </row>
    <row r="64" spans="1:2" x14ac:dyDescent="0.2">
      <c r="A64" s="32">
        <v>99</v>
      </c>
      <c r="B64" s="32" t="s">
        <v>16011</v>
      </c>
    </row>
    <row r="65" spans="1:2" x14ac:dyDescent="0.2">
      <c r="A65" s="32">
        <v>100</v>
      </c>
      <c r="B65" s="32" t="s">
        <v>16012</v>
      </c>
    </row>
    <row r="66" spans="1:2" x14ac:dyDescent="0.2">
      <c r="A66" s="32">
        <v>101</v>
      </c>
      <c r="B66" s="32" t="s">
        <v>15991</v>
      </c>
    </row>
    <row r="67" spans="1:2" x14ac:dyDescent="0.2">
      <c r="A67" s="32">
        <v>102</v>
      </c>
      <c r="B67" s="32" t="s">
        <v>15976</v>
      </c>
    </row>
    <row r="68" spans="1:2" x14ac:dyDescent="0.2">
      <c r="A68" s="32">
        <v>103</v>
      </c>
      <c r="B68" s="32" t="s">
        <v>16013</v>
      </c>
    </row>
    <row r="69" spans="1:2" x14ac:dyDescent="0.2">
      <c r="A69" s="32">
        <v>104</v>
      </c>
      <c r="B69" s="32" t="s">
        <v>15990</v>
      </c>
    </row>
    <row r="70" spans="1:2" x14ac:dyDescent="0.2">
      <c r="A70" s="32">
        <v>108</v>
      </c>
      <c r="B70" s="32" t="s">
        <v>16014</v>
      </c>
    </row>
    <row r="71" spans="1:2" x14ac:dyDescent="0.2">
      <c r="A71" s="32">
        <v>105</v>
      </c>
      <c r="B71" s="32" t="s">
        <v>16015</v>
      </c>
    </row>
    <row r="72" spans="1:2" x14ac:dyDescent="0.2">
      <c r="A72" s="32">
        <v>107</v>
      </c>
      <c r="B72" s="32" t="s">
        <v>15966</v>
      </c>
    </row>
    <row r="73" spans="1:2" x14ac:dyDescent="0.2">
      <c r="A73" s="32">
        <v>106</v>
      </c>
      <c r="B73" s="32" t="s">
        <v>16016</v>
      </c>
    </row>
    <row r="74" spans="1:2" x14ac:dyDescent="0.2">
      <c r="A74" s="32">
        <v>110</v>
      </c>
      <c r="B74" s="32" t="s">
        <v>16017</v>
      </c>
    </row>
    <row r="75" spans="1:2" x14ac:dyDescent="0.2">
      <c r="A75" s="32">
        <v>109</v>
      </c>
      <c r="B75" s="32" t="s">
        <v>15993</v>
      </c>
    </row>
    <row r="76" spans="1:2" x14ac:dyDescent="0.2">
      <c r="A76" s="32">
        <v>111</v>
      </c>
      <c r="B76" s="32" t="s">
        <v>6341</v>
      </c>
    </row>
    <row r="77" spans="1:2" x14ac:dyDescent="0.2">
      <c r="A77" s="32">
        <v>112</v>
      </c>
      <c r="B77" s="32" t="s">
        <v>16018</v>
      </c>
    </row>
    <row r="78" spans="1:2" x14ac:dyDescent="0.2">
      <c r="A78" s="32">
        <v>114</v>
      </c>
      <c r="B78" s="32" t="s">
        <v>16019</v>
      </c>
    </row>
    <row r="79" spans="1:2" x14ac:dyDescent="0.2">
      <c r="A79" s="32">
        <v>113</v>
      </c>
      <c r="B79" s="32" t="s">
        <v>15995</v>
      </c>
    </row>
    <row r="80" spans="1:2" x14ac:dyDescent="0.2">
      <c r="A80" s="32">
        <v>115</v>
      </c>
      <c r="B80" s="32" t="s">
        <v>16020</v>
      </c>
    </row>
    <row r="81" spans="1:2" x14ac:dyDescent="0.2">
      <c r="A81" s="32">
        <v>116</v>
      </c>
      <c r="B81" s="32" t="s">
        <v>15968</v>
      </c>
    </row>
    <row r="82" spans="1:2" x14ac:dyDescent="0.2">
      <c r="A82" s="32">
        <v>117</v>
      </c>
      <c r="B82" s="32" t="s">
        <v>15994</v>
      </c>
    </row>
    <row r="83" spans="1:2" x14ac:dyDescent="0.2">
      <c r="A83" s="32">
        <v>118</v>
      </c>
      <c r="B83" s="32" t="s">
        <v>16021</v>
      </c>
    </row>
    <row r="84" spans="1:2" x14ac:dyDescent="0.2">
      <c r="A84" s="32">
        <v>120</v>
      </c>
      <c r="B84" s="32" t="s">
        <v>16022</v>
      </c>
    </row>
    <row r="85" spans="1:2" x14ac:dyDescent="0.2">
      <c r="A85" s="32">
        <v>119</v>
      </c>
      <c r="B85" s="32" t="s">
        <v>16023</v>
      </c>
    </row>
    <row r="86" spans="1:2" x14ac:dyDescent="0.2">
      <c r="A86" s="32">
        <v>121</v>
      </c>
      <c r="B86" s="32" t="s">
        <v>15977</v>
      </c>
    </row>
    <row r="87" spans="1:2" x14ac:dyDescent="0.2">
      <c r="A87" s="32">
        <v>122</v>
      </c>
      <c r="B87" s="32" t="s">
        <v>16024</v>
      </c>
    </row>
    <row r="88" spans="1:2" x14ac:dyDescent="0.2">
      <c r="A88" s="32">
        <v>123</v>
      </c>
      <c r="B88" s="32" t="s">
        <v>15997</v>
      </c>
    </row>
    <row r="89" spans="1:2" x14ac:dyDescent="0.2">
      <c r="A89" s="32">
        <v>124</v>
      </c>
      <c r="B89" s="32" t="s">
        <v>16025</v>
      </c>
    </row>
    <row r="90" spans="1:2" x14ac:dyDescent="0.2">
      <c r="A90" s="32">
        <v>125</v>
      </c>
      <c r="B90" s="32" t="s">
        <v>15974</v>
      </c>
    </row>
    <row r="91" spans="1:2" x14ac:dyDescent="0.2">
      <c r="A91" s="32">
        <v>126</v>
      </c>
      <c r="B91" s="32" t="s">
        <v>15975</v>
      </c>
    </row>
    <row r="92" spans="1:2" x14ac:dyDescent="0.2">
      <c r="A92" s="32">
        <v>128</v>
      </c>
      <c r="B92" s="32" t="s">
        <v>16026</v>
      </c>
    </row>
    <row r="93" spans="1:2" x14ac:dyDescent="0.2">
      <c r="A93" s="32">
        <v>127</v>
      </c>
      <c r="B93" s="32" t="s">
        <v>16027</v>
      </c>
    </row>
    <row r="94" spans="1:2" x14ac:dyDescent="0.2">
      <c r="A94" s="32">
        <v>129</v>
      </c>
      <c r="B94" s="32" t="s">
        <v>16028</v>
      </c>
    </row>
    <row r="95" spans="1:2" x14ac:dyDescent="0.2">
      <c r="A95" s="32">
        <v>137</v>
      </c>
      <c r="B95" s="32" t="s">
        <v>15979</v>
      </c>
    </row>
    <row r="96" spans="1:2" x14ac:dyDescent="0.2">
      <c r="A96" s="32">
        <v>130</v>
      </c>
      <c r="B96" s="32" t="s">
        <v>16001</v>
      </c>
    </row>
    <row r="97" spans="1:2" x14ac:dyDescent="0.2">
      <c r="A97" s="32">
        <v>132</v>
      </c>
      <c r="B97" s="32" t="s">
        <v>16029</v>
      </c>
    </row>
    <row r="98" spans="1:2" x14ac:dyDescent="0.2">
      <c r="A98" s="32">
        <v>138</v>
      </c>
      <c r="B98" s="32" t="s">
        <v>16030</v>
      </c>
    </row>
    <row r="99" spans="1:2" x14ac:dyDescent="0.2">
      <c r="A99" s="32">
        <v>131</v>
      </c>
      <c r="B99" s="32" t="s">
        <v>16031</v>
      </c>
    </row>
    <row r="100" spans="1:2" x14ac:dyDescent="0.2">
      <c r="A100" s="32">
        <v>133</v>
      </c>
      <c r="B100" s="32" t="s">
        <v>16032</v>
      </c>
    </row>
    <row r="101" spans="1:2" x14ac:dyDescent="0.2">
      <c r="A101" s="32">
        <v>135</v>
      </c>
      <c r="B101" s="32" t="s">
        <v>16033</v>
      </c>
    </row>
    <row r="102" spans="1:2" x14ac:dyDescent="0.2">
      <c r="A102" s="32">
        <v>136</v>
      </c>
      <c r="B102" s="32" t="s">
        <v>16034</v>
      </c>
    </row>
    <row r="103" spans="1:2" x14ac:dyDescent="0.2">
      <c r="A103" s="32">
        <v>134</v>
      </c>
      <c r="B103" s="32" t="s">
        <v>16035</v>
      </c>
    </row>
    <row r="104" spans="1:2" x14ac:dyDescent="0.2">
      <c r="A104" s="32">
        <v>139</v>
      </c>
      <c r="B104" s="32" t="s">
        <v>16036</v>
      </c>
    </row>
    <row r="105" spans="1:2" x14ac:dyDescent="0.2">
      <c r="A105" s="32">
        <v>140</v>
      </c>
      <c r="B105" s="32" t="s">
        <v>16037</v>
      </c>
    </row>
    <row r="106" spans="1:2" x14ac:dyDescent="0.2">
      <c r="A106" s="32">
        <v>142</v>
      </c>
      <c r="B106" s="32" t="s">
        <v>16038</v>
      </c>
    </row>
    <row r="107" spans="1:2" x14ac:dyDescent="0.2">
      <c r="A107" s="32">
        <v>141</v>
      </c>
      <c r="B107" s="32" t="s">
        <v>16039</v>
      </c>
    </row>
    <row r="108" spans="1:2" x14ac:dyDescent="0.2">
      <c r="A108" s="32">
        <v>143</v>
      </c>
      <c r="B108" s="32" t="s">
        <v>16000</v>
      </c>
    </row>
    <row r="109" spans="1:2" x14ac:dyDescent="0.2">
      <c r="A109" s="32">
        <v>144</v>
      </c>
      <c r="B109" s="32" t="s">
        <v>16040</v>
      </c>
    </row>
    <row r="110" spans="1:2" x14ac:dyDescent="0.2">
      <c r="A110" s="32">
        <v>145</v>
      </c>
      <c r="B110" s="32" t="s">
        <v>16041</v>
      </c>
    </row>
    <row r="111" spans="1:2" x14ac:dyDescent="0.2">
      <c r="A111" s="32">
        <v>146</v>
      </c>
      <c r="B111" s="32" t="s">
        <v>15982</v>
      </c>
    </row>
    <row r="112" spans="1:2" x14ac:dyDescent="0.2">
      <c r="A112" s="32">
        <v>147</v>
      </c>
      <c r="B112" s="32" t="s">
        <v>3002</v>
      </c>
    </row>
    <row r="113" spans="1:2" x14ac:dyDescent="0.2">
      <c r="A113" s="32">
        <v>148</v>
      </c>
      <c r="B113" s="32" t="s">
        <v>16042</v>
      </c>
    </row>
    <row r="114" spans="1:2" x14ac:dyDescent="0.2">
      <c r="A114" s="32">
        <v>149</v>
      </c>
      <c r="B114" s="32" t="s">
        <v>16043</v>
      </c>
    </row>
    <row r="115" spans="1:2" x14ac:dyDescent="0.2">
      <c r="A115" s="32">
        <v>151</v>
      </c>
      <c r="B115" s="32" t="s">
        <v>16044</v>
      </c>
    </row>
    <row r="116" spans="1:2" x14ac:dyDescent="0.2">
      <c r="A116" s="32">
        <v>150</v>
      </c>
      <c r="B116" s="32" t="s">
        <v>16045</v>
      </c>
    </row>
    <row r="117" spans="1:2" x14ac:dyDescent="0.2">
      <c r="A117" s="32">
        <v>152</v>
      </c>
      <c r="B117" s="32" t="s">
        <v>16046</v>
      </c>
    </row>
    <row r="118" spans="1:2" x14ac:dyDescent="0.2">
      <c r="A118" s="32">
        <v>153</v>
      </c>
      <c r="B118" s="32" t="s">
        <v>16047</v>
      </c>
    </row>
    <row r="119" spans="1:2" x14ac:dyDescent="0.2">
      <c r="A119" s="32">
        <v>155</v>
      </c>
      <c r="B119" s="32" t="s">
        <v>16048</v>
      </c>
    </row>
    <row r="120" spans="1:2" x14ac:dyDescent="0.2">
      <c r="A120" s="32">
        <v>154</v>
      </c>
      <c r="B120" s="32" t="s">
        <v>15981</v>
      </c>
    </row>
    <row r="121" spans="1:2" x14ac:dyDescent="0.2">
      <c r="A121" s="32">
        <v>156</v>
      </c>
      <c r="B121" s="32" t="s">
        <v>16049</v>
      </c>
    </row>
    <row r="122" spans="1:2" x14ac:dyDescent="0.2">
      <c r="A122" s="32">
        <v>157</v>
      </c>
      <c r="B122" s="32" t="s">
        <v>16050</v>
      </c>
    </row>
    <row r="123" spans="1:2" x14ac:dyDescent="0.2">
      <c r="A123" s="32">
        <v>158</v>
      </c>
      <c r="B123" s="32" t="s">
        <v>16051</v>
      </c>
    </row>
    <row r="124" spans="1:2" x14ac:dyDescent="0.2">
      <c r="A124" s="32">
        <v>159</v>
      </c>
      <c r="B124" s="32" t="s">
        <v>16052</v>
      </c>
    </row>
    <row r="125" spans="1:2" x14ac:dyDescent="0.2">
      <c r="A125" s="32">
        <v>160</v>
      </c>
      <c r="B125" s="32" t="s">
        <v>16053</v>
      </c>
    </row>
    <row r="126" spans="1:2" x14ac:dyDescent="0.2">
      <c r="A126" s="32">
        <v>161</v>
      </c>
      <c r="B126" s="32" t="s">
        <v>16054</v>
      </c>
    </row>
    <row r="127" spans="1:2" x14ac:dyDescent="0.2">
      <c r="A127" s="32">
        <v>162</v>
      </c>
      <c r="B127" s="32" t="s">
        <v>16055</v>
      </c>
    </row>
    <row r="128" spans="1:2" x14ac:dyDescent="0.2">
      <c r="A128" s="32">
        <v>163</v>
      </c>
      <c r="B128" s="32" t="s">
        <v>16056</v>
      </c>
    </row>
    <row r="129" spans="1:2" x14ac:dyDescent="0.2">
      <c r="A129" s="32">
        <v>164</v>
      </c>
      <c r="B129" s="32" t="s">
        <v>16057</v>
      </c>
    </row>
    <row r="130" spans="1:2" x14ac:dyDescent="0.2">
      <c r="A130" s="32">
        <v>165</v>
      </c>
      <c r="B130" s="32" t="s">
        <v>16058</v>
      </c>
    </row>
    <row r="131" spans="1:2" x14ac:dyDescent="0.2">
      <c r="A131" s="32">
        <v>166</v>
      </c>
      <c r="B131" s="32" t="s">
        <v>15964</v>
      </c>
    </row>
    <row r="132" spans="1:2" x14ac:dyDescent="0.2">
      <c r="A132" s="32">
        <v>167</v>
      </c>
      <c r="B132" s="32" t="s">
        <v>16059</v>
      </c>
    </row>
    <row r="133" spans="1:2" x14ac:dyDescent="0.2">
      <c r="A133" s="32">
        <v>168</v>
      </c>
      <c r="B133" s="32" t="s">
        <v>15967</v>
      </c>
    </row>
    <row r="134" spans="1:2" x14ac:dyDescent="0.2">
      <c r="A134" s="32">
        <v>169</v>
      </c>
      <c r="B134" s="32" t="s">
        <v>16060</v>
      </c>
    </row>
    <row r="135" spans="1:2" x14ac:dyDescent="0.2">
      <c r="A135" s="32">
        <v>170</v>
      </c>
      <c r="B135" s="32" t="s">
        <v>16061</v>
      </c>
    </row>
    <row r="136" spans="1:2" x14ac:dyDescent="0.2">
      <c r="A136" s="32">
        <v>171</v>
      </c>
      <c r="B136" s="32" t="s">
        <v>16062</v>
      </c>
    </row>
    <row r="137" spans="1:2" x14ac:dyDescent="0.2">
      <c r="A137" s="32">
        <v>173</v>
      </c>
      <c r="B137" s="32" t="s">
        <v>16063</v>
      </c>
    </row>
    <row r="138" spans="1:2" x14ac:dyDescent="0.2">
      <c r="A138" s="32">
        <v>172</v>
      </c>
      <c r="B138" s="32" t="s">
        <v>16064</v>
      </c>
    </row>
    <row r="139" spans="1:2" x14ac:dyDescent="0.2">
      <c r="A139" s="32">
        <v>174</v>
      </c>
      <c r="B139" s="32" t="s">
        <v>16065</v>
      </c>
    </row>
    <row r="140" spans="1:2" x14ac:dyDescent="0.2">
      <c r="A140" s="32">
        <v>175</v>
      </c>
      <c r="B140" s="32" t="s">
        <v>16066</v>
      </c>
    </row>
    <row r="141" spans="1:2" x14ac:dyDescent="0.2">
      <c r="A141" s="32">
        <v>176</v>
      </c>
      <c r="B141" s="32" t="s">
        <v>16067</v>
      </c>
    </row>
    <row r="142" spans="1:2" x14ac:dyDescent="0.2">
      <c r="A142" s="32">
        <v>177</v>
      </c>
      <c r="B142" s="32" t="s">
        <v>16068</v>
      </c>
    </row>
    <row r="143" spans="1:2" x14ac:dyDescent="0.2">
      <c r="A143" s="32">
        <v>178</v>
      </c>
      <c r="B143" s="32" t="s">
        <v>15983</v>
      </c>
    </row>
    <row r="144" spans="1:2" x14ac:dyDescent="0.2">
      <c r="A144" s="32">
        <v>179</v>
      </c>
      <c r="B144" s="32" t="s">
        <v>16069</v>
      </c>
    </row>
    <row r="145" spans="1:2" x14ac:dyDescent="0.2">
      <c r="A145" s="32">
        <v>180</v>
      </c>
      <c r="B145" s="32" t="s">
        <v>16070</v>
      </c>
    </row>
    <row r="146" spans="1:2" x14ac:dyDescent="0.2">
      <c r="A146" s="32">
        <v>181</v>
      </c>
      <c r="B146" s="32" t="s">
        <v>16071</v>
      </c>
    </row>
    <row r="147" spans="1:2" x14ac:dyDescent="0.2">
      <c r="A147" s="32">
        <v>182</v>
      </c>
      <c r="B147" s="32" t="s">
        <v>16072</v>
      </c>
    </row>
    <row r="148" spans="1:2" x14ac:dyDescent="0.2">
      <c r="A148" s="32">
        <v>183</v>
      </c>
      <c r="B148" s="32" t="s">
        <v>16073</v>
      </c>
    </row>
    <row r="149" spans="1:2" x14ac:dyDescent="0.2">
      <c r="A149" s="32">
        <v>184</v>
      </c>
      <c r="B149" s="32" t="s">
        <v>16074</v>
      </c>
    </row>
    <row r="150" spans="1:2" x14ac:dyDescent="0.2">
      <c r="A150" s="32">
        <v>185</v>
      </c>
      <c r="B150" s="32" t="s">
        <v>16075</v>
      </c>
    </row>
    <row r="151" spans="1:2" x14ac:dyDescent="0.2">
      <c r="A151" s="32">
        <v>186</v>
      </c>
      <c r="B151" s="32" t="s">
        <v>16076</v>
      </c>
    </row>
    <row r="152" spans="1:2" x14ac:dyDescent="0.2">
      <c r="A152" s="32">
        <v>187</v>
      </c>
      <c r="B152" s="32" t="s">
        <v>16077</v>
      </c>
    </row>
    <row r="153" spans="1:2" x14ac:dyDescent="0.2">
      <c r="A153" s="32">
        <v>188</v>
      </c>
      <c r="B153" s="32" t="s">
        <v>16078</v>
      </c>
    </row>
    <row r="154" spans="1:2" x14ac:dyDescent="0.2">
      <c r="A154" s="32">
        <v>189</v>
      </c>
      <c r="B154" s="32" t="s">
        <v>16079</v>
      </c>
    </row>
    <row r="155" spans="1:2" x14ac:dyDescent="0.2">
      <c r="A155" s="32">
        <v>190</v>
      </c>
      <c r="B155" s="32" t="s">
        <v>16080</v>
      </c>
    </row>
    <row r="156" spans="1:2" x14ac:dyDescent="0.2">
      <c r="A156" s="32">
        <v>191</v>
      </c>
      <c r="B156" s="32" t="s">
        <v>16081</v>
      </c>
    </row>
    <row r="157" spans="1:2" x14ac:dyDescent="0.2">
      <c r="A157" s="32">
        <v>193</v>
      </c>
      <c r="B157" s="32" t="s">
        <v>16082</v>
      </c>
    </row>
    <row r="158" spans="1:2" x14ac:dyDescent="0.2">
      <c r="A158" s="32">
        <v>192</v>
      </c>
      <c r="B158" s="32" t="s">
        <v>15987</v>
      </c>
    </row>
    <row r="159" spans="1:2" x14ac:dyDescent="0.2">
      <c r="A159" s="32">
        <v>194</v>
      </c>
      <c r="B159" s="32" t="s">
        <v>16083</v>
      </c>
    </row>
    <row r="160" spans="1:2" x14ac:dyDescent="0.2">
      <c r="A160" s="32">
        <v>195</v>
      </c>
      <c r="B160" s="32" t="s">
        <v>16084</v>
      </c>
    </row>
    <row r="161" spans="1:2" x14ac:dyDescent="0.2">
      <c r="A161" s="32">
        <v>196</v>
      </c>
      <c r="B161" s="32" t="s">
        <v>16085</v>
      </c>
    </row>
    <row r="162" spans="1:2" x14ac:dyDescent="0.2">
      <c r="A162" s="32">
        <v>197</v>
      </c>
      <c r="B162" s="32" t="s">
        <v>16086</v>
      </c>
    </row>
    <row r="163" spans="1:2" x14ac:dyDescent="0.2">
      <c r="A163" s="32">
        <v>198</v>
      </c>
      <c r="B163" s="32" t="s">
        <v>16087</v>
      </c>
    </row>
    <row r="164" spans="1:2" x14ac:dyDescent="0.2">
      <c r="A164" s="32">
        <v>199</v>
      </c>
      <c r="B164" s="32" t="s">
        <v>16088</v>
      </c>
    </row>
    <row r="165" spans="1:2" x14ac:dyDescent="0.2">
      <c r="A165" s="32">
        <v>201</v>
      </c>
      <c r="B165" s="32" t="s">
        <v>16089</v>
      </c>
    </row>
    <row r="166" spans="1:2" x14ac:dyDescent="0.2">
      <c r="A166" s="32">
        <v>200</v>
      </c>
      <c r="B166" s="32" t="s">
        <v>16090</v>
      </c>
    </row>
    <row r="167" spans="1:2" x14ac:dyDescent="0.2">
      <c r="A167" s="32">
        <v>202</v>
      </c>
      <c r="B167" s="32" t="s">
        <v>16091</v>
      </c>
    </row>
    <row r="168" spans="1:2" x14ac:dyDescent="0.2">
      <c r="A168" s="32">
        <v>204</v>
      </c>
      <c r="B168" s="32" t="s">
        <v>16092</v>
      </c>
    </row>
    <row r="169" spans="1:2" x14ac:dyDescent="0.2">
      <c r="A169" s="32">
        <v>203</v>
      </c>
      <c r="B169" s="32" t="s">
        <v>16093</v>
      </c>
    </row>
    <row r="170" spans="1:2" x14ac:dyDescent="0.2">
      <c r="A170" s="32">
        <v>205</v>
      </c>
      <c r="B170" s="32" t="s">
        <v>16094</v>
      </c>
    </row>
    <row r="171" spans="1:2" x14ac:dyDescent="0.2">
      <c r="A171" s="32">
        <v>206</v>
      </c>
      <c r="B171" s="32" t="s">
        <v>16095</v>
      </c>
    </row>
    <row r="172" spans="1:2" x14ac:dyDescent="0.2">
      <c r="A172" s="32">
        <v>207</v>
      </c>
      <c r="B172" s="32" t="s">
        <v>16096</v>
      </c>
    </row>
    <row r="173" spans="1:2" x14ac:dyDescent="0.2">
      <c r="A173" s="32">
        <v>208</v>
      </c>
      <c r="B173" s="32" t="s">
        <v>16097</v>
      </c>
    </row>
    <row r="174" spans="1:2" x14ac:dyDescent="0.2">
      <c r="A174" s="32">
        <v>209</v>
      </c>
      <c r="B174" s="32" t="s">
        <v>16098</v>
      </c>
    </row>
    <row r="175" spans="1:2" x14ac:dyDescent="0.2">
      <c r="A175" s="32">
        <v>210</v>
      </c>
      <c r="B175" s="32" t="s">
        <v>16099</v>
      </c>
    </row>
    <row r="176" spans="1:2" x14ac:dyDescent="0.2">
      <c r="A176" s="32">
        <v>211</v>
      </c>
      <c r="B176" s="32" t="s">
        <v>16100</v>
      </c>
    </row>
    <row r="177" spans="1:2" x14ac:dyDescent="0.2">
      <c r="A177" s="32">
        <v>212</v>
      </c>
      <c r="B177" s="32" t="s">
        <v>16101</v>
      </c>
    </row>
    <row r="178" spans="1:2" x14ac:dyDescent="0.2">
      <c r="A178" s="32">
        <v>213</v>
      </c>
      <c r="B178" s="32" t="s">
        <v>16102</v>
      </c>
    </row>
    <row r="179" spans="1:2" x14ac:dyDescent="0.2">
      <c r="A179" s="32">
        <v>214</v>
      </c>
      <c r="B179" s="32" t="s">
        <v>16103</v>
      </c>
    </row>
    <row r="180" spans="1:2" x14ac:dyDescent="0.2">
      <c r="A180" s="32">
        <v>215</v>
      </c>
      <c r="B180" s="32" t="s">
        <v>16104</v>
      </c>
    </row>
    <row r="181" spans="1:2" x14ac:dyDescent="0.2">
      <c r="A181" s="32">
        <v>216</v>
      </c>
      <c r="B181" s="32" t="s">
        <v>16105</v>
      </c>
    </row>
    <row r="182" spans="1:2" x14ac:dyDescent="0.2">
      <c r="A182" s="32">
        <v>217</v>
      </c>
      <c r="B182" s="32" t="s">
        <v>16106</v>
      </c>
    </row>
    <row r="183" spans="1:2" x14ac:dyDescent="0.2">
      <c r="A183" s="32">
        <v>218</v>
      </c>
      <c r="B183" s="32" t="s">
        <v>16107</v>
      </c>
    </row>
    <row r="184" spans="1:2" x14ac:dyDescent="0.2">
      <c r="A184" s="32">
        <v>219</v>
      </c>
      <c r="B184" s="32" t="s">
        <v>16108</v>
      </c>
    </row>
    <row r="185" spans="1:2" x14ac:dyDescent="0.2">
      <c r="A185" s="32">
        <v>220</v>
      </c>
      <c r="B185" s="32" t="s">
        <v>16109</v>
      </c>
    </row>
    <row r="186" spans="1:2" x14ac:dyDescent="0.2">
      <c r="A186" s="32">
        <v>221</v>
      </c>
      <c r="B186" s="32" t="s">
        <v>16110</v>
      </c>
    </row>
    <row r="187" spans="1:2" x14ac:dyDescent="0.2">
      <c r="A187" s="32">
        <v>222</v>
      </c>
      <c r="B187" s="32" t="s">
        <v>16111</v>
      </c>
    </row>
    <row r="188" spans="1:2" x14ac:dyDescent="0.2">
      <c r="A188" s="32">
        <v>223</v>
      </c>
      <c r="B188" s="32" t="s">
        <v>16112</v>
      </c>
    </row>
    <row r="189" spans="1:2" x14ac:dyDescent="0.2">
      <c r="A189" s="32">
        <v>224</v>
      </c>
      <c r="B189" s="32" t="s">
        <v>16113</v>
      </c>
    </row>
    <row r="190" spans="1:2" x14ac:dyDescent="0.2">
      <c r="A190" s="32">
        <v>225</v>
      </c>
      <c r="B190" s="32" t="s">
        <v>16114</v>
      </c>
    </row>
    <row r="191" spans="1:2" x14ac:dyDescent="0.2">
      <c r="A191" s="32">
        <v>226</v>
      </c>
      <c r="B191" s="32" t="s">
        <v>16115</v>
      </c>
    </row>
    <row r="192" spans="1:2" x14ac:dyDescent="0.2">
      <c r="A192" s="32">
        <v>227</v>
      </c>
      <c r="B192" s="32" t="s">
        <v>16116</v>
      </c>
    </row>
    <row r="193" spans="1:2" x14ac:dyDescent="0.2">
      <c r="A193" s="32">
        <v>229</v>
      </c>
      <c r="B193" s="32" t="s">
        <v>15999</v>
      </c>
    </row>
    <row r="194" spans="1:2" x14ac:dyDescent="0.2">
      <c r="A194" s="32">
        <v>228</v>
      </c>
      <c r="B194" s="32" t="s">
        <v>16117</v>
      </c>
    </row>
    <row r="195" spans="1:2" x14ac:dyDescent="0.2">
      <c r="A195" s="32">
        <v>230</v>
      </c>
      <c r="B195" s="32" t="s">
        <v>16118</v>
      </c>
    </row>
    <row r="196" spans="1:2" x14ac:dyDescent="0.2">
      <c r="A196" s="32">
        <v>231</v>
      </c>
      <c r="B196" s="32" t="s">
        <v>16119</v>
      </c>
    </row>
    <row r="197" spans="1:2" x14ac:dyDescent="0.2">
      <c r="A197" s="32">
        <v>232</v>
      </c>
      <c r="B197" s="32" t="s">
        <v>16120</v>
      </c>
    </row>
    <row r="198" spans="1:2" x14ac:dyDescent="0.2">
      <c r="A198" s="32">
        <v>233</v>
      </c>
      <c r="B198" s="32" t="s">
        <v>16121</v>
      </c>
    </row>
    <row r="199" spans="1:2" x14ac:dyDescent="0.2">
      <c r="A199" s="32">
        <v>234</v>
      </c>
      <c r="B199" s="32" t="s">
        <v>16122</v>
      </c>
    </row>
    <row r="200" spans="1:2" x14ac:dyDescent="0.2">
      <c r="A200" s="32">
        <v>235</v>
      </c>
      <c r="B200" s="32" t="s">
        <v>16123</v>
      </c>
    </row>
    <row r="201" spans="1:2" x14ac:dyDescent="0.2">
      <c r="A201" s="32">
        <v>236</v>
      </c>
      <c r="B201" s="32" t="s">
        <v>16124</v>
      </c>
    </row>
    <row r="202" spans="1:2" x14ac:dyDescent="0.2">
      <c r="A202" s="32">
        <v>237</v>
      </c>
      <c r="B202" s="32" t="s">
        <v>16125</v>
      </c>
    </row>
    <row r="203" spans="1:2" x14ac:dyDescent="0.2">
      <c r="A203" s="32">
        <v>238</v>
      </c>
      <c r="B203" s="32" t="s">
        <v>16126</v>
      </c>
    </row>
    <row r="204" spans="1:2" x14ac:dyDescent="0.2">
      <c r="A204" s="32">
        <v>239</v>
      </c>
      <c r="B204" s="32" t="s">
        <v>16127</v>
      </c>
    </row>
    <row r="205" spans="1:2" x14ac:dyDescent="0.2">
      <c r="A205" s="32">
        <v>241</v>
      </c>
      <c r="B205" s="32" t="s">
        <v>16128</v>
      </c>
    </row>
    <row r="206" spans="1:2" x14ac:dyDescent="0.2">
      <c r="A206" s="32">
        <v>240</v>
      </c>
      <c r="B206" s="32" t="s">
        <v>16129</v>
      </c>
    </row>
    <row r="207" spans="1:2" x14ac:dyDescent="0.2">
      <c r="A207" s="32">
        <v>242</v>
      </c>
      <c r="B207" s="32" t="s">
        <v>16130</v>
      </c>
    </row>
    <row r="208" spans="1:2" x14ac:dyDescent="0.2">
      <c r="A208" s="32">
        <v>243</v>
      </c>
      <c r="B208" s="32" t="s">
        <v>16131</v>
      </c>
    </row>
    <row r="209" spans="1:2" x14ac:dyDescent="0.2">
      <c r="A209" s="32">
        <v>244</v>
      </c>
      <c r="B209" s="32" t="s">
        <v>16132</v>
      </c>
    </row>
    <row r="210" spans="1:2" x14ac:dyDescent="0.2">
      <c r="A210" s="32">
        <v>245</v>
      </c>
      <c r="B210" s="32" t="s">
        <v>16133</v>
      </c>
    </row>
    <row r="211" spans="1:2" x14ac:dyDescent="0.2">
      <c r="A211" s="32">
        <v>246</v>
      </c>
      <c r="B211" s="32">
        <v>911</v>
      </c>
    </row>
    <row r="212" spans="1:2" x14ac:dyDescent="0.2">
      <c r="A212" s="32">
        <v>247</v>
      </c>
      <c r="B212" s="32" t="s">
        <v>16134</v>
      </c>
    </row>
    <row r="213" spans="1:2" x14ac:dyDescent="0.2">
      <c r="A213" s="32">
        <v>248</v>
      </c>
      <c r="B213" s="32" t="s">
        <v>16135</v>
      </c>
    </row>
    <row r="214" spans="1:2" x14ac:dyDescent="0.2">
      <c r="A214" s="32">
        <v>249</v>
      </c>
      <c r="B214" s="32" t="s">
        <v>16136</v>
      </c>
    </row>
    <row r="215" spans="1:2" x14ac:dyDescent="0.2">
      <c r="A215" s="32">
        <v>250</v>
      </c>
      <c r="B215" s="32" t="s">
        <v>16137</v>
      </c>
    </row>
    <row r="216" spans="1:2" x14ac:dyDescent="0.2">
      <c r="A216" s="32">
        <v>251</v>
      </c>
      <c r="B216" s="32" t="s">
        <v>16138</v>
      </c>
    </row>
    <row r="217" spans="1:2" x14ac:dyDescent="0.2">
      <c r="A217" s="32">
        <v>252</v>
      </c>
      <c r="B217" s="32" t="s">
        <v>16139</v>
      </c>
    </row>
    <row r="218" spans="1:2" x14ac:dyDescent="0.2">
      <c r="A218" s="32">
        <v>253</v>
      </c>
      <c r="B218" s="32" t="s">
        <v>16140</v>
      </c>
    </row>
    <row r="219" spans="1:2" x14ac:dyDescent="0.2">
      <c r="A219" s="32">
        <v>254</v>
      </c>
      <c r="B219" s="32" t="s">
        <v>16141</v>
      </c>
    </row>
    <row r="220" spans="1:2" x14ac:dyDescent="0.2">
      <c r="A220" s="32">
        <v>255</v>
      </c>
      <c r="B220" s="32" t="s">
        <v>16142</v>
      </c>
    </row>
    <row r="221" spans="1:2" x14ac:dyDescent="0.2">
      <c r="A221" s="32">
        <v>256</v>
      </c>
      <c r="B221" s="32" t="s">
        <v>16143</v>
      </c>
    </row>
    <row r="222" spans="1:2" x14ac:dyDescent="0.2">
      <c r="A222" s="32">
        <v>257</v>
      </c>
      <c r="B222" s="32" t="s">
        <v>16144</v>
      </c>
    </row>
    <row r="223" spans="1:2" x14ac:dyDescent="0.2">
      <c r="A223" s="32">
        <v>258</v>
      </c>
      <c r="B223" s="32" t="s">
        <v>16145</v>
      </c>
    </row>
    <row r="224" spans="1:2" x14ac:dyDescent="0.2">
      <c r="A224" s="32">
        <v>259</v>
      </c>
      <c r="B224" s="32" t="s">
        <v>16146</v>
      </c>
    </row>
    <row r="225" spans="1:2" x14ac:dyDescent="0.2">
      <c r="A225" s="32">
        <v>260</v>
      </c>
      <c r="B225" s="32" t="s">
        <v>16147</v>
      </c>
    </row>
    <row r="226" spans="1:2" x14ac:dyDescent="0.2">
      <c r="A226" s="32">
        <v>261</v>
      </c>
      <c r="B226" s="32" t="s">
        <v>16148</v>
      </c>
    </row>
    <row r="227" spans="1:2" x14ac:dyDescent="0.2">
      <c r="A227" s="32">
        <v>262</v>
      </c>
      <c r="B227" s="32" t="s">
        <v>16149</v>
      </c>
    </row>
    <row r="228" spans="1:2" x14ac:dyDescent="0.2">
      <c r="A228" s="32">
        <v>263</v>
      </c>
      <c r="B228" s="32" t="s">
        <v>16150</v>
      </c>
    </row>
    <row r="229" spans="1:2" x14ac:dyDescent="0.2">
      <c r="A229" s="32">
        <v>264</v>
      </c>
      <c r="B229" s="32" t="s">
        <v>16151</v>
      </c>
    </row>
    <row r="230" spans="1:2" x14ac:dyDescent="0.2">
      <c r="A230" s="32">
        <v>265</v>
      </c>
      <c r="B230" s="32" t="s">
        <v>16152</v>
      </c>
    </row>
    <row r="231" spans="1:2" x14ac:dyDescent="0.2">
      <c r="A231" s="32">
        <v>266</v>
      </c>
      <c r="B231" s="32" t="s">
        <v>16153</v>
      </c>
    </row>
    <row r="232" spans="1:2" x14ac:dyDescent="0.2">
      <c r="A232" s="32">
        <v>267</v>
      </c>
      <c r="B232" s="32" t="s">
        <v>16154</v>
      </c>
    </row>
    <row r="233" spans="1:2" x14ac:dyDescent="0.2">
      <c r="A233" s="32">
        <v>268</v>
      </c>
      <c r="B233" s="32" t="s">
        <v>16155</v>
      </c>
    </row>
    <row r="234" spans="1:2" x14ac:dyDescent="0.2">
      <c r="A234" s="32">
        <v>269</v>
      </c>
      <c r="B234" s="32" t="s">
        <v>16156</v>
      </c>
    </row>
    <row r="235" spans="1:2" x14ac:dyDescent="0.2">
      <c r="A235" s="32">
        <v>270</v>
      </c>
      <c r="B235" s="32" t="s">
        <v>16157</v>
      </c>
    </row>
    <row r="236" spans="1:2" x14ac:dyDescent="0.2">
      <c r="A236" s="32">
        <v>271</v>
      </c>
      <c r="B236" s="32" t="s">
        <v>16158</v>
      </c>
    </row>
    <row r="237" spans="1:2" x14ac:dyDescent="0.2">
      <c r="A237" s="32">
        <v>272</v>
      </c>
      <c r="B237" s="32" t="s">
        <v>16159</v>
      </c>
    </row>
    <row r="238" spans="1:2" x14ac:dyDescent="0.2">
      <c r="A238" s="32">
        <v>273</v>
      </c>
      <c r="B238" s="32" t="s">
        <v>16160</v>
      </c>
    </row>
    <row r="239" spans="1:2" x14ac:dyDescent="0.2">
      <c r="A239" s="32">
        <v>274</v>
      </c>
      <c r="B239" s="32" t="s">
        <v>16161</v>
      </c>
    </row>
    <row r="240" spans="1:2" x14ac:dyDescent="0.2">
      <c r="A240" s="32">
        <v>275</v>
      </c>
      <c r="B240" s="32" t="s">
        <v>16162</v>
      </c>
    </row>
    <row r="241" spans="1:2" x14ac:dyDescent="0.2">
      <c r="A241" s="32">
        <v>276</v>
      </c>
      <c r="B241" s="32" t="s">
        <v>16163</v>
      </c>
    </row>
    <row r="242" spans="1:2" x14ac:dyDescent="0.2">
      <c r="A242" s="32">
        <v>277</v>
      </c>
      <c r="B242" s="32" t="s">
        <v>16164</v>
      </c>
    </row>
    <row r="243" spans="1:2" x14ac:dyDescent="0.2">
      <c r="A243" s="32">
        <v>278</v>
      </c>
      <c r="B243" s="32" t="s">
        <v>16165</v>
      </c>
    </row>
    <row r="244" spans="1:2" x14ac:dyDescent="0.2">
      <c r="A244" s="32">
        <v>279</v>
      </c>
      <c r="B244" s="32" t="s">
        <v>16166</v>
      </c>
    </row>
    <row r="245" spans="1:2" x14ac:dyDescent="0.2">
      <c r="A245" s="32">
        <v>280</v>
      </c>
      <c r="B245" s="32" t="s">
        <v>16167</v>
      </c>
    </row>
    <row r="246" spans="1:2" x14ac:dyDescent="0.2">
      <c r="A246" s="32">
        <v>281</v>
      </c>
      <c r="B246" s="32" t="s">
        <v>16168</v>
      </c>
    </row>
    <row r="247" spans="1:2" x14ac:dyDescent="0.2">
      <c r="A247" s="32">
        <v>282</v>
      </c>
      <c r="B247" s="32">
        <v>3082010</v>
      </c>
    </row>
    <row r="248" spans="1:2" x14ac:dyDescent="0.2">
      <c r="A248" s="32">
        <v>283</v>
      </c>
      <c r="B248" s="32" t="s">
        <v>16169</v>
      </c>
    </row>
    <row r="249" spans="1:2" x14ac:dyDescent="0.2">
      <c r="A249" s="32">
        <v>284</v>
      </c>
      <c r="B249" s="32" t="s">
        <v>16170</v>
      </c>
    </row>
    <row r="250" spans="1:2" x14ac:dyDescent="0.2">
      <c r="A250" s="32">
        <v>285</v>
      </c>
      <c r="B250" s="32" t="s">
        <v>16171</v>
      </c>
    </row>
    <row r="251" spans="1:2" x14ac:dyDescent="0.2">
      <c r="A251" s="32">
        <v>286</v>
      </c>
      <c r="B251" s="32" t="s">
        <v>16172</v>
      </c>
    </row>
    <row r="252" spans="1:2" x14ac:dyDescent="0.2">
      <c r="A252" s="32">
        <v>287</v>
      </c>
      <c r="B252" s="32" t="s">
        <v>16173</v>
      </c>
    </row>
    <row r="253" spans="1:2" x14ac:dyDescent="0.2">
      <c r="A253" s="32">
        <v>288</v>
      </c>
      <c r="B253" s="32" t="s">
        <v>16174</v>
      </c>
    </row>
    <row r="254" spans="1:2" x14ac:dyDescent="0.2">
      <c r="A254" s="32">
        <v>289</v>
      </c>
      <c r="B254" s="32" t="s">
        <v>16175</v>
      </c>
    </row>
    <row r="255" spans="1:2" x14ac:dyDescent="0.2">
      <c r="A255" s="32">
        <v>290</v>
      </c>
      <c r="B255" s="32" t="s">
        <v>16176</v>
      </c>
    </row>
    <row r="256" spans="1:2" x14ac:dyDescent="0.2">
      <c r="A256" s="32">
        <v>291</v>
      </c>
      <c r="B256" s="32" t="s">
        <v>16177</v>
      </c>
    </row>
    <row r="257" spans="1:2" x14ac:dyDescent="0.2">
      <c r="A257" s="32">
        <v>292</v>
      </c>
      <c r="B257" s="32" t="s">
        <v>16178</v>
      </c>
    </row>
    <row r="258" spans="1:2" x14ac:dyDescent="0.2">
      <c r="A258" s="32">
        <v>293</v>
      </c>
      <c r="B258" s="32" t="s">
        <v>16179</v>
      </c>
    </row>
    <row r="259" spans="1:2" x14ac:dyDescent="0.2">
      <c r="A259" s="32">
        <v>295</v>
      </c>
      <c r="B259" s="32" t="s">
        <v>16180</v>
      </c>
    </row>
    <row r="260" spans="1:2" x14ac:dyDescent="0.2">
      <c r="A260" s="32">
        <v>294</v>
      </c>
      <c r="B260" s="32" t="s">
        <v>16181</v>
      </c>
    </row>
    <row r="261" spans="1:2" x14ac:dyDescent="0.2">
      <c r="A261" s="32">
        <v>296</v>
      </c>
      <c r="B261" s="32" t="s">
        <v>16182</v>
      </c>
    </row>
    <row r="262" spans="1:2" x14ac:dyDescent="0.2">
      <c r="A262" s="32">
        <v>297</v>
      </c>
      <c r="B262" s="32" t="s">
        <v>16183</v>
      </c>
    </row>
    <row r="263" spans="1:2" x14ac:dyDescent="0.2">
      <c r="A263" s="32">
        <v>298</v>
      </c>
      <c r="B263" s="32" t="s">
        <v>16184</v>
      </c>
    </row>
    <row r="264" spans="1:2" x14ac:dyDescent="0.2">
      <c r="A264" s="32">
        <v>299</v>
      </c>
      <c r="B264" s="32" t="s">
        <v>16185</v>
      </c>
    </row>
    <row r="265" spans="1:2" x14ac:dyDescent="0.2">
      <c r="A265" s="32">
        <v>300</v>
      </c>
      <c r="B265" s="32" t="s">
        <v>16186</v>
      </c>
    </row>
    <row r="266" spans="1:2" x14ac:dyDescent="0.2">
      <c r="A266" s="32">
        <v>301</v>
      </c>
      <c r="B266" s="32" t="s">
        <v>16187</v>
      </c>
    </row>
    <row r="267" spans="1:2" x14ac:dyDescent="0.2">
      <c r="A267" s="32">
        <v>302</v>
      </c>
      <c r="B267" s="32" t="s">
        <v>16188</v>
      </c>
    </row>
    <row r="268" spans="1:2" x14ac:dyDescent="0.2">
      <c r="A268" s="32">
        <v>303</v>
      </c>
      <c r="B268" s="32" t="s">
        <v>16189</v>
      </c>
    </row>
    <row r="269" spans="1:2" x14ac:dyDescent="0.2">
      <c r="A269" s="32">
        <v>304</v>
      </c>
      <c r="B269" s="32" t="s">
        <v>16190</v>
      </c>
    </row>
    <row r="270" spans="1:2" x14ac:dyDescent="0.2">
      <c r="A270" s="32">
        <v>305</v>
      </c>
      <c r="B270" s="32" t="s">
        <v>16191</v>
      </c>
    </row>
    <row r="271" spans="1:2" x14ac:dyDescent="0.2">
      <c r="A271" s="32">
        <v>306</v>
      </c>
      <c r="B271" s="32" t="s">
        <v>16192</v>
      </c>
    </row>
    <row r="272" spans="1:2" x14ac:dyDescent="0.2">
      <c r="A272" s="32">
        <v>308</v>
      </c>
      <c r="B272" s="32" t="s">
        <v>16193</v>
      </c>
    </row>
    <row r="273" spans="1:2" x14ac:dyDescent="0.2">
      <c r="A273" s="32">
        <v>307</v>
      </c>
      <c r="B273" s="32" t="s">
        <v>16194</v>
      </c>
    </row>
    <row r="274" spans="1:2" x14ac:dyDescent="0.2">
      <c r="A274" s="32">
        <v>309</v>
      </c>
      <c r="B274" s="32" t="s">
        <v>16195</v>
      </c>
    </row>
    <row r="275" spans="1:2" x14ac:dyDescent="0.2">
      <c r="A275" s="32">
        <v>311</v>
      </c>
      <c r="B275" s="32" t="s">
        <v>16196</v>
      </c>
    </row>
    <row r="276" spans="1:2" x14ac:dyDescent="0.2">
      <c r="A276" s="32">
        <v>310</v>
      </c>
      <c r="B276" s="32" t="s">
        <v>16197</v>
      </c>
    </row>
    <row r="277" spans="1:2" x14ac:dyDescent="0.2">
      <c r="A277" s="32">
        <v>312</v>
      </c>
      <c r="B277" s="32" t="s">
        <v>16198</v>
      </c>
    </row>
    <row r="278" spans="1:2" x14ac:dyDescent="0.2">
      <c r="A278" s="32">
        <v>313</v>
      </c>
      <c r="B278" s="32" t="s">
        <v>16199</v>
      </c>
    </row>
    <row r="279" spans="1:2" x14ac:dyDescent="0.2">
      <c r="A279" s="32">
        <v>314</v>
      </c>
      <c r="B279" s="32" t="s">
        <v>16200</v>
      </c>
    </row>
    <row r="280" spans="1:2" x14ac:dyDescent="0.2">
      <c r="A280" s="32">
        <v>315</v>
      </c>
      <c r="B280" s="32" t="s">
        <v>16201</v>
      </c>
    </row>
    <row r="281" spans="1:2" x14ac:dyDescent="0.2">
      <c r="A281" s="32">
        <v>316</v>
      </c>
      <c r="B281" s="32" t="s">
        <v>16202</v>
      </c>
    </row>
    <row r="282" spans="1:2" x14ac:dyDescent="0.2">
      <c r="A282" s="32">
        <v>317</v>
      </c>
      <c r="B282" s="32" t="s">
        <v>16203</v>
      </c>
    </row>
    <row r="283" spans="1:2" x14ac:dyDescent="0.2">
      <c r="A283" s="32">
        <v>318</v>
      </c>
      <c r="B283" s="32" t="s">
        <v>16204</v>
      </c>
    </row>
    <row r="284" spans="1:2" x14ac:dyDescent="0.2">
      <c r="A284" s="32">
        <v>319</v>
      </c>
      <c r="B284" s="32" t="s">
        <v>16205</v>
      </c>
    </row>
    <row r="285" spans="1:2" x14ac:dyDescent="0.2">
      <c r="A285" s="32">
        <v>320</v>
      </c>
      <c r="B285" s="32" t="s">
        <v>15969</v>
      </c>
    </row>
    <row r="286" spans="1:2" x14ac:dyDescent="0.2">
      <c r="A286" s="32">
        <v>321</v>
      </c>
      <c r="B286" s="32" t="s">
        <v>16206</v>
      </c>
    </row>
    <row r="287" spans="1:2" x14ac:dyDescent="0.2">
      <c r="A287" s="32">
        <v>322</v>
      </c>
      <c r="B287" s="32" t="s">
        <v>16207</v>
      </c>
    </row>
    <row r="288" spans="1:2" x14ac:dyDescent="0.2">
      <c r="A288" s="32">
        <v>323</v>
      </c>
      <c r="B288" s="32" t="s">
        <v>16208</v>
      </c>
    </row>
    <row r="289" spans="1:2" x14ac:dyDescent="0.2">
      <c r="A289" s="32">
        <v>324</v>
      </c>
      <c r="B289" s="32" t="s">
        <v>16209</v>
      </c>
    </row>
    <row r="290" spans="1:2" x14ac:dyDescent="0.2">
      <c r="A290" s="32">
        <v>325</v>
      </c>
      <c r="B290" s="32" t="s">
        <v>16210</v>
      </c>
    </row>
    <row r="291" spans="1:2" x14ac:dyDescent="0.2">
      <c r="A291" s="32">
        <v>326</v>
      </c>
      <c r="B291" s="32" t="s">
        <v>16211</v>
      </c>
    </row>
    <row r="292" spans="1:2" x14ac:dyDescent="0.2">
      <c r="A292" s="32">
        <v>327</v>
      </c>
      <c r="B292" s="32" t="s">
        <v>16212</v>
      </c>
    </row>
    <row r="293" spans="1:2" x14ac:dyDescent="0.2">
      <c r="A293" s="32">
        <v>328</v>
      </c>
      <c r="B293" s="32" t="s">
        <v>16213</v>
      </c>
    </row>
    <row r="294" spans="1:2" x14ac:dyDescent="0.2">
      <c r="A294" s="32">
        <v>329</v>
      </c>
      <c r="B294" s="32" t="s">
        <v>16214</v>
      </c>
    </row>
    <row r="295" spans="1:2" x14ac:dyDescent="0.2">
      <c r="A295" s="32">
        <v>330</v>
      </c>
      <c r="B295" s="32" t="s">
        <v>16215</v>
      </c>
    </row>
    <row r="296" spans="1:2" x14ac:dyDescent="0.2">
      <c r="A296" s="32">
        <v>331</v>
      </c>
      <c r="B296" s="32" t="s">
        <v>16216</v>
      </c>
    </row>
    <row r="297" spans="1:2" x14ac:dyDescent="0.2">
      <c r="A297" s="32">
        <v>332</v>
      </c>
      <c r="B297" s="32" t="s">
        <v>16217</v>
      </c>
    </row>
    <row r="298" spans="1:2" x14ac:dyDescent="0.2">
      <c r="A298" s="32">
        <v>333</v>
      </c>
      <c r="B298" s="32" t="s">
        <v>16218</v>
      </c>
    </row>
    <row r="299" spans="1:2" x14ac:dyDescent="0.2">
      <c r="A299" s="32">
        <v>335</v>
      </c>
      <c r="B299" s="32" t="s">
        <v>16219</v>
      </c>
    </row>
    <row r="300" spans="1:2" x14ac:dyDescent="0.2">
      <c r="A300" s="32">
        <v>334</v>
      </c>
      <c r="B300" s="32" t="s">
        <v>16220</v>
      </c>
    </row>
    <row r="301" spans="1:2" x14ac:dyDescent="0.2">
      <c r="A301" s="32">
        <v>336</v>
      </c>
      <c r="B301" s="32" t="s">
        <v>16221</v>
      </c>
    </row>
    <row r="302" spans="1:2" x14ac:dyDescent="0.2">
      <c r="A302" s="32">
        <v>337</v>
      </c>
      <c r="B302" s="32" t="s">
        <v>16222</v>
      </c>
    </row>
    <row r="303" spans="1:2" x14ac:dyDescent="0.2">
      <c r="A303" s="32">
        <v>340</v>
      </c>
      <c r="B303" s="32" t="s">
        <v>16223</v>
      </c>
    </row>
    <row r="304" spans="1:2" x14ac:dyDescent="0.2">
      <c r="A304" s="32">
        <v>339</v>
      </c>
      <c r="B304" s="32" t="s">
        <v>16224</v>
      </c>
    </row>
    <row r="305" spans="1:2" x14ac:dyDescent="0.2">
      <c r="A305" s="32">
        <v>338</v>
      </c>
      <c r="B305" s="32" t="s">
        <v>16225</v>
      </c>
    </row>
    <row r="306" spans="1:2" x14ac:dyDescent="0.2">
      <c r="A306" s="32">
        <v>341</v>
      </c>
      <c r="B306" s="32" t="s">
        <v>16226</v>
      </c>
    </row>
    <row r="307" spans="1:2" x14ac:dyDescent="0.2">
      <c r="A307" s="32">
        <v>342</v>
      </c>
      <c r="B307" s="32" t="s">
        <v>16227</v>
      </c>
    </row>
    <row r="308" spans="1:2" x14ac:dyDescent="0.2">
      <c r="A308" s="32">
        <v>343</v>
      </c>
      <c r="B308" s="32" t="s">
        <v>16228</v>
      </c>
    </row>
    <row r="309" spans="1:2" x14ac:dyDescent="0.2">
      <c r="A309" s="32">
        <v>344</v>
      </c>
      <c r="B309" s="32" t="s">
        <v>16229</v>
      </c>
    </row>
    <row r="310" spans="1:2" x14ac:dyDescent="0.2">
      <c r="A310" s="32">
        <v>345</v>
      </c>
      <c r="B310" s="32" t="s">
        <v>16230</v>
      </c>
    </row>
    <row r="311" spans="1:2" x14ac:dyDescent="0.2">
      <c r="A311" s="32">
        <v>346</v>
      </c>
      <c r="B311" s="32" t="s">
        <v>16231</v>
      </c>
    </row>
    <row r="312" spans="1:2" x14ac:dyDescent="0.2">
      <c r="A312" s="32">
        <v>347</v>
      </c>
      <c r="B312" s="32" t="s">
        <v>16232</v>
      </c>
    </row>
    <row r="313" spans="1:2" x14ac:dyDescent="0.2">
      <c r="A313" s="32">
        <v>348</v>
      </c>
      <c r="B313" s="32" t="s">
        <v>16233</v>
      </c>
    </row>
    <row r="314" spans="1:2" x14ac:dyDescent="0.2">
      <c r="A314" s="32">
        <v>349</v>
      </c>
      <c r="B314" s="32" t="s">
        <v>16234</v>
      </c>
    </row>
    <row r="315" spans="1:2" x14ac:dyDescent="0.2">
      <c r="A315" s="32">
        <v>350</v>
      </c>
      <c r="B315" s="32" t="s">
        <v>16235</v>
      </c>
    </row>
    <row r="316" spans="1:2" x14ac:dyDescent="0.2">
      <c r="A316" s="32">
        <v>351</v>
      </c>
      <c r="B316" s="32" t="s">
        <v>16236</v>
      </c>
    </row>
    <row r="317" spans="1:2" x14ac:dyDescent="0.2">
      <c r="A317" s="32">
        <v>352</v>
      </c>
      <c r="B317" s="32" t="s">
        <v>16237</v>
      </c>
    </row>
    <row r="318" spans="1:2" x14ac:dyDescent="0.2">
      <c r="A318" s="32">
        <v>353</v>
      </c>
      <c r="B318" s="32" t="s">
        <v>16238</v>
      </c>
    </row>
    <row r="319" spans="1:2" x14ac:dyDescent="0.2">
      <c r="A319" s="32">
        <v>354</v>
      </c>
      <c r="B319" s="32" t="s">
        <v>16239</v>
      </c>
    </row>
    <row r="320" spans="1:2" x14ac:dyDescent="0.2">
      <c r="A320" s="32">
        <v>355</v>
      </c>
      <c r="B320" s="32" t="s">
        <v>16240</v>
      </c>
    </row>
    <row r="321" spans="1:2" x14ac:dyDescent="0.2">
      <c r="A321" s="32">
        <v>357</v>
      </c>
      <c r="B321" s="32" t="s">
        <v>16235</v>
      </c>
    </row>
    <row r="322" spans="1:2" x14ac:dyDescent="0.2">
      <c r="A322" s="32">
        <v>356</v>
      </c>
      <c r="B322" s="32" t="s">
        <v>16241</v>
      </c>
    </row>
    <row r="323" spans="1:2" x14ac:dyDescent="0.2">
      <c r="A323" s="32">
        <v>358</v>
      </c>
      <c r="B323" s="32" t="s">
        <v>16190</v>
      </c>
    </row>
    <row r="324" spans="1:2" x14ac:dyDescent="0.2">
      <c r="A324" s="32">
        <v>359</v>
      </c>
      <c r="B324" s="32" t="s">
        <v>16191</v>
      </c>
    </row>
    <row r="325" spans="1:2" x14ac:dyDescent="0.2">
      <c r="A325" s="32">
        <v>360</v>
      </c>
      <c r="B325" s="32" t="s">
        <v>16149</v>
      </c>
    </row>
    <row r="326" spans="1:2" x14ac:dyDescent="0.2">
      <c r="A326" s="32">
        <v>362</v>
      </c>
      <c r="B326" s="32" t="s">
        <v>16239</v>
      </c>
    </row>
    <row r="327" spans="1:2" x14ac:dyDescent="0.2">
      <c r="A327" s="32">
        <v>361</v>
      </c>
      <c r="B327" s="32" t="s">
        <v>5839</v>
      </c>
    </row>
    <row r="328" spans="1:2" x14ac:dyDescent="0.2">
      <c r="A328" s="32">
        <v>363</v>
      </c>
      <c r="B328" s="32" t="s">
        <v>16240</v>
      </c>
    </row>
    <row r="329" spans="1:2" x14ac:dyDescent="0.2">
      <c r="A329" s="32">
        <v>364</v>
      </c>
      <c r="B329" s="32" t="s">
        <v>16241</v>
      </c>
    </row>
    <row r="330" spans="1:2" x14ac:dyDescent="0.2">
      <c r="A330" s="32">
        <v>382</v>
      </c>
      <c r="B330" s="32" t="s">
        <v>16242</v>
      </c>
    </row>
    <row r="331" spans="1:2" x14ac:dyDescent="0.2">
      <c r="A331" s="32">
        <v>383</v>
      </c>
      <c r="B331" s="32" t="s">
        <v>16243</v>
      </c>
    </row>
    <row r="332" spans="1:2" x14ac:dyDescent="0.2">
      <c r="A332" s="32">
        <v>386</v>
      </c>
      <c r="B332" s="32" t="s">
        <v>16244</v>
      </c>
    </row>
    <row r="333" spans="1:2" x14ac:dyDescent="0.2">
      <c r="A333" s="32">
        <v>387</v>
      </c>
      <c r="B333" s="32" t="s">
        <v>16245</v>
      </c>
    </row>
    <row r="334" spans="1:2" x14ac:dyDescent="0.2">
      <c r="A334" s="32">
        <v>389</v>
      </c>
      <c r="B334" s="32" t="s">
        <v>16246</v>
      </c>
    </row>
    <row r="335" spans="1:2" x14ac:dyDescent="0.2">
      <c r="A335" s="32">
        <v>395</v>
      </c>
      <c r="B335" s="32" t="s">
        <v>16247</v>
      </c>
    </row>
    <row r="336" spans="1:2" x14ac:dyDescent="0.2">
      <c r="A336" s="32">
        <v>399</v>
      </c>
      <c r="B336" s="32" t="s">
        <v>16248</v>
      </c>
    </row>
    <row r="337" spans="1:2" x14ac:dyDescent="0.2">
      <c r="A337" s="32">
        <v>400</v>
      </c>
      <c r="B337" s="32" t="s">
        <v>16249</v>
      </c>
    </row>
    <row r="338" spans="1:2" x14ac:dyDescent="0.2">
      <c r="A338" s="32">
        <v>404</v>
      </c>
      <c r="B338" s="32" t="s">
        <v>16250</v>
      </c>
    </row>
    <row r="339" spans="1:2" x14ac:dyDescent="0.2">
      <c r="A339" s="32">
        <v>405</v>
      </c>
      <c r="B339" s="32" t="s">
        <v>16251</v>
      </c>
    </row>
    <row r="340" spans="1:2" x14ac:dyDescent="0.2">
      <c r="A340" s="32">
        <v>407</v>
      </c>
      <c r="B340" s="32" t="s">
        <v>16252</v>
      </c>
    </row>
    <row r="341" spans="1:2" x14ac:dyDescent="0.2">
      <c r="A341" s="32">
        <v>409</v>
      </c>
      <c r="B341" s="32" t="s">
        <v>16253</v>
      </c>
    </row>
    <row r="342" spans="1:2" x14ac:dyDescent="0.2">
      <c r="A342" s="32">
        <v>410</v>
      </c>
      <c r="B342" s="32" t="s">
        <v>6510</v>
      </c>
    </row>
    <row r="343" spans="1:2" x14ac:dyDescent="0.2">
      <c r="A343" s="32">
        <v>412</v>
      </c>
      <c r="B343" s="32" t="s">
        <v>16254</v>
      </c>
    </row>
    <row r="344" spans="1:2" x14ac:dyDescent="0.2">
      <c r="A344" s="32">
        <v>413</v>
      </c>
      <c r="B344" s="32" t="s">
        <v>16255</v>
      </c>
    </row>
    <row r="345" spans="1:2" x14ac:dyDescent="0.2">
      <c r="A345" s="32">
        <v>415</v>
      </c>
      <c r="B345" s="32" t="s">
        <v>16256</v>
      </c>
    </row>
    <row r="346" spans="1:2" x14ac:dyDescent="0.2">
      <c r="A346" s="32">
        <v>417</v>
      </c>
      <c r="B346" s="32" t="s">
        <v>16257</v>
      </c>
    </row>
    <row r="347" spans="1:2" x14ac:dyDescent="0.2">
      <c r="A347" s="32">
        <v>418</v>
      </c>
      <c r="B347" s="32" t="s">
        <v>16258</v>
      </c>
    </row>
    <row r="348" spans="1:2" x14ac:dyDescent="0.2">
      <c r="A348" s="32">
        <v>420</v>
      </c>
      <c r="B348" s="32" t="s">
        <v>16259</v>
      </c>
    </row>
    <row r="349" spans="1:2" x14ac:dyDescent="0.2">
      <c r="A349" s="32">
        <v>421</v>
      </c>
      <c r="B349" s="32" t="s">
        <v>16260</v>
      </c>
    </row>
    <row r="350" spans="1:2" x14ac:dyDescent="0.2">
      <c r="A350" s="32">
        <v>422</v>
      </c>
      <c r="B350" s="32" t="s">
        <v>16261</v>
      </c>
    </row>
    <row r="351" spans="1:2" x14ac:dyDescent="0.2">
      <c r="A351" s="32">
        <v>424</v>
      </c>
      <c r="B351" s="32" t="s">
        <v>16262</v>
      </c>
    </row>
    <row r="352" spans="1:2" x14ac:dyDescent="0.2">
      <c r="A352" s="32">
        <v>427</v>
      </c>
      <c r="B352" s="32" t="s">
        <v>16263</v>
      </c>
    </row>
    <row r="353" spans="1:2" x14ac:dyDescent="0.2">
      <c r="A353" s="32">
        <v>429</v>
      </c>
      <c r="B353" s="32" t="s">
        <v>16264</v>
      </c>
    </row>
    <row r="354" spans="1:2" x14ac:dyDescent="0.2">
      <c r="A354" s="32">
        <v>430</v>
      </c>
      <c r="B354" s="32" t="s">
        <v>16265</v>
      </c>
    </row>
    <row r="355" spans="1:2" x14ac:dyDescent="0.2">
      <c r="A355" s="32">
        <v>432</v>
      </c>
      <c r="B355" s="32" t="s">
        <v>16266</v>
      </c>
    </row>
    <row r="356" spans="1:2" x14ac:dyDescent="0.2">
      <c r="A356" s="32">
        <v>433</v>
      </c>
      <c r="B356" s="32" t="s">
        <v>16267</v>
      </c>
    </row>
    <row r="357" spans="1:2" x14ac:dyDescent="0.2">
      <c r="A357" s="32">
        <v>434</v>
      </c>
      <c r="B357" s="32" t="s">
        <v>16268</v>
      </c>
    </row>
    <row r="358" spans="1:2" x14ac:dyDescent="0.2">
      <c r="A358" s="32">
        <v>435</v>
      </c>
      <c r="B358" s="32" t="s">
        <v>16269</v>
      </c>
    </row>
    <row r="359" spans="1:2" x14ac:dyDescent="0.2">
      <c r="A359" s="32">
        <v>436</v>
      </c>
      <c r="B359" s="32" t="s">
        <v>16270</v>
      </c>
    </row>
    <row r="360" spans="1:2" x14ac:dyDescent="0.2">
      <c r="A360" s="32">
        <v>437</v>
      </c>
      <c r="B360" s="32" t="s">
        <v>16271</v>
      </c>
    </row>
    <row r="361" spans="1:2" x14ac:dyDescent="0.2">
      <c r="A361" s="32">
        <v>438</v>
      </c>
      <c r="B361" s="32" t="s">
        <v>16272</v>
      </c>
    </row>
    <row r="362" spans="1:2" x14ac:dyDescent="0.2">
      <c r="A362" s="32">
        <v>442</v>
      </c>
      <c r="B362" s="32" t="s">
        <v>16273</v>
      </c>
    </row>
    <row r="363" spans="1:2" x14ac:dyDescent="0.2">
      <c r="A363" s="32">
        <v>443</v>
      </c>
      <c r="B363" s="32" t="s">
        <v>16274</v>
      </c>
    </row>
    <row r="364" spans="1:2" x14ac:dyDescent="0.2">
      <c r="A364" s="32">
        <v>444</v>
      </c>
      <c r="B364" s="32" t="s">
        <v>16275</v>
      </c>
    </row>
    <row r="365" spans="1:2" x14ac:dyDescent="0.2">
      <c r="A365" s="32">
        <v>446</v>
      </c>
      <c r="B365" s="32" t="s">
        <v>16276</v>
      </c>
    </row>
    <row r="366" spans="1:2" x14ac:dyDescent="0.2">
      <c r="A366" s="32">
        <v>447</v>
      </c>
      <c r="B366" s="32" t="s">
        <v>16277</v>
      </c>
    </row>
    <row r="367" spans="1:2" x14ac:dyDescent="0.2">
      <c r="A367" s="32">
        <v>449</v>
      </c>
      <c r="B367" s="32" t="s">
        <v>16278</v>
      </c>
    </row>
    <row r="368" spans="1:2" x14ac:dyDescent="0.2">
      <c r="A368" s="32">
        <v>448</v>
      </c>
      <c r="B368" s="32" t="s">
        <v>16279</v>
      </c>
    </row>
    <row r="369" spans="1:2" x14ac:dyDescent="0.2">
      <c r="A369" s="32">
        <v>450</v>
      </c>
      <c r="B369" s="32" t="s">
        <v>16280</v>
      </c>
    </row>
    <row r="370" spans="1:2" x14ac:dyDescent="0.2">
      <c r="A370" s="32">
        <v>451</v>
      </c>
      <c r="B370" s="32" t="s">
        <v>16281</v>
      </c>
    </row>
    <row r="371" spans="1:2" x14ac:dyDescent="0.2">
      <c r="A371" s="32">
        <v>452</v>
      </c>
      <c r="B371" s="32" t="s">
        <v>16282</v>
      </c>
    </row>
    <row r="372" spans="1:2" x14ac:dyDescent="0.2">
      <c r="A372" s="32">
        <v>453</v>
      </c>
      <c r="B372" s="32" t="s">
        <v>16283</v>
      </c>
    </row>
    <row r="373" spans="1:2" x14ac:dyDescent="0.2">
      <c r="A373" s="32">
        <v>454</v>
      </c>
      <c r="B373" s="32" t="s">
        <v>16284</v>
      </c>
    </row>
    <row r="374" spans="1:2" x14ac:dyDescent="0.2">
      <c r="A374" s="32">
        <v>455</v>
      </c>
      <c r="B374" s="32" t="s">
        <v>16285</v>
      </c>
    </row>
    <row r="375" spans="1:2" x14ac:dyDescent="0.2">
      <c r="A375" s="32">
        <v>456</v>
      </c>
      <c r="B375" s="32" t="s">
        <v>16286</v>
      </c>
    </row>
    <row r="376" spans="1:2" x14ac:dyDescent="0.2">
      <c r="A376" s="32">
        <v>460</v>
      </c>
      <c r="B376" s="32" t="s">
        <v>16287</v>
      </c>
    </row>
    <row r="377" spans="1:2" x14ac:dyDescent="0.2">
      <c r="A377" s="32">
        <v>441</v>
      </c>
      <c r="B377" s="32" t="s">
        <v>16288</v>
      </c>
    </row>
    <row r="378" spans="1:2" x14ac:dyDescent="0.2">
      <c r="A378" s="32">
        <v>381</v>
      </c>
      <c r="B378" s="32" t="s">
        <v>16289</v>
      </c>
    </row>
    <row r="379" spans="1:2" x14ac:dyDescent="0.2">
      <c r="A379" s="32">
        <v>425</v>
      </c>
      <c r="B379" s="32" t="s">
        <v>16290</v>
      </c>
    </row>
    <row r="380" spans="1:2" x14ac:dyDescent="0.2">
      <c r="A380" s="32">
        <v>401</v>
      </c>
      <c r="B380" s="32" t="s">
        <v>16291</v>
      </c>
    </row>
    <row r="381" spans="1:2" x14ac:dyDescent="0.2">
      <c r="A381" s="32">
        <v>426</v>
      </c>
      <c r="B381" s="32" t="s">
        <v>16292</v>
      </c>
    </row>
    <row r="382" spans="1:2" x14ac:dyDescent="0.2">
      <c r="A382" s="32">
        <v>402</v>
      </c>
      <c r="B382" s="32" t="s">
        <v>16293</v>
      </c>
    </row>
    <row r="383" spans="1:2" x14ac:dyDescent="0.2">
      <c r="A383" s="32">
        <v>431</v>
      </c>
      <c r="B383" s="32" t="s">
        <v>16294</v>
      </c>
    </row>
    <row r="384" spans="1:2" x14ac:dyDescent="0.2">
      <c r="A384" s="32">
        <v>428</v>
      </c>
      <c r="B384" s="32" t="s">
        <v>16295</v>
      </c>
    </row>
    <row r="385" spans="1:2" x14ac:dyDescent="0.2">
      <c r="A385" s="32">
        <v>403</v>
      </c>
      <c r="B385" s="32" t="s">
        <v>16296</v>
      </c>
    </row>
    <row r="386" spans="1:2" x14ac:dyDescent="0.2">
      <c r="A386" s="32">
        <v>423</v>
      </c>
      <c r="B386" s="32" t="s">
        <v>16297</v>
      </c>
    </row>
    <row r="387" spans="1:2" x14ac:dyDescent="0.2">
      <c r="A387" s="32">
        <v>393</v>
      </c>
      <c r="B387" s="32" t="s">
        <v>16298</v>
      </c>
    </row>
    <row r="388" spans="1:2" x14ac:dyDescent="0.2">
      <c r="A388" s="32">
        <v>384</v>
      </c>
      <c r="B388" s="32" t="s">
        <v>16299</v>
      </c>
    </row>
    <row r="389" spans="1:2" x14ac:dyDescent="0.2">
      <c r="A389" s="32">
        <v>445</v>
      </c>
      <c r="B389" s="32" t="s">
        <v>16300</v>
      </c>
    </row>
    <row r="390" spans="1:2" x14ac:dyDescent="0.2">
      <c r="A390" s="32">
        <v>406</v>
      </c>
      <c r="B390" s="32" t="s">
        <v>16301</v>
      </c>
    </row>
    <row r="391" spans="1:2" x14ac:dyDescent="0.2">
      <c r="A391" s="32">
        <v>385</v>
      </c>
      <c r="B391" s="32" t="s">
        <v>16302</v>
      </c>
    </row>
    <row r="392" spans="1:2" x14ac:dyDescent="0.2">
      <c r="A392" s="32">
        <v>408</v>
      </c>
      <c r="B392" s="32" t="s">
        <v>16303</v>
      </c>
    </row>
    <row r="393" spans="1:2" x14ac:dyDescent="0.2">
      <c r="A393" s="32">
        <v>388</v>
      </c>
      <c r="B393" s="32" t="s">
        <v>16304</v>
      </c>
    </row>
    <row r="394" spans="1:2" x14ac:dyDescent="0.2">
      <c r="A394" s="32">
        <v>411</v>
      </c>
      <c r="B394" s="32" t="s">
        <v>16305</v>
      </c>
    </row>
    <row r="395" spans="1:2" x14ac:dyDescent="0.2">
      <c r="A395" s="32">
        <v>390</v>
      </c>
      <c r="B395" s="32" t="s">
        <v>16306</v>
      </c>
    </row>
    <row r="396" spans="1:2" x14ac:dyDescent="0.2">
      <c r="A396" s="32">
        <v>457</v>
      </c>
      <c r="B396" s="32" t="s">
        <v>16307</v>
      </c>
    </row>
    <row r="397" spans="1:2" x14ac:dyDescent="0.2">
      <c r="A397" s="32">
        <v>458</v>
      </c>
      <c r="B397" s="32" t="s">
        <v>16308</v>
      </c>
    </row>
    <row r="398" spans="1:2" x14ac:dyDescent="0.2">
      <c r="A398" s="32">
        <v>414</v>
      </c>
      <c r="B398" s="32" t="s">
        <v>16309</v>
      </c>
    </row>
    <row r="399" spans="1:2" x14ac:dyDescent="0.2">
      <c r="A399" s="32">
        <v>391</v>
      </c>
      <c r="B399" s="32" t="s">
        <v>16310</v>
      </c>
    </row>
    <row r="400" spans="1:2" x14ac:dyDescent="0.2">
      <c r="A400" s="32">
        <v>459</v>
      </c>
      <c r="B400" s="32" t="s">
        <v>16311</v>
      </c>
    </row>
    <row r="401" spans="1:2" x14ac:dyDescent="0.2">
      <c r="A401" s="32">
        <v>392</v>
      </c>
      <c r="B401" s="32" t="s">
        <v>16312</v>
      </c>
    </row>
    <row r="402" spans="1:2" x14ac:dyDescent="0.2">
      <c r="A402" s="32">
        <v>394</v>
      </c>
      <c r="B402" s="32" t="s">
        <v>16313</v>
      </c>
    </row>
    <row r="403" spans="1:2" x14ac:dyDescent="0.2">
      <c r="A403" s="32">
        <v>396</v>
      </c>
      <c r="B403" s="32" t="s">
        <v>16314</v>
      </c>
    </row>
    <row r="404" spans="1:2" x14ac:dyDescent="0.2">
      <c r="A404" s="32">
        <v>461</v>
      </c>
      <c r="B404" s="32" t="s">
        <v>16315</v>
      </c>
    </row>
    <row r="405" spans="1:2" x14ac:dyDescent="0.2">
      <c r="A405" s="32">
        <v>416</v>
      </c>
      <c r="B405" s="32" t="s">
        <v>16316</v>
      </c>
    </row>
    <row r="406" spans="1:2" x14ac:dyDescent="0.2">
      <c r="A406" s="32">
        <v>419</v>
      </c>
      <c r="B406" s="32" t="s">
        <v>16317</v>
      </c>
    </row>
    <row r="407" spans="1:2" x14ac:dyDescent="0.2">
      <c r="A407" s="32">
        <v>397</v>
      </c>
      <c r="B407" s="32" t="s">
        <v>4366</v>
      </c>
    </row>
    <row r="408" spans="1:2" x14ac:dyDescent="0.2">
      <c r="A408" s="32">
        <v>439</v>
      </c>
      <c r="B408" s="32" t="s">
        <v>16318</v>
      </c>
    </row>
    <row r="409" spans="1:2" x14ac:dyDescent="0.2">
      <c r="A409" s="32">
        <v>440</v>
      </c>
      <c r="B409" s="32" t="s">
        <v>16319</v>
      </c>
    </row>
    <row r="410" spans="1:2" x14ac:dyDescent="0.2">
      <c r="A410" s="32">
        <v>398</v>
      </c>
      <c r="B410" s="32" t="s">
        <v>16320</v>
      </c>
    </row>
    <row r="411" spans="1:2" x14ac:dyDescent="0.2">
      <c r="A411" s="32">
        <v>462</v>
      </c>
      <c r="B411" s="32" t="s">
        <v>16321</v>
      </c>
    </row>
    <row r="412" spans="1:2" x14ac:dyDescent="0.2">
      <c r="A412" s="32">
        <v>463</v>
      </c>
      <c r="B412" s="32" t="s">
        <v>16322</v>
      </c>
    </row>
    <row r="413" spans="1:2" x14ac:dyDescent="0.2">
      <c r="A413" s="32">
        <v>464</v>
      </c>
      <c r="B413" s="32" t="s">
        <v>16323</v>
      </c>
    </row>
    <row r="414" spans="1:2" x14ac:dyDescent="0.2">
      <c r="A414" s="32">
        <v>465</v>
      </c>
      <c r="B414" s="32" t="s">
        <v>16324</v>
      </c>
    </row>
    <row r="415" spans="1:2" x14ac:dyDescent="0.2">
      <c r="A415" s="32">
        <v>466</v>
      </c>
      <c r="B415" s="32" t="s">
        <v>15986</v>
      </c>
    </row>
    <row r="416" spans="1:2" x14ac:dyDescent="0.2">
      <c r="A416" s="32">
        <v>467</v>
      </c>
      <c r="B416" s="32" t="s">
        <v>16325</v>
      </c>
    </row>
    <row r="417" spans="1:2" x14ac:dyDescent="0.2">
      <c r="A417" s="32">
        <v>468</v>
      </c>
      <c r="B417" s="32" t="s">
        <v>16326</v>
      </c>
    </row>
    <row r="418" spans="1:2" x14ac:dyDescent="0.2">
      <c r="A418" s="32">
        <v>469</v>
      </c>
      <c r="B418" s="32" t="s">
        <v>16327</v>
      </c>
    </row>
    <row r="419" spans="1:2" x14ac:dyDescent="0.2">
      <c r="A419" s="32">
        <v>470</v>
      </c>
      <c r="B419" s="32" t="s">
        <v>16328</v>
      </c>
    </row>
    <row r="420" spans="1:2" x14ac:dyDescent="0.2">
      <c r="A420" s="32">
        <v>471</v>
      </c>
      <c r="B420" s="32" t="s">
        <v>16329</v>
      </c>
    </row>
    <row r="421" spans="1:2" x14ac:dyDescent="0.2">
      <c r="A421" s="32">
        <v>472</v>
      </c>
      <c r="B421" s="32" t="s">
        <v>16330</v>
      </c>
    </row>
    <row r="422" spans="1:2" x14ac:dyDescent="0.2">
      <c r="A422" s="32">
        <v>473</v>
      </c>
      <c r="B422" s="32" t="s">
        <v>16331</v>
      </c>
    </row>
    <row r="423" spans="1:2" x14ac:dyDescent="0.2">
      <c r="A423" s="32">
        <v>474</v>
      </c>
      <c r="B423" s="32" t="s">
        <v>16332</v>
      </c>
    </row>
    <row r="424" spans="1:2" x14ac:dyDescent="0.2">
      <c r="A424" s="32">
        <v>475</v>
      </c>
      <c r="B424" s="32" t="s">
        <v>16333</v>
      </c>
    </row>
    <row r="425" spans="1:2" x14ac:dyDescent="0.2">
      <c r="A425" s="32">
        <v>476</v>
      </c>
      <c r="B425" s="32" t="s">
        <v>16334</v>
      </c>
    </row>
    <row r="426" spans="1:2" x14ac:dyDescent="0.2">
      <c r="A426" s="32">
        <v>477</v>
      </c>
      <c r="B426" s="32" t="s">
        <v>16335</v>
      </c>
    </row>
    <row r="427" spans="1:2" x14ac:dyDescent="0.2">
      <c r="A427" s="32">
        <v>478</v>
      </c>
      <c r="B427" s="32" t="s">
        <v>15998</v>
      </c>
    </row>
    <row r="428" spans="1:2" x14ac:dyDescent="0.2">
      <c r="A428" s="32">
        <v>479</v>
      </c>
      <c r="B428" s="32" t="s">
        <v>16336</v>
      </c>
    </row>
    <row r="429" spans="1:2" x14ac:dyDescent="0.2">
      <c r="A429" s="32">
        <v>480</v>
      </c>
      <c r="B429" s="32" t="s">
        <v>16337</v>
      </c>
    </row>
    <row r="430" spans="1:2" x14ac:dyDescent="0.2">
      <c r="A430" s="32">
        <v>481</v>
      </c>
      <c r="B430" s="32" t="s">
        <v>16338</v>
      </c>
    </row>
    <row r="431" spans="1:2" x14ac:dyDescent="0.2">
      <c r="A431" s="32">
        <v>482</v>
      </c>
      <c r="B431" s="32" t="s">
        <v>16339</v>
      </c>
    </row>
    <row r="432" spans="1:2" x14ac:dyDescent="0.2">
      <c r="A432" s="32">
        <v>483</v>
      </c>
      <c r="B432" s="32" t="s">
        <v>16340</v>
      </c>
    </row>
    <row r="433" spans="1:2" x14ac:dyDescent="0.2">
      <c r="A433" s="32">
        <v>484</v>
      </c>
      <c r="B433" s="32" t="s">
        <v>16341</v>
      </c>
    </row>
    <row r="434" spans="1:2" x14ac:dyDescent="0.2">
      <c r="A434" s="32">
        <v>485</v>
      </c>
      <c r="B434" s="32" t="s">
        <v>16342</v>
      </c>
    </row>
    <row r="435" spans="1:2" x14ac:dyDescent="0.2">
      <c r="A435" s="32">
        <v>486</v>
      </c>
      <c r="B435" s="32" t="s">
        <v>16343</v>
      </c>
    </row>
    <row r="436" spans="1:2" x14ac:dyDescent="0.2">
      <c r="A436" s="32">
        <v>487</v>
      </c>
      <c r="B436" s="32" t="s">
        <v>16344</v>
      </c>
    </row>
    <row r="437" spans="1:2" x14ac:dyDescent="0.2">
      <c r="A437" s="32">
        <v>488</v>
      </c>
      <c r="B437" s="32" t="s">
        <v>16345</v>
      </c>
    </row>
    <row r="438" spans="1:2" x14ac:dyDescent="0.2">
      <c r="A438" s="32">
        <v>489</v>
      </c>
      <c r="B438" s="32" t="s">
        <v>16346</v>
      </c>
    </row>
    <row r="439" spans="1:2" x14ac:dyDescent="0.2">
      <c r="A439" s="32">
        <v>490</v>
      </c>
      <c r="B439" s="32" t="s">
        <v>16347</v>
      </c>
    </row>
    <row r="440" spans="1:2" x14ac:dyDescent="0.2">
      <c r="A440" s="32">
        <v>491</v>
      </c>
      <c r="B440" s="32" t="s">
        <v>1587</v>
      </c>
    </row>
    <row r="441" spans="1:2" x14ac:dyDescent="0.2">
      <c r="A441" s="32">
        <v>492</v>
      </c>
      <c r="B441" s="32" t="s">
        <v>16348</v>
      </c>
    </row>
    <row r="442" spans="1:2" x14ac:dyDescent="0.2">
      <c r="A442" s="32">
        <v>493</v>
      </c>
      <c r="B442" s="32" t="s">
        <v>16349</v>
      </c>
    </row>
    <row r="443" spans="1:2" x14ac:dyDescent="0.2">
      <c r="A443" s="32">
        <v>494</v>
      </c>
      <c r="B443" s="32" t="s">
        <v>16350</v>
      </c>
    </row>
    <row r="444" spans="1:2" x14ac:dyDescent="0.2">
      <c r="A444" s="32">
        <v>501</v>
      </c>
      <c r="B444" s="32" t="s">
        <v>16351</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IW7"/>
  <sheetViews>
    <sheetView zoomScaleNormal="100" workbookViewId="0">
      <selection activeCell="A3" sqref="A3"/>
    </sheetView>
  </sheetViews>
  <sheetFormatPr baseColWidth="10" defaultColWidth="8.7109375" defaultRowHeight="16" x14ac:dyDescent="0.2"/>
  <cols>
    <col min="1" max="1" width="16.42578125" style="32" customWidth="1"/>
    <col min="2" max="2" width="30.855468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16352</v>
      </c>
      <c r="B1" s="32" t="s">
        <v>16353</v>
      </c>
      <c r="C1" s="32" t="s">
        <v>1484</v>
      </c>
      <c r="D1" s="32" t="s">
        <v>1485</v>
      </c>
    </row>
    <row r="2" spans="1:4" x14ac:dyDescent="0.2">
      <c r="A2" s="32">
        <v>0</v>
      </c>
      <c r="B2" s="32" t="s">
        <v>16354</v>
      </c>
      <c r="C2" s="82" t="s">
        <v>3546</v>
      </c>
      <c r="D2" s="82" t="s">
        <v>3532</v>
      </c>
    </row>
    <row r="3" spans="1:4" x14ac:dyDescent="0.2">
      <c r="A3" s="32">
        <v>1</v>
      </c>
      <c r="B3" s="32" t="s">
        <v>16355</v>
      </c>
      <c r="C3" s="82" t="s">
        <v>3546</v>
      </c>
      <c r="D3" s="82" t="s">
        <v>3532</v>
      </c>
    </row>
    <row r="4" spans="1:4" x14ac:dyDescent="0.2">
      <c r="A4" s="32">
        <v>2</v>
      </c>
      <c r="B4" s="32" t="s">
        <v>16356</v>
      </c>
      <c r="C4" s="82" t="s">
        <v>3546</v>
      </c>
      <c r="D4" s="82" t="s">
        <v>3532</v>
      </c>
    </row>
    <row r="5" spans="1:4" x14ac:dyDescent="0.2">
      <c r="A5" s="32">
        <v>3</v>
      </c>
      <c r="B5" s="32" t="s">
        <v>16357</v>
      </c>
      <c r="C5" s="82" t="s">
        <v>3546</v>
      </c>
      <c r="D5" s="82" t="s">
        <v>3532</v>
      </c>
    </row>
    <row r="6" spans="1:4" x14ac:dyDescent="0.2">
      <c r="A6" s="32">
        <v>94</v>
      </c>
      <c r="B6" s="32" t="s">
        <v>2089</v>
      </c>
      <c r="C6" s="82" t="s">
        <v>3541</v>
      </c>
      <c r="D6" s="82" t="s">
        <v>3532</v>
      </c>
    </row>
    <row r="7" spans="1:4" x14ac:dyDescent="0.2">
      <c r="A7" s="32">
        <v>95</v>
      </c>
      <c r="B7" s="32" t="s">
        <v>3540</v>
      </c>
      <c r="C7" s="82" t="s">
        <v>3541</v>
      </c>
      <c r="D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IW29"/>
  <sheetViews>
    <sheetView zoomScaleNormal="100" workbookViewId="0">
      <selection activeCell="A3" sqref="A3"/>
    </sheetView>
  </sheetViews>
  <sheetFormatPr baseColWidth="10" defaultColWidth="8.7109375" defaultRowHeight="16" x14ac:dyDescent="0.2"/>
  <cols>
    <col min="1" max="1" width="16.7109375" style="32" customWidth="1"/>
    <col min="2" max="2" width="28" style="32" customWidth="1"/>
    <col min="3" max="3" width="32.140625" style="32" customWidth="1"/>
    <col min="4" max="4" width="16.5703125" style="32" customWidth="1"/>
    <col min="5" max="5" width="16.7109375" style="32" customWidth="1"/>
    <col min="6" max="257" width="10.28515625" style="32" customWidth="1"/>
    <col min="258" max="1025" width="10.28515625" customWidth="1"/>
  </cols>
  <sheetData>
    <row r="1" spans="1:5" x14ac:dyDescent="0.2">
      <c r="A1" s="32" t="s">
        <v>16358</v>
      </c>
      <c r="B1" s="32" t="s">
        <v>16359</v>
      </c>
      <c r="C1" s="32" t="s">
        <v>16360</v>
      </c>
      <c r="D1" s="32" t="s">
        <v>1484</v>
      </c>
      <c r="E1" s="32" t="s">
        <v>1485</v>
      </c>
    </row>
    <row r="2" spans="1:5" x14ac:dyDescent="0.2">
      <c r="A2" s="32">
        <v>-2</v>
      </c>
      <c r="B2" s="32">
        <v>-2</v>
      </c>
      <c r="C2" s="32" t="s">
        <v>3569</v>
      </c>
    </row>
    <row r="3" spans="1:5" x14ac:dyDescent="0.2">
      <c r="A3" s="32">
        <v>-1</v>
      </c>
      <c r="B3" s="32">
        <v>-1</v>
      </c>
      <c r="C3" s="32" t="s">
        <v>3570</v>
      </c>
    </row>
    <row r="4" spans="1:5" x14ac:dyDescent="0.2">
      <c r="A4" s="32">
        <v>1</v>
      </c>
      <c r="B4" s="32" t="s">
        <v>16361</v>
      </c>
      <c r="C4" s="32" t="s">
        <v>16362</v>
      </c>
      <c r="D4" s="82" t="s">
        <v>3541</v>
      </c>
      <c r="E4" s="82" t="s">
        <v>3532</v>
      </c>
    </row>
    <row r="5" spans="1:5" x14ac:dyDescent="0.2">
      <c r="A5" s="32">
        <v>2</v>
      </c>
      <c r="B5" s="32" t="s">
        <v>16363</v>
      </c>
      <c r="C5" s="32" t="s">
        <v>3724</v>
      </c>
      <c r="D5" s="82" t="s">
        <v>3541</v>
      </c>
      <c r="E5" s="82" t="s">
        <v>3532</v>
      </c>
    </row>
    <row r="6" spans="1:5" x14ac:dyDescent="0.2">
      <c r="A6" s="32">
        <v>3</v>
      </c>
      <c r="B6" s="32" t="s">
        <v>16364</v>
      </c>
      <c r="C6" s="32" t="s">
        <v>16365</v>
      </c>
      <c r="D6" s="82" t="s">
        <v>3541</v>
      </c>
      <c r="E6" s="82" t="s">
        <v>3532</v>
      </c>
    </row>
    <row r="7" spans="1:5" x14ac:dyDescent="0.2">
      <c r="A7" s="32">
        <v>4</v>
      </c>
      <c r="B7" s="32" t="s">
        <v>3491</v>
      </c>
      <c r="C7" s="32" t="s">
        <v>16366</v>
      </c>
      <c r="D7" s="82" t="s">
        <v>3541</v>
      </c>
      <c r="E7" s="82" t="s">
        <v>3532</v>
      </c>
    </row>
    <row r="8" spans="1:5" x14ac:dyDescent="0.2">
      <c r="A8" s="32">
        <v>5</v>
      </c>
      <c r="B8" s="32" t="s">
        <v>16367</v>
      </c>
      <c r="C8" s="32" t="s">
        <v>16368</v>
      </c>
      <c r="D8" s="82" t="s">
        <v>3541</v>
      </c>
      <c r="E8" s="82" t="s">
        <v>3532</v>
      </c>
    </row>
    <row r="9" spans="1:5" x14ac:dyDescent="0.2">
      <c r="A9" s="32">
        <v>6</v>
      </c>
      <c r="B9" s="32" t="s">
        <v>16369</v>
      </c>
      <c r="C9" s="32" t="s">
        <v>16370</v>
      </c>
      <c r="D9" s="82" t="s">
        <v>3541</v>
      </c>
      <c r="E9" s="82" t="s">
        <v>3532</v>
      </c>
    </row>
    <row r="10" spans="1:5" x14ac:dyDescent="0.2">
      <c r="A10" s="32">
        <v>7</v>
      </c>
      <c r="B10" s="32" t="s">
        <v>16371</v>
      </c>
      <c r="C10" s="32" t="s">
        <v>16372</v>
      </c>
      <c r="D10" s="82" t="s">
        <v>3541</v>
      </c>
      <c r="E10" s="82" t="s">
        <v>3532</v>
      </c>
    </row>
    <row r="11" spans="1:5" x14ac:dyDescent="0.2">
      <c r="A11" s="32">
        <v>8</v>
      </c>
      <c r="B11" s="32" t="s">
        <v>16373</v>
      </c>
      <c r="C11" s="32" t="s">
        <v>16374</v>
      </c>
      <c r="D11" s="82" t="s">
        <v>3541</v>
      </c>
      <c r="E11" s="82" t="s">
        <v>3532</v>
      </c>
    </row>
    <row r="12" spans="1:5" x14ac:dyDescent="0.2">
      <c r="A12" s="32">
        <v>9</v>
      </c>
      <c r="B12" s="32" t="s">
        <v>16375</v>
      </c>
      <c r="C12" s="32" t="s">
        <v>16376</v>
      </c>
      <c r="D12" s="82" t="s">
        <v>3541</v>
      </c>
      <c r="E12" s="82" t="s">
        <v>3532</v>
      </c>
    </row>
    <row r="13" spans="1:5" x14ac:dyDescent="0.2">
      <c r="A13" s="32">
        <v>10</v>
      </c>
      <c r="B13" s="32" t="s">
        <v>16377</v>
      </c>
      <c r="C13" s="32" t="s">
        <v>16378</v>
      </c>
      <c r="D13" s="82" t="s">
        <v>3541</v>
      </c>
      <c r="E13" s="82" t="s">
        <v>3532</v>
      </c>
    </row>
    <row r="14" spans="1:5" x14ac:dyDescent="0.2">
      <c r="A14" s="32">
        <v>11</v>
      </c>
      <c r="B14" s="32" t="s">
        <v>16379</v>
      </c>
      <c r="C14" s="32" t="s">
        <v>16380</v>
      </c>
      <c r="D14" s="82" t="s">
        <v>3541</v>
      </c>
      <c r="E14" s="82" t="s">
        <v>3532</v>
      </c>
    </row>
    <row r="15" spans="1:5" x14ac:dyDescent="0.2">
      <c r="A15" s="32">
        <v>12</v>
      </c>
      <c r="B15" s="32" t="s">
        <v>16381</v>
      </c>
      <c r="C15" s="32" t="s">
        <v>16382</v>
      </c>
      <c r="D15" s="82" t="s">
        <v>3541</v>
      </c>
      <c r="E15" s="82" t="s">
        <v>3532</v>
      </c>
    </row>
    <row r="16" spans="1:5" x14ac:dyDescent="0.2">
      <c r="A16" s="32">
        <v>13</v>
      </c>
      <c r="B16" s="32" t="s">
        <v>16383</v>
      </c>
      <c r="C16" s="32" t="s">
        <v>4461</v>
      </c>
      <c r="D16" s="82" t="s">
        <v>3541</v>
      </c>
      <c r="E16" s="82" t="s">
        <v>3532</v>
      </c>
    </row>
    <row r="17" spans="1:5" x14ac:dyDescent="0.2">
      <c r="A17" s="32">
        <v>14</v>
      </c>
      <c r="B17" s="32" t="s">
        <v>16384</v>
      </c>
      <c r="C17" s="32" t="s">
        <v>16385</v>
      </c>
      <c r="D17" s="82" t="s">
        <v>3541</v>
      </c>
      <c r="E17" s="82" t="s">
        <v>3532</v>
      </c>
    </row>
    <row r="18" spans="1:5" x14ac:dyDescent="0.2">
      <c r="A18" s="32">
        <v>15</v>
      </c>
      <c r="B18" s="32" t="s">
        <v>16386</v>
      </c>
      <c r="C18" s="32" t="s">
        <v>16387</v>
      </c>
      <c r="D18" s="82" t="s">
        <v>3541</v>
      </c>
      <c r="E18" s="82" t="s">
        <v>3532</v>
      </c>
    </row>
    <row r="19" spans="1:5" x14ac:dyDescent="0.2">
      <c r="A19" s="32">
        <v>16</v>
      </c>
      <c r="B19" s="32" t="s">
        <v>16388</v>
      </c>
      <c r="C19" s="32" t="s">
        <v>16388</v>
      </c>
      <c r="D19" s="82" t="s">
        <v>3541</v>
      </c>
      <c r="E19" s="82" t="s">
        <v>3532</v>
      </c>
    </row>
    <row r="20" spans="1:5" x14ac:dyDescent="0.2">
      <c r="A20" s="32">
        <v>17</v>
      </c>
      <c r="B20" s="32" t="s">
        <v>16389</v>
      </c>
      <c r="C20" s="32" t="s">
        <v>3479</v>
      </c>
      <c r="D20" s="82" t="s">
        <v>3541</v>
      </c>
      <c r="E20" s="82" t="s">
        <v>3532</v>
      </c>
    </row>
    <row r="21" spans="1:5" x14ac:dyDescent="0.2">
      <c r="A21" s="32">
        <v>18</v>
      </c>
      <c r="B21" s="32" t="s">
        <v>16390</v>
      </c>
      <c r="C21" s="32" t="s">
        <v>16390</v>
      </c>
      <c r="D21" s="82" t="s">
        <v>3541</v>
      </c>
      <c r="E21" s="82" t="s">
        <v>3532</v>
      </c>
    </row>
    <row r="22" spans="1:5" x14ac:dyDescent="0.2">
      <c r="A22" s="32">
        <v>19</v>
      </c>
      <c r="B22" s="32" t="s">
        <v>16391</v>
      </c>
      <c r="C22" s="32" t="s">
        <v>16392</v>
      </c>
      <c r="D22" s="82" t="s">
        <v>3541</v>
      </c>
      <c r="E22" s="82" t="s">
        <v>3532</v>
      </c>
    </row>
    <row r="23" spans="1:5" x14ac:dyDescent="0.2">
      <c r="A23" s="32">
        <v>20</v>
      </c>
      <c r="B23" s="32" t="s">
        <v>16393</v>
      </c>
      <c r="C23" s="32" t="s">
        <v>16394</v>
      </c>
      <c r="D23" s="82" t="s">
        <v>3541</v>
      </c>
      <c r="E23" s="82" t="s">
        <v>3532</v>
      </c>
    </row>
    <row r="24" spans="1:5" x14ac:dyDescent="0.2">
      <c r="A24" s="32">
        <v>21</v>
      </c>
      <c r="B24" s="32" t="s">
        <v>16395</v>
      </c>
      <c r="C24" s="32" t="s">
        <v>1556</v>
      </c>
      <c r="D24" s="82" t="s">
        <v>3541</v>
      </c>
      <c r="E24" s="82" t="s">
        <v>3532</v>
      </c>
    </row>
    <row r="25" spans="1:5" x14ac:dyDescent="0.2">
      <c r="A25" s="32">
        <v>22</v>
      </c>
      <c r="B25" s="32" t="s">
        <v>16396</v>
      </c>
      <c r="C25" s="32" t="s">
        <v>16397</v>
      </c>
      <c r="D25" s="82" t="s">
        <v>3541</v>
      </c>
      <c r="E25" s="82" t="s">
        <v>3532</v>
      </c>
    </row>
    <row r="26" spans="1:5" x14ac:dyDescent="0.2">
      <c r="A26" s="32">
        <v>94</v>
      </c>
      <c r="B26" s="32" t="s">
        <v>3579</v>
      </c>
      <c r="C26" s="32" t="s">
        <v>2089</v>
      </c>
      <c r="D26" s="82" t="s">
        <v>3541</v>
      </c>
      <c r="E26" s="82" t="s">
        <v>3532</v>
      </c>
    </row>
    <row r="27" spans="1:5" x14ac:dyDescent="0.2">
      <c r="A27" s="32">
        <v>95</v>
      </c>
      <c r="B27" s="32" t="s">
        <v>3574</v>
      </c>
      <c r="C27" s="32" t="s">
        <v>3540</v>
      </c>
      <c r="D27" s="82" t="s">
        <v>3541</v>
      </c>
      <c r="E27" s="82" t="s">
        <v>3532</v>
      </c>
    </row>
    <row r="28" spans="1:5" x14ac:dyDescent="0.2">
      <c r="A28" s="32">
        <v>98</v>
      </c>
      <c r="B28" s="32">
        <v>98</v>
      </c>
      <c r="C28" s="32" t="s">
        <v>1590</v>
      </c>
      <c r="D28" s="82" t="s">
        <v>3541</v>
      </c>
      <c r="E28" s="82" t="s">
        <v>3532</v>
      </c>
    </row>
    <row r="29" spans="1:5" x14ac:dyDescent="0.2">
      <c r="A29" s="32">
        <v>99</v>
      </c>
      <c r="B29" s="32">
        <v>99</v>
      </c>
      <c r="C29" s="32" t="s">
        <v>1552</v>
      </c>
      <c r="D29" s="82" t="s">
        <v>3541</v>
      </c>
      <c r="E2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IW14"/>
  <sheetViews>
    <sheetView zoomScaleNormal="100" workbookViewId="0">
      <selection activeCell="A3" sqref="A3"/>
    </sheetView>
  </sheetViews>
  <sheetFormatPr baseColWidth="10" defaultColWidth="8.7109375" defaultRowHeight="16" x14ac:dyDescent="0.2"/>
  <cols>
    <col min="1" max="1" width="19.42578125" style="32" customWidth="1"/>
    <col min="2" max="2" width="33"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16398</v>
      </c>
      <c r="B1" s="32" t="s">
        <v>16399</v>
      </c>
      <c r="C1" s="32" t="s">
        <v>1484</v>
      </c>
      <c r="D1" s="32" t="s">
        <v>1485</v>
      </c>
    </row>
    <row r="2" spans="1:4" x14ac:dyDescent="0.2">
      <c r="A2" s="32">
        <v>0</v>
      </c>
      <c r="B2" s="32" t="s">
        <v>1552</v>
      </c>
      <c r="C2" s="82" t="s">
        <v>3546</v>
      </c>
      <c r="D2" s="82" t="s">
        <v>16400</v>
      </c>
    </row>
    <row r="3" spans="1:4" x14ac:dyDescent="0.2">
      <c r="A3" s="32">
        <v>0</v>
      </c>
      <c r="B3" s="32" t="s">
        <v>1552</v>
      </c>
      <c r="C3" s="82" t="s">
        <v>3541</v>
      </c>
      <c r="D3" s="82" t="s">
        <v>3532</v>
      </c>
    </row>
    <row r="4" spans="1:4" x14ac:dyDescent="0.2">
      <c r="A4" s="32">
        <v>1</v>
      </c>
      <c r="B4" s="32" t="s">
        <v>16401</v>
      </c>
      <c r="C4" s="82" t="s">
        <v>3546</v>
      </c>
      <c r="D4" s="82" t="s">
        <v>3532</v>
      </c>
    </row>
    <row r="5" spans="1:4" x14ac:dyDescent="0.2">
      <c r="A5" s="32">
        <v>2</v>
      </c>
      <c r="B5" s="32" t="s">
        <v>16402</v>
      </c>
      <c r="C5" s="82" t="s">
        <v>3546</v>
      </c>
      <c r="D5" s="82" t="s">
        <v>3532</v>
      </c>
    </row>
    <row r="6" spans="1:4" x14ac:dyDescent="0.2">
      <c r="A6" s="32">
        <v>3</v>
      </c>
      <c r="B6" s="32" t="s">
        <v>16403</v>
      </c>
      <c r="C6" s="82" t="s">
        <v>3546</v>
      </c>
      <c r="D6" s="82" t="s">
        <v>3532</v>
      </c>
    </row>
    <row r="7" spans="1:4" x14ac:dyDescent="0.2">
      <c r="A7" s="32">
        <v>4</v>
      </c>
      <c r="B7" s="32" t="s">
        <v>16404</v>
      </c>
      <c r="C7" s="82" t="s">
        <v>3546</v>
      </c>
      <c r="D7" s="82" t="s">
        <v>3532</v>
      </c>
    </row>
    <row r="8" spans="1:4" x14ac:dyDescent="0.2">
      <c r="A8" s="32">
        <v>5</v>
      </c>
      <c r="B8" s="32" t="s">
        <v>16405</v>
      </c>
      <c r="C8" s="82" t="s">
        <v>3546</v>
      </c>
      <c r="D8" s="82" t="s">
        <v>3532</v>
      </c>
    </row>
    <row r="9" spans="1:4" x14ac:dyDescent="0.2">
      <c r="A9" s="32">
        <v>6</v>
      </c>
      <c r="B9" s="32" t="s">
        <v>16406</v>
      </c>
      <c r="C9" s="82" t="s">
        <v>3546</v>
      </c>
      <c r="D9" s="82" t="s">
        <v>3532</v>
      </c>
    </row>
    <row r="10" spans="1:4" x14ac:dyDescent="0.2">
      <c r="A10" s="32">
        <v>7</v>
      </c>
      <c r="B10" s="32" t="s">
        <v>16407</v>
      </c>
      <c r="C10" s="82" t="s">
        <v>3546</v>
      </c>
      <c r="D10" s="82" t="s">
        <v>3532</v>
      </c>
    </row>
    <row r="11" spans="1:4" x14ac:dyDescent="0.2">
      <c r="A11" s="32">
        <v>8</v>
      </c>
      <c r="B11" s="32" t="s">
        <v>16408</v>
      </c>
      <c r="C11" s="82" t="s">
        <v>3541</v>
      </c>
      <c r="D11" s="82" t="s">
        <v>3532</v>
      </c>
    </row>
    <row r="12" spans="1:4" x14ac:dyDescent="0.2">
      <c r="A12" s="32">
        <v>94</v>
      </c>
      <c r="B12" s="32" t="s">
        <v>2089</v>
      </c>
      <c r="C12" s="82" t="s">
        <v>3541</v>
      </c>
      <c r="D12" s="82" t="s">
        <v>3532</v>
      </c>
    </row>
    <row r="13" spans="1:4" x14ac:dyDescent="0.2">
      <c r="A13" s="32">
        <v>95</v>
      </c>
      <c r="B13" s="32" t="s">
        <v>3540</v>
      </c>
      <c r="C13" s="82" t="s">
        <v>3541</v>
      </c>
      <c r="D13" s="82" t="s">
        <v>3532</v>
      </c>
    </row>
    <row r="14" spans="1:4" x14ac:dyDescent="0.2">
      <c r="A14" s="32">
        <v>98</v>
      </c>
      <c r="B14" s="32" t="s">
        <v>16409</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IW12"/>
  <sheetViews>
    <sheetView zoomScale="60" zoomScaleNormal="60" workbookViewId="0">
      <selection activeCell="A3" sqref="A3"/>
    </sheetView>
  </sheetViews>
  <sheetFormatPr baseColWidth="10" defaultColWidth="8.7109375" defaultRowHeight="16" x14ac:dyDescent="0.2"/>
  <cols>
    <col min="1" max="1" width="22.28515625" style="32" customWidth="1"/>
    <col min="2" max="2" width="46.855468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16410</v>
      </c>
      <c r="B1" s="32" t="s">
        <v>16411</v>
      </c>
      <c r="C1" s="32" t="s">
        <v>1484</v>
      </c>
      <c r="D1" s="32" t="s">
        <v>1485</v>
      </c>
    </row>
    <row r="2" spans="1:4" x14ac:dyDescent="0.2">
      <c r="A2" s="32">
        <v>-2</v>
      </c>
      <c r="B2" s="32" t="s">
        <v>3569</v>
      </c>
    </row>
    <row r="3" spans="1:4" x14ac:dyDescent="0.2">
      <c r="A3" s="32">
        <v>-1</v>
      </c>
      <c r="B3" s="32" t="s">
        <v>3570</v>
      </c>
    </row>
    <row r="4" spans="1:4" x14ac:dyDescent="0.2">
      <c r="A4" s="32">
        <v>1</v>
      </c>
      <c r="B4" s="32" t="s">
        <v>16412</v>
      </c>
      <c r="C4" s="82" t="s">
        <v>3541</v>
      </c>
      <c r="D4" s="82" t="s">
        <v>3532</v>
      </c>
    </row>
    <row r="5" spans="1:4" x14ac:dyDescent="0.2">
      <c r="A5" s="32">
        <v>2</v>
      </c>
      <c r="B5" s="32" t="s">
        <v>16413</v>
      </c>
      <c r="C5" s="82" t="s">
        <v>3541</v>
      </c>
      <c r="D5" s="82" t="s">
        <v>3532</v>
      </c>
    </row>
    <row r="6" spans="1:4" x14ac:dyDescent="0.2">
      <c r="A6" s="32">
        <v>3</v>
      </c>
      <c r="B6" s="32" t="s">
        <v>16414</v>
      </c>
      <c r="C6" s="82" t="s">
        <v>3541</v>
      </c>
      <c r="D6" s="82" t="s">
        <v>3532</v>
      </c>
    </row>
    <row r="7" spans="1:4" x14ac:dyDescent="0.2">
      <c r="A7" s="32">
        <v>4</v>
      </c>
      <c r="B7" s="32" t="s">
        <v>16415</v>
      </c>
      <c r="C7" s="82" t="s">
        <v>3541</v>
      </c>
      <c r="D7" s="82" t="s">
        <v>3532</v>
      </c>
    </row>
    <row r="8" spans="1:4" x14ac:dyDescent="0.2">
      <c r="A8" s="32">
        <v>5</v>
      </c>
      <c r="B8" s="32" t="s">
        <v>16416</v>
      </c>
      <c r="C8" s="82" t="s">
        <v>3541</v>
      </c>
      <c r="D8" s="82" t="s">
        <v>3532</v>
      </c>
    </row>
    <row r="9" spans="1:4" x14ac:dyDescent="0.2">
      <c r="A9" s="32">
        <v>6</v>
      </c>
      <c r="B9" s="32" t="s">
        <v>16417</v>
      </c>
      <c r="C9" s="82" t="s">
        <v>3541</v>
      </c>
      <c r="D9" s="82" t="s">
        <v>3532</v>
      </c>
    </row>
    <row r="10" spans="1:4" x14ac:dyDescent="0.2">
      <c r="A10" s="32">
        <v>7</v>
      </c>
      <c r="B10" s="32" t="s">
        <v>16418</v>
      </c>
      <c r="C10" s="82" t="s">
        <v>3541</v>
      </c>
      <c r="D10" s="82" t="s">
        <v>3532</v>
      </c>
    </row>
    <row r="11" spans="1:4" x14ac:dyDescent="0.2">
      <c r="A11" s="32">
        <v>94</v>
      </c>
      <c r="B11" s="32" t="s">
        <v>2089</v>
      </c>
      <c r="C11" s="82" t="s">
        <v>3541</v>
      </c>
      <c r="D11" s="82" t="s">
        <v>3532</v>
      </c>
    </row>
    <row r="12" spans="1:4" x14ac:dyDescent="0.2">
      <c r="A12" s="32">
        <v>95</v>
      </c>
      <c r="B12" s="32" t="s">
        <v>3540</v>
      </c>
      <c r="C12" s="82" t="s">
        <v>3541</v>
      </c>
      <c r="D12"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IW1579"/>
  <sheetViews>
    <sheetView zoomScale="60" zoomScaleNormal="60" workbookViewId="0">
      <selection activeCell="A3" sqref="A3"/>
    </sheetView>
  </sheetViews>
  <sheetFormatPr baseColWidth="10" defaultColWidth="8.7109375" defaultRowHeight="16" x14ac:dyDescent="0.2"/>
  <cols>
    <col min="1" max="1" width="18.7109375" style="32" customWidth="1"/>
    <col min="2" max="2" width="52.140625" style="32" customWidth="1"/>
    <col min="3" max="257" width="10.28515625" style="32" customWidth="1"/>
    <col min="258" max="1025" width="10.28515625" customWidth="1"/>
  </cols>
  <sheetData>
    <row r="1" spans="1:2" x14ac:dyDescent="0.2">
      <c r="A1" s="32" t="s">
        <v>16419</v>
      </c>
      <c r="B1" s="32" t="s">
        <v>16420</v>
      </c>
    </row>
    <row r="2" spans="1:2" x14ac:dyDescent="0.2">
      <c r="A2" s="32">
        <v>-1</v>
      </c>
      <c r="B2" s="32" t="s">
        <v>3570</v>
      </c>
    </row>
    <row r="3" spans="1:2" x14ac:dyDescent="0.2">
      <c r="A3" s="32">
        <v>1</v>
      </c>
      <c r="B3" s="32" t="s">
        <v>3580</v>
      </c>
    </row>
    <row r="4" spans="1:2" x14ac:dyDescent="0.2">
      <c r="A4" s="32">
        <v>2</v>
      </c>
      <c r="B4" s="32" t="s">
        <v>16421</v>
      </c>
    </row>
    <row r="5" spans="1:2" x14ac:dyDescent="0.2">
      <c r="A5" s="32">
        <v>3</v>
      </c>
      <c r="B5" s="32" t="s">
        <v>16422</v>
      </c>
    </row>
    <row r="6" spans="1:2" x14ac:dyDescent="0.2">
      <c r="A6" s="32">
        <v>4</v>
      </c>
      <c r="B6" s="32" t="s">
        <v>16423</v>
      </c>
    </row>
    <row r="7" spans="1:2" x14ac:dyDescent="0.2">
      <c r="A7" s="32">
        <v>5</v>
      </c>
      <c r="B7" s="32" t="s">
        <v>16424</v>
      </c>
    </row>
    <row r="8" spans="1:2" x14ac:dyDescent="0.2">
      <c r="A8" s="32">
        <v>6</v>
      </c>
      <c r="B8" s="32" t="s">
        <v>16425</v>
      </c>
    </row>
    <row r="9" spans="1:2" x14ac:dyDescent="0.2">
      <c r="A9" s="32">
        <v>7</v>
      </c>
      <c r="B9" s="32" t="s">
        <v>16426</v>
      </c>
    </row>
    <row r="10" spans="1:2" x14ac:dyDescent="0.2">
      <c r="A10" s="32">
        <v>8</v>
      </c>
      <c r="B10" s="32" t="s">
        <v>16427</v>
      </c>
    </row>
    <row r="11" spans="1:2" x14ac:dyDescent="0.2">
      <c r="A11" s="32">
        <v>9</v>
      </c>
      <c r="B11" s="32" t="s">
        <v>16428</v>
      </c>
    </row>
    <row r="12" spans="1:2" x14ac:dyDescent="0.2">
      <c r="A12" s="32">
        <v>10</v>
      </c>
      <c r="B12" s="32" t="s">
        <v>16429</v>
      </c>
    </row>
    <row r="13" spans="1:2" x14ac:dyDescent="0.2">
      <c r="A13" s="32">
        <v>11</v>
      </c>
      <c r="B13" s="32" t="s">
        <v>16430</v>
      </c>
    </row>
    <row r="14" spans="1:2" x14ac:dyDescent="0.2">
      <c r="A14" s="32">
        <v>12</v>
      </c>
      <c r="B14" s="32" t="s">
        <v>16431</v>
      </c>
    </row>
    <row r="15" spans="1:2" x14ac:dyDescent="0.2">
      <c r="A15" s="32">
        <v>13</v>
      </c>
      <c r="B15" s="32" t="s">
        <v>16432</v>
      </c>
    </row>
    <row r="16" spans="1:2" x14ac:dyDescent="0.2">
      <c r="A16" s="32">
        <v>14</v>
      </c>
      <c r="B16" s="32" t="s">
        <v>16433</v>
      </c>
    </row>
    <row r="17" spans="1:2" x14ac:dyDescent="0.2">
      <c r="A17" s="32">
        <v>15</v>
      </c>
      <c r="B17" s="32" t="s">
        <v>16434</v>
      </c>
    </row>
    <row r="18" spans="1:2" x14ac:dyDescent="0.2">
      <c r="A18" s="32">
        <v>16</v>
      </c>
      <c r="B18" s="32" t="s">
        <v>16435</v>
      </c>
    </row>
    <row r="19" spans="1:2" x14ac:dyDescent="0.2">
      <c r="A19" s="32">
        <v>17</v>
      </c>
      <c r="B19" s="32" t="s">
        <v>16436</v>
      </c>
    </row>
    <row r="20" spans="1:2" x14ac:dyDescent="0.2">
      <c r="A20" s="32">
        <v>18</v>
      </c>
      <c r="B20" s="32" t="s">
        <v>16437</v>
      </c>
    </row>
    <row r="21" spans="1:2" x14ac:dyDescent="0.2">
      <c r="A21" s="32">
        <v>19</v>
      </c>
      <c r="B21" s="32" t="s">
        <v>16438</v>
      </c>
    </row>
    <row r="22" spans="1:2" x14ac:dyDescent="0.2">
      <c r="A22" s="32">
        <v>20</v>
      </c>
      <c r="B22" s="32" t="s">
        <v>16439</v>
      </c>
    </row>
    <row r="23" spans="1:2" x14ac:dyDescent="0.2">
      <c r="A23" s="32">
        <v>21</v>
      </c>
      <c r="B23" s="32" t="s">
        <v>16440</v>
      </c>
    </row>
    <row r="24" spans="1:2" x14ac:dyDescent="0.2">
      <c r="A24" s="32">
        <v>22</v>
      </c>
      <c r="B24" s="32" t="s">
        <v>16441</v>
      </c>
    </row>
    <row r="25" spans="1:2" x14ac:dyDescent="0.2">
      <c r="A25" s="32">
        <v>23</v>
      </c>
      <c r="B25" s="32" t="s">
        <v>16442</v>
      </c>
    </row>
    <row r="26" spans="1:2" x14ac:dyDescent="0.2">
      <c r="A26" s="32">
        <v>24</v>
      </c>
      <c r="B26" s="32" t="s">
        <v>16443</v>
      </c>
    </row>
    <row r="27" spans="1:2" x14ac:dyDescent="0.2">
      <c r="A27" s="32">
        <v>25</v>
      </c>
      <c r="B27" s="32" t="s">
        <v>16444</v>
      </c>
    </row>
    <row r="28" spans="1:2" x14ac:dyDescent="0.2">
      <c r="A28" s="32">
        <v>26</v>
      </c>
      <c r="B28" s="32" t="s">
        <v>16445</v>
      </c>
    </row>
    <row r="29" spans="1:2" x14ac:dyDescent="0.2">
      <c r="A29" s="32">
        <v>27</v>
      </c>
      <c r="B29" s="32" t="s">
        <v>16446</v>
      </c>
    </row>
    <row r="30" spans="1:2" x14ac:dyDescent="0.2">
      <c r="A30" s="32">
        <v>28</v>
      </c>
      <c r="B30" s="32" t="s">
        <v>16447</v>
      </c>
    </row>
    <row r="31" spans="1:2" x14ac:dyDescent="0.2">
      <c r="A31" s="32">
        <v>29</v>
      </c>
      <c r="B31" s="32" t="s">
        <v>16448</v>
      </c>
    </row>
    <row r="32" spans="1:2" x14ac:dyDescent="0.2">
      <c r="A32" s="32">
        <v>30</v>
      </c>
      <c r="B32" s="32" t="s">
        <v>16449</v>
      </c>
    </row>
    <row r="33" spans="1:2" x14ac:dyDescent="0.2">
      <c r="A33" s="32">
        <v>31</v>
      </c>
      <c r="B33" s="32" t="s">
        <v>16450</v>
      </c>
    </row>
    <row r="34" spans="1:2" x14ac:dyDescent="0.2">
      <c r="A34" s="32">
        <v>32</v>
      </c>
      <c r="B34" s="32" t="s">
        <v>16451</v>
      </c>
    </row>
    <row r="35" spans="1:2" x14ac:dyDescent="0.2">
      <c r="A35" s="32">
        <v>33</v>
      </c>
      <c r="B35" s="32" t="s">
        <v>16452</v>
      </c>
    </row>
    <row r="36" spans="1:2" x14ac:dyDescent="0.2">
      <c r="A36" s="32">
        <v>34</v>
      </c>
      <c r="B36" s="32" t="s">
        <v>16453</v>
      </c>
    </row>
    <row r="37" spans="1:2" x14ac:dyDescent="0.2">
      <c r="A37" s="32">
        <v>35</v>
      </c>
      <c r="B37" s="32" t="s">
        <v>16454</v>
      </c>
    </row>
    <row r="38" spans="1:2" x14ac:dyDescent="0.2">
      <c r="A38" s="32">
        <v>36</v>
      </c>
      <c r="B38" s="32" t="s">
        <v>16455</v>
      </c>
    </row>
    <row r="39" spans="1:2" x14ac:dyDescent="0.2">
      <c r="A39" s="32">
        <v>37</v>
      </c>
      <c r="B39" s="32" t="s">
        <v>16456</v>
      </c>
    </row>
    <row r="40" spans="1:2" x14ac:dyDescent="0.2">
      <c r="A40" s="32">
        <v>38</v>
      </c>
      <c r="B40" s="32" t="s">
        <v>16457</v>
      </c>
    </row>
    <row r="41" spans="1:2" x14ac:dyDescent="0.2">
      <c r="A41" s="32">
        <v>39</v>
      </c>
      <c r="B41" s="32" t="s">
        <v>16458</v>
      </c>
    </row>
    <row r="42" spans="1:2" x14ac:dyDescent="0.2">
      <c r="A42" s="32">
        <v>40</v>
      </c>
      <c r="B42" s="32" t="s">
        <v>16459</v>
      </c>
    </row>
    <row r="43" spans="1:2" x14ac:dyDescent="0.2">
      <c r="A43" s="32">
        <v>41</v>
      </c>
      <c r="B43" s="32" t="s">
        <v>16460</v>
      </c>
    </row>
    <row r="44" spans="1:2" x14ac:dyDescent="0.2">
      <c r="A44" s="32">
        <v>42</v>
      </c>
      <c r="B44" s="32" t="s">
        <v>16461</v>
      </c>
    </row>
    <row r="45" spans="1:2" x14ac:dyDescent="0.2">
      <c r="A45" s="32">
        <v>43</v>
      </c>
      <c r="B45" s="32" t="s">
        <v>16462</v>
      </c>
    </row>
    <row r="46" spans="1:2" x14ac:dyDescent="0.2">
      <c r="A46" s="32">
        <v>44</v>
      </c>
      <c r="B46" s="32" t="s">
        <v>16463</v>
      </c>
    </row>
    <row r="47" spans="1:2" x14ac:dyDescent="0.2">
      <c r="A47" s="32">
        <v>45</v>
      </c>
      <c r="B47" s="32" t="s">
        <v>16464</v>
      </c>
    </row>
    <row r="48" spans="1:2" x14ac:dyDescent="0.2">
      <c r="A48" s="32">
        <v>46</v>
      </c>
      <c r="B48" s="32" t="s">
        <v>16465</v>
      </c>
    </row>
    <row r="49" spans="1:2" x14ac:dyDescent="0.2">
      <c r="A49" s="32">
        <v>47</v>
      </c>
      <c r="B49" s="32" t="s">
        <v>16466</v>
      </c>
    </row>
    <row r="50" spans="1:2" x14ac:dyDescent="0.2">
      <c r="A50" s="32">
        <v>48</v>
      </c>
      <c r="B50" s="32" t="s">
        <v>16467</v>
      </c>
    </row>
    <row r="51" spans="1:2" x14ac:dyDescent="0.2">
      <c r="A51" s="32">
        <v>49</v>
      </c>
      <c r="B51" s="32" t="s">
        <v>16468</v>
      </c>
    </row>
    <row r="52" spans="1:2" x14ac:dyDescent="0.2">
      <c r="A52" s="32">
        <v>50</v>
      </c>
      <c r="B52" s="32" t="s">
        <v>16469</v>
      </c>
    </row>
    <row r="53" spans="1:2" x14ac:dyDescent="0.2">
      <c r="A53" s="32">
        <v>51</v>
      </c>
      <c r="B53" s="32" t="s">
        <v>16470</v>
      </c>
    </row>
    <row r="54" spans="1:2" x14ac:dyDescent="0.2">
      <c r="A54" s="32">
        <v>52</v>
      </c>
      <c r="B54" s="32" t="s">
        <v>16471</v>
      </c>
    </row>
    <row r="55" spans="1:2" x14ac:dyDescent="0.2">
      <c r="A55" s="32">
        <v>53</v>
      </c>
      <c r="B55" s="32" t="s">
        <v>16472</v>
      </c>
    </row>
    <row r="56" spans="1:2" x14ac:dyDescent="0.2">
      <c r="A56" s="32">
        <v>54</v>
      </c>
      <c r="B56" s="32" t="s">
        <v>16473</v>
      </c>
    </row>
    <row r="57" spans="1:2" x14ac:dyDescent="0.2">
      <c r="A57" s="32">
        <v>55</v>
      </c>
      <c r="B57" s="32" t="s">
        <v>16474</v>
      </c>
    </row>
    <row r="58" spans="1:2" x14ac:dyDescent="0.2">
      <c r="A58" s="32">
        <v>56</v>
      </c>
      <c r="B58" s="32" t="s">
        <v>16475</v>
      </c>
    </row>
    <row r="59" spans="1:2" x14ac:dyDescent="0.2">
      <c r="A59" s="32">
        <v>57</v>
      </c>
      <c r="B59" s="32" t="s">
        <v>16476</v>
      </c>
    </row>
    <row r="60" spans="1:2" x14ac:dyDescent="0.2">
      <c r="A60" s="32">
        <v>58</v>
      </c>
      <c r="B60" s="32" t="s">
        <v>16477</v>
      </c>
    </row>
    <row r="61" spans="1:2" x14ac:dyDescent="0.2">
      <c r="A61" s="32">
        <v>59</v>
      </c>
      <c r="B61" s="32" t="s">
        <v>16478</v>
      </c>
    </row>
    <row r="62" spans="1:2" x14ac:dyDescent="0.2">
      <c r="A62" s="32">
        <v>60</v>
      </c>
      <c r="B62" s="32" t="s">
        <v>16479</v>
      </c>
    </row>
    <row r="63" spans="1:2" x14ac:dyDescent="0.2">
      <c r="A63" s="32">
        <v>61</v>
      </c>
      <c r="B63" s="32" t="s">
        <v>16480</v>
      </c>
    </row>
    <row r="64" spans="1:2" x14ac:dyDescent="0.2">
      <c r="A64" s="32">
        <v>62</v>
      </c>
      <c r="B64" s="32" t="s">
        <v>16481</v>
      </c>
    </row>
    <row r="65" spans="1:2" x14ac:dyDescent="0.2">
      <c r="A65" s="32">
        <v>63</v>
      </c>
      <c r="B65" s="32" t="s">
        <v>16482</v>
      </c>
    </row>
    <row r="66" spans="1:2" x14ac:dyDescent="0.2">
      <c r="A66" s="32">
        <v>64</v>
      </c>
      <c r="B66" s="32" t="s">
        <v>16483</v>
      </c>
    </row>
    <row r="67" spans="1:2" x14ac:dyDescent="0.2">
      <c r="A67" s="32">
        <v>65</v>
      </c>
      <c r="B67" s="32" t="s">
        <v>16484</v>
      </c>
    </row>
    <row r="68" spans="1:2" x14ac:dyDescent="0.2">
      <c r="A68" s="32">
        <v>66</v>
      </c>
      <c r="B68" s="32" t="s">
        <v>16485</v>
      </c>
    </row>
    <row r="69" spans="1:2" x14ac:dyDescent="0.2">
      <c r="A69" s="32">
        <v>67</v>
      </c>
      <c r="B69" s="32" t="s">
        <v>16486</v>
      </c>
    </row>
    <row r="70" spans="1:2" x14ac:dyDescent="0.2">
      <c r="A70" s="32">
        <v>68</v>
      </c>
      <c r="B70" s="32" t="s">
        <v>16487</v>
      </c>
    </row>
    <row r="71" spans="1:2" x14ac:dyDescent="0.2">
      <c r="A71" s="32">
        <v>69</v>
      </c>
      <c r="B71" s="32" t="s">
        <v>16488</v>
      </c>
    </row>
    <row r="72" spans="1:2" x14ac:dyDescent="0.2">
      <c r="A72" s="32">
        <v>70</v>
      </c>
      <c r="B72" s="32" t="s">
        <v>16489</v>
      </c>
    </row>
    <row r="73" spans="1:2" x14ac:dyDescent="0.2">
      <c r="A73" s="32">
        <v>71</v>
      </c>
      <c r="B73" s="32" t="s">
        <v>16490</v>
      </c>
    </row>
    <row r="74" spans="1:2" x14ac:dyDescent="0.2">
      <c r="A74" s="32">
        <v>72</v>
      </c>
      <c r="B74" s="32" t="s">
        <v>16491</v>
      </c>
    </row>
    <row r="75" spans="1:2" x14ac:dyDescent="0.2">
      <c r="A75" s="32">
        <v>73</v>
      </c>
      <c r="B75" s="32" t="s">
        <v>16492</v>
      </c>
    </row>
    <row r="76" spans="1:2" x14ac:dyDescent="0.2">
      <c r="A76" s="32">
        <v>74</v>
      </c>
      <c r="B76" s="32" t="s">
        <v>16493</v>
      </c>
    </row>
    <row r="77" spans="1:2" x14ac:dyDescent="0.2">
      <c r="A77" s="32">
        <v>75</v>
      </c>
      <c r="B77" s="32" t="s">
        <v>16494</v>
      </c>
    </row>
    <row r="78" spans="1:2" x14ac:dyDescent="0.2">
      <c r="A78" s="32">
        <v>76</v>
      </c>
      <c r="B78" s="32" t="s">
        <v>16495</v>
      </c>
    </row>
    <row r="79" spans="1:2" x14ac:dyDescent="0.2">
      <c r="A79" s="32">
        <v>77</v>
      </c>
      <c r="B79" s="32" t="s">
        <v>16496</v>
      </c>
    </row>
    <row r="80" spans="1:2" x14ac:dyDescent="0.2">
      <c r="A80" s="32">
        <v>78</v>
      </c>
      <c r="B80" s="32" t="s">
        <v>16497</v>
      </c>
    </row>
    <row r="81" spans="1:2" x14ac:dyDescent="0.2">
      <c r="A81" s="32">
        <v>79</v>
      </c>
      <c r="B81" s="32" t="s">
        <v>16498</v>
      </c>
    </row>
    <row r="82" spans="1:2" x14ac:dyDescent="0.2">
      <c r="A82" s="32">
        <v>80</v>
      </c>
      <c r="B82" s="32" t="s">
        <v>16499</v>
      </c>
    </row>
    <row r="83" spans="1:2" x14ac:dyDescent="0.2">
      <c r="A83" s="32">
        <v>81</v>
      </c>
      <c r="B83" s="32" t="s">
        <v>16500</v>
      </c>
    </row>
    <row r="84" spans="1:2" x14ac:dyDescent="0.2">
      <c r="A84" s="32">
        <v>82</v>
      </c>
      <c r="B84" s="32" t="s">
        <v>16501</v>
      </c>
    </row>
    <row r="85" spans="1:2" x14ac:dyDescent="0.2">
      <c r="A85" s="32">
        <v>83</v>
      </c>
      <c r="B85" s="32" t="s">
        <v>16502</v>
      </c>
    </row>
    <row r="86" spans="1:2" x14ac:dyDescent="0.2">
      <c r="A86" s="32">
        <v>84</v>
      </c>
      <c r="B86" s="32" t="s">
        <v>16503</v>
      </c>
    </row>
    <row r="87" spans="1:2" x14ac:dyDescent="0.2">
      <c r="A87" s="32">
        <v>85</v>
      </c>
      <c r="B87" s="32" t="s">
        <v>16504</v>
      </c>
    </row>
    <row r="88" spans="1:2" x14ac:dyDescent="0.2">
      <c r="A88" s="32">
        <v>86</v>
      </c>
      <c r="B88" s="32" t="s">
        <v>16505</v>
      </c>
    </row>
    <row r="89" spans="1:2" x14ac:dyDescent="0.2">
      <c r="A89" s="32">
        <v>87</v>
      </c>
      <c r="B89" s="32" t="s">
        <v>16506</v>
      </c>
    </row>
    <row r="90" spans="1:2" x14ac:dyDescent="0.2">
      <c r="A90" s="32">
        <v>88</v>
      </c>
      <c r="B90" s="32" t="s">
        <v>16507</v>
      </c>
    </row>
    <row r="91" spans="1:2" x14ac:dyDescent="0.2">
      <c r="A91" s="32">
        <v>89</v>
      </c>
      <c r="B91" s="32" t="s">
        <v>16508</v>
      </c>
    </row>
    <row r="92" spans="1:2" x14ac:dyDescent="0.2">
      <c r="A92" s="32">
        <v>90</v>
      </c>
      <c r="B92" s="32" t="s">
        <v>16509</v>
      </c>
    </row>
    <row r="93" spans="1:2" x14ac:dyDescent="0.2">
      <c r="A93" s="32">
        <v>91</v>
      </c>
      <c r="B93" s="32" t="s">
        <v>16510</v>
      </c>
    </row>
    <row r="94" spans="1:2" x14ac:dyDescent="0.2">
      <c r="A94" s="32">
        <v>92</v>
      </c>
      <c r="B94" s="32" t="s">
        <v>16511</v>
      </c>
    </row>
    <row r="95" spans="1:2" x14ac:dyDescent="0.2">
      <c r="A95" s="32">
        <v>93</v>
      </c>
      <c r="B95" s="32" t="s">
        <v>16512</v>
      </c>
    </row>
    <row r="96" spans="1:2" x14ac:dyDescent="0.2">
      <c r="A96" s="32">
        <v>94</v>
      </c>
      <c r="B96" s="32" t="s">
        <v>16513</v>
      </c>
    </row>
    <row r="97" spans="1:2" x14ac:dyDescent="0.2">
      <c r="A97" s="32">
        <v>95</v>
      </c>
      <c r="B97" s="32" t="s">
        <v>16514</v>
      </c>
    </row>
    <row r="98" spans="1:2" x14ac:dyDescent="0.2">
      <c r="A98" s="32">
        <v>96</v>
      </c>
      <c r="B98" s="32" t="s">
        <v>16515</v>
      </c>
    </row>
    <row r="99" spans="1:2" x14ac:dyDescent="0.2">
      <c r="A99" s="32">
        <v>97</v>
      </c>
      <c r="B99" s="32" t="s">
        <v>16516</v>
      </c>
    </row>
    <row r="100" spans="1:2" x14ac:dyDescent="0.2">
      <c r="A100" s="32">
        <v>98</v>
      </c>
      <c r="B100" s="32" t="s">
        <v>16517</v>
      </c>
    </row>
    <row r="101" spans="1:2" x14ac:dyDescent="0.2">
      <c r="A101" s="32">
        <v>99</v>
      </c>
      <c r="B101" s="32" t="s">
        <v>16518</v>
      </c>
    </row>
    <row r="102" spans="1:2" x14ac:dyDescent="0.2">
      <c r="A102" s="32">
        <v>100</v>
      </c>
      <c r="B102" s="32" t="s">
        <v>16519</v>
      </c>
    </row>
    <row r="103" spans="1:2" x14ac:dyDescent="0.2">
      <c r="A103" s="32">
        <v>101</v>
      </c>
      <c r="B103" s="32" t="s">
        <v>16520</v>
      </c>
    </row>
    <row r="104" spans="1:2" x14ac:dyDescent="0.2">
      <c r="A104" s="32">
        <v>102</v>
      </c>
      <c r="B104" s="32" t="s">
        <v>16521</v>
      </c>
    </row>
    <row r="105" spans="1:2" x14ac:dyDescent="0.2">
      <c r="A105" s="32">
        <v>103</v>
      </c>
      <c r="B105" s="32" t="s">
        <v>16522</v>
      </c>
    </row>
    <row r="106" spans="1:2" x14ac:dyDescent="0.2">
      <c r="A106" s="32">
        <v>104</v>
      </c>
      <c r="B106" s="32" t="s">
        <v>16523</v>
      </c>
    </row>
    <row r="107" spans="1:2" x14ac:dyDescent="0.2">
      <c r="A107" s="32">
        <v>105</v>
      </c>
      <c r="B107" s="32" t="s">
        <v>16524</v>
      </c>
    </row>
    <row r="108" spans="1:2" x14ac:dyDescent="0.2">
      <c r="A108" s="32">
        <v>106</v>
      </c>
      <c r="B108" s="32" t="s">
        <v>16525</v>
      </c>
    </row>
    <row r="109" spans="1:2" x14ac:dyDescent="0.2">
      <c r="A109" s="32">
        <v>107</v>
      </c>
      <c r="B109" s="32" t="s">
        <v>16526</v>
      </c>
    </row>
    <row r="110" spans="1:2" x14ac:dyDescent="0.2">
      <c r="A110" s="32">
        <v>108</v>
      </c>
      <c r="B110" s="32" t="s">
        <v>16527</v>
      </c>
    </row>
    <row r="111" spans="1:2" x14ac:dyDescent="0.2">
      <c r="A111" s="32">
        <v>109</v>
      </c>
      <c r="B111" s="32" t="s">
        <v>16528</v>
      </c>
    </row>
    <row r="112" spans="1:2" x14ac:dyDescent="0.2">
      <c r="A112" s="32">
        <v>110</v>
      </c>
      <c r="B112" s="32" t="s">
        <v>16529</v>
      </c>
    </row>
    <row r="113" spans="1:2" x14ac:dyDescent="0.2">
      <c r="A113" s="32">
        <v>111</v>
      </c>
      <c r="B113" s="32" t="s">
        <v>16530</v>
      </c>
    </row>
    <row r="114" spans="1:2" x14ac:dyDescent="0.2">
      <c r="A114" s="32">
        <v>112</v>
      </c>
      <c r="B114" s="32" t="s">
        <v>16531</v>
      </c>
    </row>
    <row r="115" spans="1:2" x14ac:dyDescent="0.2">
      <c r="A115" s="32">
        <v>113</v>
      </c>
      <c r="B115" s="32" t="s">
        <v>16532</v>
      </c>
    </row>
    <row r="116" spans="1:2" x14ac:dyDescent="0.2">
      <c r="A116" s="32">
        <v>114</v>
      </c>
      <c r="B116" s="32" t="s">
        <v>16533</v>
      </c>
    </row>
    <row r="117" spans="1:2" x14ac:dyDescent="0.2">
      <c r="A117" s="32">
        <v>115</v>
      </c>
      <c r="B117" s="32" t="s">
        <v>16534</v>
      </c>
    </row>
    <row r="118" spans="1:2" x14ac:dyDescent="0.2">
      <c r="A118" s="32">
        <v>116</v>
      </c>
      <c r="B118" s="32" t="s">
        <v>16535</v>
      </c>
    </row>
    <row r="119" spans="1:2" x14ac:dyDescent="0.2">
      <c r="A119" s="32">
        <v>117</v>
      </c>
      <c r="B119" s="32" t="s">
        <v>16536</v>
      </c>
    </row>
    <row r="120" spans="1:2" x14ac:dyDescent="0.2">
      <c r="A120" s="32">
        <v>118</v>
      </c>
      <c r="B120" s="32" t="s">
        <v>16537</v>
      </c>
    </row>
    <row r="121" spans="1:2" x14ac:dyDescent="0.2">
      <c r="A121" s="32">
        <v>119</v>
      </c>
      <c r="B121" s="32" t="s">
        <v>16538</v>
      </c>
    </row>
    <row r="122" spans="1:2" x14ac:dyDescent="0.2">
      <c r="A122" s="32">
        <v>120</v>
      </c>
      <c r="B122" s="32" t="s">
        <v>16539</v>
      </c>
    </row>
    <row r="123" spans="1:2" x14ac:dyDescent="0.2">
      <c r="A123" s="32">
        <v>121</v>
      </c>
      <c r="B123" s="32" t="s">
        <v>16540</v>
      </c>
    </row>
    <row r="124" spans="1:2" x14ac:dyDescent="0.2">
      <c r="A124" s="32">
        <v>122</v>
      </c>
      <c r="B124" s="32" t="s">
        <v>16541</v>
      </c>
    </row>
    <row r="125" spans="1:2" x14ac:dyDescent="0.2">
      <c r="A125" s="32">
        <v>123</v>
      </c>
      <c r="B125" s="32" t="s">
        <v>16542</v>
      </c>
    </row>
    <row r="126" spans="1:2" x14ac:dyDescent="0.2">
      <c r="A126" s="32">
        <v>124</v>
      </c>
      <c r="B126" s="32" t="s">
        <v>16543</v>
      </c>
    </row>
    <row r="127" spans="1:2" x14ac:dyDescent="0.2">
      <c r="A127" s="32">
        <v>125</v>
      </c>
      <c r="B127" s="32" t="s">
        <v>16544</v>
      </c>
    </row>
    <row r="128" spans="1:2" x14ac:dyDescent="0.2">
      <c r="A128" s="32">
        <v>126</v>
      </c>
      <c r="B128" s="32" t="s">
        <v>16545</v>
      </c>
    </row>
    <row r="129" spans="1:2" x14ac:dyDescent="0.2">
      <c r="A129" s="32">
        <v>127</v>
      </c>
      <c r="B129" s="32" t="s">
        <v>16546</v>
      </c>
    </row>
    <row r="130" spans="1:2" x14ac:dyDescent="0.2">
      <c r="A130" s="32">
        <v>128</v>
      </c>
      <c r="B130" s="32" t="s">
        <v>16547</v>
      </c>
    </row>
    <row r="131" spans="1:2" x14ac:dyDescent="0.2">
      <c r="A131" s="32">
        <v>129</v>
      </c>
      <c r="B131" s="32" t="s">
        <v>16548</v>
      </c>
    </row>
    <row r="132" spans="1:2" x14ac:dyDescent="0.2">
      <c r="A132" s="32">
        <v>130</v>
      </c>
      <c r="B132" s="32" t="s">
        <v>16549</v>
      </c>
    </row>
    <row r="133" spans="1:2" x14ac:dyDescent="0.2">
      <c r="A133" s="32">
        <v>131</v>
      </c>
      <c r="B133" s="32" t="s">
        <v>16550</v>
      </c>
    </row>
    <row r="134" spans="1:2" x14ac:dyDescent="0.2">
      <c r="A134" s="32">
        <v>132</v>
      </c>
      <c r="B134" s="32" t="s">
        <v>16551</v>
      </c>
    </row>
    <row r="135" spans="1:2" x14ac:dyDescent="0.2">
      <c r="A135" s="32">
        <v>133</v>
      </c>
      <c r="B135" s="32" t="s">
        <v>16552</v>
      </c>
    </row>
    <row r="136" spans="1:2" x14ac:dyDescent="0.2">
      <c r="A136" s="32">
        <v>134</v>
      </c>
      <c r="B136" s="32" t="s">
        <v>16553</v>
      </c>
    </row>
    <row r="137" spans="1:2" x14ac:dyDescent="0.2">
      <c r="A137" s="32">
        <v>135</v>
      </c>
      <c r="B137" s="32" t="s">
        <v>16554</v>
      </c>
    </row>
    <row r="138" spans="1:2" x14ac:dyDescent="0.2">
      <c r="A138" s="32">
        <v>136</v>
      </c>
      <c r="B138" s="32" t="s">
        <v>16555</v>
      </c>
    </row>
    <row r="139" spans="1:2" x14ac:dyDescent="0.2">
      <c r="A139" s="32">
        <v>137</v>
      </c>
      <c r="B139" s="32" t="s">
        <v>16556</v>
      </c>
    </row>
    <row r="140" spans="1:2" x14ac:dyDescent="0.2">
      <c r="A140" s="32">
        <v>138</v>
      </c>
      <c r="B140" s="32" t="s">
        <v>16557</v>
      </c>
    </row>
    <row r="141" spans="1:2" x14ac:dyDescent="0.2">
      <c r="A141" s="32">
        <v>139</v>
      </c>
      <c r="B141" s="32" t="s">
        <v>16558</v>
      </c>
    </row>
    <row r="142" spans="1:2" x14ac:dyDescent="0.2">
      <c r="A142" s="32">
        <v>140</v>
      </c>
      <c r="B142" s="32" t="s">
        <v>16559</v>
      </c>
    </row>
    <row r="143" spans="1:2" x14ac:dyDescent="0.2">
      <c r="A143" s="32">
        <v>141</v>
      </c>
      <c r="B143" s="32" t="s">
        <v>16560</v>
      </c>
    </row>
    <row r="144" spans="1:2" x14ac:dyDescent="0.2">
      <c r="A144" s="32">
        <v>142</v>
      </c>
      <c r="B144" s="32" t="s">
        <v>16561</v>
      </c>
    </row>
    <row r="145" spans="1:2" x14ac:dyDescent="0.2">
      <c r="A145" s="32">
        <v>143</v>
      </c>
      <c r="B145" s="32" t="s">
        <v>16562</v>
      </c>
    </row>
    <row r="146" spans="1:2" x14ac:dyDescent="0.2">
      <c r="A146" s="32">
        <v>144</v>
      </c>
      <c r="B146" s="32" t="s">
        <v>16563</v>
      </c>
    </row>
    <row r="147" spans="1:2" x14ac:dyDescent="0.2">
      <c r="A147" s="32">
        <v>145</v>
      </c>
      <c r="B147" s="32" t="s">
        <v>16564</v>
      </c>
    </row>
    <row r="148" spans="1:2" x14ac:dyDescent="0.2">
      <c r="A148" s="32">
        <v>146</v>
      </c>
      <c r="B148" s="32" t="s">
        <v>16565</v>
      </c>
    </row>
    <row r="149" spans="1:2" x14ac:dyDescent="0.2">
      <c r="A149" s="32">
        <v>147</v>
      </c>
      <c r="B149" s="32" t="s">
        <v>16566</v>
      </c>
    </row>
    <row r="150" spans="1:2" x14ac:dyDescent="0.2">
      <c r="A150" s="32">
        <v>148</v>
      </c>
      <c r="B150" s="32" t="s">
        <v>16567</v>
      </c>
    </row>
    <row r="151" spans="1:2" x14ac:dyDescent="0.2">
      <c r="A151" s="32">
        <v>149</v>
      </c>
      <c r="B151" s="32" t="s">
        <v>16568</v>
      </c>
    </row>
    <row r="152" spans="1:2" x14ac:dyDescent="0.2">
      <c r="A152" s="32">
        <v>150</v>
      </c>
      <c r="B152" s="32" t="s">
        <v>16569</v>
      </c>
    </row>
    <row r="153" spans="1:2" x14ac:dyDescent="0.2">
      <c r="A153" s="32">
        <v>151</v>
      </c>
      <c r="B153" s="32" t="s">
        <v>16570</v>
      </c>
    </row>
    <row r="154" spans="1:2" x14ac:dyDescent="0.2">
      <c r="A154" s="32">
        <v>152</v>
      </c>
      <c r="B154" s="32" t="s">
        <v>16571</v>
      </c>
    </row>
    <row r="155" spans="1:2" x14ac:dyDescent="0.2">
      <c r="A155" s="32">
        <v>153</v>
      </c>
      <c r="B155" s="32" t="s">
        <v>16040</v>
      </c>
    </row>
    <row r="156" spans="1:2" x14ac:dyDescent="0.2">
      <c r="A156" s="32">
        <v>154</v>
      </c>
      <c r="B156" s="32" t="s">
        <v>16572</v>
      </c>
    </row>
    <row r="157" spans="1:2" x14ac:dyDescent="0.2">
      <c r="A157" s="32">
        <v>155</v>
      </c>
      <c r="B157" s="32" t="s">
        <v>16573</v>
      </c>
    </row>
    <row r="158" spans="1:2" x14ac:dyDescent="0.2">
      <c r="A158" s="32">
        <v>156</v>
      </c>
      <c r="B158" s="32" t="s">
        <v>16574</v>
      </c>
    </row>
    <row r="159" spans="1:2" x14ac:dyDescent="0.2">
      <c r="A159" s="32">
        <v>157</v>
      </c>
      <c r="B159" s="32" t="s">
        <v>16575</v>
      </c>
    </row>
    <row r="160" spans="1:2" x14ac:dyDescent="0.2">
      <c r="A160" s="32">
        <v>158</v>
      </c>
      <c r="B160" s="32" t="s">
        <v>16576</v>
      </c>
    </row>
    <row r="161" spans="1:2" x14ac:dyDescent="0.2">
      <c r="A161" s="32">
        <v>159</v>
      </c>
      <c r="B161" s="32" t="s">
        <v>16577</v>
      </c>
    </row>
    <row r="162" spans="1:2" x14ac:dyDescent="0.2">
      <c r="A162" s="32">
        <v>160</v>
      </c>
      <c r="B162" s="32" t="s">
        <v>16578</v>
      </c>
    </row>
    <row r="163" spans="1:2" x14ac:dyDescent="0.2">
      <c r="A163" s="32">
        <v>161</v>
      </c>
      <c r="B163" s="32" t="s">
        <v>16579</v>
      </c>
    </row>
    <row r="164" spans="1:2" x14ac:dyDescent="0.2">
      <c r="A164" s="32">
        <v>162</v>
      </c>
      <c r="B164" s="32" t="s">
        <v>16580</v>
      </c>
    </row>
    <row r="165" spans="1:2" x14ac:dyDescent="0.2">
      <c r="A165" s="32">
        <v>163</v>
      </c>
      <c r="B165" s="32" t="s">
        <v>16581</v>
      </c>
    </row>
    <row r="166" spans="1:2" x14ac:dyDescent="0.2">
      <c r="A166" s="32">
        <v>164</v>
      </c>
      <c r="B166" s="32" t="s">
        <v>16582</v>
      </c>
    </row>
    <row r="167" spans="1:2" x14ac:dyDescent="0.2">
      <c r="A167" s="32">
        <v>165</v>
      </c>
      <c r="B167" s="32" t="s">
        <v>16583</v>
      </c>
    </row>
    <row r="168" spans="1:2" x14ac:dyDescent="0.2">
      <c r="A168" s="32">
        <v>166</v>
      </c>
      <c r="B168" s="32" t="s">
        <v>16584</v>
      </c>
    </row>
    <row r="169" spans="1:2" x14ac:dyDescent="0.2">
      <c r="A169" s="32">
        <v>167</v>
      </c>
      <c r="B169" s="32" t="s">
        <v>16585</v>
      </c>
    </row>
    <row r="170" spans="1:2" x14ac:dyDescent="0.2">
      <c r="A170" s="32">
        <v>168</v>
      </c>
      <c r="B170" s="32" t="s">
        <v>16586</v>
      </c>
    </row>
    <row r="171" spans="1:2" x14ac:dyDescent="0.2">
      <c r="A171" s="32">
        <v>169</v>
      </c>
      <c r="B171" s="32" t="s">
        <v>16587</v>
      </c>
    </row>
    <row r="172" spans="1:2" x14ac:dyDescent="0.2">
      <c r="A172" s="32">
        <v>170</v>
      </c>
      <c r="B172" s="32" t="s">
        <v>16588</v>
      </c>
    </row>
    <row r="173" spans="1:2" x14ac:dyDescent="0.2">
      <c r="A173" s="32">
        <v>171</v>
      </c>
      <c r="B173" s="32" t="s">
        <v>16589</v>
      </c>
    </row>
    <row r="174" spans="1:2" x14ac:dyDescent="0.2">
      <c r="A174" s="32">
        <v>172</v>
      </c>
      <c r="B174" s="32" t="s">
        <v>16590</v>
      </c>
    </row>
    <row r="175" spans="1:2" x14ac:dyDescent="0.2">
      <c r="A175" s="32">
        <v>173</v>
      </c>
      <c r="B175" s="32" t="s">
        <v>16591</v>
      </c>
    </row>
    <row r="176" spans="1:2" x14ac:dyDescent="0.2">
      <c r="A176" s="32">
        <v>174</v>
      </c>
      <c r="B176" s="32" t="s">
        <v>16592</v>
      </c>
    </row>
    <row r="177" spans="1:2" x14ac:dyDescent="0.2">
      <c r="A177" s="32">
        <v>175</v>
      </c>
      <c r="B177" s="32" t="s">
        <v>16593</v>
      </c>
    </row>
    <row r="178" spans="1:2" x14ac:dyDescent="0.2">
      <c r="A178" s="32">
        <v>176</v>
      </c>
      <c r="B178" s="32" t="s">
        <v>16594</v>
      </c>
    </row>
    <row r="179" spans="1:2" x14ac:dyDescent="0.2">
      <c r="A179" s="32">
        <v>177</v>
      </c>
      <c r="B179" s="32" t="s">
        <v>16595</v>
      </c>
    </row>
    <row r="180" spans="1:2" x14ac:dyDescent="0.2">
      <c r="A180" s="32">
        <v>178</v>
      </c>
      <c r="B180" s="32" t="s">
        <v>16596</v>
      </c>
    </row>
    <row r="181" spans="1:2" x14ac:dyDescent="0.2">
      <c r="A181" s="32">
        <v>179</v>
      </c>
      <c r="B181" s="32" t="s">
        <v>16597</v>
      </c>
    </row>
    <row r="182" spans="1:2" x14ac:dyDescent="0.2">
      <c r="A182" s="32">
        <v>180</v>
      </c>
      <c r="B182" s="32" t="s">
        <v>16598</v>
      </c>
    </row>
    <row r="183" spans="1:2" x14ac:dyDescent="0.2">
      <c r="A183" s="32">
        <v>181</v>
      </c>
      <c r="B183" s="32" t="s">
        <v>16599</v>
      </c>
    </row>
    <row r="184" spans="1:2" x14ac:dyDescent="0.2">
      <c r="A184" s="32">
        <v>182</v>
      </c>
      <c r="B184" s="32" t="s">
        <v>16600</v>
      </c>
    </row>
    <row r="185" spans="1:2" x14ac:dyDescent="0.2">
      <c r="A185" s="32">
        <v>183</v>
      </c>
      <c r="B185" s="32" t="s">
        <v>16601</v>
      </c>
    </row>
    <row r="186" spans="1:2" x14ac:dyDescent="0.2">
      <c r="A186" s="32">
        <v>184</v>
      </c>
      <c r="B186" s="32" t="s">
        <v>16602</v>
      </c>
    </row>
    <row r="187" spans="1:2" x14ac:dyDescent="0.2">
      <c r="A187" s="32">
        <v>185</v>
      </c>
      <c r="B187" s="32" t="s">
        <v>16603</v>
      </c>
    </row>
    <row r="188" spans="1:2" x14ac:dyDescent="0.2">
      <c r="A188" s="32">
        <v>186</v>
      </c>
      <c r="B188" s="32" t="s">
        <v>16604</v>
      </c>
    </row>
    <row r="189" spans="1:2" x14ac:dyDescent="0.2">
      <c r="A189" s="32">
        <v>187</v>
      </c>
      <c r="B189" s="32" t="s">
        <v>16605</v>
      </c>
    </row>
    <row r="190" spans="1:2" x14ac:dyDescent="0.2">
      <c r="A190" s="32">
        <v>188</v>
      </c>
      <c r="B190" s="32" t="s">
        <v>16606</v>
      </c>
    </row>
    <row r="191" spans="1:2" x14ac:dyDescent="0.2">
      <c r="A191" s="32">
        <v>189</v>
      </c>
      <c r="B191" s="32" t="s">
        <v>16607</v>
      </c>
    </row>
    <row r="192" spans="1:2" x14ac:dyDescent="0.2">
      <c r="A192" s="32">
        <v>190</v>
      </c>
      <c r="B192" s="32" t="s">
        <v>16608</v>
      </c>
    </row>
    <row r="193" spans="1:2" x14ac:dyDescent="0.2">
      <c r="A193" s="32">
        <v>191</v>
      </c>
      <c r="B193" s="32" t="s">
        <v>16609</v>
      </c>
    </row>
    <row r="194" spans="1:2" x14ac:dyDescent="0.2">
      <c r="A194" s="32">
        <v>192</v>
      </c>
      <c r="B194" s="32" t="s">
        <v>16610</v>
      </c>
    </row>
    <row r="195" spans="1:2" x14ac:dyDescent="0.2">
      <c r="A195" s="32">
        <v>193</v>
      </c>
      <c r="B195" s="32" t="s">
        <v>16611</v>
      </c>
    </row>
    <row r="196" spans="1:2" x14ac:dyDescent="0.2">
      <c r="A196" s="32">
        <v>194</v>
      </c>
      <c r="B196" s="32" t="s">
        <v>16612</v>
      </c>
    </row>
    <row r="197" spans="1:2" x14ac:dyDescent="0.2">
      <c r="A197" s="32">
        <v>195</v>
      </c>
      <c r="B197" s="32" t="s">
        <v>16613</v>
      </c>
    </row>
    <row r="198" spans="1:2" x14ac:dyDescent="0.2">
      <c r="A198" s="32">
        <v>196</v>
      </c>
      <c r="B198" s="32" t="s">
        <v>16614</v>
      </c>
    </row>
    <row r="199" spans="1:2" x14ac:dyDescent="0.2">
      <c r="A199" s="32">
        <v>197</v>
      </c>
      <c r="B199" s="32" t="s">
        <v>16615</v>
      </c>
    </row>
    <row r="200" spans="1:2" x14ac:dyDescent="0.2">
      <c r="A200" s="32">
        <v>198</v>
      </c>
      <c r="B200" s="32" t="s">
        <v>16616</v>
      </c>
    </row>
    <row r="201" spans="1:2" x14ac:dyDescent="0.2">
      <c r="A201" s="32">
        <v>199</v>
      </c>
      <c r="B201" s="32" t="s">
        <v>16617</v>
      </c>
    </row>
    <row r="202" spans="1:2" x14ac:dyDescent="0.2">
      <c r="A202" s="32">
        <v>200</v>
      </c>
      <c r="B202" s="32" t="s">
        <v>16618</v>
      </c>
    </row>
    <row r="203" spans="1:2" x14ac:dyDescent="0.2">
      <c r="A203" s="32">
        <v>201</v>
      </c>
      <c r="B203" s="32" t="s">
        <v>16619</v>
      </c>
    </row>
    <row r="204" spans="1:2" x14ac:dyDescent="0.2">
      <c r="A204" s="32">
        <v>202</v>
      </c>
      <c r="B204" s="32" t="s">
        <v>16620</v>
      </c>
    </row>
    <row r="205" spans="1:2" x14ac:dyDescent="0.2">
      <c r="A205" s="32">
        <v>203</v>
      </c>
      <c r="B205" s="32" t="s">
        <v>16621</v>
      </c>
    </row>
    <row r="206" spans="1:2" x14ac:dyDescent="0.2">
      <c r="A206" s="32">
        <v>204</v>
      </c>
      <c r="B206" s="32" t="s">
        <v>5985</v>
      </c>
    </row>
    <row r="207" spans="1:2" x14ac:dyDescent="0.2">
      <c r="A207" s="32">
        <v>205</v>
      </c>
      <c r="B207" s="32" t="s">
        <v>16622</v>
      </c>
    </row>
    <row r="208" spans="1:2" x14ac:dyDescent="0.2">
      <c r="A208" s="32">
        <v>206</v>
      </c>
      <c r="B208" s="32" t="s">
        <v>16623</v>
      </c>
    </row>
    <row r="209" spans="1:2" x14ac:dyDescent="0.2">
      <c r="A209" s="32">
        <v>207</v>
      </c>
      <c r="B209" s="32" t="s">
        <v>16624</v>
      </c>
    </row>
    <row r="210" spans="1:2" x14ac:dyDescent="0.2">
      <c r="A210" s="32">
        <v>208</v>
      </c>
      <c r="B210" s="32" t="s">
        <v>16625</v>
      </c>
    </row>
    <row r="211" spans="1:2" x14ac:dyDescent="0.2">
      <c r="A211" s="32">
        <v>209</v>
      </c>
      <c r="B211" s="32" t="s">
        <v>16626</v>
      </c>
    </row>
    <row r="212" spans="1:2" x14ac:dyDescent="0.2">
      <c r="A212" s="32">
        <v>210</v>
      </c>
      <c r="B212" s="32" t="s">
        <v>16627</v>
      </c>
    </row>
    <row r="213" spans="1:2" x14ac:dyDescent="0.2">
      <c r="A213" s="32">
        <v>211</v>
      </c>
      <c r="B213" s="32" t="s">
        <v>16628</v>
      </c>
    </row>
    <row r="214" spans="1:2" x14ac:dyDescent="0.2">
      <c r="A214" s="32">
        <v>212</v>
      </c>
      <c r="B214" s="32" t="s">
        <v>16629</v>
      </c>
    </row>
    <row r="215" spans="1:2" x14ac:dyDescent="0.2">
      <c r="A215" s="32">
        <v>213</v>
      </c>
      <c r="B215" s="32" t="s">
        <v>16630</v>
      </c>
    </row>
    <row r="216" spans="1:2" x14ac:dyDescent="0.2">
      <c r="A216" s="32">
        <v>214</v>
      </c>
      <c r="B216" s="32" t="s">
        <v>16631</v>
      </c>
    </row>
    <row r="217" spans="1:2" x14ac:dyDescent="0.2">
      <c r="A217" s="32">
        <v>215</v>
      </c>
      <c r="B217" s="32" t="s">
        <v>16632</v>
      </c>
    </row>
    <row r="218" spans="1:2" x14ac:dyDescent="0.2">
      <c r="A218" s="32">
        <v>216</v>
      </c>
      <c r="B218" s="32" t="s">
        <v>16633</v>
      </c>
    </row>
    <row r="219" spans="1:2" x14ac:dyDescent="0.2">
      <c r="A219" s="32">
        <v>217</v>
      </c>
      <c r="B219" s="32" t="s">
        <v>16634</v>
      </c>
    </row>
    <row r="220" spans="1:2" x14ac:dyDescent="0.2">
      <c r="A220" s="32">
        <v>218</v>
      </c>
      <c r="B220" s="32" t="s">
        <v>16635</v>
      </c>
    </row>
    <row r="221" spans="1:2" x14ac:dyDescent="0.2">
      <c r="A221" s="32">
        <v>219</v>
      </c>
      <c r="B221" s="32" t="s">
        <v>16636</v>
      </c>
    </row>
    <row r="222" spans="1:2" x14ac:dyDescent="0.2">
      <c r="A222" s="32">
        <v>220</v>
      </c>
      <c r="B222" s="32" t="s">
        <v>16637</v>
      </c>
    </row>
    <row r="223" spans="1:2" x14ac:dyDescent="0.2">
      <c r="A223" s="32">
        <v>221</v>
      </c>
      <c r="B223" s="32" t="s">
        <v>16638</v>
      </c>
    </row>
    <row r="224" spans="1:2" x14ac:dyDescent="0.2">
      <c r="A224" s="32">
        <v>222</v>
      </c>
      <c r="B224" s="32" t="s">
        <v>16639</v>
      </c>
    </row>
    <row r="225" spans="1:2" x14ac:dyDescent="0.2">
      <c r="A225" s="32">
        <v>223</v>
      </c>
      <c r="B225" s="32" t="s">
        <v>16640</v>
      </c>
    </row>
    <row r="226" spans="1:2" x14ac:dyDescent="0.2">
      <c r="A226" s="32">
        <v>224</v>
      </c>
      <c r="B226" s="32" t="s">
        <v>16641</v>
      </c>
    </row>
    <row r="227" spans="1:2" x14ac:dyDescent="0.2">
      <c r="A227" s="32">
        <v>225</v>
      </c>
      <c r="B227" s="32" t="s">
        <v>16642</v>
      </c>
    </row>
    <row r="228" spans="1:2" x14ac:dyDescent="0.2">
      <c r="A228" s="32">
        <v>226</v>
      </c>
      <c r="B228" s="32" t="s">
        <v>16643</v>
      </c>
    </row>
    <row r="229" spans="1:2" x14ac:dyDescent="0.2">
      <c r="A229" s="32">
        <v>227</v>
      </c>
      <c r="B229" s="32" t="s">
        <v>16644</v>
      </c>
    </row>
    <row r="230" spans="1:2" x14ac:dyDescent="0.2">
      <c r="A230" s="32">
        <v>228</v>
      </c>
      <c r="B230" s="32" t="s">
        <v>16645</v>
      </c>
    </row>
    <row r="231" spans="1:2" x14ac:dyDescent="0.2">
      <c r="A231" s="32">
        <v>229</v>
      </c>
      <c r="B231" s="32" t="s">
        <v>16646</v>
      </c>
    </row>
    <row r="232" spans="1:2" x14ac:dyDescent="0.2">
      <c r="A232" s="32">
        <v>230</v>
      </c>
      <c r="B232" s="32" t="s">
        <v>16647</v>
      </c>
    </row>
    <row r="233" spans="1:2" x14ac:dyDescent="0.2">
      <c r="A233" s="32">
        <v>231</v>
      </c>
      <c r="B233" s="32" t="s">
        <v>16648</v>
      </c>
    </row>
    <row r="234" spans="1:2" x14ac:dyDescent="0.2">
      <c r="A234" s="32">
        <v>232</v>
      </c>
      <c r="B234" s="32" t="s">
        <v>16649</v>
      </c>
    </row>
    <row r="235" spans="1:2" x14ac:dyDescent="0.2">
      <c r="A235" s="32">
        <v>233</v>
      </c>
      <c r="B235" s="32" t="s">
        <v>16650</v>
      </c>
    </row>
    <row r="236" spans="1:2" x14ac:dyDescent="0.2">
      <c r="A236" s="32">
        <v>234</v>
      </c>
      <c r="B236" s="32" t="s">
        <v>16651</v>
      </c>
    </row>
    <row r="237" spans="1:2" x14ac:dyDescent="0.2">
      <c r="A237" s="32">
        <v>235</v>
      </c>
      <c r="B237" s="32" t="s">
        <v>16652</v>
      </c>
    </row>
    <row r="238" spans="1:2" x14ac:dyDescent="0.2">
      <c r="A238" s="32">
        <v>236</v>
      </c>
      <c r="B238" s="32" t="s">
        <v>16653</v>
      </c>
    </row>
    <row r="239" spans="1:2" x14ac:dyDescent="0.2">
      <c r="A239" s="32">
        <v>237</v>
      </c>
      <c r="B239" s="32" t="s">
        <v>16654</v>
      </c>
    </row>
    <row r="240" spans="1:2" x14ac:dyDescent="0.2">
      <c r="A240" s="32">
        <v>238</v>
      </c>
      <c r="B240" s="32" t="s">
        <v>16655</v>
      </c>
    </row>
    <row r="241" spans="1:2" x14ac:dyDescent="0.2">
      <c r="A241" s="32">
        <v>239</v>
      </c>
      <c r="B241" s="32" t="s">
        <v>16656</v>
      </c>
    </row>
    <row r="242" spans="1:2" x14ac:dyDescent="0.2">
      <c r="A242" s="32">
        <v>240</v>
      </c>
      <c r="B242" s="32" t="s">
        <v>16657</v>
      </c>
    </row>
    <row r="243" spans="1:2" x14ac:dyDescent="0.2">
      <c r="A243" s="32">
        <v>241</v>
      </c>
      <c r="B243" s="32" t="s">
        <v>16658</v>
      </c>
    </row>
    <row r="244" spans="1:2" x14ac:dyDescent="0.2">
      <c r="A244" s="32">
        <v>242</v>
      </c>
      <c r="B244" s="32" t="s">
        <v>16659</v>
      </c>
    </row>
    <row r="245" spans="1:2" x14ac:dyDescent="0.2">
      <c r="A245" s="32">
        <v>243</v>
      </c>
      <c r="B245" s="32" t="s">
        <v>16660</v>
      </c>
    </row>
    <row r="246" spans="1:2" x14ac:dyDescent="0.2">
      <c r="A246" s="32">
        <v>244</v>
      </c>
      <c r="B246" s="32" t="s">
        <v>16661</v>
      </c>
    </row>
    <row r="247" spans="1:2" x14ac:dyDescent="0.2">
      <c r="A247" s="32">
        <v>245</v>
      </c>
      <c r="B247" s="32" t="s">
        <v>16662</v>
      </c>
    </row>
    <row r="248" spans="1:2" x14ac:dyDescent="0.2">
      <c r="A248" s="32">
        <v>246</v>
      </c>
      <c r="B248" s="32" t="s">
        <v>16663</v>
      </c>
    </row>
    <row r="249" spans="1:2" x14ac:dyDescent="0.2">
      <c r="A249" s="32">
        <v>247</v>
      </c>
      <c r="B249" s="32" t="s">
        <v>16664</v>
      </c>
    </row>
    <row r="250" spans="1:2" x14ac:dyDescent="0.2">
      <c r="A250" s="32">
        <v>248</v>
      </c>
      <c r="B250" s="32" t="s">
        <v>16665</v>
      </c>
    </row>
    <row r="251" spans="1:2" x14ac:dyDescent="0.2">
      <c r="A251" s="32">
        <v>249</v>
      </c>
      <c r="B251" s="32" t="s">
        <v>16666</v>
      </c>
    </row>
    <row r="252" spans="1:2" x14ac:dyDescent="0.2">
      <c r="A252" s="32">
        <v>250</v>
      </c>
      <c r="B252" s="32" t="s">
        <v>16667</v>
      </c>
    </row>
    <row r="253" spans="1:2" x14ac:dyDescent="0.2">
      <c r="A253" s="32">
        <v>251</v>
      </c>
      <c r="B253" s="32" t="s">
        <v>16668</v>
      </c>
    </row>
    <row r="254" spans="1:2" x14ac:dyDescent="0.2">
      <c r="A254" s="32">
        <v>252</v>
      </c>
      <c r="B254" s="32" t="s">
        <v>16669</v>
      </c>
    </row>
    <row r="255" spans="1:2" x14ac:dyDescent="0.2">
      <c r="A255" s="32">
        <v>253</v>
      </c>
      <c r="B255" s="32" t="s">
        <v>16670</v>
      </c>
    </row>
    <row r="256" spans="1:2" x14ac:dyDescent="0.2">
      <c r="A256" s="32">
        <v>254</v>
      </c>
      <c r="B256" s="32" t="s">
        <v>16671</v>
      </c>
    </row>
    <row r="257" spans="1:2" x14ac:dyDescent="0.2">
      <c r="A257" s="32">
        <v>255</v>
      </c>
      <c r="B257" s="32" t="s">
        <v>16672</v>
      </c>
    </row>
    <row r="258" spans="1:2" x14ac:dyDescent="0.2">
      <c r="A258" s="32">
        <v>256</v>
      </c>
      <c r="B258" s="32" t="s">
        <v>16673</v>
      </c>
    </row>
    <row r="259" spans="1:2" x14ac:dyDescent="0.2">
      <c r="A259" s="32">
        <v>257</v>
      </c>
      <c r="B259" s="32" t="s">
        <v>16674</v>
      </c>
    </row>
    <row r="260" spans="1:2" x14ac:dyDescent="0.2">
      <c r="A260" s="32">
        <v>258</v>
      </c>
      <c r="B260" s="32" t="s">
        <v>16675</v>
      </c>
    </row>
    <row r="261" spans="1:2" x14ac:dyDescent="0.2">
      <c r="A261" s="32">
        <v>259</v>
      </c>
      <c r="B261" s="32" t="s">
        <v>16676</v>
      </c>
    </row>
    <row r="262" spans="1:2" x14ac:dyDescent="0.2">
      <c r="A262" s="32">
        <v>260</v>
      </c>
      <c r="B262" s="32" t="s">
        <v>16677</v>
      </c>
    </row>
    <row r="263" spans="1:2" x14ac:dyDescent="0.2">
      <c r="A263" s="32">
        <v>261</v>
      </c>
      <c r="B263" s="32" t="s">
        <v>16678</v>
      </c>
    </row>
    <row r="264" spans="1:2" x14ac:dyDescent="0.2">
      <c r="A264" s="32">
        <v>262</v>
      </c>
      <c r="B264" s="32" t="s">
        <v>16679</v>
      </c>
    </row>
    <row r="265" spans="1:2" x14ac:dyDescent="0.2">
      <c r="A265" s="32">
        <v>263</v>
      </c>
      <c r="B265" s="32" t="s">
        <v>16680</v>
      </c>
    </row>
    <row r="266" spans="1:2" x14ac:dyDescent="0.2">
      <c r="A266" s="32">
        <v>264</v>
      </c>
      <c r="B266" s="32" t="s">
        <v>16681</v>
      </c>
    </row>
    <row r="267" spans="1:2" x14ac:dyDescent="0.2">
      <c r="A267" s="32">
        <v>265</v>
      </c>
      <c r="B267" s="32" t="s">
        <v>16682</v>
      </c>
    </row>
    <row r="268" spans="1:2" x14ac:dyDescent="0.2">
      <c r="A268" s="32">
        <v>266</v>
      </c>
      <c r="B268" s="32" t="s">
        <v>16683</v>
      </c>
    </row>
    <row r="269" spans="1:2" x14ac:dyDescent="0.2">
      <c r="A269" s="32">
        <v>267</v>
      </c>
      <c r="B269" s="32" t="s">
        <v>16684</v>
      </c>
    </row>
    <row r="270" spans="1:2" x14ac:dyDescent="0.2">
      <c r="A270" s="32">
        <v>268</v>
      </c>
      <c r="B270" s="32" t="s">
        <v>16685</v>
      </c>
    </row>
    <row r="271" spans="1:2" x14ac:dyDescent="0.2">
      <c r="A271" s="32">
        <v>269</v>
      </c>
      <c r="B271" s="32" t="s">
        <v>16686</v>
      </c>
    </row>
    <row r="272" spans="1:2" x14ac:dyDescent="0.2">
      <c r="A272" s="32">
        <v>270</v>
      </c>
      <c r="B272" s="32" t="s">
        <v>16687</v>
      </c>
    </row>
    <row r="273" spans="1:2" x14ac:dyDescent="0.2">
      <c r="A273" s="32">
        <v>271</v>
      </c>
      <c r="B273" s="32" t="s">
        <v>16688</v>
      </c>
    </row>
    <row r="274" spans="1:2" x14ac:dyDescent="0.2">
      <c r="A274" s="32">
        <v>272</v>
      </c>
      <c r="B274" s="32" t="s">
        <v>16689</v>
      </c>
    </row>
    <row r="275" spans="1:2" x14ac:dyDescent="0.2">
      <c r="A275" s="32">
        <v>273</v>
      </c>
      <c r="B275" s="32" t="s">
        <v>16690</v>
      </c>
    </row>
    <row r="276" spans="1:2" x14ac:dyDescent="0.2">
      <c r="A276" s="32">
        <v>274</v>
      </c>
      <c r="B276" s="32" t="s">
        <v>16691</v>
      </c>
    </row>
    <row r="277" spans="1:2" x14ac:dyDescent="0.2">
      <c r="A277" s="32">
        <v>275</v>
      </c>
      <c r="B277" s="32" t="s">
        <v>16692</v>
      </c>
    </row>
    <row r="278" spans="1:2" x14ac:dyDescent="0.2">
      <c r="A278" s="32">
        <v>276</v>
      </c>
      <c r="B278" s="32" t="s">
        <v>16693</v>
      </c>
    </row>
    <row r="279" spans="1:2" x14ac:dyDescent="0.2">
      <c r="A279" s="32">
        <v>277</v>
      </c>
      <c r="B279" s="32" t="s">
        <v>16694</v>
      </c>
    </row>
    <row r="280" spans="1:2" x14ac:dyDescent="0.2">
      <c r="A280" s="32">
        <v>278</v>
      </c>
      <c r="B280" s="32" t="s">
        <v>16695</v>
      </c>
    </row>
    <row r="281" spans="1:2" x14ac:dyDescent="0.2">
      <c r="A281" s="32">
        <v>279</v>
      </c>
      <c r="B281" s="32" t="s">
        <v>16696</v>
      </c>
    </row>
    <row r="282" spans="1:2" x14ac:dyDescent="0.2">
      <c r="A282" s="32">
        <v>280</v>
      </c>
      <c r="B282" s="32" t="s">
        <v>16697</v>
      </c>
    </row>
    <row r="283" spans="1:2" x14ac:dyDescent="0.2">
      <c r="A283" s="32">
        <v>281</v>
      </c>
      <c r="B283" s="32" t="s">
        <v>16698</v>
      </c>
    </row>
    <row r="284" spans="1:2" x14ac:dyDescent="0.2">
      <c r="A284" s="32">
        <v>282</v>
      </c>
      <c r="B284" s="32" t="s">
        <v>16699</v>
      </c>
    </row>
    <row r="285" spans="1:2" x14ac:dyDescent="0.2">
      <c r="A285" s="32">
        <v>283</v>
      </c>
      <c r="B285" s="32" t="s">
        <v>16700</v>
      </c>
    </row>
    <row r="286" spans="1:2" x14ac:dyDescent="0.2">
      <c r="A286" s="32">
        <v>284</v>
      </c>
      <c r="B286" s="32" t="s">
        <v>16701</v>
      </c>
    </row>
    <row r="287" spans="1:2" x14ac:dyDescent="0.2">
      <c r="A287" s="32">
        <v>285</v>
      </c>
      <c r="B287" s="32" t="s">
        <v>16702</v>
      </c>
    </row>
    <row r="288" spans="1:2" x14ac:dyDescent="0.2">
      <c r="A288" s="32">
        <v>286</v>
      </c>
      <c r="B288" s="32" t="s">
        <v>16703</v>
      </c>
    </row>
    <row r="289" spans="1:2" x14ac:dyDescent="0.2">
      <c r="A289" s="32">
        <v>287</v>
      </c>
      <c r="B289" s="32" t="s">
        <v>16704</v>
      </c>
    </row>
    <row r="290" spans="1:2" x14ac:dyDescent="0.2">
      <c r="A290" s="32">
        <v>288</v>
      </c>
      <c r="B290" s="32" t="s">
        <v>16705</v>
      </c>
    </row>
    <row r="291" spans="1:2" x14ac:dyDescent="0.2">
      <c r="A291" s="32">
        <v>289</v>
      </c>
      <c r="B291" s="32" t="s">
        <v>16706</v>
      </c>
    </row>
    <row r="292" spans="1:2" x14ac:dyDescent="0.2">
      <c r="A292" s="32">
        <v>290</v>
      </c>
      <c r="B292" s="32" t="s">
        <v>16707</v>
      </c>
    </row>
    <row r="293" spans="1:2" x14ac:dyDescent="0.2">
      <c r="A293" s="32">
        <v>291</v>
      </c>
      <c r="B293" s="32" t="s">
        <v>16708</v>
      </c>
    </row>
    <row r="294" spans="1:2" x14ac:dyDescent="0.2">
      <c r="A294" s="32">
        <v>292</v>
      </c>
      <c r="B294" s="32" t="s">
        <v>16709</v>
      </c>
    </row>
    <row r="295" spans="1:2" x14ac:dyDescent="0.2">
      <c r="A295" s="32">
        <v>293</v>
      </c>
      <c r="B295" s="32" t="s">
        <v>16710</v>
      </c>
    </row>
    <row r="296" spans="1:2" x14ac:dyDescent="0.2">
      <c r="A296" s="32">
        <v>294</v>
      </c>
      <c r="B296" s="32" t="s">
        <v>16711</v>
      </c>
    </row>
    <row r="297" spans="1:2" x14ac:dyDescent="0.2">
      <c r="A297" s="32">
        <v>295</v>
      </c>
      <c r="B297" s="32" t="s">
        <v>16712</v>
      </c>
    </row>
    <row r="298" spans="1:2" x14ac:dyDescent="0.2">
      <c r="A298" s="32">
        <v>296</v>
      </c>
      <c r="B298" s="32" t="s">
        <v>16713</v>
      </c>
    </row>
    <row r="299" spans="1:2" x14ac:dyDescent="0.2">
      <c r="A299" s="32">
        <v>297</v>
      </c>
      <c r="B299" s="32" t="s">
        <v>16714</v>
      </c>
    </row>
    <row r="300" spans="1:2" x14ac:dyDescent="0.2">
      <c r="A300" s="32">
        <v>298</v>
      </c>
      <c r="B300" s="32" t="s">
        <v>16715</v>
      </c>
    </row>
    <row r="301" spans="1:2" x14ac:dyDescent="0.2">
      <c r="A301" s="32">
        <v>299</v>
      </c>
      <c r="B301" s="32" t="s">
        <v>16716</v>
      </c>
    </row>
    <row r="302" spans="1:2" x14ac:dyDescent="0.2">
      <c r="A302" s="32">
        <v>300</v>
      </c>
      <c r="B302" s="32" t="s">
        <v>16717</v>
      </c>
    </row>
    <row r="303" spans="1:2" x14ac:dyDescent="0.2">
      <c r="A303" s="32">
        <v>301</v>
      </c>
      <c r="B303" s="32" t="s">
        <v>16718</v>
      </c>
    </row>
    <row r="304" spans="1:2" x14ac:dyDescent="0.2">
      <c r="A304" s="32">
        <v>302</v>
      </c>
      <c r="B304" s="32" t="s">
        <v>16719</v>
      </c>
    </row>
    <row r="305" spans="1:2" x14ac:dyDescent="0.2">
      <c r="A305" s="32">
        <v>303</v>
      </c>
      <c r="B305" s="32" t="s">
        <v>16720</v>
      </c>
    </row>
    <row r="306" spans="1:2" x14ac:dyDescent="0.2">
      <c r="A306" s="32">
        <v>304</v>
      </c>
      <c r="B306" s="32" t="s">
        <v>16721</v>
      </c>
    </row>
    <row r="307" spans="1:2" x14ac:dyDescent="0.2">
      <c r="A307" s="32">
        <v>305</v>
      </c>
      <c r="B307" s="32" t="s">
        <v>16722</v>
      </c>
    </row>
    <row r="308" spans="1:2" x14ac:dyDescent="0.2">
      <c r="A308" s="32">
        <v>306</v>
      </c>
      <c r="B308" s="32" t="s">
        <v>16723</v>
      </c>
    </row>
    <row r="309" spans="1:2" x14ac:dyDescent="0.2">
      <c r="A309" s="32">
        <v>307</v>
      </c>
      <c r="B309" s="32" t="s">
        <v>16724</v>
      </c>
    </row>
    <row r="310" spans="1:2" x14ac:dyDescent="0.2">
      <c r="A310" s="32">
        <v>308</v>
      </c>
      <c r="B310" s="32" t="s">
        <v>16725</v>
      </c>
    </row>
    <row r="311" spans="1:2" x14ac:dyDescent="0.2">
      <c r="A311" s="32">
        <v>309</v>
      </c>
      <c r="B311" s="32" t="s">
        <v>16726</v>
      </c>
    </row>
    <row r="312" spans="1:2" x14ac:dyDescent="0.2">
      <c r="A312" s="32">
        <v>310</v>
      </c>
      <c r="B312" s="32" t="s">
        <v>16727</v>
      </c>
    </row>
    <row r="313" spans="1:2" x14ac:dyDescent="0.2">
      <c r="A313" s="32">
        <v>311</v>
      </c>
      <c r="B313" s="32" t="s">
        <v>16728</v>
      </c>
    </row>
    <row r="314" spans="1:2" x14ac:dyDescent="0.2">
      <c r="A314" s="32">
        <v>312</v>
      </c>
      <c r="B314" s="32" t="s">
        <v>16729</v>
      </c>
    </row>
    <row r="315" spans="1:2" x14ac:dyDescent="0.2">
      <c r="A315" s="32">
        <v>313</v>
      </c>
      <c r="B315" s="32" t="s">
        <v>16730</v>
      </c>
    </row>
    <row r="316" spans="1:2" x14ac:dyDescent="0.2">
      <c r="A316" s="32">
        <v>314</v>
      </c>
      <c r="B316" s="32" t="s">
        <v>16731</v>
      </c>
    </row>
    <row r="317" spans="1:2" x14ac:dyDescent="0.2">
      <c r="A317" s="32">
        <v>315</v>
      </c>
      <c r="B317" s="32" t="s">
        <v>16732</v>
      </c>
    </row>
    <row r="318" spans="1:2" x14ac:dyDescent="0.2">
      <c r="A318" s="32">
        <v>316</v>
      </c>
      <c r="B318" s="32" t="s">
        <v>16733</v>
      </c>
    </row>
    <row r="319" spans="1:2" x14ac:dyDescent="0.2">
      <c r="A319" s="32">
        <v>317</v>
      </c>
      <c r="B319" s="32" t="s">
        <v>16734</v>
      </c>
    </row>
    <row r="320" spans="1:2" x14ac:dyDescent="0.2">
      <c r="A320" s="32">
        <v>318</v>
      </c>
      <c r="B320" s="32" t="s">
        <v>16735</v>
      </c>
    </row>
    <row r="321" spans="1:2" x14ac:dyDescent="0.2">
      <c r="A321" s="32">
        <v>319</v>
      </c>
      <c r="B321" s="32" t="s">
        <v>16736</v>
      </c>
    </row>
    <row r="322" spans="1:2" x14ac:dyDescent="0.2">
      <c r="A322" s="32">
        <v>320</v>
      </c>
      <c r="B322" s="32" t="s">
        <v>16737</v>
      </c>
    </row>
    <row r="323" spans="1:2" x14ac:dyDescent="0.2">
      <c r="A323" s="32">
        <v>321</v>
      </c>
      <c r="B323" s="32" t="s">
        <v>16738</v>
      </c>
    </row>
    <row r="324" spans="1:2" x14ac:dyDescent="0.2">
      <c r="A324" s="32">
        <v>322</v>
      </c>
      <c r="B324" s="32" t="s">
        <v>16739</v>
      </c>
    </row>
    <row r="325" spans="1:2" x14ac:dyDescent="0.2">
      <c r="A325" s="32">
        <v>323</v>
      </c>
      <c r="B325" s="32" t="s">
        <v>16740</v>
      </c>
    </row>
    <row r="326" spans="1:2" x14ac:dyDescent="0.2">
      <c r="A326" s="32">
        <v>324</v>
      </c>
      <c r="B326" s="32" t="s">
        <v>16741</v>
      </c>
    </row>
    <row r="327" spans="1:2" x14ac:dyDescent="0.2">
      <c r="A327" s="32">
        <v>325</v>
      </c>
      <c r="B327" s="32" t="s">
        <v>16742</v>
      </c>
    </row>
    <row r="328" spans="1:2" x14ac:dyDescent="0.2">
      <c r="A328" s="32">
        <v>326</v>
      </c>
      <c r="B328" s="32" t="s">
        <v>16743</v>
      </c>
    </row>
    <row r="329" spans="1:2" x14ac:dyDescent="0.2">
      <c r="A329" s="32">
        <v>327</v>
      </c>
      <c r="B329" s="32" t="s">
        <v>16744</v>
      </c>
    </row>
    <row r="330" spans="1:2" x14ac:dyDescent="0.2">
      <c r="A330" s="32">
        <v>328</v>
      </c>
      <c r="B330" s="32" t="s">
        <v>16745</v>
      </c>
    </row>
    <row r="331" spans="1:2" x14ac:dyDescent="0.2">
      <c r="A331" s="32">
        <v>329</v>
      </c>
      <c r="B331" s="32" t="s">
        <v>16746</v>
      </c>
    </row>
    <row r="332" spans="1:2" x14ac:dyDescent="0.2">
      <c r="A332" s="32">
        <v>330</v>
      </c>
      <c r="B332" s="32" t="s">
        <v>16747</v>
      </c>
    </row>
    <row r="333" spans="1:2" x14ac:dyDescent="0.2">
      <c r="A333" s="32">
        <v>331</v>
      </c>
      <c r="B333" s="32" t="s">
        <v>16748</v>
      </c>
    </row>
    <row r="334" spans="1:2" x14ac:dyDescent="0.2">
      <c r="A334" s="32">
        <v>332</v>
      </c>
      <c r="B334" s="32" t="s">
        <v>16749</v>
      </c>
    </row>
    <row r="335" spans="1:2" x14ac:dyDescent="0.2">
      <c r="A335" s="32">
        <v>333</v>
      </c>
      <c r="B335" s="32" t="s">
        <v>16750</v>
      </c>
    </row>
    <row r="336" spans="1:2" x14ac:dyDescent="0.2">
      <c r="A336" s="32">
        <v>334</v>
      </c>
      <c r="B336" s="32" t="s">
        <v>16751</v>
      </c>
    </row>
    <row r="337" spans="1:2" x14ac:dyDescent="0.2">
      <c r="A337" s="32">
        <v>335</v>
      </c>
      <c r="B337" s="32" t="s">
        <v>16752</v>
      </c>
    </row>
    <row r="338" spans="1:2" x14ac:dyDescent="0.2">
      <c r="A338" s="32">
        <v>336</v>
      </c>
      <c r="B338" s="32" t="s">
        <v>16753</v>
      </c>
    </row>
    <row r="339" spans="1:2" x14ac:dyDescent="0.2">
      <c r="A339" s="32">
        <v>337</v>
      </c>
      <c r="B339" s="32" t="s">
        <v>16754</v>
      </c>
    </row>
    <row r="340" spans="1:2" x14ac:dyDescent="0.2">
      <c r="A340" s="32">
        <v>338</v>
      </c>
      <c r="B340" s="32" t="s">
        <v>16755</v>
      </c>
    </row>
    <row r="341" spans="1:2" x14ac:dyDescent="0.2">
      <c r="A341" s="32">
        <v>339</v>
      </c>
      <c r="B341" s="32" t="s">
        <v>16756</v>
      </c>
    </row>
    <row r="342" spans="1:2" x14ac:dyDescent="0.2">
      <c r="A342" s="32">
        <v>340</v>
      </c>
      <c r="B342" s="32" t="s">
        <v>16757</v>
      </c>
    </row>
    <row r="343" spans="1:2" x14ac:dyDescent="0.2">
      <c r="A343" s="32">
        <v>341</v>
      </c>
      <c r="B343" s="32" t="s">
        <v>16758</v>
      </c>
    </row>
    <row r="344" spans="1:2" x14ac:dyDescent="0.2">
      <c r="A344" s="32">
        <v>342</v>
      </c>
      <c r="B344" s="32" t="s">
        <v>16759</v>
      </c>
    </row>
    <row r="345" spans="1:2" x14ac:dyDescent="0.2">
      <c r="A345" s="32">
        <v>343</v>
      </c>
      <c r="B345" s="32" t="s">
        <v>16760</v>
      </c>
    </row>
    <row r="346" spans="1:2" x14ac:dyDescent="0.2">
      <c r="A346" s="32">
        <v>344</v>
      </c>
      <c r="B346" s="32" t="s">
        <v>16761</v>
      </c>
    </row>
    <row r="347" spans="1:2" x14ac:dyDescent="0.2">
      <c r="A347" s="32">
        <v>345</v>
      </c>
      <c r="B347" s="32" t="s">
        <v>16762</v>
      </c>
    </row>
    <row r="348" spans="1:2" x14ac:dyDescent="0.2">
      <c r="A348" s="32">
        <v>346</v>
      </c>
      <c r="B348" s="32" t="s">
        <v>16763</v>
      </c>
    </row>
    <row r="349" spans="1:2" x14ac:dyDescent="0.2">
      <c r="A349" s="32">
        <v>347</v>
      </c>
      <c r="B349" s="32" t="s">
        <v>16764</v>
      </c>
    </row>
    <row r="350" spans="1:2" x14ac:dyDescent="0.2">
      <c r="A350" s="32">
        <v>348</v>
      </c>
      <c r="B350" s="32" t="s">
        <v>16765</v>
      </c>
    </row>
    <row r="351" spans="1:2" x14ac:dyDescent="0.2">
      <c r="A351" s="32">
        <v>349</v>
      </c>
      <c r="B351" s="32" t="s">
        <v>16766</v>
      </c>
    </row>
    <row r="352" spans="1:2" x14ac:dyDescent="0.2">
      <c r="A352" s="32">
        <v>350</v>
      </c>
      <c r="B352" s="32" t="s">
        <v>16767</v>
      </c>
    </row>
    <row r="353" spans="1:2" x14ac:dyDescent="0.2">
      <c r="A353" s="32">
        <v>351</v>
      </c>
      <c r="B353" s="32" t="s">
        <v>16768</v>
      </c>
    </row>
    <row r="354" spans="1:2" x14ac:dyDescent="0.2">
      <c r="A354" s="32">
        <v>352</v>
      </c>
      <c r="B354" s="32" t="s">
        <v>16769</v>
      </c>
    </row>
    <row r="355" spans="1:2" x14ac:dyDescent="0.2">
      <c r="A355" s="32">
        <v>353</v>
      </c>
      <c r="B355" s="32" t="s">
        <v>16770</v>
      </c>
    </row>
    <row r="356" spans="1:2" x14ac:dyDescent="0.2">
      <c r="A356" s="32">
        <v>354</v>
      </c>
      <c r="B356" s="32" t="s">
        <v>16771</v>
      </c>
    </row>
    <row r="357" spans="1:2" x14ac:dyDescent="0.2">
      <c r="A357" s="32">
        <v>355</v>
      </c>
      <c r="B357" s="32" t="s">
        <v>16772</v>
      </c>
    </row>
    <row r="358" spans="1:2" x14ac:dyDescent="0.2">
      <c r="A358" s="32">
        <v>356</v>
      </c>
      <c r="B358" s="32" t="s">
        <v>16773</v>
      </c>
    </row>
    <row r="359" spans="1:2" x14ac:dyDescent="0.2">
      <c r="A359" s="32">
        <v>357</v>
      </c>
      <c r="B359" s="32" t="s">
        <v>16774</v>
      </c>
    </row>
    <row r="360" spans="1:2" x14ac:dyDescent="0.2">
      <c r="A360" s="32">
        <v>358</v>
      </c>
      <c r="B360" s="32" t="s">
        <v>16775</v>
      </c>
    </row>
    <row r="361" spans="1:2" x14ac:dyDescent="0.2">
      <c r="A361" s="32">
        <v>359</v>
      </c>
      <c r="B361" s="32" t="s">
        <v>16776</v>
      </c>
    </row>
    <row r="362" spans="1:2" x14ac:dyDescent="0.2">
      <c r="A362" s="32">
        <v>360</v>
      </c>
      <c r="B362" s="32" t="s">
        <v>16777</v>
      </c>
    </row>
    <row r="363" spans="1:2" x14ac:dyDescent="0.2">
      <c r="A363" s="32">
        <v>361</v>
      </c>
      <c r="B363" s="32" t="s">
        <v>16778</v>
      </c>
    </row>
    <row r="364" spans="1:2" x14ac:dyDescent="0.2">
      <c r="A364" s="32">
        <v>362</v>
      </c>
      <c r="B364" s="32" t="s">
        <v>16779</v>
      </c>
    </row>
    <row r="365" spans="1:2" x14ac:dyDescent="0.2">
      <c r="A365" s="32">
        <v>363</v>
      </c>
      <c r="B365" s="32" t="s">
        <v>16780</v>
      </c>
    </row>
    <row r="366" spans="1:2" x14ac:dyDescent="0.2">
      <c r="A366" s="32">
        <v>364</v>
      </c>
      <c r="B366" s="32" t="s">
        <v>16781</v>
      </c>
    </row>
    <row r="367" spans="1:2" x14ac:dyDescent="0.2">
      <c r="A367" s="32">
        <v>365</v>
      </c>
      <c r="B367" s="32" t="s">
        <v>16782</v>
      </c>
    </row>
    <row r="368" spans="1:2" x14ac:dyDescent="0.2">
      <c r="A368" s="32">
        <v>366</v>
      </c>
      <c r="B368" s="32" t="s">
        <v>16783</v>
      </c>
    </row>
    <row r="369" spans="1:2" x14ac:dyDescent="0.2">
      <c r="A369" s="32">
        <v>367</v>
      </c>
      <c r="B369" s="32" t="s">
        <v>16784</v>
      </c>
    </row>
    <row r="370" spans="1:2" x14ac:dyDescent="0.2">
      <c r="A370" s="32">
        <v>368</v>
      </c>
      <c r="B370" s="32" t="s">
        <v>16785</v>
      </c>
    </row>
    <row r="371" spans="1:2" x14ac:dyDescent="0.2">
      <c r="A371" s="32">
        <v>369</v>
      </c>
      <c r="B371" s="32" t="s">
        <v>16786</v>
      </c>
    </row>
    <row r="372" spans="1:2" x14ac:dyDescent="0.2">
      <c r="A372" s="32">
        <v>370</v>
      </c>
      <c r="B372" s="32" t="s">
        <v>16787</v>
      </c>
    </row>
    <row r="373" spans="1:2" x14ac:dyDescent="0.2">
      <c r="A373" s="32">
        <v>371</v>
      </c>
      <c r="B373" s="32" t="s">
        <v>16788</v>
      </c>
    </row>
    <row r="374" spans="1:2" x14ac:dyDescent="0.2">
      <c r="A374" s="32">
        <v>372</v>
      </c>
      <c r="B374" s="32" t="s">
        <v>16789</v>
      </c>
    </row>
    <row r="375" spans="1:2" x14ac:dyDescent="0.2">
      <c r="A375" s="32">
        <v>373</v>
      </c>
      <c r="B375" s="32" t="s">
        <v>16790</v>
      </c>
    </row>
    <row r="376" spans="1:2" x14ac:dyDescent="0.2">
      <c r="A376" s="32">
        <v>374</v>
      </c>
      <c r="B376" s="32" t="s">
        <v>16791</v>
      </c>
    </row>
    <row r="377" spans="1:2" x14ac:dyDescent="0.2">
      <c r="A377" s="32">
        <v>375</v>
      </c>
      <c r="B377" s="32" t="s">
        <v>16792</v>
      </c>
    </row>
    <row r="378" spans="1:2" x14ac:dyDescent="0.2">
      <c r="A378" s="32">
        <v>376</v>
      </c>
      <c r="B378" s="32" t="s">
        <v>16793</v>
      </c>
    </row>
    <row r="379" spans="1:2" x14ac:dyDescent="0.2">
      <c r="A379" s="32">
        <v>377</v>
      </c>
      <c r="B379" s="32" t="s">
        <v>16794</v>
      </c>
    </row>
    <row r="380" spans="1:2" x14ac:dyDescent="0.2">
      <c r="A380" s="32">
        <v>378</v>
      </c>
      <c r="B380" s="32" t="s">
        <v>16795</v>
      </c>
    </row>
    <row r="381" spans="1:2" x14ac:dyDescent="0.2">
      <c r="A381" s="32">
        <v>379</v>
      </c>
      <c r="B381" s="32" t="s">
        <v>16796</v>
      </c>
    </row>
    <row r="382" spans="1:2" x14ac:dyDescent="0.2">
      <c r="A382" s="32">
        <v>380</v>
      </c>
      <c r="B382" s="32" t="s">
        <v>16797</v>
      </c>
    </row>
    <row r="383" spans="1:2" x14ac:dyDescent="0.2">
      <c r="A383" s="32">
        <v>381</v>
      </c>
      <c r="B383" s="32" t="s">
        <v>16798</v>
      </c>
    </row>
    <row r="384" spans="1:2" x14ac:dyDescent="0.2">
      <c r="A384" s="32">
        <v>382</v>
      </c>
      <c r="B384" s="32" t="s">
        <v>1552</v>
      </c>
    </row>
    <row r="385" spans="1:2" x14ac:dyDescent="0.2">
      <c r="A385" s="32">
        <v>383</v>
      </c>
      <c r="B385" s="32" t="s">
        <v>16799</v>
      </c>
    </row>
    <row r="386" spans="1:2" x14ac:dyDescent="0.2">
      <c r="A386" s="32">
        <v>384</v>
      </c>
      <c r="B386" s="32" t="s">
        <v>16800</v>
      </c>
    </row>
    <row r="387" spans="1:2" x14ac:dyDescent="0.2">
      <c r="A387" s="32">
        <v>385</v>
      </c>
      <c r="B387" s="32" t="s">
        <v>16801</v>
      </c>
    </row>
    <row r="388" spans="1:2" x14ac:dyDescent="0.2">
      <c r="A388" s="32">
        <v>386</v>
      </c>
      <c r="B388" s="32" t="s">
        <v>16802</v>
      </c>
    </row>
    <row r="389" spans="1:2" x14ac:dyDescent="0.2">
      <c r="A389" s="32">
        <v>387</v>
      </c>
      <c r="B389" s="32" t="s">
        <v>16803</v>
      </c>
    </row>
    <row r="390" spans="1:2" x14ac:dyDescent="0.2">
      <c r="A390" s="32">
        <v>388</v>
      </c>
      <c r="B390" s="32" t="s">
        <v>16804</v>
      </c>
    </row>
    <row r="391" spans="1:2" x14ac:dyDescent="0.2">
      <c r="A391" s="32">
        <v>389</v>
      </c>
      <c r="B391" s="32" t="s">
        <v>16805</v>
      </c>
    </row>
    <row r="392" spans="1:2" x14ac:dyDescent="0.2">
      <c r="A392" s="32">
        <v>390</v>
      </c>
      <c r="B392" s="32" t="s">
        <v>16806</v>
      </c>
    </row>
    <row r="393" spans="1:2" x14ac:dyDescent="0.2">
      <c r="A393" s="32">
        <v>391</v>
      </c>
      <c r="B393" s="32" t="s">
        <v>16807</v>
      </c>
    </row>
    <row r="394" spans="1:2" x14ac:dyDescent="0.2">
      <c r="A394" s="32">
        <v>392</v>
      </c>
      <c r="B394" s="32" t="s">
        <v>16808</v>
      </c>
    </row>
    <row r="395" spans="1:2" x14ac:dyDescent="0.2">
      <c r="A395" s="32">
        <v>393</v>
      </c>
      <c r="B395" s="32" t="s">
        <v>16809</v>
      </c>
    </row>
    <row r="396" spans="1:2" x14ac:dyDescent="0.2">
      <c r="A396" s="32">
        <v>394</v>
      </c>
      <c r="B396" s="32" t="s">
        <v>16810</v>
      </c>
    </row>
    <row r="397" spans="1:2" x14ac:dyDescent="0.2">
      <c r="A397" s="32">
        <v>395</v>
      </c>
      <c r="B397" s="32" t="s">
        <v>16811</v>
      </c>
    </row>
    <row r="398" spans="1:2" x14ac:dyDescent="0.2">
      <c r="A398" s="32">
        <v>396</v>
      </c>
      <c r="B398" s="32" t="s">
        <v>16812</v>
      </c>
    </row>
    <row r="399" spans="1:2" x14ac:dyDescent="0.2">
      <c r="A399" s="32">
        <v>397</v>
      </c>
      <c r="B399" s="32" t="s">
        <v>16813</v>
      </c>
    </row>
    <row r="400" spans="1:2" x14ac:dyDescent="0.2">
      <c r="A400" s="32">
        <v>398</v>
      </c>
      <c r="B400" s="32" t="s">
        <v>16814</v>
      </c>
    </row>
    <row r="401" spans="1:2" x14ac:dyDescent="0.2">
      <c r="A401" s="32">
        <v>399</v>
      </c>
      <c r="B401" s="32" t="s">
        <v>16815</v>
      </c>
    </row>
    <row r="402" spans="1:2" x14ac:dyDescent="0.2">
      <c r="A402" s="32">
        <v>400</v>
      </c>
      <c r="B402" s="32" t="s">
        <v>16816</v>
      </c>
    </row>
    <row r="403" spans="1:2" x14ac:dyDescent="0.2">
      <c r="A403" s="32">
        <v>401</v>
      </c>
      <c r="B403" s="32" t="s">
        <v>16817</v>
      </c>
    </row>
    <row r="404" spans="1:2" x14ac:dyDescent="0.2">
      <c r="A404" s="32">
        <v>402</v>
      </c>
      <c r="B404" s="32" t="s">
        <v>16818</v>
      </c>
    </row>
    <row r="405" spans="1:2" x14ac:dyDescent="0.2">
      <c r="A405" s="32">
        <v>403</v>
      </c>
      <c r="B405" s="32" t="s">
        <v>16819</v>
      </c>
    </row>
    <row r="406" spans="1:2" x14ac:dyDescent="0.2">
      <c r="A406" s="32">
        <v>404</v>
      </c>
      <c r="B406" s="32" t="s">
        <v>16820</v>
      </c>
    </row>
    <row r="407" spans="1:2" x14ac:dyDescent="0.2">
      <c r="A407" s="32">
        <v>405</v>
      </c>
      <c r="B407" s="32" t="s">
        <v>16821</v>
      </c>
    </row>
    <row r="408" spans="1:2" x14ac:dyDescent="0.2">
      <c r="A408" s="32">
        <v>406</v>
      </c>
      <c r="B408" s="32" t="s">
        <v>16822</v>
      </c>
    </row>
    <row r="409" spans="1:2" x14ac:dyDescent="0.2">
      <c r="A409" s="32">
        <v>407</v>
      </c>
      <c r="B409" s="32" t="s">
        <v>16823</v>
      </c>
    </row>
    <row r="410" spans="1:2" x14ac:dyDescent="0.2">
      <c r="A410" s="32">
        <v>408</v>
      </c>
      <c r="B410" s="32" t="s">
        <v>16824</v>
      </c>
    </row>
    <row r="411" spans="1:2" x14ac:dyDescent="0.2">
      <c r="A411" s="32">
        <v>409</v>
      </c>
      <c r="B411" s="32" t="s">
        <v>16825</v>
      </c>
    </row>
    <row r="412" spans="1:2" x14ac:dyDescent="0.2">
      <c r="A412" s="32">
        <v>410</v>
      </c>
      <c r="B412" s="32" t="s">
        <v>16826</v>
      </c>
    </row>
    <row r="413" spans="1:2" x14ac:dyDescent="0.2">
      <c r="A413" s="32">
        <v>411</v>
      </c>
      <c r="B413" s="32" t="s">
        <v>16827</v>
      </c>
    </row>
    <row r="414" spans="1:2" x14ac:dyDescent="0.2">
      <c r="A414" s="32">
        <v>412</v>
      </c>
      <c r="B414" s="32" t="s">
        <v>16828</v>
      </c>
    </row>
    <row r="415" spans="1:2" x14ac:dyDescent="0.2">
      <c r="A415" s="32">
        <v>413</v>
      </c>
      <c r="B415" s="32" t="s">
        <v>16829</v>
      </c>
    </row>
    <row r="416" spans="1:2" x14ac:dyDescent="0.2">
      <c r="A416" s="32">
        <v>414</v>
      </c>
      <c r="B416" s="32" t="s">
        <v>16830</v>
      </c>
    </row>
    <row r="417" spans="1:2" x14ac:dyDescent="0.2">
      <c r="A417" s="32">
        <v>415</v>
      </c>
      <c r="B417" s="32" t="s">
        <v>16831</v>
      </c>
    </row>
    <row r="418" spans="1:2" x14ac:dyDescent="0.2">
      <c r="A418" s="32">
        <v>416</v>
      </c>
      <c r="B418" s="32" t="s">
        <v>16832</v>
      </c>
    </row>
    <row r="419" spans="1:2" x14ac:dyDescent="0.2">
      <c r="A419" s="32">
        <v>417</v>
      </c>
      <c r="B419" s="32" t="s">
        <v>16833</v>
      </c>
    </row>
    <row r="420" spans="1:2" x14ac:dyDescent="0.2">
      <c r="A420" s="32">
        <v>418</v>
      </c>
      <c r="B420" s="32" t="s">
        <v>16834</v>
      </c>
    </row>
    <row r="421" spans="1:2" x14ac:dyDescent="0.2">
      <c r="A421" s="32">
        <v>419</v>
      </c>
      <c r="B421" s="32" t="s">
        <v>16835</v>
      </c>
    </row>
    <row r="422" spans="1:2" x14ac:dyDescent="0.2">
      <c r="A422" s="32">
        <v>420</v>
      </c>
      <c r="B422" s="32" t="s">
        <v>16836</v>
      </c>
    </row>
    <row r="423" spans="1:2" x14ac:dyDescent="0.2">
      <c r="A423" s="32">
        <v>421</v>
      </c>
      <c r="B423" s="32" t="s">
        <v>16837</v>
      </c>
    </row>
    <row r="424" spans="1:2" x14ac:dyDescent="0.2">
      <c r="A424" s="32">
        <v>422</v>
      </c>
      <c r="B424" s="32" t="s">
        <v>16838</v>
      </c>
    </row>
    <row r="425" spans="1:2" x14ac:dyDescent="0.2">
      <c r="A425" s="32">
        <v>423</v>
      </c>
      <c r="B425" s="32" t="s">
        <v>16839</v>
      </c>
    </row>
    <row r="426" spans="1:2" x14ac:dyDescent="0.2">
      <c r="A426" s="32">
        <v>424</v>
      </c>
      <c r="B426" s="32" t="s">
        <v>16840</v>
      </c>
    </row>
    <row r="427" spans="1:2" x14ac:dyDescent="0.2">
      <c r="A427" s="32">
        <v>425</v>
      </c>
      <c r="B427" s="32" t="s">
        <v>16841</v>
      </c>
    </row>
    <row r="428" spans="1:2" x14ac:dyDescent="0.2">
      <c r="A428" s="32">
        <v>426</v>
      </c>
      <c r="B428" s="32" t="s">
        <v>16842</v>
      </c>
    </row>
    <row r="429" spans="1:2" x14ac:dyDescent="0.2">
      <c r="A429" s="32">
        <v>427</v>
      </c>
      <c r="B429" s="32" t="s">
        <v>16843</v>
      </c>
    </row>
    <row r="430" spans="1:2" x14ac:dyDescent="0.2">
      <c r="A430" s="32">
        <v>428</v>
      </c>
      <c r="B430" s="32" t="s">
        <v>16844</v>
      </c>
    </row>
    <row r="431" spans="1:2" x14ac:dyDescent="0.2">
      <c r="A431" s="32">
        <v>429</v>
      </c>
      <c r="B431" s="32" t="s">
        <v>16845</v>
      </c>
    </row>
    <row r="432" spans="1:2" x14ac:dyDescent="0.2">
      <c r="A432" s="32">
        <v>430</v>
      </c>
      <c r="B432" s="32" t="s">
        <v>16846</v>
      </c>
    </row>
    <row r="433" spans="1:2" x14ac:dyDescent="0.2">
      <c r="A433" s="32">
        <v>431</v>
      </c>
      <c r="B433" s="32" t="s">
        <v>16847</v>
      </c>
    </row>
    <row r="434" spans="1:2" x14ac:dyDescent="0.2">
      <c r="A434" s="32">
        <v>432</v>
      </c>
      <c r="B434" s="32" t="s">
        <v>16848</v>
      </c>
    </row>
    <row r="435" spans="1:2" x14ac:dyDescent="0.2">
      <c r="A435" s="32">
        <v>433</v>
      </c>
      <c r="B435" s="32" t="s">
        <v>16849</v>
      </c>
    </row>
    <row r="436" spans="1:2" x14ac:dyDescent="0.2">
      <c r="A436" s="32">
        <v>434</v>
      </c>
      <c r="B436" s="32" t="s">
        <v>16850</v>
      </c>
    </row>
    <row r="437" spans="1:2" x14ac:dyDescent="0.2">
      <c r="A437" s="32">
        <v>435</v>
      </c>
      <c r="B437" s="32" t="s">
        <v>16851</v>
      </c>
    </row>
    <row r="438" spans="1:2" x14ac:dyDescent="0.2">
      <c r="A438" s="32">
        <v>436</v>
      </c>
      <c r="B438" s="32" t="s">
        <v>16852</v>
      </c>
    </row>
    <row r="439" spans="1:2" x14ac:dyDescent="0.2">
      <c r="A439" s="32">
        <v>437</v>
      </c>
      <c r="B439" s="32" t="s">
        <v>16853</v>
      </c>
    </row>
    <row r="440" spans="1:2" x14ac:dyDescent="0.2">
      <c r="A440" s="32">
        <v>438</v>
      </c>
      <c r="B440" s="32" t="s">
        <v>16854</v>
      </c>
    </row>
    <row r="441" spans="1:2" x14ac:dyDescent="0.2">
      <c r="A441" s="32">
        <v>439</v>
      </c>
      <c r="B441" s="32" t="s">
        <v>16855</v>
      </c>
    </row>
    <row r="442" spans="1:2" x14ac:dyDescent="0.2">
      <c r="A442" s="32">
        <v>440</v>
      </c>
      <c r="B442" s="32" t="s">
        <v>16856</v>
      </c>
    </row>
    <row r="443" spans="1:2" x14ac:dyDescent="0.2">
      <c r="A443" s="32">
        <v>441</v>
      </c>
      <c r="B443" s="32" t="s">
        <v>16857</v>
      </c>
    </row>
    <row r="444" spans="1:2" x14ac:dyDescent="0.2">
      <c r="A444" s="32">
        <v>442</v>
      </c>
      <c r="B444" s="32" t="s">
        <v>16858</v>
      </c>
    </row>
    <row r="445" spans="1:2" x14ac:dyDescent="0.2">
      <c r="A445" s="32">
        <v>443</v>
      </c>
      <c r="B445" s="32" t="s">
        <v>16859</v>
      </c>
    </row>
    <row r="446" spans="1:2" x14ac:dyDescent="0.2">
      <c r="A446" s="32">
        <v>444</v>
      </c>
      <c r="B446" s="32" t="s">
        <v>16860</v>
      </c>
    </row>
    <row r="447" spans="1:2" x14ac:dyDescent="0.2">
      <c r="A447" s="32">
        <v>445</v>
      </c>
      <c r="B447" s="32" t="s">
        <v>16861</v>
      </c>
    </row>
    <row r="448" spans="1:2" x14ac:dyDescent="0.2">
      <c r="A448" s="32">
        <v>446</v>
      </c>
      <c r="B448" s="32" t="s">
        <v>16862</v>
      </c>
    </row>
    <row r="449" spans="1:2" x14ac:dyDescent="0.2">
      <c r="A449" s="32">
        <v>447</v>
      </c>
      <c r="B449" s="32" t="s">
        <v>16863</v>
      </c>
    </row>
    <row r="450" spans="1:2" x14ac:dyDescent="0.2">
      <c r="A450" s="32">
        <v>448</v>
      </c>
      <c r="B450" s="32" t="s">
        <v>16864</v>
      </c>
    </row>
    <row r="451" spans="1:2" x14ac:dyDescent="0.2">
      <c r="A451" s="32">
        <v>449</v>
      </c>
      <c r="B451" s="32" t="s">
        <v>16865</v>
      </c>
    </row>
    <row r="452" spans="1:2" x14ac:dyDescent="0.2">
      <c r="A452" s="32">
        <v>450</v>
      </c>
      <c r="B452" s="32" t="s">
        <v>16866</v>
      </c>
    </row>
    <row r="453" spans="1:2" x14ac:dyDescent="0.2">
      <c r="A453" s="32">
        <v>451</v>
      </c>
      <c r="B453" s="32" t="s">
        <v>16867</v>
      </c>
    </row>
    <row r="454" spans="1:2" x14ac:dyDescent="0.2">
      <c r="A454" s="32">
        <v>452</v>
      </c>
      <c r="B454" s="32" t="s">
        <v>16868</v>
      </c>
    </row>
    <row r="455" spans="1:2" x14ac:dyDescent="0.2">
      <c r="A455" s="32">
        <v>453</v>
      </c>
      <c r="B455" s="32" t="s">
        <v>16869</v>
      </c>
    </row>
    <row r="456" spans="1:2" x14ac:dyDescent="0.2">
      <c r="A456" s="32">
        <v>454</v>
      </c>
      <c r="B456" s="32" t="s">
        <v>16870</v>
      </c>
    </row>
    <row r="457" spans="1:2" x14ac:dyDescent="0.2">
      <c r="A457" s="32">
        <v>455</v>
      </c>
      <c r="B457" s="32" t="s">
        <v>16871</v>
      </c>
    </row>
    <row r="458" spans="1:2" x14ac:dyDescent="0.2">
      <c r="A458" s="32">
        <v>456</v>
      </c>
      <c r="B458" s="32" t="s">
        <v>16872</v>
      </c>
    </row>
    <row r="459" spans="1:2" x14ac:dyDescent="0.2">
      <c r="A459" s="32">
        <v>457</v>
      </c>
      <c r="B459" s="32" t="s">
        <v>16873</v>
      </c>
    </row>
    <row r="460" spans="1:2" x14ac:dyDescent="0.2">
      <c r="A460" s="32">
        <v>458</v>
      </c>
      <c r="B460" s="32" t="s">
        <v>16874</v>
      </c>
    </row>
    <row r="461" spans="1:2" x14ac:dyDescent="0.2">
      <c r="A461" s="32">
        <v>459</v>
      </c>
      <c r="B461" s="32" t="s">
        <v>16875</v>
      </c>
    </row>
    <row r="462" spans="1:2" x14ac:dyDescent="0.2">
      <c r="A462" s="32">
        <v>460</v>
      </c>
      <c r="B462" s="32" t="s">
        <v>16876</v>
      </c>
    </row>
    <row r="463" spans="1:2" x14ac:dyDescent="0.2">
      <c r="A463" s="32">
        <v>461</v>
      </c>
      <c r="B463" s="32" t="s">
        <v>16877</v>
      </c>
    </row>
    <row r="464" spans="1:2" x14ac:dyDescent="0.2">
      <c r="A464" s="32">
        <v>462</v>
      </c>
      <c r="B464" s="32" t="s">
        <v>16878</v>
      </c>
    </row>
    <row r="465" spans="1:2" x14ac:dyDescent="0.2">
      <c r="A465" s="32">
        <v>463</v>
      </c>
      <c r="B465" s="32" t="s">
        <v>16879</v>
      </c>
    </row>
    <row r="466" spans="1:2" x14ac:dyDescent="0.2">
      <c r="A466" s="32">
        <v>464</v>
      </c>
      <c r="B466" s="32" t="s">
        <v>16880</v>
      </c>
    </row>
    <row r="467" spans="1:2" x14ac:dyDescent="0.2">
      <c r="A467" s="32">
        <v>465</v>
      </c>
      <c r="B467" s="32" t="s">
        <v>16881</v>
      </c>
    </row>
    <row r="468" spans="1:2" x14ac:dyDescent="0.2">
      <c r="A468" s="32">
        <v>466</v>
      </c>
      <c r="B468" s="32" t="s">
        <v>16882</v>
      </c>
    </row>
    <row r="469" spans="1:2" x14ac:dyDescent="0.2">
      <c r="A469" s="32">
        <v>467</v>
      </c>
      <c r="B469" s="32" t="s">
        <v>16883</v>
      </c>
    </row>
    <row r="470" spans="1:2" x14ac:dyDescent="0.2">
      <c r="A470" s="32">
        <v>468</v>
      </c>
      <c r="B470" s="32" t="s">
        <v>16884</v>
      </c>
    </row>
    <row r="471" spans="1:2" x14ac:dyDescent="0.2">
      <c r="A471" s="32">
        <v>469</v>
      </c>
      <c r="B471" s="32" t="s">
        <v>16885</v>
      </c>
    </row>
    <row r="472" spans="1:2" x14ac:dyDescent="0.2">
      <c r="A472" s="32">
        <v>470</v>
      </c>
      <c r="B472" s="32" t="s">
        <v>16886</v>
      </c>
    </row>
    <row r="473" spans="1:2" x14ac:dyDescent="0.2">
      <c r="A473" s="32">
        <v>471</v>
      </c>
      <c r="B473" s="32" t="s">
        <v>16887</v>
      </c>
    </row>
    <row r="474" spans="1:2" x14ac:dyDescent="0.2">
      <c r="A474" s="32">
        <v>472</v>
      </c>
      <c r="B474" s="32" t="s">
        <v>16888</v>
      </c>
    </row>
    <row r="475" spans="1:2" x14ac:dyDescent="0.2">
      <c r="A475" s="32">
        <v>473</v>
      </c>
      <c r="B475" s="32" t="s">
        <v>16889</v>
      </c>
    </row>
    <row r="476" spans="1:2" x14ac:dyDescent="0.2">
      <c r="A476" s="32">
        <v>474</v>
      </c>
      <c r="B476" s="32" t="s">
        <v>16890</v>
      </c>
    </row>
    <row r="477" spans="1:2" x14ac:dyDescent="0.2">
      <c r="A477" s="32">
        <v>475</v>
      </c>
      <c r="B477" s="32" t="s">
        <v>16891</v>
      </c>
    </row>
    <row r="478" spans="1:2" x14ac:dyDescent="0.2">
      <c r="A478" s="32">
        <v>476</v>
      </c>
      <c r="B478" s="32" t="s">
        <v>16892</v>
      </c>
    </row>
    <row r="479" spans="1:2" x14ac:dyDescent="0.2">
      <c r="A479" s="32">
        <v>477</v>
      </c>
      <c r="B479" s="32" t="s">
        <v>16893</v>
      </c>
    </row>
    <row r="480" spans="1:2" x14ac:dyDescent="0.2">
      <c r="A480" s="32">
        <v>478</v>
      </c>
      <c r="B480" s="32" t="s">
        <v>16894</v>
      </c>
    </row>
    <row r="481" spans="1:2" x14ac:dyDescent="0.2">
      <c r="A481" s="32">
        <v>479</v>
      </c>
      <c r="B481" s="32" t="s">
        <v>16895</v>
      </c>
    </row>
    <row r="482" spans="1:2" x14ac:dyDescent="0.2">
      <c r="A482" s="32">
        <v>480</v>
      </c>
      <c r="B482" s="32" t="s">
        <v>16896</v>
      </c>
    </row>
    <row r="483" spans="1:2" x14ac:dyDescent="0.2">
      <c r="A483" s="32">
        <v>481</v>
      </c>
      <c r="B483" s="32" t="s">
        <v>16897</v>
      </c>
    </row>
    <row r="484" spans="1:2" x14ac:dyDescent="0.2">
      <c r="A484" s="32">
        <v>482</v>
      </c>
      <c r="B484" s="32" t="s">
        <v>16898</v>
      </c>
    </row>
    <row r="485" spans="1:2" x14ac:dyDescent="0.2">
      <c r="A485" s="32">
        <v>483</v>
      </c>
      <c r="B485" s="32" t="s">
        <v>16899</v>
      </c>
    </row>
    <row r="486" spans="1:2" x14ac:dyDescent="0.2">
      <c r="A486" s="32">
        <v>484</v>
      </c>
      <c r="B486" s="32" t="s">
        <v>16900</v>
      </c>
    </row>
    <row r="487" spans="1:2" x14ac:dyDescent="0.2">
      <c r="A487" s="32">
        <v>485</v>
      </c>
      <c r="B487" s="32" t="s">
        <v>16901</v>
      </c>
    </row>
    <row r="488" spans="1:2" x14ac:dyDescent="0.2">
      <c r="A488" s="32">
        <v>486</v>
      </c>
      <c r="B488" s="32" t="s">
        <v>16902</v>
      </c>
    </row>
    <row r="489" spans="1:2" x14ac:dyDescent="0.2">
      <c r="A489" s="32">
        <v>487</v>
      </c>
      <c r="B489" s="32" t="s">
        <v>16903</v>
      </c>
    </row>
    <row r="490" spans="1:2" x14ac:dyDescent="0.2">
      <c r="A490" s="32">
        <v>488</v>
      </c>
      <c r="B490" s="32" t="s">
        <v>16904</v>
      </c>
    </row>
    <row r="491" spans="1:2" x14ac:dyDescent="0.2">
      <c r="A491" s="32">
        <v>489</v>
      </c>
      <c r="B491" s="32" t="s">
        <v>16905</v>
      </c>
    </row>
    <row r="492" spans="1:2" x14ac:dyDescent="0.2">
      <c r="A492" s="32">
        <v>490</v>
      </c>
      <c r="B492" s="32" t="s">
        <v>16906</v>
      </c>
    </row>
    <row r="493" spans="1:2" x14ac:dyDescent="0.2">
      <c r="A493" s="32">
        <v>491</v>
      </c>
      <c r="B493" s="32" t="s">
        <v>16907</v>
      </c>
    </row>
    <row r="494" spans="1:2" x14ac:dyDescent="0.2">
      <c r="A494" s="32">
        <v>492</v>
      </c>
      <c r="B494" s="32" t="s">
        <v>16908</v>
      </c>
    </row>
    <row r="495" spans="1:2" x14ac:dyDescent="0.2">
      <c r="A495" s="32">
        <v>493</v>
      </c>
      <c r="B495" s="32" t="s">
        <v>16909</v>
      </c>
    </row>
    <row r="496" spans="1:2" x14ac:dyDescent="0.2">
      <c r="A496" s="32">
        <v>494</v>
      </c>
      <c r="B496" s="32" t="s">
        <v>16910</v>
      </c>
    </row>
    <row r="497" spans="1:2" x14ac:dyDescent="0.2">
      <c r="A497" s="32">
        <v>495</v>
      </c>
      <c r="B497" s="32" t="s">
        <v>16911</v>
      </c>
    </row>
    <row r="498" spans="1:2" x14ac:dyDescent="0.2">
      <c r="A498" s="32">
        <v>496</v>
      </c>
      <c r="B498" s="32" t="s">
        <v>16912</v>
      </c>
    </row>
    <row r="499" spans="1:2" x14ac:dyDescent="0.2">
      <c r="A499" s="32">
        <v>497</v>
      </c>
      <c r="B499" s="32" t="s">
        <v>16913</v>
      </c>
    </row>
    <row r="500" spans="1:2" x14ac:dyDescent="0.2">
      <c r="A500" s="32">
        <v>498</v>
      </c>
      <c r="B500" s="32" t="s">
        <v>16914</v>
      </c>
    </row>
    <row r="501" spans="1:2" x14ac:dyDescent="0.2">
      <c r="A501" s="32">
        <v>499</v>
      </c>
      <c r="B501" s="32" t="s">
        <v>16915</v>
      </c>
    </row>
    <row r="502" spans="1:2" x14ac:dyDescent="0.2">
      <c r="A502" s="32">
        <v>500</v>
      </c>
      <c r="B502" s="32" t="s">
        <v>16916</v>
      </c>
    </row>
    <row r="503" spans="1:2" x14ac:dyDescent="0.2">
      <c r="A503" s="32">
        <v>501</v>
      </c>
      <c r="B503" s="32" t="s">
        <v>16917</v>
      </c>
    </row>
    <row r="504" spans="1:2" x14ac:dyDescent="0.2">
      <c r="A504" s="32">
        <v>502</v>
      </c>
      <c r="B504" s="32" t="s">
        <v>3147</v>
      </c>
    </row>
    <row r="505" spans="1:2" x14ac:dyDescent="0.2">
      <c r="A505" s="32">
        <v>503</v>
      </c>
      <c r="B505" s="32" t="s">
        <v>16918</v>
      </c>
    </row>
    <row r="506" spans="1:2" x14ac:dyDescent="0.2">
      <c r="A506" s="32">
        <v>504</v>
      </c>
      <c r="B506" s="32" t="s">
        <v>16919</v>
      </c>
    </row>
    <row r="507" spans="1:2" x14ac:dyDescent="0.2">
      <c r="A507" s="32">
        <v>505</v>
      </c>
      <c r="B507" s="32" t="s">
        <v>16920</v>
      </c>
    </row>
    <row r="508" spans="1:2" x14ac:dyDescent="0.2">
      <c r="A508" s="32">
        <v>506</v>
      </c>
      <c r="B508" s="32" t="s">
        <v>16921</v>
      </c>
    </row>
    <row r="509" spans="1:2" x14ac:dyDescent="0.2">
      <c r="A509" s="32">
        <v>507</v>
      </c>
      <c r="B509" s="32" t="s">
        <v>16922</v>
      </c>
    </row>
    <row r="510" spans="1:2" x14ac:dyDescent="0.2">
      <c r="A510" s="32">
        <v>508</v>
      </c>
      <c r="B510" s="32" t="s">
        <v>16923</v>
      </c>
    </row>
    <row r="511" spans="1:2" x14ac:dyDescent="0.2">
      <c r="A511" s="32">
        <v>509</v>
      </c>
      <c r="B511" s="32" t="s">
        <v>16924</v>
      </c>
    </row>
    <row r="512" spans="1:2" x14ac:dyDescent="0.2">
      <c r="A512" s="32">
        <v>510</v>
      </c>
      <c r="B512" s="32" t="s">
        <v>16925</v>
      </c>
    </row>
    <row r="513" spans="1:2" x14ac:dyDescent="0.2">
      <c r="A513" s="32">
        <v>511</v>
      </c>
      <c r="B513" s="32" t="s">
        <v>16926</v>
      </c>
    </row>
    <row r="514" spans="1:2" x14ac:dyDescent="0.2">
      <c r="A514" s="32">
        <v>512</v>
      </c>
      <c r="B514" s="32" t="s">
        <v>16927</v>
      </c>
    </row>
    <row r="515" spans="1:2" x14ac:dyDescent="0.2">
      <c r="A515" s="32">
        <v>513</v>
      </c>
      <c r="B515" s="32" t="s">
        <v>16928</v>
      </c>
    </row>
    <row r="516" spans="1:2" x14ac:dyDescent="0.2">
      <c r="A516" s="32">
        <v>514</v>
      </c>
      <c r="B516" s="32" t="s">
        <v>16929</v>
      </c>
    </row>
    <row r="517" spans="1:2" x14ac:dyDescent="0.2">
      <c r="A517" s="32">
        <v>515</v>
      </c>
      <c r="B517" s="32" t="s">
        <v>16930</v>
      </c>
    </row>
    <row r="518" spans="1:2" x14ac:dyDescent="0.2">
      <c r="A518" s="32">
        <v>516</v>
      </c>
      <c r="B518" s="32" t="s">
        <v>16931</v>
      </c>
    </row>
    <row r="519" spans="1:2" x14ac:dyDescent="0.2">
      <c r="A519" s="32">
        <v>517</v>
      </c>
      <c r="B519" s="32" t="s">
        <v>16932</v>
      </c>
    </row>
    <row r="520" spans="1:2" x14ac:dyDescent="0.2">
      <c r="A520" s="32">
        <v>518</v>
      </c>
      <c r="B520" s="32" t="s">
        <v>16933</v>
      </c>
    </row>
    <row r="521" spans="1:2" x14ac:dyDescent="0.2">
      <c r="A521" s="32">
        <v>519</v>
      </c>
      <c r="B521" s="32" t="s">
        <v>16934</v>
      </c>
    </row>
    <row r="522" spans="1:2" x14ac:dyDescent="0.2">
      <c r="A522" s="32">
        <v>520</v>
      </c>
      <c r="B522" s="32" t="s">
        <v>16935</v>
      </c>
    </row>
    <row r="523" spans="1:2" x14ac:dyDescent="0.2">
      <c r="A523" s="32">
        <v>521</v>
      </c>
      <c r="B523" s="32" t="s">
        <v>16936</v>
      </c>
    </row>
    <row r="524" spans="1:2" x14ac:dyDescent="0.2">
      <c r="A524" s="32">
        <v>522</v>
      </c>
      <c r="B524" s="32" t="s">
        <v>16937</v>
      </c>
    </row>
    <row r="525" spans="1:2" x14ac:dyDescent="0.2">
      <c r="A525" s="32">
        <v>523</v>
      </c>
      <c r="B525" s="32" t="s">
        <v>16938</v>
      </c>
    </row>
    <row r="526" spans="1:2" x14ac:dyDescent="0.2">
      <c r="A526" s="32">
        <v>524</v>
      </c>
      <c r="B526" s="32" t="s">
        <v>16939</v>
      </c>
    </row>
    <row r="527" spans="1:2" x14ac:dyDescent="0.2">
      <c r="A527" s="32">
        <v>525</v>
      </c>
      <c r="B527" s="32" t="s">
        <v>16940</v>
      </c>
    </row>
    <row r="528" spans="1:2" x14ac:dyDescent="0.2">
      <c r="A528" s="32">
        <v>526</v>
      </c>
      <c r="B528" s="32" t="s">
        <v>16941</v>
      </c>
    </row>
    <row r="529" spans="1:2" x14ac:dyDescent="0.2">
      <c r="A529" s="32">
        <v>527</v>
      </c>
      <c r="B529" s="32" t="s">
        <v>16942</v>
      </c>
    </row>
    <row r="530" spans="1:2" x14ac:dyDescent="0.2">
      <c r="A530" s="32">
        <v>528</v>
      </c>
      <c r="B530" s="32" t="s">
        <v>16943</v>
      </c>
    </row>
    <row r="531" spans="1:2" x14ac:dyDescent="0.2">
      <c r="A531" s="32">
        <v>529</v>
      </c>
      <c r="B531" s="32" t="s">
        <v>16944</v>
      </c>
    </row>
    <row r="532" spans="1:2" x14ac:dyDescent="0.2">
      <c r="A532" s="32">
        <v>530</v>
      </c>
      <c r="B532" s="32" t="s">
        <v>16945</v>
      </c>
    </row>
    <row r="533" spans="1:2" x14ac:dyDescent="0.2">
      <c r="A533" s="32">
        <v>531</v>
      </c>
      <c r="B533" s="32" t="s">
        <v>16946</v>
      </c>
    </row>
    <row r="534" spans="1:2" x14ac:dyDescent="0.2">
      <c r="A534" s="32">
        <v>532</v>
      </c>
      <c r="B534" s="32" t="s">
        <v>16947</v>
      </c>
    </row>
    <row r="535" spans="1:2" x14ac:dyDescent="0.2">
      <c r="A535" s="32">
        <v>533</v>
      </c>
      <c r="B535" s="32" t="s">
        <v>16948</v>
      </c>
    </row>
    <row r="536" spans="1:2" x14ac:dyDescent="0.2">
      <c r="A536" s="32">
        <v>534</v>
      </c>
      <c r="B536" s="32" t="s">
        <v>16949</v>
      </c>
    </row>
    <row r="537" spans="1:2" x14ac:dyDescent="0.2">
      <c r="A537" s="32">
        <v>535</v>
      </c>
      <c r="B537" s="32" t="s">
        <v>1568</v>
      </c>
    </row>
    <row r="538" spans="1:2" x14ac:dyDescent="0.2">
      <c r="A538" s="32">
        <v>536</v>
      </c>
      <c r="B538" s="32" t="s">
        <v>16950</v>
      </c>
    </row>
    <row r="539" spans="1:2" x14ac:dyDescent="0.2">
      <c r="A539" s="32">
        <v>537</v>
      </c>
      <c r="B539" s="32" t="s">
        <v>16951</v>
      </c>
    </row>
    <row r="540" spans="1:2" x14ac:dyDescent="0.2">
      <c r="A540" s="32">
        <v>538</v>
      </c>
      <c r="B540" s="32" t="s">
        <v>16952</v>
      </c>
    </row>
    <row r="541" spans="1:2" x14ac:dyDescent="0.2">
      <c r="A541" s="32">
        <v>539</v>
      </c>
      <c r="B541" s="32" t="s">
        <v>16953</v>
      </c>
    </row>
    <row r="542" spans="1:2" x14ac:dyDescent="0.2">
      <c r="A542" s="32">
        <v>540</v>
      </c>
      <c r="B542" s="32" t="s">
        <v>16954</v>
      </c>
    </row>
    <row r="543" spans="1:2" x14ac:dyDescent="0.2">
      <c r="A543" s="32">
        <v>541</v>
      </c>
      <c r="B543" s="32" t="s">
        <v>16955</v>
      </c>
    </row>
    <row r="544" spans="1:2" x14ac:dyDescent="0.2">
      <c r="A544" s="32">
        <v>542</v>
      </c>
      <c r="B544" s="32" t="s">
        <v>16956</v>
      </c>
    </row>
    <row r="545" spans="1:2" x14ac:dyDescent="0.2">
      <c r="A545" s="32">
        <v>543</v>
      </c>
      <c r="B545" s="32" t="s">
        <v>16957</v>
      </c>
    </row>
    <row r="546" spans="1:2" x14ac:dyDescent="0.2">
      <c r="A546" s="32">
        <v>544</v>
      </c>
      <c r="B546" s="32" t="s">
        <v>16958</v>
      </c>
    </row>
    <row r="547" spans="1:2" x14ac:dyDescent="0.2">
      <c r="A547" s="32">
        <v>545</v>
      </c>
      <c r="B547" s="32" t="s">
        <v>16959</v>
      </c>
    </row>
    <row r="548" spans="1:2" x14ac:dyDescent="0.2">
      <c r="A548" s="32">
        <v>546</v>
      </c>
      <c r="B548" s="32" t="s">
        <v>16960</v>
      </c>
    </row>
    <row r="549" spans="1:2" x14ac:dyDescent="0.2">
      <c r="A549" s="32">
        <v>547</v>
      </c>
      <c r="B549" s="32" t="s">
        <v>16961</v>
      </c>
    </row>
    <row r="550" spans="1:2" x14ac:dyDescent="0.2">
      <c r="A550" s="32">
        <v>548</v>
      </c>
      <c r="B550" s="32" t="s">
        <v>16962</v>
      </c>
    </row>
    <row r="551" spans="1:2" x14ac:dyDescent="0.2">
      <c r="A551" s="32">
        <v>549</v>
      </c>
      <c r="B551" s="32" t="s">
        <v>16963</v>
      </c>
    </row>
    <row r="552" spans="1:2" x14ac:dyDescent="0.2">
      <c r="A552" s="32">
        <v>550</v>
      </c>
      <c r="B552" s="32" t="s">
        <v>16964</v>
      </c>
    </row>
    <row r="553" spans="1:2" x14ac:dyDescent="0.2">
      <c r="A553" s="32">
        <v>551</v>
      </c>
      <c r="B553" s="32" t="s">
        <v>16965</v>
      </c>
    </row>
    <row r="554" spans="1:2" x14ac:dyDescent="0.2">
      <c r="A554" s="32">
        <v>552</v>
      </c>
      <c r="B554" s="32" t="s">
        <v>16966</v>
      </c>
    </row>
    <row r="555" spans="1:2" x14ac:dyDescent="0.2">
      <c r="A555" s="32">
        <v>553</v>
      </c>
      <c r="B555" s="32" t="s">
        <v>16967</v>
      </c>
    </row>
    <row r="556" spans="1:2" x14ac:dyDescent="0.2">
      <c r="A556" s="32">
        <v>554</v>
      </c>
      <c r="B556" s="32" t="s">
        <v>16968</v>
      </c>
    </row>
    <row r="557" spans="1:2" x14ac:dyDescent="0.2">
      <c r="A557" s="32">
        <v>555</v>
      </c>
      <c r="B557" s="32" t="s">
        <v>16969</v>
      </c>
    </row>
    <row r="558" spans="1:2" x14ac:dyDescent="0.2">
      <c r="A558" s="32">
        <v>556</v>
      </c>
      <c r="B558" s="32" t="s">
        <v>16970</v>
      </c>
    </row>
    <row r="559" spans="1:2" x14ac:dyDescent="0.2">
      <c r="A559" s="32">
        <v>557</v>
      </c>
      <c r="B559" s="32" t="s">
        <v>16971</v>
      </c>
    </row>
    <row r="560" spans="1:2" x14ac:dyDescent="0.2">
      <c r="A560" s="32">
        <v>558</v>
      </c>
      <c r="B560" s="32" t="s">
        <v>16972</v>
      </c>
    </row>
    <row r="561" spans="1:2" x14ac:dyDescent="0.2">
      <c r="A561" s="32">
        <v>559</v>
      </c>
      <c r="B561" s="32" t="s">
        <v>2600</v>
      </c>
    </row>
    <row r="562" spans="1:2" x14ac:dyDescent="0.2">
      <c r="A562" s="32">
        <v>560</v>
      </c>
      <c r="B562" s="32" t="s">
        <v>16973</v>
      </c>
    </row>
    <row r="563" spans="1:2" x14ac:dyDescent="0.2">
      <c r="A563" s="32">
        <v>561</v>
      </c>
      <c r="B563" s="32" t="s">
        <v>16974</v>
      </c>
    </row>
    <row r="564" spans="1:2" x14ac:dyDescent="0.2">
      <c r="A564" s="32">
        <v>562</v>
      </c>
      <c r="B564" s="32" t="s">
        <v>16975</v>
      </c>
    </row>
    <row r="565" spans="1:2" x14ac:dyDescent="0.2">
      <c r="A565" s="32">
        <v>563</v>
      </c>
      <c r="B565" s="32" t="s">
        <v>16976</v>
      </c>
    </row>
    <row r="566" spans="1:2" x14ac:dyDescent="0.2">
      <c r="A566" s="32">
        <v>564</v>
      </c>
      <c r="B566" s="32" t="s">
        <v>16977</v>
      </c>
    </row>
    <row r="567" spans="1:2" x14ac:dyDescent="0.2">
      <c r="A567" s="32">
        <v>565</v>
      </c>
      <c r="B567" s="32" t="s">
        <v>16978</v>
      </c>
    </row>
    <row r="568" spans="1:2" x14ac:dyDescent="0.2">
      <c r="A568" s="32">
        <v>566</v>
      </c>
      <c r="B568" s="32" t="s">
        <v>16979</v>
      </c>
    </row>
    <row r="569" spans="1:2" x14ac:dyDescent="0.2">
      <c r="A569" s="32">
        <v>567</v>
      </c>
      <c r="B569" s="32" t="s">
        <v>16980</v>
      </c>
    </row>
    <row r="570" spans="1:2" x14ac:dyDescent="0.2">
      <c r="A570" s="32">
        <v>568</v>
      </c>
      <c r="B570" s="32" t="s">
        <v>16981</v>
      </c>
    </row>
    <row r="571" spans="1:2" x14ac:dyDescent="0.2">
      <c r="A571" s="32">
        <v>569</v>
      </c>
      <c r="B571" s="32" t="s">
        <v>16982</v>
      </c>
    </row>
    <row r="572" spans="1:2" x14ac:dyDescent="0.2">
      <c r="A572" s="32">
        <v>570</v>
      </c>
      <c r="B572" s="32" t="s">
        <v>16983</v>
      </c>
    </row>
    <row r="573" spans="1:2" x14ac:dyDescent="0.2">
      <c r="A573" s="32">
        <v>571</v>
      </c>
      <c r="B573" s="32" t="s">
        <v>16984</v>
      </c>
    </row>
    <row r="574" spans="1:2" x14ac:dyDescent="0.2">
      <c r="A574" s="32">
        <v>572</v>
      </c>
      <c r="B574" s="32" t="s">
        <v>16985</v>
      </c>
    </row>
    <row r="575" spans="1:2" x14ac:dyDescent="0.2">
      <c r="A575" s="32">
        <v>573</v>
      </c>
      <c r="B575" s="32" t="s">
        <v>16986</v>
      </c>
    </row>
    <row r="576" spans="1:2" x14ac:dyDescent="0.2">
      <c r="A576" s="32">
        <v>574</v>
      </c>
      <c r="B576" s="32" t="s">
        <v>16987</v>
      </c>
    </row>
    <row r="577" spans="1:2" x14ac:dyDescent="0.2">
      <c r="A577" s="32">
        <v>575</v>
      </c>
      <c r="B577" s="32" t="s">
        <v>16988</v>
      </c>
    </row>
    <row r="578" spans="1:2" x14ac:dyDescent="0.2">
      <c r="A578" s="32">
        <v>576</v>
      </c>
      <c r="B578" s="32" t="s">
        <v>16989</v>
      </c>
    </row>
    <row r="579" spans="1:2" x14ac:dyDescent="0.2">
      <c r="A579" s="32">
        <v>577</v>
      </c>
      <c r="B579" s="32" t="s">
        <v>16990</v>
      </c>
    </row>
    <row r="580" spans="1:2" x14ac:dyDescent="0.2">
      <c r="A580" s="32">
        <v>578</v>
      </c>
      <c r="B580" s="32" t="s">
        <v>16991</v>
      </c>
    </row>
    <row r="581" spans="1:2" x14ac:dyDescent="0.2">
      <c r="A581" s="32">
        <v>579</v>
      </c>
      <c r="B581" s="32" t="s">
        <v>16992</v>
      </c>
    </row>
    <row r="582" spans="1:2" x14ac:dyDescent="0.2">
      <c r="A582" s="32">
        <v>580</v>
      </c>
      <c r="B582" s="32" t="s">
        <v>16993</v>
      </c>
    </row>
    <row r="583" spans="1:2" x14ac:dyDescent="0.2">
      <c r="A583" s="32">
        <v>581</v>
      </c>
      <c r="B583" s="32" t="s">
        <v>16994</v>
      </c>
    </row>
    <row r="584" spans="1:2" x14ac:dyDescent="0.2">
      <c r="A584" s="32">
        <v>582</v>
      </c>
      <c r="B584" s="32" t="s">
        <v>16995</v>
      </c>
    </row>
    <row r="585" spans="1:2" x14ac:dyDescent="0.2">
      <c r="A585" s="32">
        <v>583</v>
      </c>
      <c r="B585" s="32" t="s">
        <v>16996</v>
      </c>
    </row>
    <row r="586" spans="1:2" x14ac:dyDescent="0.2">
      <c r="A586" s="32">
        <v>584</v>
      </c>
      <c r="B586" s="32" t="s">
        <v>16997</v>
      </c>
    </row>
    <row r="587" spans="1:2" x14ac:dyDescent="0.2">
      <c r="A587" s="32">
        <v>585</v>
      </c>
      <c r="B587" s="32" t="s">
        <v>16998</v>
      </c>
    </row>
    <row r="588" spans="1:2" x14ac:dyDescent="0.2">
      <c r="A588" s="32">
        <v>586</v>
      </c>
      <c r="B588" s="32" t="s">
        <v>16999</v>
      </c>
    </row>
    <row r="589" spans="1:2" x14ac:dyDescent="0.2">
      <c r="A589" s="32">
        <v>587</v>
      </c>
      <c r="B589" s="32" t="s">
        <v>17000</v>
      </c>
    </row>
    <row r="590" spans="1:2" x14ac:dyDescent="0.2">
      <c r="A590" s="32">
        <v>588</v>
      </c>
      <c r="B590" s="32" t="s">
        <v>17001</v>
      </c>
    </row>
    <row r="591" spans="1:2" x14ac:dyDescent="0.2">
      <c r="A591" s="32">
        <v>589</v>
      </c>
      <c r="B591" s="32" t="s">
        <v>17002</v>
      </c>
    </row>
    <row r="592" spans="1:2" x14ac:dyDescent="0.2">
      <c r="A592" s="32">
        <v>590</v>
      </c>
      <c r="B592" s="32" t="s">
        <v>17003</v>
      </c>
    </row>
    <row r="593" spans="1:2" x14ac:dyDescent="0.2">
      <c r="A593" s="32">
        <v>591</v>
      </c>
      <c r="B593" s="32" t="s">
        <v>17004</v>
      </c>
    </row>
    <row r="594" spans="1:2" x14ac:dyDescent="0.2">
      <c r="A594" s="32">
        <v>592</v>
      </c>
      <c r="B594" s="32" t="s">
        <v>17005</v>
      </c>
    </row>
    <row r="595" spans="1:2" x14ac:dyDescent="0.2">
      <c r="A595" s="32">
        <v>593</v>
      </c>
      <c r="B595" s="32" t="s">
        <v>17006</v>
      </c>
    </row>
    <row r="596" spans="1:2" x14ac:dyDescent="0.2">
      <c r="A596" s="32">
        <v>594</v>
      </c>
      <c r="B596" s="32" t="s">
        <v>17007</v>
      </c>
    </row>
    <row r="597" spans="1:2" x14ac:dyDescent="0.2">
      <c r="A597" s="32">
        <v>595</v>
      </c>
      <c r="B597" s="32" t="s">
        <v>17008</v>
      </c>
    </row>
    <row r="598" spans="1:2" x14ac:dyDescent="0.2">
      <c r="A598" s="32">
        <v>596</v>
      </c>
      <c r="B598" s="32" t="s">
        <v>17009</v>
      </c>
    </row>
    <row r="599" spans="1:2" x14ac:dyDescent="0.2">
      <c r="A599" s="32">
        <v>597</v>
      </c>
      <c r="B599" s="32" t="s">
        <v>17010</v>
      </c>
    </row>
    <row r="600" spans="1:2" x14ac:dyDescent="0.2">
      <c r="A600" s="32">
        <v>598</v>
      </c>
      <c r="B600" s="32" t="s">
        <v>17011</v>
      </c>
    </row>
    <row r="601" spans="1:2" x14ac:dyDescent="0.2">
      <c r="A601" s="32">
        <v>599</v>
      </c>
      <c r="B601" s="32" t="s">
        <v>17012</v>
      </c>
    </row>
    <row r="602" spans="1:2" x14ac:dyDescent="0.2">
      <c r="A602" s="32">
        <v>600</v>
      </c>
      <c r="B602" s="32" t="s">
        <v>17013</v>
      </c>
    </row>
    <row r="603" spans="1:2" x14ac:dyDescent="0.2">
      <c r="A603" s="32">
        <v>601</v>
      </c>
      <c r="B603" s="32" t="s">
        <v>17014</v>
      </c>
    </row>
    <row r="604" spans="1:2" x14ac:dyDescent="0.2">
      <c r="A604" s="32">
        <v>602</v>
      </c>
      <c r="B604" s="32" t="s">
        <v>17015</v>
      </c>
    </row>
    <row r="605" spans="1:2" x14ac:dyDescent="0.2">
      <c r="A605" s="32">
        <v>603</v>
      </c>
      <c r="B605" s="32" t="s">
        <v>17016</v>
      </c>
    </row>
    <row r="606" spans="1:2" x14ac:dyDescent="0.2">
      <c r="A606" s="32">
        <v>604</v>
      </c>
      <c r="B606" s="32" t="s">
        <v>17017</v>
      </c>
    </row>
    <row r="607" spans="1:2" x14ac:dyDescent="0.2">
      <c r="A607" s="32">
        <v>605</v>
      </c>
      <c r="B607" s="32" t="s">
        <v>17018</v>
      </c>
    </row>
    <row r="608" spans="1:2" x14ac:dyDescent="0.2">
      <c r="A608" s="32">
        <v>606</v>
      </c>
      <c r="B608" s="32" t="s">
        <v>17019</v>
      </c>
    </row>
    <row r="609" spans="1:2" x14ac:dyDescent="0.2">
      <c r="A609" s="32">
        <v>607</v>
      </c>
      <c r="B609" s="32" t="s">
        <v>17020</v>
      </c>
    </row>
    <row r="610" spans="1:2" x14ac:dyDescent="0.2">
      <c r="A610" s="32">
        <v>608</v>
      </c>
      <c r="B610" s="32" t="s">
        <v>17021</v>
      </c>
    </row>
    <row r="611" spans="1:2" x14ac:dyDescent="0.2">
      <c r="A611" s="32">
        <v>609</v>
      </c>
      <c r="B611" s="32" t="s">
        <v>17022</v>
      </c>
    </row>
    <row r="612" spans="1:2" x14ac:dyDescent="0.2">
      <c r="A612" s="32">
        <v>610</v>
      </c>
      <c r="B612" s="32" t="s">
        <v>17023</v>
      </c>
    </row>
    <row r="613" spans="1:2" x14ac:dyDescent="0.2">
      <c r="A613" s="32">
        <v>611</v>
      </c>
      <c r="B613" s="32" t="s">
        <v>17024</v>
      </c>
    </row>
    <row r="614" spans="1:2" x14ac:dyDescent="0.2">
      <c r="A614" s="32">
        <v>612</v>
      </c>
      <c r="B614" s="32" t="s">
        <v>17025</v>
      </c>
    </row>
    <row r="615" spans="1:2" x14ac:dyDescent="0.2">
      <c r="A615" s="32">
        <v>613</v>
      </c>
      <c r="B615" s="32" t="s">
        <v>17026</v>
      </c>
    </row>
    <row r="616" spans="1:2" x14ac:dyDescent="0.2">
      <c r="A616" s="32">
        <v>614</v>
      </c>
      <c r="B616" s="32" t="s">
        <v>17027</v>
      </c>
    </row>
    <row r="617" spans="1:2" x14ac:dyDescent="0.2">
      <c r="A617" s="32">
        <v>615</v>
      </c>
      <c r="B617" s="32" t="s">
        <v>17028</v>
      </c>
    </row>
    <row r="618" spans="1:2" x14ac:dyDescent="0.2">
      <c r="A618" s="32">
        <v>616</v>
      </c>
      <c r="B618" s="32" t="s">
        <v>17029</v>
      </c>
    </row>
    <row r="619" spans="1:2" x14ac:dyDescent="0.2">
      <c r="A619" s="32">
        <v>617</v>
      </c>
      <c r="B619" s="32" t="s">
        <v>17030</v>
      </c>
    </row>
    <row r="620" spans="1:2" x14ac:dyDescent="0.2">
      <c r="A620" s="32">
        <v>618</v>
      </c>
      <c r="B620" s="32" t="s">
        <v>17031</v>
      </c>
    </row>
    <row r="621" spans="1:2" x14ac:dyDescent="0.2">
      <c r="A621" s="32">
        <v>619</v>
      </c>
      <c r="B621" s="32" t="s">
        <v>17032</v>
      </c>
    </row>
    <row r="622" spans="1:2" x14ac:dyDescent="0.2">
      <c r="A622" s="32">
        <v>620</v>
      </c>
      <c r="B622" s="32" t="s">
        <v>17033</v>
      </c>
    </row>
    <row r="623" spans="1:2" x14ac:dyDescent="0.2">
      <c r="A623" s="32">
        <v>621</v>
      </c>
      <c r="B623" s="32" t="s">
        <v>17034</v>
      </c>
    </row>
    <row r="624" spans="1:2" x14ac:dyDescent="0.2">
      <c r="A624" s="32">
        <v>622</v>
      </c>
      <c r="B624" s="32" t="s">
        <v>17035</v>
      </c>
    </row>
    <row r="625" spans="1:2" x14ac:dyDescent="0.2">
      <c r="A625" s="32">
        <v>623</v>
      </c>
      <c r="B625" s="32" t="s">
        <v>17036</v>
      </c>
    </row>
    <row r="626" spans="1:2" x14ac:dyDescent="0.2">
      <c r="A626" s="32">
        <v>624</v>
      </c>
      <c r="B626" s="32" t="s">
        <v>17037</v>
      </c>
    </row>
    <row r="627" spans="1:2" x14ac:dyDescent="0.2">
      <c r="A627" s="32">
        <v>625</v>
      </c>
      <c r="B627" s="32" t="s">
        <v>17038</v>
      </c>
    </row>
    <row r="628" spans="1:2" x14ac:dyDescent="0.2">
      <c r="A628" s="32">
        <v>626</v>
      </c>
      <c r="B628" s="32" t="s">
        <v>17039</v>
      </c>
    </row>
    <row r="629" spans="1:2" x14ac:dyDescent="0.2">
      <c r="A629" s="32">
        <v>627</v>
      </c>
      <c r="B629" s="32" t="s">
        <v>17040</v>
      </c>
    </row>
    <row r="630" spans="1:2" x14ac:dyDescent="0.2">
      <c r="A630" s="32">
        <v>628</v>
      </c>
      <c r="B630" s="32" t="s">
        <v>17041</v>
      </c>
    </row>
    <row r="631" spans="1:2" x14ac:dyDescent="0.2">
      <c r="A631" s="32">
        <v>629</v>
      </c>
      <c r="B631" s="32" t="s">
        <v>17042</v>
      </c>
    </row>
    <row r="632" spans="1:2" x14ac:dyDescent="0.2">
      <c r="A632" s="32">
        <v>630</v>
      </c>
      <c r="B632" s="32" t="s">
        <v>17043</v>
      </c>
    </row>
    <row r="633" spans="1:2" x14ac:dyDescent="0.2">
      <c r="A633" s="32">
        <v>631</v>
      </c>
      <c r="B633" s="32" t="s">
        <v>17044</v>
      </c>
    </row>
    <row r="634" spans="1:2" x14ac:dyDescent="0.2">
      <c r="A634" s="32">
        <v>632</v>
      </c>
      <c r="B634" s="32" t="s">
        <v>17045</v>
      </c>
    </row>
    <row r="635" spans="1:2" x14ac:dyDescent="0.2">
      <c r="A635" s="32">
        <v>633</v>
      </c>
      <c r="B635" s="32" t="s">
        <v>17046</v>
      </c>
    </row>
    <row r="636" spans="1:2" x14ac:dyDescent="0.2">
      <c r="A636" s="32">
        <v>634</v>
      </c>
      <c r="B636" s="32" t="s">
        <v>17047</v>
      </c>
    </row>
    <row r="637" spans="1:2" x14ac:dyDescent="0.2">
      <c r="A637" s="32">
        <v>635</v>
      </c>
      <c r="B637" s="32" t="s">
        <v>17048</v>
      </c>
    </row>
    <row r="638" spans="1:2" x14ac:dyDescent="0.2">
      <c r="A638" s="32">
        <v>636</v>
      </c>
      <c r="B638" s="32" t="s">
        <v>17049</v>
      </c>
    </row>
    <row r="639" spans="1:2" x14ac:dyDescent="0.2">
      <c r="A639" s="32">
        <v>637</v>
      </c>
      <c r="B639" s="32" t="s">
        <v>17050</v>
      </c>
    </row>
    <row r="640" spans="1:2" x14ac:dyDescent="0.2">
      <c r="A640" s="32">
        <v>638</v>
      </c>
      <c r="B640" s="32" t="s">
        <v>17051</v>
      </c>
    </row>
    <row r="641" spans="1:2" x14ac:dyDescent="0.2">
      <c r="A641" s="32">
        <v>639</v>
      </c>
      <c r="B641" s="32" t="s">
        <v>17052</v>
      </c>
    </row>
    <row r="642" spans="1:2" x14ac:dyDescent="0.2">
      <c r="A642" s="32">
        <v>640</v>
      </c>
      <c r="B642" s="32" t="s">
        <v>17053</v>
      </c>
    </row>
    <row r="643" spans="1:2" x14ac:dyDescent="0.2">
      <c r="A643" s="32">
        <v>641</v>
      </c>
      <c r="B643" s="32" t="s">
        <v>17054</v>
      </c>
    </row>
    <row r="644" spans="1:2" x14ac:dyDescent="0.2">
      <c r="A644" s="32">
        <v>642</v>
      </c>
      <c r="B644" s="32" t="s">
        <v>17055</v>
      </c>
    </row>
    <row r="645" spans="1:2" x14ac:dyDescent="0.2">
      <c r="A645" s="32">
        <v>643</v>
      </c>
      <c r="B645" s="32" t="s">
        <v>17056</v>
      </c>
    </row>
    <row r="646" spans="1:2" x14ac:dyDescent="0.2">
      <c r="A646" s="32">
        <v>644</v>
      </c>
      <c r="B646" s="32" t="s">
        <v>17057</v>
      </c>
    </row>
    <row r="647" spans="1:2" x14ac:dyDescent="0.2">
      <c r="A647" s="32">
        <v>645</v>
      </c>
      <c r="B647" s="32" t="s">
        <v>17058</v>
      </c>
    </row>
    <row r="648" spans="1:2" x14ac:dyDescent="0.2">
      <c r="A648" s="32">
        <v>646</v>
      </c>
      <c r="B648" s="32" t="s">
        <v>17059</v>
      </c>
    </row>
    <row r="649" spans="1:2" x14ac:dyDescent="0.2">
      <c r="A649" s="32">
        <v>647</v>
      </c>
      <c r="B649" s="32" t="s">
        <v>17060</v>
      </c>
    </row>
    <row r="650" spans="1:2" x14ac:dyDescent="0.2">
      <c r="A650" s="32">
        <v>648</v>
      </c>
      <c r="B650" s="32" t="s">
        <v>17061</v>
      </c>
    </row>
    <row r="651" spans="1:2" x14ac:dyDescent="0.2">
      <c r="A651" s="32">
        <v>649</v>
      </c>
      <c r="B651" s="32" t="s">
        <v>17062</v>
      </c>
    </row>
    <row r="652" spans="1:2" x14ac:dyDescent="0.2">
      <c r="A652" s="32">
        <v>650</v>
      </c>
      <c r="B652" s="32" t="s">
        <v>17063</v>
      </c>
    </row>
    <row r="653" spans="1:2" x14ac:dyDescent="0.2">
      <c r="A653" s="32">
        <v>651</v>
      </c>
      <c r="B653" s="32" t="s">
        <v>17064</v>
      </c>
    </row>
    <row r="654" spans="1:2" x14ac:dyDescent="0.2">
      <c r="A654" s="32">
        <v>652</v>
      </c>
      <c r="B654" s="32" t="s">
        <v>17065</v>
      </c>
    </row>
    <row r="655" spans="1:2" x14ac:dyDescent="0.2">
      <c r="A655" s="32">
        <v>653</v>
      </c>
      <c r="B655" s="32" t="s">
        <v>17066</v>
      </c>
    </row>
    <row r="656" spans="1:2" x14ac:dyDescent="0.2">
      <c r="A656" s="32">
        <v>654</v>
      </c>
      <c r="B656" s="32" t="s">
        <v>17067</v>
      </c>
    </row>
    <row r="657" spans="1:2" x14ac:dyDescent="0.2">
      <c r="A657" s="32">
        <v>655</v>
      </c>
      <c r="B657" s="32" t="s">
        <v>17068</v>
      </c>
    </row>
    <row r="658" spans="1:2" x14ac:dyDescent="0.2">
      <c r="A658" s="32">
        <v>656</v>
      </c>
      <c r="B658" s="32" t="s">
        <v>17069</v>
      </c>
    </row>
    <row r="659" spans="1:2" x14ac:dyDescent="0.2">
      <c r="A659" s="32">
        <v>657</v>
      </c>
      <c r="B659" s="32" t="s">
        <v>17070</v>
      </c>
    </row>
    <row r="660" spans="1:2" x14ac:dyDescent="0.2">
      <c r="A660" s="32">
        <v>658</v>
      </c>
      <c r="B660" s="32" t="s">
        <v>17071</v>
      </c>
    </row>
    <row r="661" spans="1:2" x14ac:dyDescent="0.2">
      <c r="A661" s="32">
        <v>659</v>
      </c>
      <c r="B661" s="32" t="s">
        <v>17072</v>
      </c>
    </row>
    <row r="662" spans="1:2" x14ac:dyDescent="0.2">
      <c r="A662" s="32">
        <v>660</v>
      </c>
      <c r="B662" s="32" t="s">
        <v>17073</v>
      </c>
    </row>
    <row r="663" spans="1:2" x14ac:dyDescent="0.2">
      <c r="A663" s="32">
        <v>661</v>
      </c>
      <c r="B663" s="32" t="s">
        <v>17074</v>
      </c>
    </row>
    <row r="664" spans="1:2" x14ac:dyDescent="0.2">
      <c r="A664" s="32">
        <v>662</v>
      </c>
      <c r="B664" s="32" t="s">
        <v>17075</v>
      </c>
    </row>
    <row r="665" spans="1:2" x14ac:dyDescent="0.2">
      <c r="A665" s="32">
        <v>663</v>
      </c>
      <c r="B665" s="32" t="s">
        <v>17076</v>
      </c>
    </row>
    <row r="666" spans="1:2" x14ac:dyDescent="0.2">
      <c r="A666" s="32">
        <v>664</v>
      </c>
      <c r="B666" s="32" t="s">
        <v>17077</v>
      </c>
    </row>
    <row r="667" spans="1:2" x14ac:dyDescent="0.2">
      <c r="A667" s="32">
        <v>665</v>
      </c>
      <c r="B667" s="32" t="s">
        <v>17078</v>
      </c>
    </row>
    <row r="668" spans="1:2" x14ac:dyDescent="0.2">
      <c r="A668" s="32">
        <v>666</v>
      </c>
      <c r="B668" s="32" t="s">
        <v>17079</v>
      </c>
    </row>
    <row r="669" spans="1:2" x14ac:dyDescent="0.2">
      <c r="A669" s="32">
        <v>667</v>
      </c>
      <c r="B669" s="32" t="s">
        <v>17080</v>
      </c>
    </row>
    <row r="670" spans="1:2" x14ac:dyDescent="0.2">
      <c r="A670" s="32">
        <v>668</v>
      </c>
      <c r="B670" s="32" t="s">
        <v>17081</v>
      </c>
    </row>
    <row r="671" spans="1:2" x14ac:dyDescent="0.2">
      <c r="A671" s="32">
        <v>669</v>
      </c>
      <c r="B671" s="32" t="s">
        <v>17082</v>
      </c>
    </row>
    <row r="672" spans="1:2" x14ac:dyDescent="0.2">
      <c r="A672" s="32">
        <v>670</v>
      </c>
      <c r="B672" s="32" t="s">
        <v>17083</v>
      </c>
    </row>
    <row r="673" spans="1:2" x14ac:dyDescent="0.2">
      <c r="A673" s="32">
        <v>671</v>
      </c>
      <c r="B673" s="32" t="s">
        <v>17084</v>
      </c>
    </row>
    <row r="674" spans="1:2" x14ac:dyDescent="0.2">
      <c r="A674" s="32">
        <v>672</v>
      </c>
      <c r="B674" s="32" t="s">
        <v>17085</v>
      </c>
    </row>
    <row r="675" spans="1:2" x14ac:dyDescent="0.2">
      <c r="A675" s="32">
        <v>673</v>
      </c>
      <c r="B675" s="32" t="s">
        <v>17086</v>
      </c>
    </row>
    <row r="676" spans="1:2" x14ac:dyDescent="0.2">
      <c r="A676" s="32">
        <v>674</v>
      </c>
      <c r="B676" s="32" t="s">
        <v>17087</v>
      </c>
    </row>
    <row r="677" spans="1:2" x14ac:dyDescent="0.2">
      <c r="A677" s="32">
        <v>675</v>
      </c>
      <c r="B677" s="32" t="s">
        <v>17088</v>
      </c>
    </row>
    <row r="678" spans="1:2" x14ac:dyDescent="0.2">
      <c r="A678" s="32">
        <v>676</v>
      </c>
      <c r="B678" s="32" t="s">
        <v>17089</v>
      </c>
    </row>
    <row r="679" spans="1:2" x14ac:dyDescent="0.2">
      <c r="A679" s="32">
        <v>677</v>
      </c>
      <c r="B679" s="32" t="s">
        <v>17090</v>
      </c>
    </row>
    <row r="680" spans="1:2" x14ac:dyDescent="0.2">
      <c r="A680" s="32">
        <v>678</v>
      </c>
      <c r="B680" s="32" t="s">
        <v>17091</v>
      </c>
    </row>
    <row r="681" spans="1:2" x14ac:dyDescent="0.2">
      <c r="A681" s="32">
        <v>679</v>
      </c>
      <c r="B681" s="32" t="s">
        <v>17092</v>
      </c>
    </row>
    <row r="682" spans="1:2" x14ac:dyDescent="0.2">
      <c r="A682" s="32">
        <v>680</v>
      </c>
      <c r="B682" s="32" t="s">
        <v>17093</v>
      </c>
    </row>
    <row r="683" spans="1:2" x14ac:dyDescent="0.2">
      <c r="A683" s="32">
        <v>681</v>
      </c>
      <c r="B683" s="32" t="s">
        <v>17094</v>
      </c>
    </row>
    <row r="684" spans="1:2" x14ac:dyDescent="0.2">
      <c r="A684" s="32">
        <v>682</v>
      </c>
      <c r="B684" s="32" t="s">
        <v>17095</v>
      </c>
    </row>
    <row r="685" spans="1:2" x14ac:dyDescent="0.2">
      <c r="A685" s="32">
        <v>683</v>
      </c>
      <c r="B685" s="32" t="s">
        <v>17096</v>
      </c>
    </row>
    <row r="686" spans="1:2" x14ac:dyDescent="0.2">
      <c r="A686" s="32">
        <v>684</v>
      </c>
      <c r="B686" s="32" t="s">
        <v>17097</v>
      </c>
    </row>
    <row r="687" spans="1:2" x14ac:dyDescent="0.2">
      <c r="A687" s="32">
        <v>685</v>
      </c>
      <c r="B687" s="32" t="s">
        <v>17098</v>
      </c>
    </row>
    <row r="688" spans="1:2" x14ac:dyDescent="0.2">
      <c r="A688" s="32">
        <v>686</v>
      </c>
      <c r="B688" s="32" t="s">
        <v>17099</v>
      </c>
    </row>
    <row r="689" spans="1:2" x14ac:dyDescent="0.2">
      <c r="A689" s="32">
        <v>687</v>
      </c>
      <c r="B689" s="32" t="s">
        <v>17100</v>
      </c>
    </row>
    <row r="690" spans="1:2" x14ac:dyDescent="0.2">
      <c r="A690" s="32">
        <v>688</v>
      </c>
      <c r="B690" s="32" t="s">
        <v>17101</v>
      </c>
    </row>
    <row r="691" spans="1:2" x14ac:dyDescent="0.2">
      <c r="A691" s="32">
        <v>689</v>
      </c>
      <c r="B691" s="32" t="s">
        <v>17102</v>
      </c>
    </row>
    <row r="692" spans="1:2" x14ac:dyDescent="0.2">
      <c r="A692" s="32">
        <v>690</v>
      </c>
      <c r="B692" s="32" t="s">
        <v>17103</v>
      </c>
    </row>
    <row r="693" spans="1:2" x14ac:dyDescent="0.2">
      <c r="A693" s="32">
        <v>691</v>
      </c>
      <c r="B693" s="32" t="s">
        <v>17104</v>
      </c>
    </row>
    <row r="694" spans="1:2" x14ac:dyDescent="0.2">
      <c r="A694" s="32">
        <v>692</v>
      </c>
      <c r="B694" s="32" t="s">
        <v>17105</v>
      </c>
    </row>
    <row r="695" spans="1:2" x14ac:dyDescent="0.2">
      <c r="A695" s="32">
        <v>693</v>
      </c>
      <c r="B695" s="32" t="s">
        <v>17106</v>
      </c>
    </row>
    <row r="696" spans="1:2" x14ac:dyDescent="0.2">
      <c r="A696" s="32">
        <v>694</v>
      </c>
      <c r="B696" s="32" t="s">
        <v>17107</v>
      </c>
    </row>
    <row r="697" spans="1:2" x14ac:dyDescent="0.2">
      <c r="A697" s="32">
        <v>695</v>
      </c>
      <c r="B697" s="32" t="s">
        <v>17108</v>
      </c>
    </row>
    <row r="698" spans="1:2" x14ac:dyDescent="0.2">
      <c r="A698" s="32">
        <v>696</v>
      </c>
      <c r="B698" s="32" t="s">
        <v>17109</v>
      </c>
    </row>
    <row r="699" spans="1:2" x14ac:dyDescent="0.2">
      <c r="A699" s="32">
        <v>697</v>
      </c>
      <c r="B699" s="32" t="s">
        <v>17110</v>
      </c>
    </row>
    <row r="700" spans="1:2" x14ac:dyDescent="0.2">
      <c r="A700" s="32">
        <v>698</v>
      </c>
      <c r="B700" s="32" t="s">
        <v>17111</v>
      </c>
    </row>
    <row r="701" spans="1:2" x14ac:dyDescent="0.2">
      <c r="A701" s="32">
        <v>699</v>
      </c>
      <c r="B701" s="32" t="s">
        <v>17112</v>
      </c>
    </row>
    <row r="702" spans="1:2" x14ac:dyDescent="0.2">
      <c r="A702" s="32">
        <v>700</v>
      </c>
      <c r="B702" s="32" t="s">
        <v>17113</v>
      </c>
    </row>
    <row r="703" spans="1:2" x14ac:dyDescent="0.2">
      <c r="A703" s="32">
        <v>701</v>
      </c>
      <c r="B703" s="32" t="s">
        <v>17114</v>
      </c>
    </row>
    <row r="704" spans="1:2" x14ac:dyDescent="0.2">
      <c r="A704" s="32">
        <v>702</v>
      </c>
      <c r="B704" s="32" t="s">
        <v>17115</v>
      </c>
    </row>
    <row r="705" spans="1:2" x14ac:dyDescent="0.2">
      <c r="A705" s="32">
        <v>703</v>
      </c>
      <c r="B705" s="32" t="s">
        <v>17116</v>
      </c>
    </row>
    <row r="706" spans="1:2" x14ac:dyDescent="0.2">
      <c r="A706" s="32">
        <v>704</v>
      </c>
      <c r="B706" s="32" t="s">
        <v>17117</v>
      </c>
    </row>
    <row r="707" spans="1:2" x14ac:dyDescent="0.2">
      <c r="A707" s="32">
        <v>705</v>
      </c>
      <c r="B707" s="32" t="s">
        <v>17118</v>
      </c>
    </row>
    <row r="708" spans="1:2" x14ac:dyDescent="0.2">
      <c r="A708" s="32">
        <v>706</v>
      </c>
      <c r="B708" s="32" t="s">
        <v>17119</v>
      </c>
    </row>
    <row r="709" spans="1:2" x14ac:dyDescent="0.2">
      <c r="A709" s="32">
        <v>707</v>
      </c>
      <c r="B709" s="32" t="s">
        <v>17120</v>
      </c>
    </row>
    <row r="710" spans="1:2" x14ac:dyDescent="0.2">
      <c r="A710" s="32">
        <v>708</v>
      </c>
      <c r="B710" s="32" t="s">
        <v>17121</v>
      </c>
    </row>
    <row r="711" spans="1:2" x14ac:dyDescent="0.2">
      <c r="A711" s="32">
        <v>709</v>
      </c>
      <c r="B711" s="32" t="s">
        <v>17122</v>
      </c>
    </row>
    <row r="712" spans="1:2" x14ac:dyDescent="0.2">
      <c r="A712" s="32">
        <v>710</v>
      </c>
      <c r="B712" s="32" t="s">
        <v>17123</v>
      </c>
    </row>
    <row r="713" spans="1:2" x14ac:dyDescent="0.2">
      <c r="A713" s="32">
        <v>711</v>
      </c>
      <c r="B713" s="32" t="s">
        <v>17124</v>
      </c>
    </row>
    <row r="714" spans="1:2" x14ac:dyDescent="0.2">
      <c r="A714" s="32">
        <v>712</v>
      </c>
      <c r="B714" s="32" t="s">
        <v>17125</v>
      </c>
    </row>
    <row r="715" spans="1:2" x14ac:dyDescent="0.2">
      <c r="A715" s="32">
        <v>713</v>
      </c>
      <c r="B715" s="32" t="s">
        <v>17126</v>
      </c>
    </row>
    <row r="716" spans="1:2" x14ac:dyDescent="0.2">
      <c r="A716" s="32">
        <v>714</v>
      </c>
      <c r="B716" s="32" t="s">
        <v>17127</v>
      </c>
    </row>
    <row r="717" spans="1:2" x14ac:dyDescent="0.2">
      <c r="A717" s="32">
        <v>715</v>
      </c>
      <c r="B717" s="32" t="s">
        <v>17128</v>
      </c>
    </row>
    <row r="718" spans="1:2" x14ac:dyDescent="0.2">
      <c r="A718" s="32">
        <v>716</v>
      </c>
      <c r="B718" s="32" t="s">
        <v>17129</v>
      </c>
    </row>
    <row r="719" spans="1:2" x14ac:dyDescent="0.2">
      <c r="A719" s="32">
        <v>717</v>
      </c>
      <c r="B719" s="32" t="s">
        <v>17130</v>
      </c>
    </row>
    <row r="720" spans="1:2" x14ac:dyDescent="0.2">
      <c r="A720" s="32">
        <v>718</v>
      </c>
      <c r="B720" s="32" t="s">
        <v>17131</v>
      </c>
    </row>
    <row r="721" spans="1:2" x14ac:dyDescent="0.2">
      <c r="A721" s="32">
        <v>719</v>
      </c>
      <c r="B721" s="32" t="s">
        <v>17132</v>
      </c>
    </row>
    <row r="722" spans="1:2" x14ac:dyDescent="0.2">
      <c r="A722" s="32">
        <v>720</v>
      </c>
      <c r="B722" s="32" t="s">
        <v>17133</v>
      </c>
    </row>
    <row r="723" spans="1:2" x14ac:dyDescent="0.2">
      <c r="A723" s="32">
        <v>721</v>
      </c>
      <c r="B723" s="32" t="s">
        <v>17134</v>
      </c>
    </row>
    <row r="724" spans="1:2" x14ac:dyDescent="0.2">
      <c r="A724" s="32">
        <v>722</v>
      </c>
      <c r="B724" s="32" t="s">
        <v>17135</v>
      </c>
    </row>
    <row r="725" spans="1:2" x14ac:dyDescent="0.2">
      <c r="A725" s="32">
        <v>723</v>
      </c>
      <c r="B725" s="32" t="s">
        <v>17136</v>
      </c>
    </row>
    <row r="726" spans="1:2" x14ac:dyDescent="0.2">
      <c r="A726" s="32">
        <v>724</v>
      </c>
      <c r="B726" s="32" t="s">
        <v>17137</v>
      </c>
    </row>
    <row r="727" spans="1:2" x14ac:dyDescent="0.2">
      <c r="A727" s="32">
        <v>725</v>
      </c>
      <c r="B727" s="32" t="s">
        <v>17138</v>
      </c>
    </row>
    <row r="728" spans="1:2" x14ac:dyDescent="0.2">
      <c r="A728" s="32">
        <v>726</v>
      </c>
      <c r="B728" s="32" t="s">
        <v>17139</v>
      </c>
    </row>
    <row r="729" spans="1:2" x14ac:dyDescent="0.2">
      <c r="A729" s="32">
        <v>727</v>
      </c>
      <c r="B729" s="32" t="s">
        <v>17140</v>
      </c>
    </row>
    <row r="730" spans="1:2" x14ac:dyDescent="0.2">
      <c r="A730" s="32">
        <v>728</v>
      </c>
      <c r="B730" s="32" t="s">
        <v>17141</v>
      </c>
    </row>
    <row r="731" spans="1:2" x14ac:dyDescent="0.2">
      <c r="A731" s="32">
        <v>729</v>
      </c>
      <c r="B731" s="32" t="s">
        <v>17142</v>
      </c>
    </row>
    <row r="732" spans="1:2" x14ac:dyDescent="0.2">
      <c r="A732" s="32">
        <v>730</v>
      </c>
      <c r="B732" s="32" t="s">
        <v>17143</v>
      </c>
    </row>
    <row r="733" spans="1:2" x14ac:dyDescent="0.2">
      <c r="A733" s="32">
        <v>731</v>
      </c>
      <c r="B733" s="32" t="s">
        <v>17144</v>
      </c>
    </row>
    <row r="734" spans="1:2" x14ac:dyDescent="0.2">
      <c r="A734" s="32">
        <v>732</v>
      </c>
      <c r="B734" s="32" t="s">
        <v>17145</v>
      </c>
    </row>
    <row r="735" spans="1:2" x14ac:dyDescent="0.2">
      <c r="A735" s="32">
        <v>733</v>
      </c>
      <c r="B735" s="32" t="s">
        <v>1549</v>
      </c>
    </row>
    <row r="736" spans="1:2" x14ac:dyDescent="0.2">
      <c r="A736" s="32">
        <v>734</v>
      </c>
      <c r="B736" s="32" t="s">
        <v>17146</v>
      </c>
    </row>
    <row r="737" spans="1:2" x14ac:dyDescent="0.2">
      <c r="A737" s="32">
        <v>735</v>
      </c>
      <c r="B737" s="32" t="s">
        <v>17147</v>
      </c>
    </row>
    <row r="738" spans="1:2" x14ac:dyDescent="0.2">
      <c r="A738" s="32">
        <v>736</v>
      </c>
      <c r="B738" s="32" t="s">
        <v>17148</v>
      </c>
    </row>
    <row r="739" spans="1:2" x14ac:dyDescent="0.2">
      <c r="A739" s="32">
        <v>737</v>
      </c>
      <c r="B739" s="32" t="s">
        <v>17149</v>
      </c>
    </row>
    <row r="740" spans="1:2" x14ac:dyDescent="0.2">
      <c r="A740" s="32">
        <v>738</v>
      </c>
      <c r="B740" s="32" t="s">
        <v>17150</v>
      </c>
    </row>
    <row r="741" spans="1:2" x14ac:dyDescent="0.2">
      <c r="A741" s="32">
        <v>739</v>
      </c>
      <c r="B741" s="32" t="s">
        <v>17151</v>
      </c>
    </row>
    <row r="742" spans="1:2" x14ac:dyDescent="0.2">
      <c r="A742" s="32">
        <v>740</v>
      </c>
      <c r="B742" s="32" t="s">
        <v>17152</v>
      </c>
    </row>
    <row r="743" spans="1:2" x14ac:dyDescent="0.2">
      <c r="A743" s="32">
        <v>741</v>
      </c>
      <c r="B743" s="32" t="s">
        <v>17153</v>
      </c>
    </row>
    <row r="744" spans="1:2" x14ac:dyDescent="0.2">
      <c r="A744" s="32">
        <v>742</v>
      </c>
      <c r="B744" s="32" t="s">
        <v>17154</v>
      </c>
    </row>
    <row r="745" spans="1:2" x14ac:dyDescent="0.2">
      <c r="A745" s="32">
        <v>743</v>
      </c>
      <c r="B745" s="32" t="s">
        <v>17155</v>
      </c>
    </row>
    <row r="746" spans="1:2" x14ac:dyDescent="0.2">
      <c r="A746" s="32">
        <v>744</v>
      </c>
      <c r="B746" s="32" t="s">
        <v>17156</v>
      </c>
    </row>
    <row r="747" spans="1:2" x14ac:dyDescent="0.2">
      <c r="A747" s="32">
        <v>745</v>
      </c>
      <c r="B747" s="32" t="s">
        <v>17157</v>
      </c>
    </row>
    <row r="748" spans="1:2" x14ac:dyDescent="0.2">
      <c r="A748" s="32">
        <v>746</v>
      </c>
      <c r="B748" s="32" t="s">
        <v>17158</v>
      </c>
    </row>
    <row r="749" spans="1:2" x14ac:dyDescent="0.2">
      <c r="A749" s="32">
        <v>747</v>
      </c>
      <c r="B749" s="32" t="s">
        <v>17159</v>
      </c>
    </row>
    <row r="750" spans="1:2" x14ac:dyDescent="0.2">
      <c r="A750" s="32">
        <v>748</v>
      </c>
      <c r="B750" s="32" t="s">
        <v>17160</v>
      </c>
    </row>
    <row r="751" spans="1:2" x14ac:dyDescent="0.2">
      <c r="A751" s="32">
        <v>749</v>
      </c>
      <c r="B751" s="32" t="s">
        <v>17161</v>
      </c>
    </row>
    <row r="752" spans="1:2" x14ac:dyDescent="0.2">
      <c r="A752" s="32">
        <v>750</v>
      </c>
      <c r="B752" s="32" t="s">
        <v>17162</v>
      </c>
    </row>
    <row r="753" spans="1:2" x14ac:dyDescent="0.2">
      <c r="A753" s="32">
        <v>751</v>
      </c>
      <c r="B753" s="32" t="s">
        <v>17163</v>
      </c>
    </row>
    <row r="754" spans="1:2" x14ac:dyDescent="0.2">
      <c r="A754" s="32">
        <v>752</v>
      </c>
      <c r="B754" s="32" t="s">
        <v>17164</v>
      </c>
    </row>
    <row r="755" spans="1:2" x14ac:dyDescent="0.2">
      <c r="A755" s="32">
        <v>761</v>
      </c>
      <c r="B755" s="32" t="s">
        <v>17165</v>
      </c>
    </row>
    <row r="756" spans="1:2" x14ac:dyDescent="0.2">
      <c r="A756" s="32">
        <v>762</v>
      </c>
      <c r="B756" s="32" t="s">
        <v>17166</v>
      </c>
    </row>
    <row r="757" spans="1:2" x14ac:dyDescent="0.2">
      <c r="A757" s="32">
        <v>763</v>
      </c>
      <c r="B757" s="32" t="s">
        <v>17167</v>
      </c>
    </row>
    <row r="758" spans="1:2" x14ac:dyDescent="0.2">
      <c r="A758" s="32">
        <v>764</v>
      </c>
      <c r="B758" s="32" t="s">
        <v>17168</v>
      </c>
    </row>
    <row r="759" spans="1:2" x14ac:dyDescent="0.2">
      <c r="A759" s="32">
        <v>765</v>
      </c>
      <c r="B759" s="32" t="s">
        <v>17169</v>
      </c>
    </row>
    <row r="760" spans="1:2" x14ac:dyDescent="0.2">
      <c r="A760" s="32">
        <v>766</v>
      </c>
      <c r="B760" s="32" t="s">
        <v>17170</v>
      </c>
    </row>
    <row r="761" spans="1:2" x14ac:dyDescent="0.2">
      <c r="A761" s="32">
        <v>767</v>
      </c>
      <c r="B761" s="32" t="s">
        <v>17171</v>
      </c>
    </row>
    <row r="762" spans="1:2" x14ac:dyDescent="0.2">
      <c r="A762" s="32">
        <v>768</v>
      </c>
      <c r="B762" s="32" t="s">
        <v>17172</v>
      </c>
    </row>
    <row r="763" spans="1:2" x14ac:dyDescent="0.2">
      <c r="A763" s="32">
        <v>769</v>
      </c>
      <c r="B763" s="32" t="s">
        <v>17173</v>
      </c>
    </row>
    <row r="764" spans="1:2" x14ac:dyDescent="0.2">
      <c r="A764" s="32">
        <v>770</v>
      </c>
      <c r="B764" s="32" t="s">
        <v>17174</v>
      </c>
    </row>
    <row r="765" spans="1:2" x14ac:dyDescent="0.2">
      <c r="A765" s="32">
        <v>771</v>
      </c>
      <c r="B765" s="32" t="s">
        <v>17175</v>
      </c>
    </row>
    <row r="766" spans="1:2" x14ac:dyDescent="0.2">
      <c r="A766" s="32">
        <v>772</v>
      </c>
      <c r="B766" s="32" t="s">
        <v>17176</v>
      </c>
    </row>
    <row r="767" spans="1:2" x14ac:dyDescent="0.2">
      <c r="A767" s="32">
        <v>773</v>
      </c>
      <c r="B767" s="32" t="s">
        <v>17177</v>
      </c>
    </row>
    <row r="768" spans="1:2" x14ac:dyDescent="0.2">
      <c r="A768" s="32">
        <v>774</v>
      </c>
      <c r="B768" s="32" t="s">
        <v>17178</v>
      </c>
    </row>
    <row r="769" spans="1:2" x14ac:dyDescent="0.2">
      <c r="A769" s="32">
        <v>775</v>
      </c>
      <c r="B769" s="32" t="s">
        <v>17179</v>
      </c>
    </row>
    <row r="770" spans="1:2" x14ac:dyDescent="0.2">
      <c r="A770" s="32">
        <v>776</v>
      </c>
      <c r="B770" s="32" t="s">
        <v>17180</v>
      </c>
    </row>
    <row r="771" spans="1:2" x14ac:dyDescent="0.2">
      <c r="A771" s="32">
        <v>777</v>
      </c>
      <c r="B771" s="32" t="s">
        <v>17181</v>
      </c>
    </row>
    <row r="772" spans="1:2" x14ac:dyDescent="0.2">
      <c r="A772" s="32">
        <v>778</v>
      </c>
      <c r="B772" s="32" t="s">
        <v>17182</v>
      </c>
    </row>
    <row r="773" spans="1:2" x14ac:dyDescent="0.2">
      <c r="A773" s="32">
        <v>779</v>
      </c>
      <c r="B773" s="32" t="s">
        <v>17183</v>
      </c>
    </row>
    <row r="774" spans="1:2" x14ac:dyDescent="0.2">
      <c r="A774" s="32">
        <v>780</v>
      </c>
      <c r="B774" s="32" t="s">
        <v>17184</v>
      </c>
    </row>
    <row r="775" spans="1:2" x14ac:dyDescent="0.2">
      <c r="A775" s="32">
        <v>781</v>
      </c>
      <c r="B775" s="32" t="s">
        <v>17185</v>
      </c>
    </row>
    <row r="776" spans="1:2" x14ac:dyDescent="0.2">
      <c r="A776" s="32">
        <v>782</v>
      </c>
      <c r="B776" s="32" t="s">
        <v>17186</v>
      </c>
    </row>
    <row r="777" spans="1:2" x14ac:dyDescent="0.2">
      <c r="A777" s="32">
        <v>783</v>
      </c>
      <c r="B777" s="32" t="s">
        <v>17187</v>
      </c>
    </row>
    <row r="778" spans="1:2" x14ac:dyDescent="0.2">
      <c r="A778" s="32">
        <v>784</v>
      </c>
      <c r="B778" s="32" t="s">
        <v>17188</v>
      </c>
    </row>
    <row r="779" spans="1:2" x14ac:dyDescent="0.2">
      <c r="A779" s="32">
        <v>785</v>
      </c>
      <c r="B779" s="32" t="s">
        <v>17189</v>
      </c>
    </row>
    <row r="780" spans="1:2" x14ac:dyDescent="0.2">
      <c r="A780" s="32">
        <v>786</v>
      </c>
      <c r="B780" s="32" t="s">
        <v>17190</v>
      </c>
    </row>
    <row r="781" spans="1:2" x14ac:dyDescent="0.2">
      <c r="A781" s="32">
        <v>787</v>
      </c>
      <c r="B781" s="32" t="s">
        <v>17191</v>
      </c>
    </row>
    <row r="782" spans="1:2" x14ac:dyDescent="0.2">
      <c r="A782" s="32">
        <v>788</v>
      </c>
      <c r="B782" s="32" t="s">
        <v>17192</v>
      </c>
    </row>
    <row r="783" spans="1:2" x14ac:dyDescent="0.2">
      <c r="A783" s="32">
        <v>789</v>
      </c>
      <c r="B783" s="32" t="s">
        <v>17193</v>
      </c>
    </row>
    <row r="784" spans="1:2" x14ac:dyDescent="0.2">
      <c r="A784" s="32">
        <v>790</v>
      </c>
      <c r="B784" s="32" t="s">
        <v>17194</v>
      </c>
    </row>
    <row r="785" spans="1:2" x14ac:dyDescent="0.2">
      <c r="A785" s="32">
        <v>791</v>
      </c>
      <c r="B785" s="32" t="s">
        <v>17195</v>
      </c>
    </row>
    <row r="786" spans="1:2" x14ac:dyDescent="0.2">
      <c r="A786" s="32">
        <v>792</v>
      </c>
      <c r="B786" s="32" t="s">
        <v>17196</v>
      </c>
    </row>
    <row r="787" spans="1:2" x14ac:dyDescent="0.2">
      <c r="A787" s="32">
        <v>793</v>
      </c>
      <c r="B787" s="32" t="s">
        <v>17197</v>
      </c>
    </row>
    <row r="788" spans="1:2" x14ac:dyDescent="0.2">
      <c r="A788" s="32">
        <v>794</v>
      </c>
      <c r="B788" s="32" t="s">
        <v>17198</v>
      </c>
    </row>
    <row r="789" spans="1:2" x14ac:dyDescent="0.2">
      <c r="A789" s="32">
        <v>795</v>
      </c>
      <c r="B789" s="32" t="s">
        <v>17199</v>
      </c>
    </row>
    <row r="790" spans="1:2" x14ac:dyDescent="0.2">
      <c r="A790" s="32">
        <v>796</v>
      </c>
      <c r="B790" s="32" t="s">
        <v>17200</v>
      </c>
    </row>
    <row r="791" spans="1:2" x14ac:dyDescent="0.2">
      <c r="A791" s="32">
        <v>797</v>
      </c>
      <c r="B791" s="32" t="s">
        <v>17201</v>
      </c>
    </row>
    <row r="792" spans="1:2" x14ac:dyDescent="0.2">
      <c r="A792" s="32">
        <v>798</v>
      </c>
      <c r="B792" s="32" t="s">
        <v>17202</v>
      </c>
    </row>
    <row r="793" spans="1:2" x14ac:dyDescent="0.2">
      <c r="A793" s="32">
        <v>799</v>
      </c>
      <c r="B793" s="32" t="s">
        <v>17203</v>
      </c>
    </row>
    <row r="794" spans="1:2" x14ac:dyDescent="0.2">
      <c r="A794" s="32">
        <v>800</v>
      </c>
      <c r="B794" s="32" t="s">
        <v>17204</v>
      </c>
    </row>
    <row r="795" spans="1:2" x14ac:dyDescent="0.2">
      <c r="A795" s="32">
        <v>801</v>
      </c>
      <c r="B795" s="32" t="s">
        <v>17205</v>
      </c>
    </row>
    <row r="796" spans="1:2" x14ac:dyDescent="0.2">
      <c r="A796" s="32">
        <v>802</v>
      </c>
      <c r="B796" s="32" t="s">
        <v>17206</v>
      </c>
    </row>
    <row r="797" spans="1:2" x14ac:dyDescent="0.2">
      <c r="A797" s="32">
        <v>803</v>
      </c>
      <c r="B797" s="32" t="s">
        <v>17207</v>
      </c>
    </row>
    <row r="798" spans="1:2" x14ac:dyDescent="0.2">
      <c r="A798" s="32">
        <v>804</v>
      </c>
      <c r="B798" s="32" t="s">
        <v>17208</v>
      </c>
    </row>
    <row r="799" spans="1:2" x14ac:dyDescent="0.2">
      <c r="A799" s="32">
        <v>805</v>
      </c>
      <c r="B799" s="32" t="s">
        <v>17209</v>
      </c>
    </row>
    <row r="800" spans="1:2" x14ac:dyDescent="0.2">
      <c r="A800" s="32">
        <v>806</v>
      </c>
      <c r="B800" s="32" t="s">
        <v>17210</v>
      </c>
    </row>
    <row r="801" spans="1:2" x14ac:dyDescent="0.2">
      <c r="A801" s="32">
        <v>807</v>
      </c>
      <c r="B801" s="32" t="s">
        <v>17211</v>
      </c>
    </row>
    <row r="802" spans="1:2" x14ac:dyDescent="0.2">
      <c r="A802" s="32">
        <v>808</v>
      </c>
      <c r="B802" s="32" t="s">
        <v>17212</v>
      </c>
    </row>
    <row r="803" spans="1:2" x14ac:dyDescent="0.2">
      <c r="A803" s="32">
        <v>809</v>
      </c>
      <c r="B803" s="32" t="s">
        <v>17213</v>
      </c>
    </row>
    <row r="804" spans="1:2" x14ac:dyDescent="0.2">
      <c r="A804" s="32">
        <v>810</v>
      </c>
      <c r="B804" s="32" t="s">
        <v>17214</v>
      </c>
    </row>
    <row r="805" spans="1:2" x14ac:dyDescent="0.2">
      <c r="A805" s="32">
        <v>811</v>
      </c>
      <c r="B805" s="32" t="s">
        <v>17215</v>
      </c>
    </row>
    <row r="806" spans="1:2" x14ac:dyDescent="0.2">
      <c r="A806" s="32">
        <v>812</v>
      </c>
      <c r="B806" s="32" t="s">
        <v>17216</v>
      </c>
    </row>
    <row r="807" spans="1:2" x14ac:dyDescent="0.2">
      <c r="A807" s="32">
        <v>813</v>
      </c>
      <c r="B807" s="32" t="s">
        <v>17217</v>
      </c>
    </row>
    <row r="808" spans="1:2" x14ac:dyDescent="0.2">
      <c r="A808" s="32">
        <v>814</v>
      </c>
      <c r="B808" s="32" t="s">
        <v>17218</v>
      </c>
    </row>
    <row r="809" spans="1:2" x14ac:dyDescent="0.2">
      <c r="A809" s="32">
        <v>815</v>
      </c>
      <c r="B809" s="32" t="s">
        <v>17219</v>
      </c>
    </row>
    <row r="810" spans="1:2" x14ac:dyDescent="0.2">
      <c r="A810" s="32">
        <v>816</v>
      </c>
      <c r="B810" s="32" t="s">
        <v>17220</v>
      </c>
    </row>
    <row r="811" spans="1:2" x14ac:dyDescent="0.2">
      <c r="A811" s="32">
        <v>817</v>
      </c>
      <c r="B811" s="32" t="s">
        <v>17221</v>
      </c>
    </row>
    <row r="812" spans="1:2" x14ac:dyDescent="0.2">
      <c r="A812" s="32">
        <v>818</v>
      </c>
      <c r="B812" s="32" t="s">
        <v>17222</v>
      </c>
    </row>
    <row r="813" spans="1:2" x14ac:dyDescent="0.2">
      <c r="A813" s="32">
        <v>819</v>
      </c>
      <c r="B813" s="32" t="s">
        <v>17223</v>
      </c>
    </row>
    <row r="814" spans="1:2" x14ac:dyDescent="0.2">
      <c r="A814" s="32">
        <v>820</v>
      </c>
      <c r="B814" s="32" t="s">
        <v>17224</v>
      </c>
    </row>
    <row r="815" spans="1:2" x14ac:dyDescent="0.2">
      <c r="A815" s="32">
        <v>821</v>
      </c>
      <c r="B815" s="32" t="s">
        <v>17225</v>
      </c>
    </row>
    <row r="816" spans="1:2" x14ac:dyDescent="0.2">
      <c r="A816" s="32">
        <v>822</v>
      </c>
      <c r="B816" s="32" t="s">
        <v>3745</v>
      </c>
    </row>
    <row r="817" spans="1:2" x14ac:dyDescent="0.2">
      <c r="A817" s="32">
        <v>823</v>
      </c>
      <c r="B817" s="32" t="s">
        <v>17226</v>
      </c>
    </row>
    <row r="818" spans="1:2" x14ac:dyDescent="0.2">
      <c r="A818" s="32">
        <v>824</v>
      </c>
      <c r="B818" s="32" t="s">
        <v>17227</v>
      </c>
    </row>
    <row r="819" spans="1:2" x14ac:dyDescent="0.2">
      <c r="A819" s="32">
        <v>825</v>
      </c>
      <c r="B819" s="32" t="s">
        <v>17228</v>
      </c>
    </row>
    <row r="820" spans="1:2" x14ac:dyDescent="0.2">
      <c r="A820" s="32">
        <v>826</v>
      </c>
      <c r="B820" s="32" t="s">
        <v>17229</v>
      </c>
    </row>
    <row r="821" spans="1:2" x14ac:dyDescent="0.2">
      <c r="A821" s="32">
        <v>827</v>
      </c>
      <c r="B821" s="32" t="s">
        <v>17230</v>
      </c>
    </row>
    <row r="822" spans="1:2" x14ac:dyDescent="0.2">
      <c r="A822" s="32">
        <v>828</v>
      </c>
      <c r="B822" s="32" t="s">
        <v>17231</v>
      </c>
    </row>
    <row r="823" spans="1:2" x14ac:dyDescent="0.2">
      <c r="A823" s="32">
        <v>829</v>
      </c>
      <c r="B823" s="32" t="s">
        <v>17232</v>
      </c>
    </row>
    <row r="824" spans="1:2" x14ac:dyDescent="0.2">
      <c r="A824" s="32">
        <v>830</v>
      </c>
      <c r="B824" s="32" t="s">
        <v>17233</v>
      </c>
    </row>
    <row r="825" spans="1:2" x14ac:dyDescent="0.2">
      <c r="A825" s="32">
        <v>831</v>
      </c>
      <c r="B825" s="32" t="s">
        <v>17234</v>
      </c>
    </row>
    <row r="826" spans="1:2" x14ac:dyDescent="0.2">
      <c r="A826" s="32">
        <v>832</v>
      </c>
      <c r="B826" s="32" t="s">
        <v>17235</v>
      </c>
    </row>
    <row r="827" spans="1:2" x14ac:dyDescent="0.2">
      <c r="A827" s="32">
        <v>833</v>
      </c>
      <c r="B827" s="32" t="s">
        <v>17236</v>
      </c>
    </row>
    <row r="828" spans="1:2" x14ac:dyDescent="0.2">
      <c r="A828" s="32">
        <v>834</v>
      </c>
      <c r="B828" s="32" t="s">
        <v>17237</v>
      </c>
    </row>
    <row r="829" spans="1:2" x14ac:dyDescent="0.2">
      <c r="A829" s="32">
        <v>835</v>
      </c>
      <c r="B829" s="32" t="s">
        <v>17238</v>
      </c>
    </row>
    <row r="830" spans="1:2" x14ac:dyDescent="0.2">
      <c r="A830" s="32">
        <v>836</v>
      </c>
      <c r="B830" s="32" t="s">
        <v>17239</v>
      </c>
    </row>
    <row r="831" spans="1:2" x14ac:dyDescent="0.2">
      <c r="A831" s="32">
        <v>837</v>
      </c>
      <c r="B831" s="32" t="s">
        <v>17240</v>
      </c>
    </row>
    <row r="832" spans="1:2" x14ac:dyDescent="0.2">
      <c r="A832" s="32">
        <v>838</v>
      </c>
      <c r="B832" s="32" t="s">
        <v>17241</v>
      </c>
    </row>
    <row r="833" spans="1:2" x14ac:dyDescent="0.2">
      <c r="A833" s="32">
        <v>839</v>
      </c>
      <c r="B833" s="32" t="s">
        <v>17242</v>
      </c>
    </row>
    <row r="834" spans="1:2" x14ac:dyDescent="0.2">
      <c r="A834" s="32">
        <v>840</v>
      </c>
      <c r="B834" s="32" t="s">
        <v>17243</v>
      </c>
    </row>
    <row r="835" spans="1:2" x14ac:dyDescent="0.2">
      <c r="A835" s="32">
        <v>841</v>
      </c>
      <c r="B835" s="32" t="s">
        <v>17244</v>
      </c>
    </row>
    <row r="836" spans="1:2" x14ac:dyDescent="0.2">
      <c r="A836" s="32">
        <v>842</v>
      </c>
      <c r="B836" s="32" t="s">
        <v>17245</v>
      </c>
    </row>
    <row r="837" spans="1:2" x14ac:dyDescent="0.2">
      <c r="A837" s="32">
        <v>843</v>
      </c>
      <c r="B837" s="32" t="s">
        <v>17246</v>
      </c>
    </row>
    <row r="838" spans="1:2" x14ac:dyDescent="0.2">
      <c r="A838" s="32">
        <v>844</v>
      </c>
      <c r="B838" s="32" t="s">
        <v>17247</v>
      </c>
    </row>
    <row r="839" spans="1:2" x14ac:dyDescent="0.2">
      <c r="A839" s="32">
        <v>845</v>
      </c>
      <c r="B839" s="32" t="s">
        <v>17248</v>
      </c>
    </row>
    <row r="840" spans="1:2" x14ac:dyDescent="0.2">
      <c r="A840" s="32">
        <v>846</v>
      </c>
      <c r="B840" s="32" t="s">
        <v>17249</v>
      </c>
    </row>
    <row r="841" spans="1:2" x14ac:dyDescent="0.2">
      <c r="A841" s="32">
        <v>847</v>
      </c>
      <c r="B841" s="32" t="s">
        <v>17250</v>
      </c>
    </row>
    <row r="842" spans="1:2" x14ac:dyDescent="0.2">
      <c r="A842" s="32">
        <v>848</v>
      </c>
      <c r="B842" s="32" t="s">
        <v>17251</v>
      </c>
    </row>
    <row r="843" spans="1:2" x14ac:dyDescent="0.2">
      <c r="A843" s="32">
        <v>849</v>
      </c>
      <c r="B843" s="32" t="s">
        <v>17252</v>
      </c>
    </row>
    <row r="844" spans="1:2" x14ac:dyDescent="0.2">
      <c r="A844" s="32">
        <v>850</v>
      </c>
      <c r="B844" s="32" t="s">
        <v>17253</v>
      </c>
    </row>
    <row r="845" spans="1:2" x14ac:dyDescent="0.2">
      <c r="A845" s="32">
        <v>851</v>
      </c>
      <c r="B845" s="32" t="s">
        <v>17254</v>
      </c>
    </row>
    <row r="846" spans="1:2" x14ac:dyDescent="0.2">
      <c r="A846" s="32">
        <v>852</v>
      </c>
      <c r="B846" s="32" t="s">
        <v>17255</v>
      </c>
    </row>
    <row r="847" spans="1:2" x14ac:dyDescent="0.2">
      <c r="A847" s="32">
        <v>853</v>
      </c>
      <c r="B847" s="32" t="s">
        <v>17256</v>
      </c>
    </row>
    <row r="848" spans="1:2" x14ac:dyDescent="0.2">
      <c r="A848" s="32">
        <v>854</v>
      </c>
      <c r="B848" s="32" t="s">
        <v>17257</v>
      </c>
    </row>
    <row r="849" spans="1:2" x14ac:dyDescent="0.2">
      <c r="A849" s="32">
        <v>855</v>
      </c>
      <c r="B849" s="32" t="s">
        <v>17258</v>
      </c>
    </row>
    <row r="850" spans="1:2" x14ac:dyDescent="0.2">
      <c r="A850" s="32">
        <v>856</v>
      </c>
      <c r="B850" s="32" t="s">
        <v>17259</v>
      </c>
    </row>
    <row r="851" spans="1:2" x14ac:dyDescent="0.2">
      <c r="A851" s="32">
        <v>857</v>
      </c>
      <c r="B851" s="32" t="s">
        <v>17260</v>
      </c>
    </row>
    <row r="852" spans="1:2" x14ac:dyDescent="0.2">
      <c r="A852" s="32">
        <v>858</v>
      </c>
      <c r="B852" s="32" t="s">
        <v>17261</v>
      </c>
    </row>
    <row r="853" spans="1:2" x14ac:dyDescent="0.2">
      <c r="A853" s="32">
        <v>859</v>
      </c>
      <c r="B853" s="32" t="s">
        <v>17262</v>
      </c>
    </row>
    <row r="854" spans="1:2" x14ac:dyDescent="0.2">
      <c r="A854" s="32">
        <v>860</v>
      </c>
      <c r="B854" s="32" t="s">
        <v>17263</v>
      </c>
    </row>
    <row r="855" spans="1:2" x14ac:dyDescent="0.2">
      <c r="A855" s="32">
        <v>861</v>
      </c>
      <c r="B855" s="32" t="s">
        <v>17264</v>
      </c>
    </row>
    <row r="856" spans="1:2" x14ac:dyDescent="0.2">
      <c r="A856" s="32">
        <v>862</v>
      </c>
      <c r="B856" s="32" t="s">
        <v>17265</v>
      </c>
    </row>
    <row r="857" spans="1:2" x14ac:dyDescent="0.2">
      <c r="A857" s="32">
        <v>863</v>
      </c>
      <c r="B857" s="32" t="s">
        <v>17266</v>
      </c>
    </row>
    <row r="858" spans="1:2" x14ac:dyDescent="0.2">
      <c r="A858" s="32">
        <v>864</v>
      </c>
      <c r="B858" s="32" t="s">
        <v>17267</v>
      </c>
    </row>
    <row r="859" spans="1:2" x14ac:dyDescent="0.2">
      <c r="A859" s="32">
        <v>865</v>
      </c>
      <c r="B859" s="32" t="s">
        <v>17268</v>
      </c>
    </row>
    <row r="860" spans="1:2" x14ac:dyDescent="0.2">
      <c r="A860" s="32">
        <v>866</v>
      </c>
      <c r="B860" s="32" t="s">
        <v>17269</v>
      </c>
    </row>
    <row r="861" spans="1:2" x14ac:dyDescent="0.2">
      <c r="A861" s="32">
        <v>867</v>
      </c>
      <c r="B861" s="32" t="s">
        <v>17270</v>
      </c>
    </row>
    <row r="862" spans="1:2" x14ac:dyDescent="0.2">
      <c r="A862" s="32">
        <v>868</v>
      </c>
      <c r="B862" s="32" t="s">
        <v>17271</v>
      </c>
    </row>
    <row r="863" spans="1:2" x14ac:dyDescent="0.2">
      <c r="A863" s="32">
        <v>869</v>
      </c>
      <c r="B863" s="32" t="s">
        <v>17272</v>
      </c>
    </row>
    <row r="864" spans="1:2" x14ac:dyDescent="0.2">
      <c r="A864" s="32">
        <v>870</v>
      </c>
      <c r="B864" s="32" t="s">
        <v>17273</v>
      </c>
    </row>
    <row r="865" spans="1:2" x14ac:dyDescent="0.2">
      <c r="A865" s="32">
        <v>871</v>
      </c>
      <c r="B865" s="32" t="s">
        <v>17274</v>
      </c>
    </row>
    <row r="866" spans="1:2" x14ac:dyDescent="0.2">
      <c r="A866" s="32">
        <v>872</v>
      </c>
      <c r="B866" s="32" t="s">
        <v>17275</v>
      </c>
    </row>
    <row r="867" spans="1:2" x14ac:dyDescent="0.2">
      <c r="A867" s="32">
        <v>873</v>
      </c>
      <c r="B867" s="32" t="s">
        <v>17276</v>
      </c>
    </row>
    <row r="868" spans="1:2" x14ac:dyDescent="0.2">
      <c r="A868" s="32">
        <v>874</v>
      </c>
      <c r="B868" s="32" t="s">
        <v>17277</v>
      </c>
    </row>
    <row r="869" spans="1:2" x14ac:dyDescent="0.2">
      <c r="A869" s="32">
        <v>875</v>
      </c>
      <c r="B869" s="32" t="s">
        <v>17278</v>
      </c>
    </row>
    <row r="870" spans="1:2" x14ac:dyDescent="0.2">
      <c r="A870" s="32">
        <v>876</v>
      </c>
      <c r="B870" s="32" t="s">
        <v>17279</v>
      </c>
    </row>
    <row r="871" spans="1:2" x14ac:dyDescent="0.2">
      <c r="A871" s="32">
        <v>877</v>
      </c>
      <c r="B871" s="32" t="s">
        <v>17280</v>
      </c>
    </row>
    <row r="872" spans="1:2" x14ac:dyDescent="0.2">
      <c r="A872" s="32">
        <v>878</v>
      </c>
      <c r="B872" s="32" t="s">
        <v>17281</v>
      </c>
    </row>
    <row r="873" spans="1:2" x14ac:dyDescent="0.2">
      <c r="A873" s="32">
        <v>879</v>
      </c>
      <c r="B873" s="32" t="s">
        <v>17282</v>
      </c>
    </row>
    <row r="874" spans="1:2" x14ac:dyDescent="0.2">
      <c r="A874" s="32">
        <v>880</v>
      </c>
      <c r="B874" s="32" t="s">
        <v>17283</v>
      </c>
    </row>
    <row r="875" spans="1:2" x14ac:dyDescent="0.2">
      <c r="A875" s="32">
        <v>881</v>
      </c>
      <c r="B875" s="32" t="s">
        <v>17284</v>
      </c>
    </row>
    <row r="876" spans="1:2" x14ac:dyDescent="0.2">
      <c r="A876" s="32">
        <v>882</v>
      </c>
      <c r="B876" s="32" t="s">
        <v>17285</v>
      </c>
    </row>
    <row r="877" spans="1:2" x14ac:dyDescent="0.2">
      <c r="A877" s="32">
        <v>883</v>
      </c>
      <c r="B877" s="32" t="s">
        <v>17286</v>
      </c>
    </row>
    <row r="878" spans="1:2" x14ac:dyDescent="0.2">
      <c r="A878" s="32">
        <v>884</v>
      </c>
      <c r="B878" s="32" t="s">
        <v>17287</v>
      </c>
    </row>
    <row r="879" spans="1:2" x14ac:dyDescent="0.2">
      <c r="A879" s="32">
        <v>885</v>
      </c>
      <c r="B879" s="32" t="s">
        <v>17288</v>
      </c>
    </row>
    <row r="880" spans="1:2" x14ac:dyDescent="0.2">
      <c r="A880" s="32">
        <v>886</v>
      </c>
      <c r="B880" s="32" t="s">
        <v>17289</v>
      </c>
    </row>
    <row r="881" spans="1:2" x14ac:dyDescent="0.2">
      <c r="A881" s="32">
        <v>887</v>
      </c>
      <c r="B881" s="32" t="s">
        <v>17290</v>
      </c>
    </row>
    <row r="882" spans="1:2" x14ac:dyDescent="0.2">
      <c r="A882" s="32">
        <v>888</v>
      </c>
      <c r="B882" s="32" t="s">
        <v>17291</v>
      </c>
    </row>
    <row r="883" spans="1:2" x14ac:dyDescent="0.2">
      <c r="A883" s="32">
        <v>889</v>
      </c>
      <c r="B883" s="32" t="s">
        <v>17292</v>
      </c>
    </row>
    <row r="884" spans="1:2" x14ac:dyDescent="0.2">
      <c r="A884" s="32">
        <v>890</v>
      </c>
      <c r="B884" s="32" t="s">
        <v>17293</v>
      </c>
    </row>
    <row r="885" spans="1:2" x14ac:dyDescent="0.2">
      <c r="A885" s="32">
        <v>891</v>
      </c>
      <c r="B885" s="32" t="s">
        <v>17294</v>
      </c>
    </row>
    <row r="886" spans="1:2" x14ac:dyDescent="0.2">
      <c r="A886" s="32">
        <v>892</v>
      </c>
      <c r="B886" s="32" t="s">
        <v>17295</v>
      </c>
    </row>
    <row r="887" spans="1:2" x14ac:dyDescent="0.2">
      <c r="A887" s="32">
        <v>893</v>
      </c>
      <c r="B887" s="32" t="s">
        <v>17296</v>
      </c>
    </row>
    <row r="888" spans="1:2" x14ac:dyDescent="0.2">
      <c r="A888" s="32">
        <v>894</v>
      </c>
      <c r="B888" s="32" t="s">
        <v>17297</v>
      </c>
    </row>
    <row r="889" spans="1:2" x14ac:dyDescent="0.2">
      <c r="A889" s="32">
        <v>895</v>
      </c>
      <c r="B889" s="32" t="s">
        <v>17298</v>
      </c>
    </row>
    <row r="890" spans="1:2" x14ac:dyDescent="0.2">
      <c r="A890" s="32">
        <v>896</v>
      </c>
      <c r="B890" s="32" t="s">
        <v>17299</v>
      </c>
    </row>
    <row r="891" spans="1:2" x14ac:dyDescent="0.2">
      <c r="A891" s="32">
        <v>897</v>
      </c>
      <c r="B891" s="32" t="s">
        <v>17300</v>
      </c>
    </row>
    <row r="892" spans="1:2" x14ac:dyDescent="0.2">
      <c r="A892" s="32">
        <v>898</v>
      </c>
      <c r="B892" s="32" t="s">
        <v>17301</v>
      </c>
    </row>
    <row r="893" spans="1:2" x14ac:dyDescent="0.2">
      <c r="A893" s="32">
        <v>899</v>
      </c>
      <c r="B893" s="32" t="s">
        <v>17302</v>
      </c>
    </row>
    <row r="894" spans="1:2" x14ac:dyDescent="0.2">
      <c r="A894" s="32">
        <v>900</v>
      </c>
      <c r="B894" s="32" t="s">
        <v>17303</v>
      </c>
    </row>
    <row r="895" spans="1:2" x14ac:dyDescent="0.2">
      <c r="A895" s="32">
        <v>901</v>
      </c>
      <c r="B895" s="32" t="s">
        <v>17304</v>
      </c>
    </row>
    <row r="896" spans="1:2" x14ac:dyDescent="0.2">
      <c r="A896" s="32">
        <v>902</v>
      </c>
      <c r="B896" s="32" t="s">
        <v>17305</v>
      </c>
    </row>
    <row r="897" spans="1:2" x14ac:dyDescent="0.2">
      <c r="A897" s="32">
        <v>903</v>
      </c>
      <c r="B897" s="32" t="s">
        <v>17306</v>
      </c>
    </row>
    <row r="898" spans="1:2" x14ac:dyDescent="0.2">
      <c r="A898" s="32">
        <v>904</v>
      </c>
      <c r="B898" s="32" t="s">
        <v>17307</v>
      </c>
    </row>
    <row r="899" spans="1:2" x14ac:dyDescent="0.2">
      <c r="A899" s="32">
        <v>905</v>
      </c>
      <c r="B899" s="32" t="s">
        <v>17308</v>
      </c>
    </row>
    <row r="900" spans="1:2" x14ac:dyDescent="0.2">
      <c r="A900" s="32">
        <v>906</v>
      </c>
      <c r="B900" s="32" t="s">
        <v>17309</v>
      </c>
    </row>
    <row r="901" spans="1:2" x14ac:dyDescent="0.2">
      <c r="A901" s="32">
        <v>907</v>
      </c>
      <c r="B901" s="32" t="s">
        <v>17310</v>
      </c>
    </row>
    <row r="902" spans="1:2" x14ac:dyDescent="0.2">
      <c r="A902" s="32">
        <v>908</v>
      </c>
      <c r="B902" s="32" t="s">
        <v>17311</v>
      </c>
    </row>
    <row r="903" spans="1:2" x14ac:dyDescent="0.2">
      <c r="A903" s="32">
        <v>909</v>
      </c>
      <c r="B903" s="32" t="s">
        <v>17312</v>
      </c>
    </row>
    <row r="904" spans="1:2" x14ac:dyDescent="0.2">
      <c r="A904" s="32">
        <v>910</v>
      </c>
      <c r="B904" s="32" t="s">
        <v>17313</v>
      </c>
    </row>
    <row r="905" spans="1:2" x14ac:dyDescent="0.2">
      <c r="A905" s="32">
        <v>911</v>
      </c>
      <c r="B905" s="32" t="s">
        <v>17314</v>
      </c>
    </row>
    <row r="906" spans="1:2" x14ac:dyDescent="0.2">
      <c r="A906" s="32">
        <v>912</v>
      </c>
      <c r="B906" s="32" t="s">
        <v>17315</v>
      </c>
    </row>
    <row r="907" spans="1:2" x14ac:dyDescent="0.2">
      <c r="A907" s="32">
        <v>913</v>
      </c>
      <c r="B907" s="32" t="s">
        <v>17316</v>
      </c>
    </row>
    <row r="908" spans="1:2" x14ac:dyDescent="0.2">
      <c r="A908" s="32">
        <v>914</v>
      </c>
      <c r="B908" s="32" t="s">
        <v>17317</v>
      </c>
    </row>
    <row r="909" spans="1:2" x14ac:dyDescent="0.2">
      <c r="A909" s="32">
        <v>915</v>
      </c>
      <c r="B909" s="32" t="s">
        <v>17318</v>
      </c>
    </row>
    <row r="910" spans="1:2" x14ac:dyDescent="0.2">
      <c r="A910" s="32">
        <v>916</v>
      </c>
      <c r="B910" s="32" t="s">
        <v>17319</v>
      </c>
    </row>
    <row r="911" spans="1:2" x14ac:dyDescent="0.2">
      <c r="A911" s="32">
        <v>917</v>
      </c>
      <c r="B911" s="32" t="s">
        <v>17320</v>
      </c>
    </row>
    <row r="912" spans="1:2" x14ac:dyDescent="0.2">
      <c r="A912" s="32">
        <v>918</v>
      </c>
      <c r="B912" s="32" t="s">
        <v>17321</v>
      </c>
    </row>
    <row r="913" spans="1:2" x14ac:dyDescent="0.2">
      <c r="A913" s="32">
        <v>919</v>
      </c>
      <c r="B913" s="32" t="s">
        <v>17322</v>
      </c>
    </row>
    <row r="914" spans="1:2" x14ac:dyDescent="0.2">
      <c r="A914" s="32">
        <v>920</v>
      </c>
      <c r="B914" s="32" t="s">
        <v>17323</v>
      </c>
    </row>
    <row r="915" spans="1:2" x14ac:dyDescent="0.2">
      <c r="A915" s="32">
        <v>921</v>
      </c>
      <c r="B915" s="32" t="s">
        <v>17324</v>
      </c>
    </row>
    <row r="916" spans="1:2" x14ac:dyDescent="0.2">
      <c r="A916" s="32">
        <v>922</v>
      </c>
      <c r="B916" s="32" t="s">
        <v>17325</v>
      </c>
    </row>
    <row r="917" spans="1:2" x14ac:dyDescent="0.2">
      <c r="A917" s="32">
        <v>923</v>
      </c>
      <c r="B917" s="32" t="s">
        <v>17326</v>
      </c>
    </row>
    <row r="918" spans="1:2" x14ac:dyDescent="0.2">
      <c r="A918" s="32">
        <v>924</v>
      </c>
      <c r="B918" s="32" t="s">
        <v>17327</v>
      </c>
    </row>
    <row r="919" spans="1:2" x14ac:dyDescent="0.2">
      <c r="A919" s="32">
        <v>925</v>
      </c>
      <c r="B919" s="32" t="s">
        <v>17328</v>
      </c>
    </row>
    <row r="920" spans="1:2" x14ac:dyDescent="0.2">
      <c r="A920" s="32">
        <v>926</v>
      </c>
      <c r="B920" s="32" t="s">
        <v>17329</v>
      </c>
    </row>
    <row r="921" spans="1:2" x14ac:dyDescent="0.2">
      <c r="A921" s="32">
        <v>927</v>
      </c>
      <c r="B921" s="32" t="s">
        <v>17330</v>
      </c>
    </row>
    <row r="922" spans="1:2" x14ac:dyDescent="0.2">
      <c r="A922" s="32">
        <v>928</v>
      </c>
      <c r="B922" s="32" t="s">
        <v>17331</v>
      </c>
    </row>
    <row r="923" spans="1:2" x14ac:dyDescent="0.2">
      <c r="A923" s="32">
        <v>929</v>
      </c>
      <c r="B923" s="32" t="s">
        <v>3788</v>
      </c>
    </row>
    <row r="924" spans="1:2" x14ac:dyDescent="0.2">
      <c r="A924" s="32">
        <v>930</v>
      </c>
      <c r="B924" s="32" t="s">
        <v>17332</v>
      </c>
    </row>
    <row r="925" spans="1:2" x14ac:dyDescent="0.2">
      <c r="A925" s="32">
        <v>931</v>
      </c>
      <c r="B925" s="32" t="s">
        <v>17333</v>
      </c>
    </row>
    <row r="926" spans="1:2" x14ac:dyDescent="0.2">
      <c r="A926" s="32">
        <v>932</v>
      </c>
      <c r="B926" s="32" t="s">
        <v>17334</v>
      </c>
    </row>
    <row r="927" spans="1:2" x14ac:dyDescent="0.2">
      <c r="A927" s="32">
        <v>933</v>
      </c>
      <c r="B927" s="32" t="s">
        <v>17335</v>
      </c>
    </row>
    <row r="928" spans="1:2" x14ac:dyDescent="0.2">
      <c r="A928" s="32">
        <v>934</v>
      </c>
      <c r="B928" s="32" t="s">
        <v>17336</v>
      </c>
    </row>
    <row r="929" spans="1:2" x14ac:dyDescent="0.2">
      <c r="A929" s="32">
        <v>935</v>
      </c>
      <c r="B929" s="32" t="s">
        <v>17337</v>
      </c>
    </row>
    <row r="930" spans="1:2" x14ac:dyDescent="0.2">
      <c r="A930" s="32">
        <v>936</v>
      </c>
      <c r="B930" s="32" t="s">
        <v>17338</v>
      </c>
    </row>
    <row r="931" spans="1:2" x14ac:dyDescent="0.2">
      <c r="A931" s="32">
        <v>937</v>
      </c>
      <c r="B931" s="32" t="s">
        <v>17339</v>
      </c>
    </row>
    <row r="932" spans="1:2" x14ac:dyDescent="0.2">
      <c r="A932" s="32">
        <v>938</v>
      </c>
      <c r="B932" s="32" t="s">
        <v>17340</v>
      </c>
    </row>
    <row r="933" spans="1:2" x14ac:dyDescent="0.2">
      <c r="A933" s="32">
        <v>939</v>
      </c>
      <c r="B933" s="32" t="s">
        <v>17341</v>
      </c>
    </row>
    <row r="934" spans="1:2" x14ac:dyDescent="0.2">
      <c r="A934" s="32">
        <v>940</v>
      </c>
      <c r="B934" s="32" t="s">
        <v>17342</v>
      </c>
    </row>
    <row r="935" spans="1:2" x14ac:dyDescent="0.2">
      <c r="A935" s="32">
        <v>941</v>
      </c>
      <c r="B935" s="32" t="s">
        <v>17343</v>
      </c>
    </row>
    <row r="936" spans="1:2" x14ac:dyDescent="0.2">
      <c r="A936" s="32">
        <v>942</v>
      </c>
      <c r="B936" s="32" t="s">
        <v>17344</v>
      </c>
    </row>
    <row r="937" spans="1:2" x14ac:dyDescent="0.2">
      <c r="A937" s="32">
        <v>943</v>
      </c>
      <c r="B937" s="32" t="s">
        <v>17345</v>
      </c>
    </row>
    <row r="938" spans="1:2" x14ac:dyDescent="0.2">
      <c r="A938" s="32">
        <v>944</v>
      </c>
      <c r="B938" s="32" t="s">
        <v>17346</v>
      </c>
    </row>
    <row r="939" spans="1:2" x14ac:dyDescent="0.2">
      <c r="A939" s="32">
        <v>945</v>
      </c>
      <c r="B939" s="32" t="s">
        <v>17347</v>
      </c>
    </row>
    <row r="940" spans="1:2" x14ac:dyDescent="0.2">
      <c r="A940" s="32">
        <v>946</v>
      </c>
      <c r="B940" s="32" t="s">
        <v>17348</v>
      </c>
    </row>
    <row r="941" spans="1:2" x14ac:dyDescent="0.2">
      <c r="A941" s="32">
        <v>947</v>
      </c>
      <c r="B941" s="32" t="s">
        <v>17349</v>
      </c>
    </row>
    <row r="942" spans="1:2" x14ac:dyDescent="0.2">
      <c r="A942" s="32">
        <v>948</v>
      </c>
      <c r="B942" s="32" t="s">
        <v>17350</v>
      </c>
    </row>
    <row r="943" spans="1:2" x14ac:dyDescent="0.2">
      <c r="A943" s="32">
        <v>949</v>
      </c>
      <c r="B943" s="32" t="s">
        <v>17351</v>
      </c>
    </row>
    <row r="944" spans="1:2" x14ac:dyDescent="0.2">
      <c r="A944" s="32">
        <v>950</v>
      </c>
      <c r="B944" s="32" t="s">
        <v>17352</v>
      </c>
    </row>
    <row r="945" spans="1:2" x14ac:dyDescent="0.2">
      <c r="A945" s="32">
        <v>951</v>
      </c>
      <c r="B945" s="32" t="s">
        <v>17353</v>
      </c>
    </row>
    <row r="946" spans="1:2" x14ac:dyDescent="0.2">
      <c r="A946" s="32">
        <v>952</v>
      </c>
      <c r="B946" s="32" t="s">
        <v>17354</v>
      </c>
    </row>
    <row r="947" spans="1:2" x14ac:dyDescent="0.2">
      <c r="A947" s="32">
        <v>953</v>
      </c>
      <c r="B947" s="32" t="s">
        <v>17355</v>
      </c>
    </row>
    <row r="948" spans="1:2" x14ac:dyDescent="0.2">
      <c r="A948" s="32">
        <v>954</v>
      </c>
      <c r="B948" s="32" t="s">
        <v>17356</v>
      </c>
    </row>
    <row r="949" spans="1:2" x14ac:dyDescent="0.2">
      <c r="A949" s="32">
        <v>955</v>
      </c>
      <c r="B949" s="32" t="s">
        <v>17357</v>
      </c>
    </row>
    <row r="950" spans="1:2" x14ac:dyDescent="0.2">
      <c r="A950" s="32">
        <v>956</v>
      </c>
      <c r="B950" s="32" t="s">
        <v>17358</v>
      </c>
    </row>
    <row r="951" spans="1:2" x14ac:dyDescent="0.2">
      <c r="A951" s="32">
        <v>957</v>
      </c>
      <c r="B951" s="32" t="s">
        <v>17359</v>
      </c>
    </row>
    <row r="952" spans="1:2" x14ac:dyDescent="0.2">
      <c r="A952" s="32">
        <v>958</v>
      </c>
      <c r="B952" s="32" t="s">
        <v>17360</v>
      </c>
    </row>
    <row r="953" spans="1:2" x14ac:dyDescent="0.2">
      <c r="A953" s="32">
        <v>959</v>
      </c>
      <c r="B953" s="32" t="s">
        <v>17361</v>
      </c>
    </row>
    <row r="954" spans="1:2" x14ac:dyDescent="0.2">
      <c r="A954" s="32">
        <v>960</v>
      </c>
      <c r="B954" s="32" t="s">
        <v>17362</v>
      </c>
    </row>
    <row r="955" spans="1:2" x14ac:dyDescent="0.2">
      <c r="A955" s="32">
        <v>961</v>
      </c>
      <c r="B955" s="32" t="s">
        <v>17363</v>
      </c>
    </row>
    <row r="956" spans="1:2" x14ac:dyDescent="0.2">
      <c r="A956" s="32">
        <v>962</v>
      </c>
      <c r="B956" s="32" t="s">
        <v>17364</v>
      </c>
    </row>
    <row r="957" spans="1:2" x14ac:dyDescent="0.2">
      <c r="A957" s="32">
        <v>963</v>
      </c>
      <c r="B957" s="32" t="s">
        <v>17365</v>
      </c>
    </row>
    <row r="958" spans="1:2" x14ac:dyDescent="0.2">
      <c r="A958" s="32">
        <v>964</v>
      </c>
      <c r="B958" s="32" t="s">
        <v>17366</v>
      </c>
    </row>
    <row r="959" spans="1:2" x14ac:dyDescent="0.2">
      <c r="A959" s="32">
        <v>965</v>
      </c>
      <c r="B959" s="32" t="s">
        <v>17367</v>
      </c>
    </row>
    <row r="960" spans="1:2" x14ac:dyDescent="0.2">
      <c r="A960" s="32">
        <v>966</v>
      </c>
      <c r="B960" s="32" t="s">
        <v>17368</v>
      </c>
    </row>
    <row r="961" spans="1:2" x14ac:dyDescent="0.2">
      <c r="A961" s="32">
        <v>967</v>
      </c>
      <c r="B961" s="32" t="s">
        <v>17369</v>
      </c>
    </row>
    <row r="962" spans="1:2" x14ac:dyDescent="0.2">
      <c r="A962" s="32">
        <v>968</v>
      </c>
      <c r="B962" s="32" t="s">
        <v>17370</v>
      </c>
    </row>
    <row r="963" spans="1:2" x14ac:dyDescent="0.2">
      <c r="A963" s="32">
        <v>969</v>
      </c>
      <c r="B963" s="32" t="s">
        <v>17371</v>
      </c>
    </row>
    <row r="964" spans="1:2" x14ac:dyDescent="0.2">
      <c r="A964" s="32">
        <v>970</v>
      </c>
      <c r="B964" s="32" t="s">
        <v>2248</v>
      </c>
    </row>
    <row r="965" spans="1:2" x14ac:dyDescent="0.2">
      <c r="A965" s="32">
        <v>971</v>
      </c>
      <c r="B965" s="32" t="s">
        <v>17372</v>
      </c>
    </row>
    <row r="966" spans="1:2" x14ac:dyDescent="0.2">
      <c r="A966" s="32">
        <v>972</v>
      </c>
      <c r="B966" s="32" t="s">
        <v>17373</v>
      </c>
    </row>
    <row r="967" spans="1:2" x14ac:dyDescent="0.2">
      <c r="A967" s="32">
        <v>973</v>
      </c>
      <c r="B967" s="32" t="s">
        <v>17374</v>
      </c>
    </row>
    <row r="968" spans="1:2" x14ac:dyDescent="0.2">
      <c r="A968" s="32">
        <v>974</v>
      </c>
      <c r="B968" s="32" t="s">
        <v>17375</v>
      </c>
    </row>
    <row r="969" spans="1:2" x14ac:dyDescent="0.2">
      <c r="A969" s="32">
        <v>975</v>
      </c>
      <c r="B969" s="32" t="s">
        <v>17376</v>
      </c>
    </row>
    <row r="970" spans="1:2" x14ac:dyDescent="0.2">
      <c r="A970" s="32">
        <v>976</v>
      </c>
      <c r="B970" s="32" t="s">
        <v>17377</v>
      </c>
    </row>
    <row r="971" spans="1:2" x14ac:dyDescent="0.2">
      <c r="A971" s="32">
        <v>977</v>
      </c>
      <c r="B971" s="32" t="s">
        <v>17378</v>
      </c>
    </row>
    <row r="972" spans="1:2" x14ac:dyDescent="0.2">
      <c r="A972" s="32">
        <v>978</v>
      </c>
      <c r="B972" s="32" t="s">
        <v>17379</v>
      </c>
    </row>
    <row r="973" spans="1:2" x14ac:dyDescent="0.2">
      <c r="A973" s="32">
        <v>979</v>
      </c>
      <c r="B973" s="32" t="s">
        <v>17380</v>
      </c>
    </row>
    <row r="974" spans="1:2" x14ac:dyDescent="0.2">
      <c r="A974" s="32">
        <v>980</v>
      </c>
      <c r="B974" s="32" t="s">
        <v>17381</v>
      </c>
    </row>
    <row r="975" spans="1:2" x14ac:dyDescent="0.2">
      <c r="A975" s="32">
        <v>981</v>
      </c>
      <c r="B975" s="32" t="s">
        <v>17382</v>
      </c>
    </row>
    <row r="976" spans="1:2" x14ac:dyDescent="0.2">
      <c r="A976" s="32">
        <v>982</v>
      </c>
      <c r="B976" s="32" t="s">
        <v>17383</v>
      </c>
    </row>
    <row r="977" spans="1:2" x14ac:dyDescent="0.2">
      <c r="A977" s="32">
        <v>983</v>
      </c>
      <c r="B977" s="32" t="s">
        <v>17384</v>
      </c>
    </row>
    <row r="978" spans="1:2" x14ac:dyDescent="0.2">
      <c r="A978" s="32">
        <v>984</v>
      </c>
      <c r="B978" s="32" t="s">
        <v>17385</v>
      </c>
    </row>
    <row r="979" spans="1:2" x14ac:dyDescent="0.2">
      <c r="A979" s="32">
        <v>985</v>
      </c>
      <c r="B979" s="32" t="s">
        <v>17386</v>
      </c>
    </row>
    <row r="980" spans="1:2" x14ac:dyDescent="0.2">
      <c r="A980" s="32">
        <v>986</v>
      </c>
      <c r="B980" s="32" t="s">
        <v>17387</v>
      </c>
    </row>
    <row r="981" spans="1:2" x14ac:dyDescent="0.2">
      <c r="A981" s="32">
        <v>987</v>
      </c>
      <c r="B981" s="32" t="s">
        <v>17388</v>
      </c>
    </row>
    <row r="982" spans="1:2" x14ac:dyDescent="0.2">
      <c r="A982" s="32">
        <v>988</v>
      </c>
      <c r="B982" s="32" t="s">
        <v>17389</v>
      </c>
    </row>
    <row r="983" spans="1:2" x14ac:dyDescent="0.2">
      <c r="A983" s="32">
        <v>989</v>
      </c>
      <c r="B983" s="32" t="s">
        <v>17390</v>
      </c>
    </row>
    <row r="984" spans="1:2" x14ac:dyDescent="0.2">
      <c r="A984" s="32">
        <v>990</v>
      </c>
      <c r="B984" s="32" t="s">
        <v>17391</v>
      </c>
    </row>
    <row r="985" spans="1:2" x14ac:dyDescent="0.2">
      <c r="A985" s="32">
        <v>991</v>
      </c>
      <c r="B985" s="32" t="s">
        <v>17392</v>
      </c>
    </row>
    <row r="986" spans="1:2" x14ac:dyDescent="0.2">
      <c r="A986" s="32">
        <v>992</v>
      </c>
      <c r="B986" s="32" t="s">
        <v>17393</v>
      </c>
    </row>
    <row r="987" spans="1:2" x14ac:dyDescent="0.2">
      <c r="A987" s="32">
        <v>993</v>
      </c>
      <c r="B987" s="32" t="s">
        <v>17394</v>
      </c>
    </row>
    <row r="988" spans="1:2" x14ac:dyDescent="0.2">
      <c r="A988" s="32">
        <v>994</v>
      </c>
      <c r="B988" s="32" t="s">
        <v>17395</v>
      </c>
    </row>
    <row r="989" spans="1:2" x14ac:dyDescent="0.2">
      <c r="A989" s="32">
        <v>995</v>
      </c>
      <c r="B989" s="32" t="s">
        <v>17396</v>
      </c>
    </row>
    <row r="990" spans="1:2" x14ac:dyDescent="0.2">
      <c r="A990" s="32">
        <v>996</v>
      </c>
      <c r="B990" s="32" t="s">
        <v>17397</v>
      </c>
    </row>
    <row r="991" spans="1:2" x14ac:dyDescent="0.2">
      <c r="A991" s="32">
        <v>997</v>
      </c>
      <c r="B991" s="32" t="s">
        <v>17398</v>
      </c>
    </row>
    <row r="992" spans="1:2" x14ac:dyDescent="0.2">
      <c r="A992" s="32">
        <v>998</v>
      </c>
      <c r="B992" s="32" t="s">
        <v>17399</v>
      </c>
    </row>
    <row r="993" spans="1:2" x14ac:dyDescent="0.2">
      <c r="A993" s="32">
        <v>999</v>
      </c>
      <c r="B993" s="32" t="s">
        <v>17400</v>
      </c>
    </row>
    <row r="994" spans="1:2" x14ac:dyDescent="0.2">
      <c r="A994" s="32">
        <v>1000</v>
      </c>
      <c r="B994" s="32" t="s">
        <v>17401</v>
      </c>
    </row>
    <row r="995" spans="1:2" x14ac:dyDescent="0.2">
      <c r="A995" s="32">
        <v>1001</v>
      </c>
      <c r="B995" s="32" t="s">
        <v>17402</v>
      </c>
    </row>
    <row r="996" spans="1:2" x14ac:dyDescent="0.2">
      <c r="A996" s="32">
        <v>1002</v>
      </c>
      <c r="B996" s="32" t="s">
        <v>17403</v>
      </c>
    </row>
    <row r="997" spans="1:2" x14ac:dyDescent="0.2">
      <c r="A997" s="32">
        <v>1003</v>
      </c>
      <c r="B997" s="32" t="s">
        <v>17404</v>
      </c>
    </row>
    <row r="998" spans="1:2" x14ac:dyDescent="0.2">
      <c r="A998" s="32">
        <v>1004</v>
      </c>
      <c r="B998" s="32" t="s">
        <v>17405</v>
      </c>
    </row>
    <row r="999" spans="1:2" x14ac:dyDescent="0.2">
      <c r="A999" s="32">
        <v>1005</v>
      </c>
      <c r="B999" s="32" t="s">
        <v>17406</v>
      </c>
    </row>
    <row r="1000" spans="1:2" x14ac:dyDescent="0.2">
      <c r="A1000" s="32">
        <v>1006</v>
      </c>
      <c r="B1000" s="32" t="s">
        <v>17407</v>
      </c>
    </row>
    <row r="1001" spans="1:2" x14ac:dyDescent="0.2">
      <c r="A1001" s="32">
        <v>1007</v>
      </c>
      <c r="B1001" s="32" t="s">
        <v>17408</v>
      </c>
    </row>
    <row r="1002" spans="1:2" x14ac:dyDescent="0.2">
      <c r="A1002" s="32">
        <v>1008</v>
      </c>
      <c r="B1002" s="32" t="s">
        <v>17409</v>
      </c>
    </row>
    <row r="1003" spans="1:2" x14ac:dyDescent="0.2">
      <c r="A1003" s="32">
        <v>1009</v>
      </c>
      <c r="B1003" s="32" t="s">
        <v>17410</v>
      </c>
    </row>
    <row r="1004" spans="1:2" x14ac:dyDescent="0.2">
      <c r="A1004" s="32">
        <v>1010</v>
      </c>
      <c r="B1004" s="32" t="s">
        <v>17411</v>
      </c>
    </row>
    <row r="1005" spans="1:2" x14ac:dyDescent="0.2">
      <c r="A1005" s="32">
        <v>1011</v>
      </c>
      <c r="B1005" s="32" t="s">
        <v>17412</v>
      </c>
    </row>
    <row r="1006" spans="1:2" x14ac:dyDescent="0.2">
      <c r="A1006" s="32">
        <v>1012</v>
      </c>
      <c r="B1006" s="32" t="s">
        <v>17413</v>
      </c>
    </row>
    <row r="1007" spans="1:2" x14ac:dyDescent="0.2">
      <c r="A1007" s="32">
        <v>1013</v>
      </c>
      <c r="B1007" s="32" t="s">
        <v>17414</v>
      </c>
    </row>
    <row r="1008" spans="1:2" x14ac:dyDescent="0.2">
      <c r="A1008" s="32">
        <v>1014</v>
      </c>
      <c r="B1008" s="32" t="s">
        <v>17415</v>
      </c>
    </row>
    <row r="1009" spans="1:2" x14ac:dyDescent="0.2">
      <c r="A1009" s="32">
        <v>1015</v>
      </c>
      <c r="B1009" s="32" t="s">
        <v>17416</v>
      </c>
    </row>
    <row r="1010" spans="1:2" x14ac:dyDescent="0.2">
      <c r="A1010" s="32">
        <v>1016</v>
      </c>
      <c r="B1010" s="32" t="s">
        <v>17417</v>
      </c>
    </row>
    <row r="1011" spans="1:2" x14ac:dyDescent="0.2">
      <c r="A1011" s="32">
        <v>1017</v>
      </c>
      <c r="B1011" s="32" t="s">
        <v>17418</v>
      </c>
    </row>
    <row r="1012" spans="1:2" x14ac:dyDescent="0.2">
      <c r="A1012" s="32">
        <v>1018</v>
      </c>
      <c r="B1012" s="32" t="s">
        <v>17419</v>
      </c>
    </row>
    <row r="1013" spans="1:2" x14ac:dyDescent="0.2">
      <c r="A1013" s="32">
        <v>1019</v>
      </c>
      <c r="B1013" s="32" t="s">
        <v>17420</v>
      </c>
    </row>
    <row r="1014" spans="1:2" x14ac:dyDescent="0.2">
      <c r="A1014" s="32">
        <v>1020</v>
      </c>
      <c r="B1014" s="32" t="s">
        <v>17421</v>
      </c>
    </row>
    <row r="1015" spans="1:2" x14ac:dyDescent="0.2">
      <c r="A1015" s="32">
        <v>1021</v>
      </c>
      <c r="B1015" s="32" t="s">
        <v>17422</v>
      </c>
    </row>
    <row r="1016" spans="1:2" x14ac:dyDescent="0.2">
      <c r="A1016" s="32">
        <v>1022</v>
      </c>
      <c r="B1016" s="32" t="s">
        <v>17423</v>
      </c>
    </row>
    <row r="1017" spans="1:2" x14ac:dyDescent="0.2">
      <c r="A1017" s="32">
        <v>1023</v>
      </c>
      <c r="B1017" s="32" t="s">
        <v>17424</v>
      </c>
    </row>
    <row r="1018" spans="1:2" x14ac:dyDescent="0.2">
      <c r="A1018" s="32">
        <v>1024</v>
      </c>
      <c r="B1018" s="32" t="s">
        <v>17425</v>
      </c>
    </row>
    <row r="1019" spans="1:2" x14ac:dyDescent="0.2">
      <c r="A1019" s="32">
        <v>1025</v>
      </c>
      <c r="B1019" s="32" t="s">
        <v>17426</v>
      </c>
    </row>
    <row r="1020" spans="1:2" x14ac:dyDescent="0.2">
      <c r="A1020" s="32">
        <v>1026</v>
      </c>
      <c r="B1020" s="32" t="s">
        <v>17427</v>
      </c>
    </row>
    <row r="1021" spans="1:2" x14ac:dyDescent="0.2">
      <c r="A1021" s="32">
        <v>1027</v>
      </c>
      <c r="B1021" s="32" t="s">
        <v>17428</v>
      </c>
    </row>
    <row r="1022" spans="1:2" x14ac:dyDescent="0.2">
      <c r="A1022" s="32">
        <v>1028</v>
      </c>
      <c r="B1022" s="32" t="s">
        <v>17429</v>
      </c>
    </row>
    <row r="1023" spans="1:2" x14ac:dyDescent="0.2">
      <c r="A1023" s="32">
        <v>1029</v>
      </c>
      <c r="B1023" s="32" t="s">
        <v>17430</v>
      </c>
    </row>
    <row r="1024" spans="1:2" x14ac:dyDescent="0.2">
      <c r="A1024" s="32">
        <v>1030</v>
      </c>
      <c r="B1024" s="32" t="s">
        <v>17431</v>
      </c>
    </row>
    <row r="1025" spans="1:2" x14ac:dyDescent="0.2">
      <c r="A1025" s="32">
        <v>1031</v>
      </c>
      <c r="B1025" s="32" t="s">
        <v>17432</v>
      </c>
    </row>
    <row r="1026" spans="1:2" x14ac:dyDescent="0.2">
      <c r="A1026" s="32">
        <v>1032</v>
      </c>
      <c r="B1026" s="32" t="s">
        <v>17433</v>
      </c>
    </row>
    <row r="1027" spans="1:2" x14ac:dyDescent="0.2">
      <c r="A1027" s="32">
        <v>1033</v>
      </c>
      <c r="B1027" s="32" t="s">
        <v>17434</v>
      </c>
    </row>
    <row r="1028" spans="1:2" x14ac:dyDescent="0.2">
      <c r="A1028" s="32">
        <v>1034</v>
      </c>
      <c r="B1028" s="32" t="s">
        <v>17435</v>
      </c>
    </row>
    <row r="1029" spans="1:2" x14ac:dyDescent="0.2">
      <c r="A1029" s="32">
        <v>1035</v>
      </c>
      <c r="B1029" s="32" t="s">
        <v>17436</v>
      </c>
    </row>
    <row r="1030" spans="1:2" x14ac:dyDescent="0.2">
      <c r="A1030" s="32">
        <v>1036</v>
      </c>
      <c r="B1030" s="32" t="s">
        <v>17437</v>
      </c>
    </row>
    <row r="1031" spans="1:2" x14ac:dyDescent="0.2">
      <c r="A1031" s="32">
        <v>1037</v>
      </c>
      <c r="B1031" s="32" t="s">
        <v>17438</v>
      </c>
    </row>
    <row r="1032" spans="1:2" x14ac:dyDescent="0.2">
      <c r="A1032" s="32">
        <v>1038</v>
      </c>
      <c r="B1032" s="32" t="s">
        <v>17439</v>
      </c>
    </row>
    <row r="1033" spans="1:2" x14ac:dyDescent="0.2">
      <c r="A1033" s="32">
        <v>1039</v>
      </c>
      <c r="B1033" s="32" t="s">
        <v>17440</v>
      </c>
    </row>
    <row r="1034" spans="1:2" x14ac:dyDescent="0.2">
      <c r="A1034" s="32">
        <v>1040</v>
      </c>
      <c r="B1034" s="32" t="s">
        <v>17441</v>
      </c>
    </row>
    <row r="1035" spans="1:2" x14ac:dyDescent="0.2">
      <c r="A1035" s="32">
        <v>1041</v>
      </c>
      <c r="B1035" s="32" t="s">
        <v>17442</v>
      </c>
    </row>
    <row r="1036" spans="1:2" x14ac:dyDescent="0.2">
      <c r="A1036" s="32">
        <v>1042</v>
      </c>
      <c r="B1036" s="32" t="s">
        <v>17443</v>
      </c>
    </row>
    <row r="1037" spans="1:2" x14ac:dyDescent="0.2">
      <c r="A1037" s="32">
        <v>1043</v>
      </c>
      <c r="B1037" s="32" t="s">
        <v>17444</v>
      </c>
    </row>
    <row r="1038" spans="1:2" x14ac:dyDescent="0.2">
      <c r="A1038" s="32">
        <v>1044</v>
      </c>
      <c r="B1038" s="32" t="s">
        <v>17445</v>
      </c>
    </row>
    <row r="1039" spans="1:2" x14ac:dyDescent="0.2">
      <c r="A1039" s="32">
        <v>1045</v>
      </c>
      <c r="B1039" s="32" t="s">
        <v>17446</v>
      </c>
    </row>
    <row r="1040" spans="1:2" x14ac:dyDescent="0.2">
      <c r="A1040" s="32">
        <v>1046</v>
      </c>
      <c r="B1040" s="32" t="s">
        <v>17447</v>
      </c>
    </row>
    <row r="1041" spans="1:2" x14ac:dyDescent="0.2">
      <c r="A1041" s="32">
        <v>1047</v>
      </c>
      <c r="B1041" s="32" t="s">
        <v>17448</v>
      </c>
    </row>
    <row r="1042" spans="1:2" x14ac:dyDescent="0.2">
      <c r="A1042" s="32">
        <v>1048</v>
      </c>
      <c r="B1042" s="32" t="s">
        <v>17449</v>
      </c>
    </row>
    <row r="1043" spans="1:2" x14ac:dyDescent="0.2">
      <c r="A1043" s="32">
        <v>1049</v>
      </c>
      <c r="B1043" s="32" t="s">
        <v>17450</v>
      </c>
    </row>
    <row r="1044" spans="1:2" x14ac:dyDescent="0.2">
      <c r="A1044" s="32">
        <v>1050</v>
      </c>
      <c r="B1044" s="32" t="s">
        <v>17451</v>
      </c>
    </row>
    <row r="1045" spans="1:2" x14ac:dyDescent="0.2">
      <c r="A1045" s="32">
        <v>1051</v>
      </c>
      <c r="B1045" s="32" t="s">
        <v>17452</v>
      </c>
    </row>
    <row r="1046" spans="1:2" x14ac:dyDescent="0.2">
      <c r="A1046" s="32">
        <v>1052</v>
      </c>
      <c r="B1046" s="32" t="s">
        <v>17453</v>
      </c>
    </row>
    <row r="1047" spans="1:2" x14ac:dyDescent="0.2">
      <c r="A1047" s="32">
        <v>1053</v>
      </c>
      <c r="B1047" s="32" t="s">
        <v>17454</v>
      </c>
    </row>
    <row r="1048" spans="1:2" x14ac:dyDescent="0.2">
      <c r="A1048" s="32">
        <v>1054</v>
      </c>
      <c r="B1048" s="32" t="s">
        <v>17455</v>
      </c>
    </row>
    <row r="1049" spans="1:2" x14ac:dyDescent="0.2">
      <c r="A1049" s="32">
        <v>1055</v>
      </c>
      <c r="B1049" s="32" t="s">
        <v>17456</v>
      </c>
    </row>
    <row r="1050" spans="1:2" x14ac:dyDescent="0.2">
      <c r="A1050" s="32">
        <v>1056</v>
      </c>
      <c r="B1050" s="32" t="s">
        <v>17457</v>
      </c>
    </row>
    <row r="1051" spans="1:2" x14ac:dyDescent="0.2">
      <c r="A1051" s="32">
        <v>1057</v>
      </c>
      <c r="B1051" s="32" t="s">
        <v>17458</v>
      </c>
    </row>
    <row r="1052" spans="1:2" x14ac:dyDescent="0.2">
      <c r="A1052" s="32">
        <v>1058</v>
      </c>
      <c r="B1052" s="32" t="s">
        <v>17459</v>
      </c>
    </row>
    <row r="1053" spans="1:2" x14ac:dyDescent="0.2">
      <c r="A1053" s="32">
        <v>1059</v>
      </c>
      <c r="B1053" s="32" t="s">
        <v>17460</v>
      </c>
    </row>
    <row r="1054" spans="1:2" x14ac:dyDescent="0.2">
      <c r="A1054" s="32">
        <v>1060</v>
      </c>
      <c r="B1054" s="32" t="s">
        <v>17461</v>
      </c>
    </row>
    <row r="1055" spans="1:2" x14ac:dyDescent="0.2">
      <c r="A1055" s="32">
        <v>1061</v>
      </c>
      <c r="B1055" s="32" t="s">
        <v>17462</v>
      </c>
    </row>
    <row r="1056" spans="1:2" x14ac:dyDescent="0.2">
      <c r="A1056" s="32">
        <v>1062</v>
      </c>
      <c r="B1056" s="32" t="s">
        <v>17463</v>
      </c>
    </row>
    <row r="1057" spans="1:2" x14ac:dyDescent="0.2">
      <c r="A1057" s="32">
        <v>1063</v>
      </c>
      <c r="B1057" s="32" t="s">
        <v>17464</v>
      </c>
    </row>
    <row r="1058" spans="1:2" x14ac:dyDescent="0.2">
      <c r="A1058" s="32">
        <v>1064</v>
      </c>
      <c r="B1058" s="32" t="s">
        <v>17465</v>
      </c>
    </row>
    <row r="1059" spans="1:2" x14ac:dyDescent="0.2">
      <c r="A1059" s="32">
        <v>1065</v>
      </c>
      <c r="B1059" s="32" t="s">
        <v>17466</v>
      </c>
    </row>
    <row r="1060" spans="1:2" x14ac:dyDescent="0.2">
      <c r="A1060" s="32">
        <v>1066</v>
      </c>
      <c r="B1060" s="32" t="s">
        <v>17467</v>
      </c>
    </row>
    <row r="1061" spans="1:2" x14ac:dyDescent="0.2">
      <c r="A1061" s="32">
        <v>1067</v>
      </c>
      <c r="B1061" s="32" t="s">
        <v>17468</v>
      </c>
    </row>
    <row r="1062" spans="1:2" x14ac:dyDescent="0.2">
      <c r="A1062" s="32">
        <v>1068</v>
      </c>
      <c r="B1062" s="32" t="s">
        <v>17469</v>
      </c>
    </row>
    <row r="1063" spans="1:2" x14ac:dyDescent="0.2">
      <c r="A1063" s="32">
        <v>1069</v>
      </c>
      <c r="B1063" s="32" t="s">
        <v>17470</v>
      </c>
    </row>
    <row r="1064" spans="1:2" x14ac:dyDescent="0.2">
      <c r="A1064" s="32">
        <v>1070</v>
      </c>
      <c r="B1064" s="32" t="s">
        <v>17471</v>
      </c>
    </row>
    <row r="1065" spans="1:2" x14ac:dyDescent="0.2">
      <c r="A1065" s="32">
        <v>1071</v>
      </c>
      <c r="B1065" s="32" t="s">
        <v>17472</v>
      </c>
    </row>
    <row r="1066" spans="1:2" x14ac:dyDescent="0.2">
      <c r="A1066" s="32">
        <v>1072</v>
      </c>
      <c r="B1066" s="32" t="s">
        <v>17473</v>
      </c>
    </row>
    <row r="1067" spans="1:2" x14ac:dyDescent="0.2">
      <c r="A1067" s="32">
        <v>1073</v>
      </c>
      <c r="B1067" s="32" t="s">
        <v>17474</v>
      </c>
    </row>
    <row r="1068" spans="1:2" x14ac:dyDescent="0.2">
      <c r="A1068" s="32">
        <v>1074</v>
      </c>
      <c r="B1068" s="32" t="s">
        <v>17475</v>
      </c>
    </row>
    <row r="1069" spans="1:2" x14ac:dyDescent="0.2">
      <c r="A1069" s="32">
        <v>1075</v>
      </c>
      <c r="B1069" s="32" t="s">
        <v>17476</v>
      </c>
    </row>
    <row r="1070" spans="1:2" x14ac:dyDescent="0.2">
      <c r="A1070" s="32">
        <v>1076</v>
      </c>
      <c r="B1070" s="32" t="s">
        <v>17477</v>
      </c>
    </row>
    <row r="1071" spans="1:2" x14ac:dyDescent="0.2">
      <c r="A1071" s="32">
        <v>1077</v>
      </c>
      <c r="B1071" s="32" t="s">
        <v>17478</v>
      </c>
    </row>
    <row r="1072" spans="1:2" x14ac:dyDescent="0.2">
      <c r="A1072" s="32">
        <v>1078</v>
      </c>
      <c r="B1072" s="32" t="s">
        <v>17479</v>
      </c>
    </row>
    <row r="1073" spans="1:2" x14ac:dyDescent="0.2">
      <c r="A1073" s="32">
        <v>1079</v>
      </c>
      <c r="B1073" s="32" t="s">
        <v>17480</v>
      </c>
    </row>
    <row r="1074" spans="1:2" x14ac:dyDescent="0.2">
      <c r="A1074" s="32">
        <v>1080</v>
      </c>
      <c r="B1074" s="32" t="s">
        <v>17481</v>
      </c>
    </row>
    <row r="1075" spans="1:2" x14ac:dyDescent="0.2">
      <c r="A1075" s="32">
        <v>1081</v>
      </c>
      <c r="B1075" s="32" t="s">
        <v>17482</v>
      </c>
    </row>
    <row r="1076" spans="1:2" x14ac:dyDescent="0.2">
      <c r="A1076" s="32">
        <v>1082</v>
      </c>
      <c r="B1076" s="32" t="s">
        <v>17483</v>
      </c>
    </row>
    <row r="1077" spans="1:2" x14ac:dyDescent="0.2">
      <c r="A1077" s="32">
        <v>1083</v>
      </c>
      <c r="B1077" s="32" t="s">
        <v>17484</v>
      </c>
    </row>
    <row r="1078" spans="1:2" x14ac:dyDescent="0.2">
      <c r="A1078" s="32">
        <v>1084</v>
      </c>
      <c r="B1078" s="32" t="s">
        <v>17485</v>
      </c>
    </row>
    <row r="1079" spans="1:2" x14ac:dyDescent="0.2">
      <c r="A1079" s="32">
        <v>1085</v>
      </c>
      <c r="B1079" s="32" t="s">
        <v>17486</v>
      </c>
    </row>
    <row r="1080" spans="1:2" x14ac:dyDescent="0.2">
      <c r="A1080" s="32">
        <v>1086</v>
      </c>
      <c r="B1080" s="32" t="s">
        <v>17487</v>
      </c>
    </row>
    <row r="1081" spans="1:2" x14ac:dyDescent="0.2">
      <c r="A1081" s="32">
        <v>1087</v>
      </c>
      <c r="B1081" s="32" t="s">
        <v>17488</v>
      </c>
    </row>
    <row r="1082" spans="1:2" x14ac:dyDescent="0.2">
      <c r="A1082" s="32">
        <v>1088</v>
      </c>
      <c r="B1082" s="32" t="s">
        <v>17489</v>
      </c>
    </row>
    <row r="1083" spans="1:2" x14ac:dyDescent="0.2">
      <c r="A1083" s="32">
        <v>1089</v>
      </c>
      <c r="B1083" s="32" t="s">
        <v>17490</v>
      </c>
    </row>
    <row r="1084" spans="1:2" x14ac:dyDescent="0.2">
      <c r="A1084" s="32">
        <v>1090</v>
      </c>
      <c r="B1084" s="32" t="s">
        <v>17491</v>
      </c>
    </row>
    <row r="1085" spans="1:2" x14ac:dyDescent="0.2">
      <c r="A1085" s="32">
        <v>1091</v>
      </c>
      <c r="B1085" s="32" t="s">
        <v>17492</v>
      </c>
    </row>
    <row r="1086" spans="1:2" x14ac:dyDescent="0.2">
      <c r="A1086" s="32">
        <v>1092</v>
      </c>
      <c r="B1086" s="32" t="s">
        <v>17493</v>
      </c>
    </row>
    <row r="1087" spans="1:2" x14ac:dyDescent="0.2">
      <c r="A1087" s="32">
        <v>1093</v>
      </c>
      <c r="B1087" s="32" t="s">
        <v>17494</v>
      </c>
    </row>
    <row r="1088" spans="1:2" x14ac:dyDescent="0.2">
      <c r="A1088" s="32">
        <v>1094</v>
      </c>
      <c r="B1088" s="32" t="s">
        <v>17495</v>
      </c>
    </row>
    <row r="1089" spans="1:2" x14ac:dyDescent="0.2">
      <c r="A1089" s="32">
        <v>1095</v>
      </c>
      <c r="B1089" s="32" t="s">
        <v>17496</v>
      </c>
    </row>
    <row r="1090" spans="1:2" x14ac:dyDescent="0.2">
      <c r="A1090" s="32">
        <v>1096</v>
      </c>
      <c r="B1090" s="32" t="s">
        <v>17497</v>
      </c>
    </row>
    <row r="1091" spans="1:2" x14ac:dyDescent="0.2">
      <c r="A1091" s="32">
        <v>1097</v>
      </c>
      <c r="B1091" s="32" t="s">
        <v>17498</v>
      </c>
    </row>
    <row r="1092" spans="1:2" x14ac:dyDescent="0.2">
      <c r="A1092" s="32">
        <v>1098</v>
      </c>
      <c r="B1092" s="32" t="s">
        <v>17499</v>
      </c>
    </row>
    <row r="1093" spans="1:2" x14ac:dyDescent="0.2">
      <c r="A1093" s="32">
        <v>1099</v>
      </c>
      <c r="B1093" s="32" t="s">
        <v>17500</v>
      </c>
    </row>
    <row r="1094" spans="1:2" x14ac:dyDescent="0.2">
      <c r="A1094" s="32">
        <v>1100</v>
      </c>
      <c r="B1094" s="32" t="s">
        <v>17501</v>
      </c>
    </row>
    <row r="1095" spans="1:2" x14ac:dyDescent="0.2">
      <c r="A1095" s="32">
        <v>1101</v>
      </c>
      <c r="B1095" s="32" t="s">
        <v>17502</v>
      </c>
    </row>
    <row r="1096" spans="1:2" x14ac:dyDescent="0.2">
      <c r="A1096" s="32">
        <v>1102</v>
      </c>
      <c r="B1096" s="32" t="s">
        <v>17503</v>
      </c>
    </row>
    <row r="1097" spans="1:2" x14ac:dyDescent="0.2">
      <c r="A1097" s="32">
        <v>1103</v>
      </c>
      <c r="B1097" s="32" t="s">
        <v>17504</v>
      </c>
    </row>
    <row r="1098" spans="1:2" x14ac:dyDescent="0.2">
      <c r="A1098" s="32">
        <v>1104</v>
      </c>
      <c r="B1098" s="32" t="s">
        <v>17505</v>
      </c>
    </row>
    <row r="1099" spans="1:2" x14ac:dyDescent="0.2">
      <c r="A1099" s="32">
        <v>1105</v>
      </c>
      <c r="B1099" s="32" t="s">
        <v>17506</v>
      </c>
    </row>
    <row r="1100" spans="1:2" x14ac:dyDescent="0.2">
      <c r="A1100" s="32">
        <v>1106</v>
      </c>
      <c r="B1100" s="32" t="s">
        <v>17507</v>
      </c>
    </row>
    <row r="1101" spans="1:2" x14ac:dyDescent="0.2">
      <c r="A1101" s="32">
        <v>1107</v>
      </c>
      <c r="B1101" s="32" t="s">
        <v>17508</v>
      </c>
    </row>
    <row r="1102" spans="1:2" x14ac:dyDescent="0.2">
      <c r="A1102" s="32">
        <v>1108</v>
      </c>
      <c r="B1102" s="32" t="s">
        <v>17509</v>
      </c>
    </row>
    <row r="1103" spans="1:2" x14ac:dyDescent="0.2">
      <c r="A1103" s="32">
        <v>1109</v>
      </c>
      <c r="B1103" s="32" t="s">
        <v>17510</v>
      </c>
    </row>
    <row r="1104" spans="1:2" x14ac:dyDescent="0.2">
      <c r="A1104" s="32">
        <v>1110</v>
      </c>
      <c r="B1104" s="32" t="s">
        <v>17511</v>
      </c>
    </row>
    <row r="1105" spans="1:2" x14ac:dyDescent="0.2">
      <c r="A1105" s="32">
        <v>1111</v>
      </c>
      <c r="B1105" s="32" t="s">
        <v>17512</v>
      </c>
    </row>
    <row r="1106" spans="1:2" x14ac:dyDescent="0.2">
      <c r="A1106" s="32">
        <v>1112</v>
      </c>
      <c r="B1106" s="32" t="s">
        <v>17513</v>
      </c>
    </row>
    <row r="1107" spans="1:2" x14ac:dyDescent="0.2">
      <c r="A1107" s="32">
        <v>1113</v>
      </c>
      <c r="B1107" s="32" t="s">
        <v>17514</v>
      </c>
    </row>
    <row r="1108" spans="1:2" x14ac:dyDescent="0.2">
      <c r="A1108" s="32">
        <v>1114</v>
      </c>
      <c r="B1108" s="32" t="s">
        <v>17515</v>
      </c>
    </row>
    <row r="1109" spans="1:2" x14ac:dyDescent="0.2">
      <c r="A1109" s="32">
        <v>1115</v>
      </c>
      <c r="B1109" s="32" t="s">
        <v>17516</v>
      </c>
    </row>
    <row r="1110" spans="1:2" x14ac:dyDescent="0.2">
      <c r="A1110" s="32">
        <v>1116</v>
      </c>
      <c r="B1110" s="32" t="s">
        <v>17517</v>
      </c>
    </row>
    <row r="1111" spans="1:2" x14ac:dyDescent="0.2">
      <c r="A1111" s="32">
        <v>1117</v>
      </c>
      <c r="B1111" s="32" t="s">
        <v>17518</v>
      </c>
    </row>
    <row r="1112" spans="1:2" x14ac:dyDescent="0.2">
      <c r="A1112" s="32">
        <v>1118</v>
      </c>
      <c r="B1112" s="32" t="s">
        <v>17519</v>
      </c>
    </row>
    <row r="1113" spans="1:2" x14ac:dyDescent="0.2">
      <c r="A1113" s="32">
        <v>1119</v>
      </c>
      <c r="B1113" s="32" t="s">
        <v>17520</v>
      </c>
    </row>
    <row r="1114" spans="1:2" x14ac:dyDescent="0.2">
      <c r="A1114" s="32">
        <v>1120</v>
      </c>
      <c r="B1114" s="32" t="s">
        <v>17521</v>
      </c>
    </row>
    <row r="1115" spans="1:2" x14ac:dyDescent="0.2">
      <c r="A1115" s="32">
        <v>1121</v>
      </c>
      <c r="B1115" s="32" t="s">
        <v>17522</v>
      </c>
    </row>
    <row r="1116" spans="1:2" x14ac:dyDescent="0.2">
      <c r="A1116" s="32">
        <v>1122</v>
      </c>
      <c r="B1116" s="32" t="s">
        <v>17523</v>
      </c>
    </row>
    <row r="1117" spans="1:2" x14ac:dyDescent="0.2">
      <c r="A1117" s="32">
        <v>1123</v>
      </c>
      <c r="B1117" s="32" t="s">
        <v>17524</v>
      </c>
    </row>
    <row r="1118" spans="1:2" x14ac:dyDescent="0.2">
      <c r="A1118" s="32">
        <v>1124</v>
      </c>
      <c r="B1118" s="32" t="s">
        <v>17525</v>
      </c>
    </row>
    <row r="1119" spans="1:2" x14ac:dyDescent="0.2">
      <c r="A1119" s="32">
        <v>1125</v>
      </c>
      <c r="B1119" s="32" t="s">
        <v>17526</v>
      </c>
    </row>
    <row r="1120" spans="1:2" x14ac:dyDescent="0.2">
      <c r="A1120" s="32">
        <v>1126</v>
      </c>
      <c r="B1120" s="32" t="s">
        <v>17527</v>
      </c>
    </row>
    <row r="1121" spans="1:2" x14ac:dyDescent="0.2">
      <c r="A1121" s="32">
        <v>1127</v>
      </c>
      <c r="B1121" s="32" t="s">
        <v>17528</v>
      </c>
    </row>
    <row r="1122" spans="1:2" x14ac:dyDescent="0.2">
      <c r="A1122" s="32">
        <v>1128</v>
      </c>
      <c r="B1122" s="32" t="s">
        <v>17529</v>
      </c>
    </row>
    <row r="1123" spans="1:2" x14ac:dyDescent="0.2">
      <c r="A1123" s="32">
        <v>1129</v>
      </c>
      <c r="B1123" s="32" t="s">
        <v>17530</v>
      </c>
    </row>
    <row r="1124" spans="1:2" x14ac:dyDescent="0.2">
      <c r="A1124" s="32">
        <v>1130</v>
      </c>
      <c r="B1124" s="32" t="s">
        <v>17531</v>
      </c>
    </row>
    <row r="1125" spans="1:2" x14ac:dyDescent="0.2">
      <c r="A1125" s="32">
        <v>1131</v>
      </c>
      <c r="B1125" s="32" t="s">
        <v>17532</v>
      </c>
    </row>
    <row r="1126" spans="1:2" x14ac:dyDescent="0.2">
      <c r="A1126" s="32">
        <v>1132</v>
      </c>
      <c r="B1126" s="32" t="s">
        <v>17533</v>
      </c>
    </row>
    <row r="1127" spans="1:2" x14ac:dyDescent="0.2">
      <c r="A1127" s="32">
        <v>1133</v>
      </c>
      <c r="B1127" s="32" t="s">
        <v>17534</v>
      </c>
    </row>
    <row r="1128" spans="1:2" x14ac:dyDescent="0.2">
      <c r="A1128" s="32">
        <v>1134</v>
      </c>
      <c r="B1128" s="32" t="s">
        <v>17535</v>
      </c>
    </row>
    <row r="1129" spans="1:2" x14ac:dyDescent="0.2">
      <c r="A1129" s="32">
        <v>1135</v>
      </c>
      <c r="B1129" s="32" t="s">
        <v>17536</v>
      </c>
    </row>
    <row r="1130" spans="1:2" x14ac:dyDescent="0.2">
      <c r="A1130" s="32">
        <v>1136</v>
      </c>
      <c r="B1130" s="32" t="s">
        <v>17537</v>
      </c>
    </row>
    <row r="1131" spans="1:2" x14ac:dyDescent="0.2">
      <c r="A1131" s="32">
        <v>1137</v>
      </c>
      <c r="B1131" s="32" t="s">
        <v>17538</v>
      </c>
    </row>
    <row r="1132" spans="1:2" x14ac:dyDescent="0.2">
      <c r="A1132" s="32">
        <v>1138</v>
      </c>
      <c r="B1132" s="32" t="s">
        <v>17539</v>
      </c>
    </row>
    <row r="1133" spans="1:2" x14ac:dyDescent="0.2">
      <c r="A1133" s="32">
        <v>1139</v>
      </c>
      <c r="B1133" s="32" t="s">
        <v>17540</v>
      </c>
    </row>
    <row r="1134" spans="1:2" x14ac:dyDescent="0.2">
      <c r="A1134" s="32">
        <v>1140</v>
      </c>
      <c r="B1134" s="32" t="s">
        <v>17541</v>
      </c>
    </row>
    <row r="1135" spans="1:2" x14ac:dyDescent="0.2">
      <c r="A1135" s="32">
        <v>1141</v>
      </c>
      <c r="B1135" s="32" t="s">
        <v>17542</v>
      </c>
    </row>
    <row r="1136" spans="1:2" x14ac:dyDescent="0.2">
      <c r="A1136" s="32">
        <v>1142</v>
      </c>
      <c r="B1136" s="32" t="s">
        <v>17543</v>
      </c>
    </row>
    <row r="1137" spans="1:2" x14ac:dyDescent="0.2">
      <c r="A1137" s="32">
        <v>1143</v>
      </c>
      <c r="B1137" s="32" t="s">
        <v>17544</v>
      </c>
    </row>
    <row r="1138" spans="1:2" x14ac:dyDescent="0.2">
      <c r="A1138" s="32">
        <v>1144</v>
      </c>
      <c r="B1138" s="32" t="s">
        <v>17545</v>
      </c>
    </row>
    <row r="1139" spans="1:2" x14ac:dyDescent="0.2">
      <c r="A1139" s="32">
        <v>1145</v>
      </c>
      <c r="B1139" s="32" t="s">
        <v>17546</v>
      </c>
    </row>
    <row r="1140" spans="1:2" x14ac:dyDescent="0.2">
      <c r="A1140" s="32">
        <v>1146</v>
      </c>
      <c r="B1140" s="32" t="s">
        <v>17547</v>
      </c>
    </row>
    <row r="1141" spans="1:2" x14ac:dyDescent="0.2">
      <c r="A1141" s="32">
        <v>1147</v>
      </c>
      <c r="B1141" s="32" t="s">
        <v>17548</v>
      </c>
    </row>
    <row r="1142" spans="1:2" x14ac:dyDescent="0.2">
      <c r="A1142" s="32">
        <v>1148</v>
      </c>
      <c r="B1142" s="32" t="s">
        <v>17549</v>
      </c>
    </row>
    <row r="1143" spans="1:2" x14ac:dyDescent="0.2">
      <c r="A1143" s="32">
        <v>1149</v>
      </c>
      <c r="B1143" s="32" t="s">
        <v>17550</v>
      </c>
    </row>
    <row r="1144" spans="1:2" x14ac:dyDescent="0.2">
      <c r="A1144" s="32">
        <v>1150</v>
      </c>
      <c r="B1144" s="32" t="s">
        <v>17551</v>
      </c>
    </row>
    <row r="1145" spans="1:2" x14ac:dyDescent="0.2">
      <c r="A1145" s="32">
        <v>1151</v>
      </c>
      <c r="B1145" s="32" t="s">
        <v>17552</v>
      </c>
    </row>
    <row r="1146" spans="1:2" x14ac:dyDescent="0.2">
      <c r="A1146" s="32">
        <v>1152</v>
      </c>
      <c r="B1146" s="32" t="s">
        <v>17553</v>
      </c>
    </row>
    <row r="1147" spans="1:2" x14ac:dyDescent="0.2">
      <c r="A1147" s="32">
        <v>1153</v>
      </c>
      <c r="B1147" s="32" t="s">
        <v>17554</v>
      </c>
    </row>
    <row r="1148" spans="1:2" x14ac:dyDescent="0.2">
      <c r="A1148" s="32">
        <v>1154</v>
      </c>
      <c r="B1148" s="32" t="s">
        <v>17555</v>
      </c>
    </row>
    <row r="1149" spans="1:2" x14ac:dyDescent="0.2">
      <c r="A1149" s="32">
        <v>1155</v>
      </c>
      <c r="B1149" s="32" t="s">
        <v>17556</v>
      </c>
    </row>
    <row r="1150" spans="1:2" x14ac:dyDescent="0.2">
      <c r="A1150" s="32">
        <v>1156</v>
      </c>
      <c r="B1150" s="32" t="s">
        <v>17557</v>
      </c>
    </row>
    <row r="1151" spans="1:2" x14ac:dyDescent="0.2">
      <c r="A1151" s="32">
        <v>1157</v>
      </c>
      <c r="B1151" s="32" t="s">
        <v>17558</v>
      </c>
    </row>
    <row r="1152" spans="1:2" x14ac:dyDescent="0.2">
      <c r="A1152" s="32">
        <v>1158</v>
      </c>
      <c r="B1152" s="32" t="s">
        <v>17559</v>
      </c>
    </row>
    <row r="1153" spans="1:2" x14ac:dyDescent="0.2">
      <c r="A1153" s="32">
        <v>1159</v>
      </c>
      <c r="B1153" s="32" t="s">
        <v>17560</v>
      </c>
    </row>
    <row r="1154" spans="1:2" x14ac:dyDescent="0.2">
      <c r="A1154" s="32">
        <v>1160</v>
      </c>
      <c r="B1154" s="32" t="s">
        <v>17561</v>
      </c>
    </row>
    <row r="1155" spans="1:2" x14ac:dyDescent="0.2">
      <c r="A1155" s="32">
        <v>1161</v>
      </c>
      <c r="B1155" s="32" t="s">
        <v>17562</v>
      </c>
    </row>
    <row r="1156" spans="1:2" x14ac:dyDescent="0.2">
      <c r="A1156" s="32">
        <v>1162</v>
      </c>
      <c r="B1156" s="32" t="s">
        <v>17563</v>
      </c>
    </row>
    <row r="1157" spans="1:2" x14ac:dyDescent="0.2">
      <c r="A1157" s="32">
        <v>1163</v>
      </c>
      <c r="B1157" s="32" t="s">
        <v>17564</v>
      </c>
    </row>
    <row r="1158" spans="1:2" x14ac:dyDescent="0.2">
      <c r="A1158" s="32">
        <v>1164</v>
      </c>
      <c r="B1158" s="32" t="s">
        <v>17565</v>
      </c>
    </row>
    <row r="1159" spans="1:2" x14ac:dyDescent="0.2">
      <c r="A1159" s="32">
        <v>1165</v>
      </c>
      <c r="B1159" s="32" t="s">
        <v>17566</v>
      </c>
    </row>
    <row r="1160" spans="1:2" x14ac:dyDescent="0.2">
      <c r="A1160" s="32">
        <v>1166</v>
      </c>
      <c r="B1160" s="32" t="s">
        <v>17567</v>
      </c>
    </row>
    <row r="1161" spans="1:2" x14ac:dyDescent="0.2">
      <c r="A1161" s="32">
        <v>1167</v>
      </c>
      <c r="B1161" s="32" t="s">
        <v>17568</v>
      </c>
    </row>
    <row r="1162" spans="1:2" x14ac:dyDescent="0.2">
      <c r="A1162" s="32">
        <v>1168</v>
      </c>
      <c r="B1162" s="32" t="s">
        <v>17569</v>
      </c>
    </row>
    <row r="1163" spans="1:2" x14ac:dyDescent="0.2">
      <c r="A1163" s="32">
        <v>1169</v>
      </c>
      <c r="B1163" s="32" t="s">
        <v>17570</v>
      </c>
    </row>
    <row r="1164" spans="1:2" x14ac:dyDescent="0.2">
      <c r="A1164" s="32">
        <v>1170</v>
      </c>
      <c r="B1164" s="32" t="s">
        <v>17571</v>
      </c>
    </row>
    <row r="1165" spans="1:2" x14ac:dyDescent="0.2">
      <c r="A1165" s="32">
        <v>1171</v>
      </c>
      <c r="B1165" s="32" t="s">
        <v>17572</v>
      </c>
    </row>
    <row r="1166" spans="1:2" x14ac:dyDescent="0.2">
      <c r="A1166" s="32">
        <v>1172</v>
      </c>
      <c r="B1166" s="32" t="s">
        <v>17573</v>
      </c>
    </row>
    <row r="1167" spans="1:2" x14ac:dyDescent="0.2">
      <c r="A1167" s="32">
        <v>1173</v>
      </c>
      <c r="B1167" s="32" t="s">
        <v>17574</v>
      </c>
    </row>
    <row r="1168" spans="1:2" x14ac:dyDescent="0.2">
      <c r="A1168" s="32">
        <v>1174</v>
      </c>
      <c r="B1168" s="32" t="s">
        <v>17575</v>
      </c>
    </row>
    <row r="1169" spans="1:2" x14ac:dyDescent="0.2">
      <c r="A1169" s="32">
        <v>1175</v>
      </c>
      <c r="B1169" s="32" t="s">
        <v>17576</v>
      </c>
    </row>
    <row r="1170" spans="1:2" x14ac:dyDescent="0.2">
      <c r="A1170" s="32">
        <v>1176</v>
      </c>
      <c r="B1170" s="32" t="s">
        <v>17577</v>
      </c>
    </row>
    <row r="1171" spans="1:2" x14ac:dyDescent="0.2">
      <c r="A1171" s="32">
        <v>1177</v>
      </c>
      <c r="B1171" s="32" t="s">
        <v>17578</v>
      </c>
    </row>
    <row r="1172" spans="1:2" x14ac:dyDescent="0.2">
      <c r="A1172" s="32">
        <v>1178</v>
      </c>
      <c r="B1172" s="32" t="s">
        <v>17579</v>
      </c>
    </row>
    <row r="1173" spans="1:2" x14ac:dyDescent="0.2">
      <c r="A1173" s="32">
        <v>1179</v>
      </c>
      <c r="B1173" s="32" t="s">
        <v>17580</v>
      </c>
    </row>
    <row r="1174" spans="1:2" x14ac:dyDescent="0.2">
      <c r="A1174" s="32">
        <v>1180</v>
      </c>
      <c r="B1174" s="32" t="s">
        <v>17581</v>
      </c>
    </row>
    <row r="1175" spans="1:2" x14ac:dyDescent="0.2">
      <c r="A1175" s="32">
        <v>1181</v>
      </c>
      <c r="B1175" s="32" t="s">
        <v>17582</v>
      </c>
    </row>
    <row r="1176" spans="1:2" x14ac:dyDescent="0.2">
      <c r="A1176" s="32">
        <v>1182</v>
      </c>
      <c r="B1176" s="32" t="s">
        <v>17583</v>
      </c>
    </row>
    <row r="1177" spans="1:2" x14ac:dyDescent="0.2">
      <c r="A1177" s="32">
        <v>1183</v>
      </c>
      <c r="B1177" s="32" t="s">
        <v>17584</v>
      </c>
    </row>
    <row r="1178" spans="1:2" x14ac:dyDescent="0.2">
      <c r="A1178" s="32">
        <v>1184</v>
      </c>
      <c r="B1178" s="32" t="s">
        <v>17585</v>
      </c>
    </row>
    <row r="1179" spans="1:2" x14ac:dyDescent="0.2">
      <c r="A1179" s="32">
        <v>1185</v>
      </c>
      <c r="B1179" s="32" t="s">
        <v>17586</v>
      </c>
    </row>
    <row r="1180" spans="1:2" x14ac:dyDescent="0.2">
      <c r="A1180" s="32">
        <v>1186</v>
      </c>
      <c r="B1180" s="32" t="s">
        <v>3093</v>
      </c>
    </row>
    <row r="1181" spans="1:2" x14ac:dyDescent="0.2">
      <c r="A1181" s="32">
        <v>1187</v>
      </c>
      <c r="B1181" s="32" t="s">
        <v>17587</v>
      </c>
    </row>
    <row r="1182" spans="1:2" x14ac:dyDescent="0.2">
      <c r="A1182" s="32">
        <v>1188</v>
      </c>
      <c r="B1182" s="32" t="s">
        <v>17588</v>
      </c>
    </row>
    <row r="1183" spans="1:2" x14ac:dyDescent="0.2">
      <c r="A1183" s="32">
        <v>1189</v>
      </c>
      <c r="B1183" s="32" t="s">
        <v>17589</v>
      </c>
    </row>
    <row r="1184" spans="1:2" x14ac:dyDescent="0.2">
      <c r="A1184" s="32">
        <v>1190</v>
      </c>
      <c r="B1184" s="32" t="s">
        <v>17590</v>
      </c>
    </row>
    <row r="1185" spans="1:2" x14ac:dyDescent="0.2">
      <c r="A1185" s="32">
        <v>1191</v>
      </c>
      <c r="B1185" s="32" t="s">
        <v>17591</v>
      </c>
    </row>
    <row r="1186" spans="1:2" x14ac:dyDescent="0.2">
      <c r="A1186" s="32">
        <v>1192</v>
      </c>
      <c r="B1186" s="32" t="s">
        <v>17592</v>
      </c>
    </row>
    <row r="1187" spans="1:2" x14ac:dyDescent="0.2">
      <c r="A1187" s="32">
        <v>1193</v>
      </c>
      <c r="B1187" s="32" t="s">
        <v>17593</v>
      </c>
    </row>
    <row r="1188" spans="1:2" x14ac:dyDescent="0.2">
      <c r="A1188" s="32">
        <v>1194</v>
      </c>
      <c r="B1188" s="32" t="s">
        <v>17594</v>
      </c>
    </row>
    <row r="1189" spans="1:2" x14ac:dyDescent="0.2">
      <c r="A1189" s="32">
        <v>1195</v>
      </c>
      <c r="B1189" s="32" t="s">
        <v>17595</v>
      </c>
    </row>
    <row r="1190" spans="1:2" x14ac:dyDescent="0.2">
      <c r="A1190" s="32">
        <v>1196</v>
      </c>
      <c r="B1190" s="32" t="s">
        <v>17596</v>
      </c>
    </row>
    <row r="1191" spans="1:2" x14ac:dyDescent="0.2">
      <c r="A1191" s="32">
        <v>1197</v>
      </c>
      <c r="B1191" s="32" t="s">
        <v>17597</v>
      </c>
    </row>
    <row r="1192" spans="1:2" x14ac:dyDescent="0.2">
      <c r="A1192" s="32">
        <v>1198</v>
      </c>
      <c r="B1192" s="32" t="s">
        <v>17598</v>
      </c>
    </row>
    <row r="1193" spans="1:2" x14ac:dyDescent="0.2">
      <c r="A1193" s="32">
        <v>1199</v>
      </c>
      <c r="B1193" s="32" t="s">
        <v>17599</v>
      </c>
    </row>
    <row r="1194" spans="1:2" x14ac:dyDescent="0.2">
      <c r="A1194" s="32">
        <v>1200</v>
      </c>
      <c r="B1194" s="32" t="s">
        <v>17600</v>
      </c>
    </row>
    <row r="1195" spans="1:2" x14ac:dyDescent="0.2">
      <c r="A1195" s="32">
        <v>1201</v>
      </c>
      <c r="B1195" s="32" t="s">
        <v>17601</v>
      </c>
    </row>
    <row r="1196" spans="1:2" x14ac:dyDescent="0.2">
      <c r="A1196" s="32">
        <v>1202</v>
      </c>
      <c r="B1196" s="32" t="s">
        <v>17602</v>
      </c>
    </row>
    <row r="1197" spans="1:2" x14ac:dyDescent="0.2">
      <c r="A1197" s="32">
        <v>1203</v>
      </c>
      <c r="B1197" s="32" t="s">
        <v>17603</v>
      </c>
    </row>
    <row r="1198" spans="1:2" x14ac:dyDescent="0.2">
      <c r="A1198" s="32">
        <v>1204</v>
      </c>
      <c r="B1198" s="32" t="s">
        <v>17604</v>
      </c>
    </row>
    <row r="1199" spans="1:2" x14ac:dyDescent="0.2">
      <c r="A1199" s="32">
        <v>1205</v>
      </c>
      <c r="B1199" s="32" t="s">
        <v>17605</v>
      </c>
    </row>
    <row r="1200" spans="1:2" x14ac:dyDescent="0.2">
      <c r="A1200" s="32">
        <v>1206</v>
      </c>
      <c r="B1200" s="32" t="s">
        <v>17606</v>
      </c>
    </row>
    <row r="1201" spans="1:2" x14ac:dyDescent="0.2">
      <c r="A1201" s="32">
        <v>1207</v>
      </c>
      <c r="B1201" s="32" t="s">
        <v>17607</v>
      </c>
    </row>
    <row r="1202" spans="1:2" x14ac:dyDescent="0.2">
      <c r="A1202" s="32">
        <v>1208</v>
      </c>
      <c r="B1202" s="32" t="s">
        <v>17608</v>
      </c>
    </row>
    <row r="1203" spans="1:2" x14ac:dyDescent="0.2">
      <c r="A1203" s="32">
        <v>1209</v>
      </c>
      <c r="B1203" s="32" t="s">
        <v>17609</v>
      </c>
    </row>
    <row r="1204" spans="1:2" x14ac:dyDescent="0.2">
      <c r="A1204" s="32">
        <v>1210</v>
      </c>
      <c r="B1204" s="32" t="s">
        <v>17610</v>
      </c>
    </row>
    <row r="1205" spans="1:2" x14ac:dyDescent="0.2">
      <c r="A1205" s="32">
        <v>1211</v>
      </c>
      <c r="B1205" s="32" t="s">
        <v>17611</v>
      </c>
    </row>
    <row r="1206" spans="1:2" x14ac:dyDescent="0.2">
      <c r="A1206" s="32">
        <v>1212</v>
      </c>
      <c r="B1206" s="32" t="s">
        <v>17612</v>
      </c>
    </row>
    <row r="1207" spans="1:2" x14ac:dyDescent="0.2">
      <c r="A1207" s="32">
        <v>1213</v>
      </c>
      <c r="B1207" s="32" t="s">
        <v>17613</v>
      </c>
    </row>
    <row r="1208" spans="1:2" x14ac:dyDescent="0.2">
      <c r="A1208" s="32">
        <v>1214</v>
      </c>
      <c r="B1208" s="32" t="s">
        <v>17614</v>
      </c>
    </row>
    <row r="1209" spans="1:2" x14ac:dyDescent="0.2">
      <c r="A1209" s="32">
        <v>1215</v>
      </c>
      <c r="B1209" s="32" t="s">
        <v>17615</v>
      </c>
    </row>
    <row r="1210" spans="1:2" x14ac:dyDescent="0.2">
      <c r="A1210" s="32">
        <v>1216</v>
      </c>
      <c r="B1210" s="32" t="s">
        <v>17616</v>
      </c>
    </row>
    <row r="1211" spans="1:2" x14ac:dyDescent="0.2">
      <c r="A1211" s="32">
        <v>1217</v>
      </c>
      <c r="B1211" s="32" t="s">
        <v>17617</v>
      </c>
    </row>
    <row r="1212" spans="1:2" x14ac:dyDescent="0.2">
      <c r="A1212" s="32">
        <v>1218</v>
      </c>
      <c r="B1212" s="32" t="s">
        <v>17618</v>
      </c>
    </row>
    <row r="1213" spans="1:2" x14ac:dyDescent="0.2">
      <c r="A1213" s="32">
        <v>1219</v>
      </c>
      <c r="B1213" s="32" t="s">
        <v>17619</v>
      </c>
    </row>
    <row r="1214" spans="1:2" x14ac:dyDescent="0.2">
      <c r="A1214" s="32">
        <v>1220</v>
      </c>
      <c r="B1214" s="32" t="s">
        <v>17620</v>
      </c>
    </row>
    <row r="1215" spans="1:2" x14ac:dyDescent="0.2">
      <c r="A1215" s="32">
        <v>1221</v>
      </c>
      <c r="B1215" s="32" t="s">
        <v>17621</v>
      </c>
    </row>
    <row r="1216" spans="1:2" x14ac:dyDescent="0.2">
      <c r="A1216" s="32">
        <v>1222</v>
      </c>
      <c r="B1216" s="32" t="s">
        <v>17622</v>
      </c>
    </row>
    <row r="1217" spans="1:2" x14ac:dyDescent="0.2">
      <c r="A1217" s="32">
        <v>1223</v>
      </c>
      <c r="B1217" s="32" t="s">
        <v>17623</v>
      </c>
    </row>
    <row r="1218" spans="1:2" x14ac:dyDescent="0.2">
      <c r="A1218" s="32">
        <v>1224</v>
      </c>
      <c r="B1218" s="32" t="s">
        <v>17624</v>
      </c>
    </row>
    <row r="1219" spans="1:2" x14ac:dyDescent="0.2">
      <c r="A1219" s="32">
        <v>1225</v>
      </c>
      <c r="B1219" s="32" t="s">
        <v>17625</v>
      </c>
    </row>
    <row r="1220" spans="1:2" x14ac:dyDescent="0.2">
      <c r="A1220" s="32">
        <v>1226</v>
      </c>
      <c r="B1220" s="32" t="s">
        <v>17626</v>
      </c>
    </row>
    <row r="1221" spans="1:2" x14ac:dyDescent="0.2">
      <c r="A1221" s="32">
        <v>1227</v>
      </c>
      <c r="B1221" s="32" t="s">
        <v>17627</v>
      </c>
    </row>
    <row r="1222" spans="1:2" x14ac:dyDescent="0.2">
      <c r="A1222" s="32">
        <v>1228</v>
      </c>
      <c r="B1222" s="32" t="s">
        <v>17628</v>
      </c>
    </row>
    <row r="1223" spans="1:2" x14ac:dyDescent="0.2">
      <c r="A1223" s="32">
        <v>1229</v>
      </c>
      <c r="B1223" s="32" t="s">
        <v>17629</v>
      </c>
    </row>
    <row r="1224" spans="1:2" x14ac:dyDescent="0.2">
      <c r="A1224" s="32">
        <v>1230</v>
      </c>
      <c r="B1224" s="32" t="s">
        <v>17630</v>
      </c>
    </row>
    <row r="1225" spans="1:2" x14ac:dyDescent="0.2">
      <c r="A1225" s="32">
        <v>1231</v>
      </c>
      <c r="B1225" s="32" t="s">
        <v>17631</v>
      </c>
    </row>
    <row r="1226" spans="1:2" x14ac:dyDescent="0.2">
      <c r="A1226" s="32">
        <v>1232</v>
      </c>
      <c r="B1226" s="32" t="s">
        <v>17632</v>
      </c>
    </row>
    <row r="1227" spans="1:2" x14ac:dyDescent="0.2">
      <c r="A1227" s="32">
        <v>1233</v>
      </c>
      <c r="B1227" s="32" t="s">
        <v>17633</v>
      </c>
    </row>
    <row r="1228" spans="1:2" x14ac:dyDescent="0.2">
      <c r="A1228" s="32">
        <v>1234</v>
      </c>
      <c r="B1228" s="32" t="s">
        <v>17634</v>
      </c>
    </row>
    <row r="1229" spans="1:2" x14ac:dyDescent="0.2">
      <c r="A1229" s="32">
        <v>1235</v>
      </c>
      <c r="B1229" s="32" t="s">
        <v>17635</v>
      </c>
    </row>
    <row r="1230" spans="1:2" x14ac:dyDescent="0.2">
      <c r="A1230" s="32">
        <v>1236</v>
      </c>
      <c r="B1230" s="32" t="s">
        <v>17636</v>
      </c>
    </row>
    <row r="1231" spans="1:2" x14ac:dyDescent="0.2">
      <c r="A1231" s="32">
        <v>1237</v>
      </c>
      <c r="B1231" s="32" t="s">
        <v>17637</v>
      </c>
    </row>
    <row r="1232" spans="1:2" x14ac:dyDescent="0.2">
      <c r="A1232" s="32">
        <v>1238</v>
      </c>
      <c r="B1232" s="32" t="s">
        <v>17638</v>
      </c>
    </row>
    <row r="1233" spans="1:2" x14ac:dyDescent="0.2">
      <c r="A1233" s="32">
        <v>1239</v>
      </c>
      <c r="B1233" s="32" t="s">
        <v>17639</v>
      </c>
    </row>
    <row r="1234" spans="1:2" x14ac:dyDescent="0.2">
      <c r="A1234" s="32">
        <v>1240</v>
      </c>
      <c r="B1234" s="32" t="s">
        <v>17640</v>
      </c>
    </row>
    <row r="1235" spans="1:2" x14ac:dyDescent="0.2">
      <c r="A1235" s="32">
        <v>1241</v>
      </c>
      <c r="B1235" s="32" t="s">
        <v>17641</v>
      </c>
    </row>
    <row r="1236" spans="1:2" x14ac:dyDescent="0.2">
      <c r="A1236" s="32">
        <v>1242</v>
      </c>
      <c r="B1236" s="32" t="s">
        <v>17642</v>
      </c>
    </row>
    <row r="1237" spans="1:2" x14ac:dyDescent="0.2">
      <c r="A1237" s="32">
        <v>1243</v>
      </c>
      <c r="B1237" s="32" t="s">
        <v>17643</v>
      </c>
    </row>
    <row r="1238" spans="1:2" x14ac:dyDescent="0.2">
      <c r="A1238" s="32">
        <v>1244</v>
      </c>
      <c r="B1238" s="32" t="s">
        <v>17644</v>
      </c>
    </row>
    <row r="1239" spans="1:2" x14ac:dyDescent="0.2">
      <c r="A1239" s="32">
        <v>1245</v>
      </c>
      <c r="B1239" s="32" t="s">
        <v>17645</v>
      </c>
    </row>
    <row r="1240" spans="1:2" x14ac:dyDescent="0.2">
      <c r="A1240" s="32">
        <v>1246</v>
      </c>
      <c r="B1240" s="32" t="s">
        <v>17646</v>
      </c>
    </row>
    <row r="1241" spans="1:2" x14ac:dyDescent="0.2">
      <c r="A1241" s="32">
        <v>1247</v>
      </c>
      <c r="B1241" s="32" t="s">
        <v>17647</v>
      </c>
    </row>
    <row r="1242" spans="1:2" x14ac:dyDescent="0.2">
      <c r="A1242" s="32">
        <v>1248</v>
      </c>
      <c r="B1242" s="32" t="s">
        <v>17648</v>
      </c>
    </row>
    <row r="1243" spans="1:2" x14ac:dyDescent="0.2">
      <c r="A1243" s="32">
        <v>1249</v>
      </c>
      <c r="B1243" s="32" t="s">
        <v>17649</v>
      </c>
    </row>
    <row r="1244" spans="1:2" x14ac:dyDescent="0.2">
      <c r="A1244" s="32">
        <v>1250</v>
      </c>
      <c r="B1244" s="32" t="s">
        <v>17650</v>
      </c>
    </row>
    <row r="1245" spans="1:2" x14ac:dyDescent="0.2">
      <c r="A1245" s="32">
        <v>1251</v>
      </c>
      <c r="B1245" s="32" t="s">
        <v>17651</v>
      </c>
    </row>
    <row r="1246" spans="1:2" x14ac:dyDescent="0.2">
      <c r="A1246" s="32">
        <v>1252</v>
      </c>
      <c r="B1246" s="32" t="s">
        <v>17652</v>
      </c>
    </row>
    <row r="1247" spans="1:2" x14ac:dyDescent="0.2">
      <c r="A1247" s="32">
        <v>1253</v>
      </c>
      <c r="B1247" s="32" t="s">
        <v>17653</v>
      </c>
    </row>
    <row r="1248" spans="1:2" x14ac:dyDescent="0.2">
      <c r="A1248" s="32">
        <v>1254</v>
      </c>
      <c r="B1248" s="32" t="s">
        <v>17654</v>
      </c>
    </row>
    <row r="1249" spans="1:2" x14ac:dyDescent="0.2">
      <c r="A1249" s="32">
        <v>1255</v>
      </c>
      <c r="B1249" s="32" t="s">
        <v>17655</v>
      </c>
    </row>
    <row r="1250" spans="1:2" x14ac:dyDescent="0.2">
      <c r="A1250" s="32">
        <v>1256</v>
      </c>
      <c r="B1250" s="32" t="s">
        <v>17656</v>
      </c>
    </row>
    <row r="1251" spans="1:2" x14ac:dyDescent="0.2">
      <c r="A1251" s="32">
        <v>1257</v>
      </c>
      <c r="B1251" s="32" t="s">
        <v>17657</v>
      </c>
    </row>
    <row r="1252" spans="1:2" x14ac:dyDescent="0.2">
      <c r="A1252" s="32">
        <v>1258</v>
      </c>
      <c r="B1252" s="32" t="s">
        <v>17658</v>
      </c>
    </row>
    <row r="1253" spans="1:2" x14ac:dyDescent="0.2">
      <c r="A1253" s="32">
        <v>1259</v>
      </c>
      <c r="B1253" s="32" t="s">
        <v>17659</v>
      </c>
    </row>
    <row r="1254" spans="1:2" x14ac:dyDescent="0.2">
      <c r="A1254" s="32">
        <v>1260</v>
      </c>
      <c r="B1254" s="32" t="s">
        <v>17660</v>
      </c>
    </row>
    <row r="1255" spans="1:2" x14ac:dyDescent="0.2">
      <c r="A1255" s="32">
        <v>1261</v>
      </c>
      <c r="B1255" s="32" t="s">
        <v>17661</v>
      </c>
    </row>
    <row r="1256" spans="1:2" x14ac:dyDescent="0.2">
      <c r="A1256" s="32">
        <v>1262</v>
      </c>
      <c r="B1256" s="32" t="s">
        <v>17662</v>
      </c>
    </row>
    <row r="1257" spans="1:2" x14ac:dyDescent="0.2">
      <c r="A1257" s="32">
        <v>1263</v>
      </c>
      <c r="B1257" s="32" t="s">
        <v>17663</v>
      </c>
    </row>
    <row r="1258" spans="1:2" x14ac:dyDescent="0.2">
      <c r="A1258" s="32">
        <v>1264</v>
      </c>
      <c r="B1258" s="32" t="s">
        <v>17664</v>
      </c>
    </row>
    <row r="1259" spans="1:2" x14ac:dyDescent="0.2">
      <c r="A1259" s="32">
        <v>1265</v>
      </c>
      <c r="B1259" s="32" t="s">
        <v>17665</v>
      </c>
    </row>
    <row r="1260" spans="1:2" x14ac:dyDescent="0.2">
      <c r="A1260" s="32">
        <v>1266</v>
      </c>
      <c r="B1260" s="32" t="s">
        <v>17666</v>
      </c>
    </row>
    <row r="1261" spans="1:2" x14ac:dyDescent="0.2">
      <c r="A1261" s="32">
        <v>1267</v>
      </c>
      <c r="B1261" s="32" t="s">
        <v>17667</v>
      </c>
    </row>
    <row r="1262" spans="1:2" x14ac:dyDescent="0.2">
      <c r="A1262" s="32">
        <v>1268</v>
      </c>
      <c r="B1262" s="32" t="s">
        <v>17668</v>
      </c>
    </row>
    <row r="1263" spans="1:2" x14ac:dyDescent="0.2">
      <c r="A1263" s="32">
        <v>1269</v>
      </c>
      <c r="B1263" s="32" t="s">
        <v>17669</v>
      </c>
    </row>
    <row r="1264" spans="1:2" x14ac:dyDescent="0.2">
      <c r="A1264" s="32">
        <v>1270</v>
      </c>
      <c r="B1264" s="32" t="s">
        <v>17670</v>
      </c>
    </row>
    <row r="1265" spans="1:2" x14ac:dyDescent="0.2">
      <c r="A1265" s="32">
        <v>1271</v>
      </c>
      <c r="B1265" s="32" t="s">
        <v>17671</v>
      </c>
    </row>
    <row r="1266" spans="1:2" x14ac:dyDescent="0.2">
      <c r="A1266" s="32">
        <v>1272</v>
      </c>
      <c r="B1266" s="32" t="s">
        <v>17672</v>
      </c>
    </row>
    <row r="1267" spans="1:2" x14ac:dyDescent="0.2">
      <c r="A1267" s="32">
        <v>1273</v>
      </c>
      <c r="B1267" s="32" t="s">
        <v>17673</v>
      </c>
    </row>
    <row r="1268" spans="1:2" x14ac:dyDescent="0.2">
      <c r="A1268" s="32">
        <v>1274</v>
      </c>
      <c r="B1268" s="32" t="s">
        <v>17674</v>
      </c>
    </row>
    <row r="1269" spans="1:2" x14ac:dyDescent="0.2">
      <c r="A1269" s="32">
        <v>1275</v>
      </c>
      <c r="B1269" s="32" t="s">
        <v>17675</v>
      </c>
    </row>
    <row r="1270" spans="1:2" x14ac:dyDescent="0.2">
      <c r="A1270" s="32">
        <v>1276</v>
      </c>
      <c r="B1270" s="32" t="s">
        <v>17676</v>
      </c>
    </row>
    <row r="1271" spans="1:2" x14ac:dyDescent="0.2">
      <c r="A1271" s="32">
        <v>1277</v>
      </c>
      <c r="B1271" s="32" t="s">
        <v>17677</v>
      </c>
    </row>
    <row r="1272" spans="1:2" x14ac:dyDescent="0.2">
      <c r="A1272" s="32">
        <v>1278</v>
      </c>
      <c r="B1272" s="32" t="s">
        <v>17678</v>
      </c>
    </row>
    <row r="1273" spans="1:2" x14ac:dyDescent="0.2">
      <c r="A1273" s="32">
        <v>1279</v>
      </c>
      <c r="B1273" s="32" t="s">
        <v>17679</v>
      </c>
    </row>
    <row r="1274" spans="1:2" x14ac:dyDescent="0.2">
      <c r="A1274" s="32">
        <v>1280</v>
      </c>
      <c r="B1274" s="32" t="s">
        <v>17680</v>
      </c>
    </row>
    <row r="1275" spans="1:2" x14ac:dyDescent="0.2">
      <c r="A1275" s="32">
        <v>1281</v>
      </c>
      <c r="B1275" s="32" t="s">
        <v>17681</v>
      </c>
    </row>
    <row r="1276" spans="1:2" x14ac:dyDescent="0.2">
      <c r="A1276" s="32">
        <v>1282</v>
      </c>
      <c r="B1276" s="32" t="s">
        <v>17682</v>
      </c>
    </row>
    <row r="1277" spans="1:2" x14ac:dyDescent="0.2">
      <c r="A1277" s="32">
        <v>1283</v>
      </c>
      <c r="B1277" s="32" t="s">
        <v>17683</v>
      </c>
    </row>
    <row r="1278" spans="1:2" x14ac:dyDescent="0.2">
      <c r="A1278" s="32">
        <v>1284</v>
      </c>
      <c r="B1278" s="32" t="s">
        <v>17684</v>
      </c>
    </row>
    <row r="1279" spans="1:2" x14ac:dyDescent="0.2">
      <c r="A1279" s="32">
        <v>1285</v>
      </c>
      <c r="B1279" s="32" t="s">
        <v>17685</v>
      </c>
    </row>
    <row r="1280" spans="1:2" x14ac:dyDescent="0.2">
      <c r="A1280" s="32">
        <v>1286</v>
      </c>
      <c r="B1280" s="32" t="s">
        <v>17686</v>
      </c>
    </row>
    <row r="1281" spans="1:2" x14ac:dyDescent="0.2">
      <c r="A1281" s="32">
        <v>1287</v>
      </c>
      <c r="B1281" s="32" t="s">
        <v>17687</v>
      </c>
    </row>
    <row r="1282" spans="1:2" x14ac:dyDescent="0.2">
      <c r="A1282" s="32">
        <v>1288</v>
      </c>
      <c r="B1282" s="32" t="s">
        <v>17688</v>
      </c>
    </row>
    <row r="1283" spans="1:2" x14ac:dyDescent="0.2">
      <c r="A1283" s="32">
        <v>1289</v>
      </c>
      <c r="B1283" s="32" t="s">
        <v>17689</v>
      </c>
    </row>
    <row r="1284" spans="1:2" x14ac:dyDescent="0.2">
      <c r="A1284" s="32">
        <v>1290</v>
      </c>
      <c r="B1284" s="32" t="s">
        <v>17690</v>
      </c>
    </row>
    <row r="1285" spans="1:2" x14ac:dyDescent="0.2">
      <c r="A1285" s="32">
        <v>1291</v>
      </c>
      <c r="B1285" s="32" t="s">
        <v>17691</v>
      </c>
    </row>
    <row r="1286" spans="1:2" x14ac:dyDescent="0.2">
      <c r="A1286" s="32">
        <v>1292</v>
      </c>
      <c r="B1286" s="32" t="s">
        <v>17692</v>
      </c>
    </row>
    <row r="1287" spans="1:2" x14ac:dyDescent="0.2">
      <c r="A1287" s="32">
        <v>1293</v>
      </c>
      <c r="B1287" s="32" t="s">
        <v>17693</v>
      </c>
    </row>
    <row r="1288" spans="1:2" x14ac:dyDescent="0.2">
      <c r="A1288" s="32">
        <v>1294</v>
      </c>
      <c r="B1288" s="32" t="s">
        <v>17694</v>
      </c>
    </row>
    <row r="1289" spans="1:2" x14ac:dyDescent="0.2">
      <c r="A1289" s="32">
        <v>1295</v>
      </c>
      <c r="B1289" s="32" t="s">
        <v>17695</v>
      </c>
    </row>
    <row r="1290" spans="1:2" x14ac:dyDescent="0.2">
      <c r="A1290" s="32">
        <v>1296</v>
      </c>
      <c r="B1290" s="32" t="s">
        <v>17696</v>
      </c>
    </row>
    <row r="1291" spans="1:2" x14ac:dyDescent="0.2">
      <c r="A1291" s="32">
        <v>1297</v>
      </c>
      <c r="B1291" s="32" t="s">
        <v>17697</v>
      </c>
    </row>
    <row r="1292" spans="1:2" x14ac:dyDescent="0.2">
      <c r="A1292" s="32">
        <v>1298</v>
      </c>
      <c r="B1292" s="32" t="s">
        <v>17698</v>
      </c>
    </row>
    <row r="1293" spans="1:2" x14ac:dyDescent="0.2">
      <c r="A1293" s="32">
        <v>1299</v>
      </c>
      <c r="B1293" s="32" t="s">
        <v>17699</v>
      </c>
    </row>
    <row r="1294" spans="1:2" x14ac:dyDescent="0.2">
      <c r="A1294" s="32">
        <v>1300</v>
      </c>
      <c r="B1294" s="32" t="s">
        <v>17700</v>
      </c>
    </row>
    <row r="1295" spans="1:2" x14ac:dyDescent="0.2">
      <c r="A1295" s="32">
        <v>1301</v>
      </c>
      <c r="B1295" s="32" t="s">
        <v>17701</v>
      </c>
    </row>
    <row r="1296" spans="1:2" x14ac:dyDescent="0.2">
      <c r="A1296" s="32">
        <v>1302</v>
      </c>
      <c r="B1296" s="32" t="s">
        <v>17702</v>
      </c>
    </row>
    <row r="1297" spans="1:2" x14ac:dyDescent="0.2">
      <c r="A1297" s="32">
        <v>1303</v>
      </c>
      <c r="B1297" s="32" t="s">
        <v>17703</v>
      </c>
    </row>
    <row r="1298" spans="1:2" x14ac:dyDescent="0.2">
      <c r="A1298" s="32">
        <v>1304</v>
      </c>
      <c r="B1298" s="32" t="s">
        <v>17704</v>
      </c>
    </row>
    <row r="1299" spans="1:2" x14ac:dyDescent="0.2">
      <c r="A1299" s="32">
        <v>1305</v>
      </c>
      <c r="B1299" s="32" t="s">
        <v>17705</v>
      </c>
    </row>
    <row r="1300" spans="1:2" x14ac:dyDescent="0.2">
      <c r="A1300" s="32">
        <v>1306</v>
      </c>
      <c r="B1300" s="32" t="s">
        <v>17706</v>
      </c>
    </row>
    <row r="1301" spans="1:2" x14ac:dyDescent="0.2">
      <c r="A1301" s="32">
        <v>1307</v>
      </c>
      <c r="B1301" s="32" t="s">
        <v>17707</v>
      </c>
    </row>
    <row r="1302" spans="1:2" x14ac:dyDescent="0.2">
      <c r="A1302" s="32">
        <v>1308</v>
      </c>
      <c r="B1302" s="32" t="s">
        <v>3113</v>
      </c>
    </row>
    <row r="1303" spans="1:2" x14ac:dyDescent="0.2">
      <c r="A1303" s="32">
        <v>1309</v>
      </c>
      <c r="B1303" s="32" t="s">
        <v>17708</v>
      </c>
    </row>
    <row r="1304" spans="1:2" x14ac:dyDescent="0.2">
      <c r="A1304" s="32">
        <v>1310</v>
      </c>
      <c r="B1304" s="32" t="s">
        <v>17709</v>
      </c>
    </row>
    <row r="1305" spans="1:2" x14ac:dyDescent="0.2">
      <c r="A1305" s="32">
        <v>1311</v>
      </c>
      <c r="B1305" s="32" t="s">
        <v>17710</v>
      </c>
    </row>
    <row r="1306" spans="1:2" x14ac:dyDescent="0.2">
      <c r="A1306" s="32">
        <v>1312</v>
      </c>
      <c r="B1306" s="32" t="s">
        <v>17711</v>
      </c>
    </row>
    <row r="1307" spans="1:2" x14ac:dyDescent="0.2">
      <c r="A1307" s="32">
        <v>1313</v>
      </c>
      <c r="B1307" s="32" t="s">
        <v>17712</v>
      </c>
    </row>
    <row r="1308" spans="1:2" x14ac:dyDescent="0.2">
      <c r="A1308" s="32">
        <v>1314</v>
      </c>
      <c r="B1308" s="32" t="s">
        <v>17713</v>
      </c>
    </row>
    <row r="1309" spans="1:2" x14ac:dyDescent="0.2">
      <c r="A1309" s="32">
        <v>1315</v>
      </c>
      <c r="B1309" s="32" t="s">
        <v>17714</v>
      </c>
    </row>
    <row r="1310" spans="1:2" x14ac:dyDescent="0.2">
      <c r="A1310" s="32">
        <v>1316</v>
      </c>
      <c r="B1310" s="32" t="s">
        <v>17715</v>
      </c>
    </row>
    <row r="1311" spans="1:2" x14ac:dyDescent="0.2">
      <c r="A1311" s="32">
        <v>1317</v>
      </c>
      <c r="B1311" s="32" t="s">
        <v>17716</v>
      </c>
    </row>
    <row r="1312" spans="1:2" x14ac:dyDescent="0.2">
      <c r="A1312" s="32">
        <v>1318</v>
      </c>
      <c r="B1312" s="32" t="s">
        <v>17717</v>
      </c>
    </row>
    <row r="1313" spans="1:2" x14ac:dyDescent="0.2">
      <c r="A1313" s="32">
        <v>1319</v>
      </c>
      <c r="B1313" s="32" t="s">
        <v>17718</v>
      </c>
    </row>
    <row r="1314" spans="1:2" x14ac:dyDescent="0.2">
      <c r="A1314" s="32">
        <v>1320</v>
      </c>
      <c r="B1314" s="32" t="s">
        <v>17719</v>
      </c>
    </row>
    <row r="1315" spans="1:2" x14ac:dyDescent="0.2">
      <c r="A1315" s="32">
        <v>1321</v>
      </c>
      <c r="B1315" s="32" t="s">
        <v>17720</v>
      </c>
    </row>
    <row r="1316" spans="1:2" x14ac:dyDescent="0.2">
      <c r="A1316" s="32">
        <v>1322</v>
      </c>
      <c r="B1316" s="32" t="s">
        <v>17721</v>
      </c>
    </row>
    <row r="1317" spans="1:2" x14ac:dyDescent="0.2">
      <c r="A1317" s="32">
        <v>1323</v>
      </c>
      <c r="B1317" s="32" t="s">
        <v>17722</v>
      </c>
    </row>
    <row r="1318" spans="1:2" x14ac:dyDescent="0.2">
      <c r="A1318" s="32">
        <v>1324</v>
      </c>
      <c r="B1318" s="32" t="s">
        <v>17723</v>
      </c>
    </row>
    <row r="1319" spans="1:2" x14ac:dyDescent="0.2">
      <c r="A1319" s="32">
        <v>1325</v>
      </c>
      <c r="B1319" s="32" t="s">
        <v>17724</v>
      </c>
    </row>
    <row r="1320" spans="1:2" x14ac:dyDescent="0.2">
      <c r="A1320" s="32">
        <v>1326</v>
      </c>
      <c r="B1320" s="32" t="s">
        <v>17725</v>
      </c>
    </row>
    <row r="1321" spans="1:2" x14ac:dyDescent="0.2">
      <c r="A1321" s="32">
        <v>1327</v>
      </c>
      <c r="B1321" s="32" t="s">
        <v>17726</v>
      </c>
    </row>
    <row r="1322" spans="1:2" x14ac:dyDescent="0.2">
      <c r="A1322" s="32">
        <v>1328</v>
      </c>
      <c r="B1322" s="32" t="s">
        <v>17727</v>
      </c>
    </row>
    <row r="1323" spans="1:2" x14ac:dyDescent="0.2">
      <c r="A1323" s="32">
        <v>1329</v>
      </c>
      <c r="B1323" s="32" t="s">
        <v>17728</v>
      </c>
    </row>
    <row r="1324" spans="1:2" x14ac:dyDescent="0.2">
      <c r="A1324" s="32">
        <v>1330</v>
      </c>
      <c r="B1324" s="32" t="s">
        <v>17729</v>
      </c>
    </row>
    <row r="1325" spans="1:2" x14ac:dyDescent="0.2">
      <c r="A1325" s="32">
        <v>1331</v>
      </c>
      <c r="B1325" s="32" t="s">
        <v>17730</v>
      </c>
    </row>
    <row r="1326" spans="1:2" x14ac:dyDescent="0.2">
      <c r="A1326" s="32">
        <v>1332</v>
      </c>
      <c r="B1326" s="32" t="s">
        <v>17731</v>
      </c>
    </row>
    <row r="1327" spans="1:2" x14ac:dyDescent="0.2">
      <c r="A1327" s="32">
        <v>1333</v>
      </c>
      <c r="B1327" s="32" t="s">
        <v>2325</v>
      </c>
    </row>
    <row r="1328" spans="1:2" x14ac:dyDescent="0.2">
      <c r="A1328" s="32">
        <v>1334</v>
      </c>
      <c r="B1328" s="32" t="s">
        <v>17732</v>
      </c>
    </row>
    <row r="1329" spans="1:2" x14ac:dyDescent="0.2">
      <c r="A1329" s="32">
        <v>1335</v>
      </c>
      <c r="B1329" s="32" t="s">
        <v>17733</v>
      </c>
    </row>
    <row r="1330" spans="1:2" x14ac:dyDescent="0.2">
      <c r="A1330" s="32">
        <v>1336</v>
      </c>
      <c r="B1330" s="32" t="s">
        <v>17734</v>
      </c>
    </row>
    <row r="1331" spans="1:2" x14ac:dyDescent="0.2">
      <c r="A1331" s="32">
        <v>1337</v>
      </c>
      <c r="B1331" s="32" t="s">
        <v>17735</v>
      </c>
    </row>
    <row r="1332" spans="1:2" x14ac:dyDescent="0.2">
      <c r="A1332" s="32">
        <v>1338</v>
      </c>
      <c r="B1332" s="32" t="s">
        <v>17736</v>
      </c>
    </row>
    <row r="1333" spans="1:2" x14ac:dyDescent="0.2">
      <c r="A1333" s="32">
        <v>1339</v>
      </c>
      <c r="B1333" s="32" t="s">
        <v>17737</v>
      </c>
    </row>
    <row r="1334" spans="1:2" x14ac:dyDescent="0.2">
      <c r="A1334" s="32">
        <v>1340</v>
      </c>
      <c r="B1334" s="32" t="s">
        <v>17738</v>
      </c>
    </row>
    <row r="1335" spans="1:2" x14ac:dyDescent="0.2">
      <c r="A1335" s="32">
        <v>1341</v>
      </c>
      <c r="B1335" s="32" t="s">
        <v>17739</v>
      </c>
    </row>
    <row r="1336" spans="1:2" x14ac:dyDescent="0.2">
      <c r="A1336" s="32">
        <v>1342</v>
      </c>
      <c r="B1336" s="32" t="s">
        <v>17740</v>
      </c>
    </row>
    <row r="1337" spans="1:2" x14ac:dyDescent="0.2">
      <c r="A1337" s="32">
        <v>1343</v>
      </c>
      <c r="B1337" s="32" t="s">
        <v>17741</v>
      </c>
    </row>
    <row r="1338" spans="1:2" x14ac:dyDescent="0.2">
      <c r="A1338" s="32">
        <v>1344</v>
      </c>
      <c r="B1338" s="32" t="s">
        <v>17742</v>
      </c>
    </row>
    <row r="1339" spans="1:2" x14ac:dyDescent="0.2">
      <c r="A1339" s="32">
        <v>1345</v>
      </c>
      <c r="B1339" s="32" t="s">
        <v>17743</v>
      </c>
    </row>
    <row r="1340" spans="1:2" x14ac:dyDescent="0.2">
      <c r="A1340" s="32">
        <v>1346</v>
      </c>
      <c r="B1340" s="32" t="s">
        <v>17744</v>
      </c>
    </row>
    <row r="1341" spans="1:2" x14ac:dyDescent="0.2">
      <c r="A1341" s="32">
        <v>1347</v>
      </c>
      <c r="B1341" s="32" t="s">
        <v>17745</v>
      </c>
    </row>
    <row r="1342" spans="1:2" x14ac:dyDescent="0.2">
      <c r="A1342" s="32">
        <v>1348</v>
      </c>
      <c r="B1342" s="32" t="s">
        <v>17746</v>
      </c>
    </row>
    <row r="1343" spans="1:2" x14ac:dyDescent="0.2">
      <c r="A1343" s="32">
        <v>1349</v>
      </c>
      <c r="B1343" s="32" t="s">
        <v>17747</v>
      </c>
    </row>
    <row r="1344" spans="1:2" x14ac:dyDescent="0.2">
      <c r="A1344" s="32">
        <v>1350</v>
      </c>
      <c r="B1344" s="32" t="s">
        <v>17748</v>
      </c>
    </row>
    <row r="1345" spans="1:2" x14ac:dyDescent="0.2">
      <c r="A1345" s="32">
        <v>1351</v>
      </c>
      <c r="B1345" s="32" t="s">
        <v>17749</v>
      </c>
    </row>
    <row r="1346" spans="1:2" x14ac:dyDescent="0.2">
      <c r="A1346" s="32">
        <v>1352</v>
      </c>
      <c r="B1346" s="32" t="s">
        <v>17750</v>
      </c>
    </row>
    <row r="1347" spans="1:2" x14ac:dyDescent="0.2">
      <c r="A1347" s="32">
        <v>1353</v>
      </c>
      <c r="B1347" s="32" t="s">
        <v>17751</v>
      </c>
    </row>
    <row r="1348" spans="1:2" x14ac:dyDescent="0.2">
      <c r="A1348" s="32">
        <v>1354</v>
      </c>
      <c r="B1348" s="32" t="s">
        <v>17752</v>
      </c>
    </row>
    <row r="1349" spans="1:2" x14ac:dyDescent="0.2">
      <c r="A1349" s="32">
        <v>1355</v>
      </c>
      <c r="B1349" s="32" t="s">
        <v>17753</v>
      </c>
    </row>
    <row r="1350" spans="1:2" x14ac:dyDescent="0.2">
      <c r="A1350" s="32">
        <v>1356</v>
      </c>
      <c r="B1350" s="32" t="s">
        <v>17754</v>
      </c>
    </row>
    <row r="1351" spans="1:2" x14ac:dyDescent="0.2">
      <c r="A1351" s="32">
        <v>1357</v>
      </c>
      <c r="B1351" s="32" t="s">
        <v>17755</v>
      </c>
    </row>
    <row r="1352" spans="1:2" x14ac:dyDescent="0.2">
      <c r="A1352" s="32">
        <v>1358</v>
      </c>
      <c r="B1352" s="32" t="s">
        <v>17756</v>
      </c>
    </row>
    <row r="1353" spans="1:2" x14ac:dyDescent="0.2">
      <c r="A1353" s="32">
        <v>1359</v>
      </c>
      <c r="B1353" s="32" t="s">
        <v>17757</v>
      </c>
    </row>
    <row r="1354" spans="1:2" x14ac:dyDescent="0.2">
      <c r="A1354" s="32">
        <v>1360</v>
      </c>
      <c r="B1354" s="32" t="s">
        <v>17758</v>
      </c>
    </row>
    <row r="1355" spans="1:2" x14ac:dyDescent="0.2">
      <c r="A1355" s="32">
        <v>1361</v>
      </c>
      <c r="B1355" s="32" t="s">
        <v>17759</v>
      </c>
    </row>
    <row r="1356" spans="1:2" x14ac:dyDescent="0.2">
      <c r="A1356" s="32">
        <v>1362</v>
      </c>
      <c r="B1356" s="32" t="s">
        <v>17760</v>
      </c>
    </row>
    <row r="1357" spans="1:2" x14ac:dyDescent="0.2">
      <c r="A1357" s="32">
        <v>1363</v>
      </c>
      <c r="B1357" s="32" t="s">
        <v>17761</v>
      </c>
    </row>
    <row r="1358" spans="1:2" x14ac:dyDescent="0.2">
      <c r="A1358" s="32">
        <v>1364</v>
      </c>
      <c r="B1358" s="32" t="s">
        <v>17762</v>
      </c>
    </row>
    <row r="1359" spans="1:2" x14ac:dyDescent="0.2">
      <c r="A1359" s="32">
        <v>1365</v>
      </c>
      <c r="B1359" s="32" t="s">
        <v>17763</v>
      </c>
    </row>
    <row r="1360" spans="1:2" x14ac:dyDescent="0.2">
      <c r="A1360" s="32">
        <v>1366</v>
      </c>
      <c r="B1360" s="32" t="s">
        <v>17764</v>
      </c>
    </row>
    <row r="1361" spans="1:2" x14ac:dyDescent="0.2">
      <c r="A1361" s="32">
        <v>1367</v>
      </c>
      <c r="B1361" s="32" t="s">
        <v>17765</v>
      </c>
    </row>
    <row r="1362" spans="1:2" x14ac:dyDescent="0.2">
      <c r="A1362" s="32">
        <v>1368</v>
      </c>
      <c r="B1362" s="32" t="s">
        <v>17766</v>
      </c>
    </row>
    <row r="1363" spans="1:2" x14ac:dyDescent="0.2">
      <c r="A1363" s="32">
        <v>1369</v>
      </c>
      <c r="B1363" s="32" t="s">
        <v>17767</v>
      </c>
    </row>
    <row r="1364" spans="1:2" x14ac:dyDescent="0.2">
      <c r="A1364" s="32">
        <v>1370</v>
      </c>
      <c r="B1364" s="32" t="s">
        <v>17768</v>
      </c>
    </row>
    <row r="1365" spans="1:2" x14ac:dyDescent="0.2">
      <c r="A1365" s="32">
        <v>1371</v>
      </c>
      <c r="B1365" s="32" t="s">
        <v>17769</v>
      </c>
    </row>
    <row r="1366" spans="1:2" x14ac:dyDescent="0.2">
      <c r="A1366" s="32">
        <v>1372</v>
      </c>
      <c r="B1366" s="32" t="s">
        <v>17770</v>
      </c>
    </row>
    <row r="1367" spans="1:2" x14ac:dyDescent="0.2">
      <c r="A1367" s="32">
        <v>1373</v>
      </c>
      <c r="B1367" s="32" t="s">
        <v>17771</v>
      </c>
    </row>
    <row r="1368" spans="1:2" x14ac:dyDescent="0.2">
      <c r="A1368" s="32">
        <v>1374</v>
      </c>
      <c r="B1368" s="32" t="s">
        <v>17772</v>
      </c>
    </row>
    <row r="1369" spans="1:2" x14ac:dyDescent="0.2">
      <c r="A1369" s="32">
        <v>1375</v>
      </c>
      <c r="B1369" s="32" t="s">
        <v>17773</v>
      </c>
    </row>
    <row r="1370" spans="1:2" x14ac:dyDescent="0.2">
      <c r="A1370" s="32">
        <v>1376</v>
      </c>
      <c r="B1370" s="32" t="s">
        <v>17774</v>
      </c>
    </row>
    <row r="1371" spans="1:2" x14ac:dyDescent="0.2">
      <c r="A1371" s="32">
        <v>1377</v>
      </c>
      <c r="B1371" s="32" t="s">
        <v>17775</v>
      </c>
    </row>
    <row r="1372" spans="1:2" x14ac:dyDescent="0.2">
      <c r="A1372" s="32">
        <v>1378</v>
      </c>
      <c r="B1372" s="32" t="s">
        <v>17776</v>
      </c>
    </row>
    <row r="1373" spans="1:2" x14ac:dyDescent="0.2">
      <c r="A1373" s="32">
        <v>1379</v>
      </c>
      <c r="B1373" s="32" t="s">
        <v>17777</v>
      </c>
    </row>
    <row r="1374" spans="1:2" x14ac:dyDescent="0.2">
      <c r="A1374" s="32">
        <v>1380</v>
      </c>
      <c r="B1374" s="32" t="s">
        <v>17778</v>
      </c>
    </row>
    <row r="1375" spans="1:2" x14ac:dyDescent="0.2">
      <c r="A1375" s="32">
        <v>1381</v>
      </c>
      <c r="B1375" s="32" t="s">
        <v>17779</v>
      </c>
    </row>
    <row r="1376" spans="1:2" x14ac:dyDescent="0.2">
      <c r="A1376" s="32">
        <v>1382</v>
      </c>
      <c r="B1376" s="32" t="s">
        <v>17780</v>
      </c>
    </row>
    <row r="1377" spans="1:2" x14ac:dyDescent="0.2">
      <c r="A1377" s="32">
        <v>1383</v>
      </c>
      <c r="B1377" s="32" t="s">
        <v>17781</v>
      </c>
    </row>
    <row r="1378" spans="1:2" x14ac:dyDescent="0.2">
      <c r="A1378" s="32">
        <v>1384</v>
      </c>
      <c r="B1378" s="32" t="s">
        <v>17782</v>
      </c>
    </row>
    <row r="1379" spans="1:2" x14ac:dyDescent="0.2">
      <c r="A1379" s="32">
        <v>1385</v>
      </c>
      <c r="B1379" s="32" t="s">
        <v>17783</v>
      </c>
    </row>
    <row r="1380" spans="1:2" x14ac:dyDescent="0.2">
      <c r="A1380" s="32">
        <v>1386</v>
      </c>
      <c r="B1380" s="32" t="s">
        <v>17784</v>
      </c>
    </row>
    <row r="1381" spans="1:2" x14ac:dyDescent="0.2">
      <c r="A1381" s="32">
        <v>1387</v>
      </c>
      <c r="B1381" s="32" t="s">
        <v>17785</v>
      </c>
    </row>
    <row r="1382" spans="1:2" x14ac:dyDescent="0.2">
      <c r="A1382" s="32">
        <v>1388</v>
      </c>
      <c r="B1382" s="32" t="s">
        <v>17786</v>
      </c>
    </row>
    <row r="1383" spans="1:2" x14ac:dyDescent="0.2">
      <c r="A1383" s="32">
        <v>1389</v>
      </c>
      <c r="B1383" s="32" t="s">
        <v>17787</v>
      </c>
    </row>
    <row r="1384" spans="1:2" x14ac:dyDescent="0.2">
      <c r="A1384" s="32">
        <v>1390</v>
      </c>
      <c r="B1384" s="32" t="s">
        <v>17788</v>
      </c>
    </row>
    <row r="1385" spans="1:2" x14ac:dyDescent="0.2">
      <c r="A1385" s="32">
        <v>1391</v>
      </c>
      <c r="B1385" s="32" t="s">
        <v>17789</v>
      </c>
    </row>
    <row r="1386" spans="1:2" x14ac:dyDescent="0.2">
      <c r="A1386" s="32">
        <v>1392</v>
      </c>
      <c r="B1386" s="32" t="s">
        <v>17790</v>
      </c>
    </row>
    <row r="1387" spans="1:2" x14ac:dyDescent="0.2">
      <c r="A1387" s="32">
        <v>1393</v>
      </c>
      <c r="B1387" s="32" t="s">
        <v>17791</v>
      </c>
    </row>
    <row r="1388" spans="1:2" x14ac:dyDescent="0.2">
      <c r="A1388" s="32">
        <v>1394</v>
      </c>
      <c r="B1388" s="32" t="s">
        <v>17792</v>
      </c>
    </row>
    <row r="1389" spans="1:2" x14ac:dyDescent="0.2">
      <c r="A1389" s="32">
        <v>1395</v>
      </c>
      <c r="B1389" s="32" t="s">
        <v>17793</v>
      </c>
    </row>
    <row r="1390" spans="1:2" x14ac:dyDescent="0.2">
      <c r="A1390" s="32">
        <v>1396</v>
      </c>
      <c r="B1390" s="32" t="s">
        <v>17794</v>
      </c>
    </row>
    <row r="1391" spans="1:2" x14ac:dyDescent="0.2">
      <c r="A1391" s="32">
        <v>1397</v>
      </c>
      <c r="B1391" s="32" t="s">
        <v>17795</v>
      </c>
    </row>
    <row r="1392" spans="1:2" x14ac:dyDescent="0.2">
      <c r="A1392" s="32">
        <v>1398</v>
      </c>
      <c r="B1392" s="32" t="s">
        <v>17796</v>
      </c>
    </row>
    <row r="1393" spans="1:2" x14ac:dyDescent="0.2">
      <c r="A1393" s="32">
        <v>1399</v>
      </c>
      <c r="B1393" s="32" t="s">
        <v>17797</v>
      </c>
    </row>
    <row r="1394" spans="1:2" x14ac:dyDescent="0.2">
      <c r="A1394" s="32">
        <v>1400</v>
      </c>
      <c r="B1394" s="32" t="s">
        <v>17798</v>
      </c>
    </row>
    <row r="1395" spans="1:2" x14ac:dyDescent="0.2">
      <c r="A1395" s="32">
        <v>1401</v>
      </c>
      <c r="B1395" s="32" t="s">
        <v>17799</v>
      </c>
    </row>
    <row r="1396" spans="1:2" x14ac:dyDescent="0.2">
      <c r="A1396" s="32">
        <v>1402</v>
      </c>
      <c r="B1396" s="32" t="s">
        <v>17800</v>
      </c>
    </row>
    <row r="1397" spans="1:2" x14ac:dyDescent="0.2">
      <c r="A1397" s="32">
        <v>1403</v>
      </c>
      <c r="B1397" s="32" t="s">
        <v>17801</v>
      </c>
    </row>
    <row r="1398" spans="1:2" x14ac:dyDescent="0.2">
      <c r="A1398" s="32">
        <v>1404</v>
      </c>
      <c r="B1398" s="32" t="s">
        <v>17802</v>
      </c>
    </row>
    <row r="1399" spans="1:2" x14ac:dyDescent="0.2">
      <c r="A1399" s="32">
        <v>1405</v>
      </c>
      <c r="B1399" s="32" t="s">
        <v>17803</v>
      </c>
    </row>
    <row r="1400" spans="1:2" x14ac:dyDescent="0.2">
      <c r="A1400" s="32">
        <v>1406</v>
      </c>
      <c r="B1400" s="32" t="s">
        <v>17804</v>
      </c>
    </row>
    <row r="1401" spans="1:2" x14ac:dyDescent="0.2">
      <c r="A1401" s="32">
        <v>1407</v>
      </c>
      <c r="B1401" s="32" t="s">
        <v>17805</v>
      </c>
    </row>
    <row r="1402" spans="1:2" x14ac:dyDescent="0.2">
      <c r="A1402" s="32">
        <v>1408</v>
      </c>
      <c r="B1402" s="32" t="s">
        <v>17806</v>
      </c>
    </row>
    <row r="1403" spans="1:2" x14ac:dyDescent="0.2">
      <c r="A1403" s="32">
        <v>1409</v>
      </c>
      <c r="B1403" s="32" t="s">
        <v>17807</v>
      </c>
    </row>
    <row r="1404" spans="1:2" x14ac:dyDescent="0.2">
      <c r="A1404" s="32">
        <v>1410</v>
      </c>
      <c r="B1404" s="32" t="s">
        <v>17808</v>
      </c>
    </row>
    <row r="1405" spans="1:2" x14ac:dyDescent="0.2">
      <c r="A1405" s="32">
        <v>1411</v>
      </c>
      <c r="B1405" s="32" t="s">
        <v>17809</v>
      </c>
    </row>
    <row r="1406" spans="1:2" x14ac:dyDescent="0.2">
      <c r="A1406" s="32">
        <v>1412</v>
      </c>
      <c r="B1406" s="32" t="s">
        <v>17810</v>
      </c>
    </row>
    <row r="1407" spans="1:2" x14ac:dyDescent="0.2">
      <c r="A1407" s="32">
        <v>1413</v>
      </c>
      <c r="B1407" s="32" t="s">
        <v>17811</v>
      </c>
    </row>
    <row r="1408" spans="1:2" x14ac:dyDescent="0.2">
      <c r="A1408" s="32">
        <v>1414</v>
      </c>
      <c r="B1408" s="32" t="s">
        <v>17812</v>
      </c>
    </row>
    <row r="1409" spans="1:2" x14ac:dyDescent="0.2">
      <c r="A1409" s="32">
        <v>1415</v>
      </c>
      <c r="B1409" s="32" t="s">
        <v>17813</v>
      </c>
    </row>
    <row r="1410" spans="1:2" x14ac:dyDescent="0.2">
      <c r="A1410" s="32">
        <v>1416</v>
      </c>
      <c r="B1410" s="32" t="s">
        <v>17814</v>
      </c>
    </row>
    <row r="1411" spans="1:2" x14ac:dyDescent="0.2">
      <c r="A1411" s="32">
        <v>1417</v>
      </c>
      <c r="B1411" s="32" t="s">
        <v>17815</v>
      </c>
    </row>
    <row r="1412" spans="1:2" x14ac:dyDescent="0.2">
      <c r="A1412" s="32">
        <v>1418</v>
      </c>
      <c r="B1412" s="32" t="s">
        <v>17816</v>
      </c>
    </row>
    <row r="1413" spans="1:2" x14ac:dyDescent="0.2">
      <c r="A1413" s="32">
        <v>1419</v>
      </c>
      <c r="B1413" s="32" t="s">
        <v>17817</v>
      </c>
    </row>
    <row r="1414" spans="1:2" x14ac:dyDescent="0.2">
      <c r="A1414" s="32">
        <v>1420</v>
      </c>
      <c r="B1414" s="32" t="s">
        <v>17818</v>
      </c>
    </row>
    <row r="1415" spans="1:2" x14ac:dyDescent="0.2">
      <c r="A1415" s="32">
        <v>1421</v>
      </c>
      <c r="B1415" s="32" t="s">
        <v>17819</v>
      </c>
    </row>
    <row r="1416" spans="1:2" x14ac:dyDescent="0.2">
      <c r="A1416" s="32">
        <v>1422</v>
      </c>
      <c r="B1416" s="32" t="s">
        <v>17820</v>
      </c>
    </row>
    <row r="1417" spans="1:2" x14ac:dyDescent="0.2">
      <c r="A1417" s="32">
        <v>1423</v>
      </c>
      <c r="B1417" s="32" t="s">
        <v>17821</v>
      </c>
    </row>
    <row r="1418" spans="1:2" x14ac:dyDescent="0.2">
      <c r="A1418" s="32">
        <v>1424</v>
      </c>
      <c r="B1418" s="32" t="s">
        <v>17822</v>
      </c>
    </row>
    <row r="1419" spans="1:2" x14ac:dyDescent="0.2">
      <c r="A1419" s="32">
        <v>1425</v>
      </c>
      <c r="B1419" s="32" t="s">
        <v>17823</v>
      </c>
    </row>
    <row r="1420" spans="1:2" x14ac:dyDescent="0.2">
      <c r="A1420" s="32">
        <v>1426</v>
      </c>
      <c r="B1420" s="32" t="s">
        <v>17824</v>
      </c>
    </row>
    <row r="1421" spans="1:2" x14ac:dyDescent="0.2">
      <c r="A1421" s="32">
        <v>1427</v>
      </c>
      <c r="B1421" s="32" t="s">
        <v>17825</v>
      </c>
    </row>
    <row r="1422" spans="1:2" x14ac:dyDescent="0.2">
      <c r="A1422" s="32">
        <v>1428</v>
      </c>
      <c r="B1422" s="32" t="s">
        <v>17826</v>
      </c>
    </row>
    <row r="1423" spans="1:2" x14ac:dyDescent="0.2">
      <c r="A1423" s="32">
        <v>1429</v>
      </c>
      <c r="B1423" s="32" t="s">
        <v>17827</v>
      </c>
    </row>
    <row r="1424" spans="1:2" x14ac:dyDescent="0.2">
      <c r="A1424" s="32">
        <v>1430</v>
      </c>
      <c r="B1424" s="32" t="s">
        <v>17828</v>
      </c>
    </row>
    <row r="1425" spans="1:2" x14ac:dyDescent="0.2">
      <c r="A1425" s="32">
        <v>1431</v>
      </c>
      <c r="B1425" s="32" t="s">
        <v>17829</v>
      </c>
    </row>
    <row r="1426" spans="1:2" x14ac:dyDescent="0.2">
      <c r="A1426" s="32">
        <v>1432</v>
      </c>
      <c r="B1426" s="32" t="s">
        <v>17830</v>
      </c>
    </row>
    <row r="1427" spans="1:2" x14ac:dyDescent="0.2">
      <c r="A1427" s="32">
        <v>1433</v>
      </c>
      <c r="B1427" s="32" t="s">
        <v>17831</v>
      </c>
    </row>
    <row r="1428" spans="1:2" x14ac:dyDescent="0.2">
      <c r="A1428" s="32">
        <v>1434</v>
      </c>
      <c r="B1428" s="32" t="s">
        <v>17832</v>
      </c>
    </row>
    <row r="1429" spans="1:2" x14ac:dyDescent="0.2">
      <c r="A1429" s="32">
        <v>1435</v>
      </c>
      <c r="B1429" s="32" t="s">
        <v>17833</v>
      </c>
    </row>
    <row r="1430" spans="1:2" x14ac:dyDescent="0.2">
      <c r="A1430" s="32">
        <v>1436</v>
      </c>
      <c r="B1430" s="32" t="s">
        <v>17834</v>
      </c>
    </row>
    <row r="1431" spans="1:2" x14ac:dyDescent="0.2">
      <c r="A1431" s="32">
        <v>1437</v>
      </c>
      <c r="B1431" s="32" t="s">
        <v>17835</v>
      </c>
    </row>
    <row r="1432" spans="1:2" x14ac:dyDescent="0.2">
      <c r="A1432" s="32">
        <v>1438</v>
      </c>
      <c r="B1432" s="32" t="s">
        <v>17836</v>
      </c>
    </row>
    <row r="1433" spans="1:2" x14ac:dyDescent="0.2">
      <c r="A1433" s="32">
        <v>1439</v>
      </c>
      <c r="B1433" s="32" t="s">
        <v>17837</v>
      </c>
    </row>
    <row r="1434" spans="1:2" x14ac:dyDescent="0.2">
      <c r="A1434" s="32">
        <v>1440</v>
      </c>
      <c r="B1434" s="32" t="s">
        <v>17838</v>
      </c>
    </row>
    <row r="1435" spans="1:2" x14ac:dyDescent="0.2">
      <c r="A1435" s="32">
        <v>1441</v>
      </c>
      <c r="B1435" s="32" t="s">
        <v>17839</v>
      </c>
    </row>
    <row r="1436" spans="1:2" x14ac:dyDescent="0.2">
      <c r="A1436" s="32">
        <v>1442</v>
      </c>
      <c r="B1436" s="32" t="s">
        <v>17840</v>
      </c>
    </row>
    <row r="1437" spans="1:2" x14ac:dyDescent="0.2">
      <c r="A1437" s="32">
        <v>1443</v>
      </c>
      <c r="B1437" s="32" t="s">
        <v>17841</v>
      </c>
    </row>
    <row r="1438" spans="1:2" x14ac:dyDescent="0.2">
      <c r="A1438" s="32">
        <v>1444</v>
      </c>
      <c r="B1438" s="32" t="s">
        <v>17842</v>
      </c>
    </row>
    <row r="1439" spans="1:2" x14ac:dyDescent="0.2">
      <c r="A1439" s="32">
        <v>1445</v>
      </c>
      <c r="B1439" s="32" t="s">
        <v>17843</v>
      </c>
    </row>
    <row r="1440" spans="1:2" x14ac:dyDescent="0.2">
      <c r="A1440" s="32">
        <v>1446</v>
      </c>
      <c r="B1440" s="32" t="s">
        <v>17844</v>
      </c>
    </row>
    <row r="1441" spans="1:2" x14ac:dyDescent="0.2">
      <c r="A1441" s="32">
        <v>1447</v>
      </c>
      <c r="B1441" s="32" t="s">
        <v>17845</v>
      </c>
    </row>
    <row r="1442" spans="1:2" x14ac:dyDescent="0.2">
      <c r="A1442" s="32">
        <v>1448</v>
      </c>
      <c r="B1442" s="32" t="s">
        <v>17846</v>
      </c>
    </row>
    <row r="1443" spans="1:2" x14ac:dyDescent="0.2">
      <c r="A1443" s="32">
        <v>1449</v>
      </c>
      <c r="B1443" s="32" t="s">
        <v>17847</v>
      </c>
    </row>
    <row r="1444" spans="1:2" x14ac:dyDescent="0.2">
      <c r="A1444" s="32">
        <v>1450</v>
      </c>
      <c r="B1444" s="32" t="s">
        <v>17848</v>
      </c>
    </row>
    <row r="1445" spans="1:2" x14ac:dyDescent="0.2">
      <c r="A1445" s="32">
        <v>1451</v>
      </c>
      <c r="B1445" s="32" t="s">
        <v>17849</v>
      </c>
    </row>
    <row r="1446" spans="1:2" x14ac:dyDescent="0.2">
      <c r="A1446" s="32">
        <v>1452</v>
      </c>
      <c r="B1446" s="32" t="s">
        <v>17850</v>
      </c>
    </row>
    <row r="1447" spans="1:2" x14ac:dyDescent="0.2">
      <c r="A1447" s="32">
        <v>1453</v>
      </c>
      <c r="B1447" s="32" t="s">
        <v>17851</v>
      </c>
    </row>
    <row r="1448" spans="1:2" x14ac:dyDescent="0.2">
      <c r="A1448" s="32">
        <v>1454</v>
      </c>
      <c r="B1448" s="32" t="s">
        <v>17852</v>
      </c>
    </row>
    <row r="1449" spans="1:2" x14ac:dyDescent="0.2">
      <c r="A1449" s="32">
        <v>1455</v>
      </c>
      <c r="B1449" s="32" t="s">
        <v>17853</v>
      </c>
    </row>
    <row r="1450" spans="1:2" x14ac:dyDescent="0.2">
      <c r="A1450" s="32">
        <v>1456</v>
      </c>
      <c r="B1450" s="32" t="s">
        <v>17854</v>
      </c>
    </row>
    <row r="1451" spans="1:2" x14ac:dyDescent="0.2">
      <c r="A1451" s="32">
        <v>1457</v>
      </c>
      <c r="B1451" s="32" t="s">
        <v>17855</v>
      </c>
    </row>
    <row r="1452" spans="1:2" x14ac:dyDescent="0.2">
      <c r="A1452" s="32">
        <v>1458</v>
      </c>
      <c r="B1452" s="32">
        <v>126090000</v>
      </c>
    </row>
    <row r="1453" spans="1:2" x14ac:dyDescent="0.2">
      <c r="A1453" s="32">
        <v>1459</v>
      </c>
      <c r="B1453" s="32" t="s">
        <v>17856</v>
      </c>
    </row>
    <row r="1454" spans="1:2" x14ac:dyDescent="0.2">
      <c r="A1454" s="32">
        <v>1460</v>
      </c>
      <c r="B1454" s="32" t="s">
        <v>17857</v>
      </c>
    </row>
    <row r="1455" spans="1:2" x14ac:dyDescent="0.2">
      <c r="A1455" s="32">
        <v>1461</v>
      </c>
      <c r="B1455" s="32" t="s">
        <v>17858</v>
      </c>
    </row>
    <row r="1456" spans="1:2" x14ac:dyDescent="0.2">
      <c r="A1456" s="32">
        <v>1462</v>
      </c>
      <c r="B1456" s="32" t="s">
        <v>17859</v>
      </c>
    </row>
    <row r="1457" spans="1:2" x14ac:dyDescent="0.2">
      <c r="A1457" s="32">
        <v>1463</v>
      </c>
      <c r="B1457" s="32" t="s">
        <v>17860</v>
      </c>
    </row>
    <row r="1458" spans="1:2" x14ac:dyDescent="0.2">
      <c r="A1458" s="32">
        <v>1464</v>
      </c>
      <c r="B1458" s="32" t="s">
        <v>17861</v>
      </c>
    </row>
    <row r="1459" spans="1:2" x14ac:dyDescent="0.2">
      <c r="A1459" s="32">
        <v>1465</v>
      </c>
      <c r="B1459" s="32" t="s">
        <v>17862</v>
      </c>
    </row>
    <row r="1460" spans="1:2" x14ac:dyDescent="0.2">
      <c r="A1460" s="32">
        <v>1466</v>
      </c>
      <c r="B1460" s="32" t="s">
        <v>17863</v>
      </c>
    </row>
    <row r="1461" spans="1:2" x14ac:dyDescent="0.2">
      <c r="A1461" s="32">
        <v>1467</v>
      </c>
      <c r="B1461" s="32" t="s">
        <v>17864</v>
      </c>
    </row>
    <row r="1462" spans="1:2" x14ac:dyDescent="0.2">
      <c r="A1462" s="32">
        <v>1468</v>
      </c>
      <c r="B1462" s="32" t="s">
        <v>17865</v>
      </c>
    </row>
    <row r="1463" spans="1:2" x14ac:dyDescent="0.2">
      <c r="A1463" s="32">
        <v>1469</v>
      </c>
      <c r="B1463" s="32" t="s">
        <v>17866</v>
      </c>
    </row>
    <row r="1464" spans="1:2" x14ac:dyDescent="0.2">
      <c r="A1464" s="32">
        <v>1470</v>
      </c>
      <c r="B1464" s="32" t="s">
        <v>17867</v>
      </c>
    </row>
    <row r="1465" spans="1:2" x14ac:dyDescent="0.2">
      <c r="A1465" s="32">
        <v>1471</v>
      </c>
      <c r="B1465" s="32" t="s">
        <v>17868</v>
      </c>
    </row>
    <row r="1466" spans="1:2" x14ac:dyDescent="0.2">
      <c r="A1466" s="32">
        <v>1472</v>
      </c>
      <c r="B1466" s="32" t="s">
        <v>17869</v>
      </c>
    </row>
    <row r="1467" spans="1:2" x14ac:dyDescent="0.2">
      <c r="A1467" s="32">
        <v>1473</v>
      </c>
      <c r="B1467" s="32" t="s">
        <v>17870</v>
      </c>
    </row>
    <row r="1468" spans="1:2" x14ac:dyDescent="0.2">
      <c r="A1468" s="32">
        <v>1474</v>
      </c>
      <c r="B1468" s="32" t="s">
        <v>17871</v>
      </c>
    </row>
    <row r="1469" spans="1:2" x14ac:dyDescent="0.2">
      <c r="A1469" s="32">
        <v>1475</v>
      </c>
      <c r="B1469" s="32" t="s">
        <v>17872</v>
      </c>
    </row>
    <row r="1470" spans="1:2" x14ac:dyDescent="0.2">
      <c r="A1470" s="32">
        <v>1476</v>
      </c>
      <c r="B1470" s="32" t="s">
        <v>17873</v>
      </c>
    </row>
    <row r="1471" spans="1:2" x14ac:dyDescent="0.2">
      <c r="A1471" s="32">
        <v>1477</v>
      </c>
      <c r="B1471" s="32" t="s">
        <v>17874</v>
      </c>
    </row>
    <row r="1472" spans="1:2" x14ac:dyDescent="0.2">
      <c r="A1472" s="32">
        <v>1478</v>
      </c>
      <c r="B1472" s="32" t="s">
        <v>17875</v>
      </c>
    </row>
    <row r="1473" spans="1:2" x14ac:dyDescent="0.2">
      <c r="A1473" s="32">
        <v>1479</v>
      </c>
      <c r="B1473" s="32" t="s">
        <v>17876</v>
      </c>
    </row>
    <row r="1474" spans="1:2" x14ac:dyDescent="0.2">
      <c r="A1474" s="32">
        <v>1480</v>
      </c>
      <c r="B1474" s="32" t="s">
        <v>17877</v>
      </c>
    </row>
    <row r="1475" spans="1:2" x14ac:dyDescent="0.2">
      <c r="A1475" s="32">
        <v>1481</v>
      </c>
      <c r="B1475" s="32" t="s">
        <v>17878</v>
      </c>
    </row>
    <row r="1476" spans="1:2" x14ac:dyDescent="0.2">
      <c r="A1476" s="32">
        <v>1482</v>
      </c>
      <c r="B1476" s="32" t="s">
        <v>17879</v>
      </c>
    </row>
    <row r="1477" spans="1:2" x14ac:dyDescent="0.2">
      <c r="A1477" s="32">
        <v>1483</v>
      </c>
      <c r="B1477" s="32" t="s">
        <v>17880</v>
      </c>
    </row>
    <row r="1478" spans="1:2" x14ac:dyDescent="0.2">
      <c r="A1478" s="32">
        <v>1484</v>
      </c>
      <c r="B1478" s="32" t="s">
        <v>17881</v>
      </c>
    </row>
    <row r="1479" spans="1:2" x14ac:dyDescent="0.2">
      <c r="A1479" s="32">
        <v>1485</v>
      </c>
      <c r="B1479" s="32" t="s">
        <v>17882</v>
      </c>
    </row>
    <row r="1480" spans="1:2" x14ac:dyDescent="0.2">
      <c r="A1480" s="32">
        <v>1486</v>
      </c>
      <c r="B1480" s="32" t="s">
        <v>17883</v>
      </c>
    </row>
    <row r="1481" spans="1:2" x14ac:dyDescent="0.2">
      <c r="A1481" s="32">
        <v>1487</v>
      </c>
      <c r="B1481" s="32" t="s">
        <v>17884</v>
      </c>
    </row>
    <row r="1482" spans="1:2" x14ac:dyDescent="0.2">
      <c r="A1482" s="32">
        <v>1488</v>
      </c>
      <c r="B1482" s="32" t="s">
        <v>17885</v>
      </c>
    </row>
    <row r="1483" spans="1:2" x14ac:dyDescent="0.2">
      <c r="A1483" s="32">
        <v>1489</v>
      </c>
      <c r="B1483" s="32" t="s">
        <v>17886</v>
      </c>
    </row>
    <row r="1484" spans="1:2" x14ac:dyDescent="0.2">
      <c r="A1484" s="32">
        <v>1490</v>
      </c>
      <c r="B1484" s="32" t="s">
        <v>17887</v>
      </c>
    </row>
    <row r="1485" spans="1:2" x14ac:dyDescent="0.2">
      <c r="A1485" s="32">
        <v>1491</v>
      </c>
      <c r="B1485" s="32" t="s">
        <v>17888</v>
      </c>
    </row>
    <row r="1486" spans="1:2" x14ac:dyDescent="0.2">
      <c r="A1486" s="32">
        <v>1492</v>
      </c>
      <c r="B1486" s="32" t="s">
        <v>17889</v>
      </c>
    </row>
    <row r="1487" spans="1:2" x14ac:dyDescent="0.2">
      <c r="A1487" s="32">
        <v>1493</v>
      </c>
      <c r="B1487" s="32" t="s">
        <v>17890</v>
      </c>
    </row>
    <row r="1488" spans="1:2" x14ac:dyDescent="0.2">
      <c r="A1488" s="32">
        <v>1494</v>
      </c>
      <c r="B1488" s="32" t="s">
        <v>17891</v>
      </c>
    </row>
    <row r="1489" spans="1:2" x14ac:dyDescent="0.2">
      <c r="A1489" s="32">
        <v>1495</v>
      </c>
      <c r="B1489" s="32" t="s">
        <v>17892</v>
      </c>
    </row>
    <row r="1490" spans="1:2" x14ac:dyDescent="0.2">
      <c r="A1490" s="32">
        <v>1496</v>
      </c>
      <c r="B1490" s="32" t="s">
        <v>17893</v>
      </c>
    </row>
    <row r="1491" spans="1:2" x14ac:dyDescent="0.2">
      <c r="A1491" s="32">
        <v>1497</v>
      </c>
      <c r="B1491" s="32" t="s">
        <v>17894</v>
      </c>
    </row>
    <row r="1492" spans="1:2" x14ac:dyDescent="0.2">
      <c r="A1492" s="32">
        <v>1498</v>
      </c>
      <c r="B1492" s="32" t="s">
        <v>17895</v>
      </c>
    </row>
    <row r="1493" spans="1:2" x14ac:dyDescent="0.2">
      <c r="A1493" s="32">
        <v>1499</v>
      </c>
      <c r="B1493" s="32" t="s">
        <v>17896</v>
      </c>
    </row>
    <row r="1494" spans="1:2" x14ac:dyDescent="0.2">
      <c r="A1494" s="32">
        <v>1500</v>
      </c>
      <c r="B1494" s="32" t="s">
        <v>17897</v>
      </c>
    </row>
    <row r="1495" spans="1:2" x14ac:dyDescent="0.2">
      <c r="A1495" s="32">
        <v>1501</v>
      </c>
      <c r="B1495" s="32" t="s">
        <v>17898</v>
      </c>
    </row>
    <row r="1496" spans="1:2" x14ac:dyDescent="0.2">
      <c r="A1496" s="32">
        <v>1502</v>
      </c>
      <c r="B1496" s="32" t="s">
        <v>17899</v>
      </c>
    </row>
    <row r="1497" spans="1:2" x14ac:dyDescent="0.2">
      <c r="A1497" s="32">
        <v>1503</v>
      </c>
      <c r="B1497" s="32" t="s">
        <v>17900</v>
      </c>
    </row>
    <row r="1498" spans="1:2" x14ac:dyDescent="0.2">
      <c r="A1498" s="32">
        <v>1504</v>
      </c>
      <c r="B1498" s="32" t="s">
        <v>17901</v>
      </c>
    </row>
    <row r="1499" spans="1:2" x14ac:dyDescent="0.2">
      <c r="A1499" s="32">
        <v>1505</v>
      </c>
      <c r="B1499" s="32" t="s">
        <v>17902</v>
      </c>
    </row>
    <row r="1500" spans="1:2" x14ac:dyDescent="0.2">
      <c r="A1500" s="32">
        <v>1506</v>
      </c>
      <c r="B1500" s="32" t="s">
        <v>17903</v>
      </c>
    </row>
    <row r="1501" spans="1:2" x14ac:dyDescent="0.2">
      <c r="A1501" s="32">
        <v>1507</v>
      </c>
      <c r="B1501" s="32" t="s">
        <v>17904</v>
      </c>
    </row>
    <row r="1502" spans="1:2" x14ac:dyDescent="0.2">
      <c r="A1502" s="32">
        <v>1508</v>
      </c>
      <c r="B1502" s="32" t="s">
        <v>17905</v>
      </c>
    </row>
    <row r="1503" spans="1:2" x14ac:dyDescent="0.2">
      <c r="A1503" s="32">
        <v>1509</v>
      </c>
      <c r="B1503" s="32" t="s">
        <v>17906</v>
      </c>
    </row>
    <row r="1504" spans="1:2" x14ac:dyDescent="0.2">
      <c r="A1504" s="32">
        <v>1510</v>
      </c>
      <c r="B1504" s="32" t="s">
        <v>17907</v>
      </c>
    </row>
    <row r="1505" spans="1:2" x14ac:dyDescent="0.2">
      <c r="A1505" s="32">
        <v>1511</v>
      </c>
      <c r="B1505" s="32" t="s">
        <v>17908</v>
      </c>
    </row>
    <row r="1506" spans="1:2" x14ac:dyDescent="0.2">
      <c r="A1506" s="32">
        <v>1512</v>
      </c>
      <c r="B1506" s="32" t="s">
        <v>17909</v>
      </c>
    </row>
    <row r="1507" spans="1:2" x14ac:dyDescent="0.2">
      <c r="A1507" s="32">
        <v>1513</v>
      </c>
      <c r="B1507" s="32" t="s">
        <v>17910</v>
      </c>
    </row>
    <row r="1508" spans="1:2" x14ac:dyDescent="0.2">
      <c r="A1508" s="32">
        <v>1514</v>
      </c>
      <c r="B1508" s="32" t="s">
        <v>17911</v>
      </c>
    </row>
    <row r="1509" spans="1:2" x14ac:dyDescent="0.2">
      <c r="A1509" s="32">
        <v>1515</v>
      </c>
      <c r="B1509" s="32" t="s">
        <v>17912</v>
      </c>
    </row>
    <row r="1510" spans="1:2" x14ac:dyDescent="0.2">
      <c r="A1510" s="32">
        <v>1516</v>
      </c>
      <c r="B1510" s="32" t="s">
        <v>17913</v>
      </c>
    </row>
    <row r="1511" spans="1:2" x14ac:dyDescent="0.2">
      <c r="A1511" s="32">
        <v>1517</v>
      </c>
      <c r="B1511" s="32" t="s">
        <v>17914</v>
      </c>
    </row>
    <row r="1512" spans="1:2" x14ac:dyDescent="0.2">
      <c r="A1512" s="32">
        <v>1518</v>
      </c>
      <c r="B1512" s="32" t="s">
        <v>17915</v>
      </c>
    </row>
    <row r="1513" spans="1:2" x14ac:dyDescent="0.2">
      <c r="A1513" s="32">
        <v>1519</v>
      </c>
      <c r="B1513" s="32" t="s">
        <v>17916</v>
      </c>
    </row>
    <row r="1514" spans="1:2" x14ac:dyDescent="0.2">
      <c r="A1514" s="32">
        <v>1520</v>
      </c>
      <c r="B1514" s="32" t="s">
        <v>17917</v>
      </c>
    </row>
    <row r="1515" spans="1:2" x14ac:dyDescent="0.2">
      <c r="A1515" s="32">
        <v>1521</v>
      </c>
      <c r="B1515" s="32" t="s">
        <v>17918</v>
      </c>
    </row>
    <row r="1516" spans="1:2" x14ac:dyDescent="0.2">
      <c r="A1516" s="32">
        <v>1522</v>
      </c>
      <c r="B1516" s="32" t="s">
        <v>17919</v>
      </c>
    </row>
    <row r="1517" spans="1:2" x14ac:dyDescent="0.2">
      <c r="A1517" s="32">
        <v>1523</v>
      </c>
      <c r="B1517" s="32" t="s">
        <v>17920</v>
      </c>
    </row>
    <row r="1518" spans="1:2" x14ac:dyDescent="0.2">
      <c r="A1518" s="32">
        <v>1524</v>
      </c>
      <c r="B1518" s="32" t="s">
        <v>17921</v>
      </c>
    </row>
    <row r="1519" spans="1:2" x14ac:dyDescent="0.2">
      <c r="A1519" s="32">
        <v>1525</v>
      </c>
      <c r="B1519" s="32" t="s">
        <v>17922</v>
      </c>
    </row>
    <row r="1520" spans="1:2" x14ac:dyDescent="0.2">
      <c r="A1520" s="32">
        <v>1526</v>
      </c>
      <c r="B1520" s="32" t="s">
        <v>17923</v>
      </c>
    </row>
    <row r="1521" spans="1:2" x14ac:dyDescent="0.2">
      <c r="A1521" s="32">
        <v>1527</v>
      </c>
      <c r="B1521" s="32" t="s">
        <v>17924</v>
      </c>
    </row>
    <row r="1522" spans="1:2" x14ac:dyDescent="0.2">
      <c r="A1522" s="32">
        <v>1528</v>
      </c>
      <c r="B1522" s="32" t="s">
        <v>17925</v>
      </c>
    </row>
    <row r="1523" spans="1:2" x14ac:dyDescent="0.2">
      <c r="A1523" s="32">
        <v>1529</v>
      </c>
      <c r="B1523" s="32" t="s">
        <v>17926</v>
      </c>
    </row>
    <row r="1524" spans="1:2" x14ac:dyDescent="0.2">
      <c r="A1524" s="32">
        <v>1530</v>
      </c>
      <c r="B1524" s="32" t="s">
        <v>17927</v>
      </c>
    </row>
    <row r="1525" spans="1:2" x14ac:dyDescent="0.2">
      <c r="A1525" s="32">
        <v>1531</v>
      </c>
      <c r="B1525" s="32" t="s">
        <v>17928</v>
      </c>
    </row>
    <row r="1526" spans="1:2" x14ac:dyDescent="0.2">
      <c r="A1526" s="32">
        <v>1532</v>
      </c>
      <c r="B1526" s="32" t="s">
        <v>17929</v>
      </c>
    </row>
    <row r="1527" spans="1:2" x14ac:dyDescent="0.2">
      <c r="A1527" s="32">
        <v>1533</v>
      </c>
      <c r="B1527" s="32" t="s">
        <v>17930</v>
      </c>
    </row>
    <row r="1528" spans="1:2" x14ac:dyDescent="0.2">
      <c r="A1528" s="32">
        <v>1534</v>
      </c>
      <c r="B1528" s="32" t="s">
        <v>17931</v>
      </c>
    </row>
    <row r="1529" spans="1:2" x14ac:dyDescent="0.2">
      <c r="A1529" s="32">
        <v>1535</v>
      </c>
      <c r="B1529" s="32" t="s">
        <v>17932</v>
      </c>
    </row>
    <row r="1530" spans="1:2" x14ac:dyDescent="0.2">
      <c r="A1530" s="32">
        <v>1536</v>
      </c>
      <c r="B1530" s="32" t="s">
        <v>17933</v>
      </c>
    </row>
    <row r="1531" spans="1:2" x14ac:dyDescent="0.2">
      <c r="A1531" s="32">
        <v>1537</v>
      </c>
      <c r="B1531" s="32" t="s">
        <v>17934</v>
      </c>
    </row>
    <row r="1532" spans="1:2" x14ac:dyDescent="0.2">
      <c r="A1532" s="32">
        <v>1538</v>
      </c>
      <c r="B1532" s="32" t="s">
        <v>17935</v>
      </c>
    </row>
    <row r="1533" spans="1:2" x14ac:dyDescent="0.2">
      <c r="A1533" s="32">
        <v>1539</v>
      </c>
      <c r="B1533" s="32" t="s">
        <v>17936</v>
      </c>
    </row>
    <row r="1534" spans="1:2" x14ac:dyDescent="0.2">
      <c r="A1534" s="32">
        <v>1540</v>
      </c>
      <c r="B1534" s="32" t="s">
        <v>17937</v>
      </c>
    </row>
    <row r="1535" spans="1:2" x14ac:dyDescent="0.2">
      <c r="A1535" s="32">
        <v>1541</v>
      </c>
      <c r="B1535" s="32" t="s">
        <v>17938</v>
      </c>
    </row>
    <row r="1536" spans="1:2" x14ac:dyDescent="0.2">
      <c r="A1536" s="32">
        <v>1542</v>
      </c>
      <c r="B1536" s="32" t="s">
        <v>17939</v>
      </c>
    </row>
    <row r="1537" spans="1:2" x14ac:dyDescent="0.2">
      <c r="A1537" s="32">
        <v>1543</v>
      </c>
      <c r="B1537" s="32" t="s">
        <v>17940</v>
      </c>
    </row>
    <row r="1538" spans="1:2" x14ac:dyDescent="0.2">
      <c r="A1538" s="32">
        <v>1544</v>
      </c>
      <c r="B1538" s="32" t="s">
        <v>17941</v>
      </c>
    </row>
    <row r="1539" spans="1:2" x14ac:dyDescent="0.2">
      <c r="A1539" s="32">
        <v>1545</v>
      </c>
      <c r="B1539" s="32" t="s">
        <v>17942</v>
      </c>
    </row>
    <row r="1540" spans="1:2" x14ac:dyDescent="0.2">
      <c r="A1540" s="32">
        <v>1546</v>
      </c>
      <c r="B1540" s="32" t="s">
        <v>17943</v>
      </c>
    </row>
    <row r="1541" spans="1:2" x14ac:dyDescent="0.2">
      <c r="A1541" s="32">
        <v>1547</v>
      </c>
      <c r="B1541" s="32" t="s">
        <v>17944</v>
      </c>
    </row>
    <row r="1542" spans="1:2" x14ac:dyDescent="0.2">
      <c r="A1542" s="32">
        <v>1548</v>
      </c>
      <c r="B1542" s="32" t="s">
        <v>17945</v>
      </c>
    </row>
    <row r="1543" spans="1:2" x14ac:dyDescent="0.2">
      <c r="A1543" s="32">
        <v>1549</v>
      </c>
      <c r="B1543" s="32" t="s">
        <v>17946</v>
      </c>
    </row>
    <row r="1544" spans="1:2" x14ac:dyDescent="0.2">
      <c r="A1544" s="32">
        <v>1550</v>
      </c>
      <c r="B1544" s="32" t="s">
        <v>17947</v>
      </c>
    </row>
    <row r="1545" spans="1:2" x14ac:dyDescent="0.2">
      <c r="A1545" s="32">
        <v>1551</v>
      </c>
      <c r="B1545" s="32" t="s">
        <v>17948</v>
      </c>
    </row>
    <row r="1546" spans="1:2" x14ac:dyDescent="0.2">
      <c r="A1546" s="32">
        <v>1552</v>
      </c>
      <c r="B1546" s="32" t="s">
        <v>17949</v>
      </c>
    </row>
    <row r="1547" spans="1:2" x14ac:dyDescent="0.2">
      <c r="A1547" s="32">
        <v>1553</v>
      </c>
      <c r="B1547" s="32" t="s">
        <v>17950</v>
      </c>
    </row>
    <row r="1548" spans="1:2" x14ac:dyDescent="0.2">
      <c r="A1548" s="32">
        <v>1554</v>
      </c>
      <c r="B1548" s="32" t="s">
        <v>17951</v>
      </c>
    </row>
    <row r="1549" spans="1:2" x14ac:dyDescent="0.2">
      <c r="A1549" s="32">
        <v>1555</v>
      </c>
      <c r="B1549" s="32" t="s">
        <v>17952</v>
      </c>
    </row>
    <row r="1550" spans="1:2" x14ac:dyDescent="0.2">
      <c r="A1550" s="32">
        <v>1556</v>
      </c>
      <c r="B1550" s="32" t="s">
        <v>17953</v>
      </c>
    </row>
    <row r="1551" spans="1:2" x14ac:dyDescent="0.2">
      <c r="A1551" s="32">
        <v>1557</v>
      </c>
      <c r="B1551" s="32" t="s">
        <v>17954</v>
      </c>
    </row>
    <row r="1552" spans="1:2" x14ac:dyDescent="0.2">
      <c r="A1552" s="32">
        <v>1558</v>
      </c>
      <c r="B1552" s="32" t="s">
        <v>17955</v>
      </c>
    </row>
    <row r="1553" spans="1:2" x14ac:dyDescent="0.2">
      <c r="A1553" s="32">
        <v>1559</v>
      </c>
      <c r="B1553" s="32" t="s">
        <v>17956</v>
      </c>
    </row>
    <row r="1554" spans="1:2" x14ac:dyDescent="0.2">
      <c r="A1554" s="32">
        <v>1560</v>
      </c>
      <c r="B1554" s="32" t="s">
        <v>17957</v>
      </c>
    </row>
    <row r="1555" spans="1:2" x14ac:dyDescent="0.2">
      <c r="A1555" s="32">
        <v>1561</v>
      </c>
      <c r="B1555" s="32" t="s">
        <v>17958</v>
      </c>
    </row>
    <row r="1556" spans="1:2" x14ac:dyDescent="0.2">
      <c r="A1556" s="32">
        <v>1562</v>
      </c>
      <c r="B1556" s="32" t="s">
        <v>17959</v>
      </c>
    </row>
    <row r="1557" spans="1:2" x14ac:dyDescent="0.2">
      <c r="A1557" s="32">
        <v>1563</v>
      </c>
      <c r="B1557" s="32" t="s">
        <v>17960</v>
      </c>
    </row>
    <row r="1558" spans="1:2" x14ac:dyDescent="0.2">
      <c r="A1558" s="32">
        <v>1564</v>
      </c>
      <c r="B1558" s="32" t="s">
        <v>17961</v>
      </c>
    </row>
    <row r="1559" spans="1:2" x14ac:dyDescent="0.2">
      <c r="A1559" s="32">
        <v>1565</v>
      </c>
      <c r="B1559" s="32" t="s">
        <v>17962</v>
      </c>
    </row>
    <row r="1560" spans="1:2" x14ac:dyDescent="0.2">
      <c r="A1560" s="32">
        <v>1566</v>
      </c>
      <c r="B1560" s="32" t="s">
        <v>17963</v>
      </c>
    </row>
    <row r="1561" spans="1:2" x14ac:dyDescent="0.2">
      <c r="A1561" s="32">
        <v>1567</v>
      </c>
      <c r="B1561" s="32" t="s">
        <v>17964</v>
      </c>
    </row>
    <row r="1562" spans="1:2" x14ac:dyDescent="0.2">
      <c r="A1562" s="32">
        <v>1568</v>
      </c>
      <c r="B1562" s="32" t="s">
        <v>17965</v>
      </c>
    </row>
    <row r="1563" spans="1:2" x14ac:dyDescent="0.2">
      <c r="A1563" s="32">
        <v>1569</v>
      </c>
      <c r="B1563" s="32" t="s">
        <v>17966</v>
      </c>
    </row>
    <row r="1564" spans="1:2" x14ac:dyDescent="0.2">
      <c r="A1564" s="32">
        <v>1570</v>
      </c>
      <c r="B1564" s="32" t="s">
        <v>17967</v>
      </c>
    </row>
    <row r="1565" spans="1:2" x14ac:dyDescent="0.2">
      <c r="A1565" s="32">
        <v>1571</v>
      </c>
      <c r="B1565" s="32" t="s">
        <v>17968</v>
      </c>
    </row>
    <row r="1566" spans="1:2" x14ac:dyDescent="0.2">
      <c r="A1566" s="32">
        <v>1572</v>
      </c>
      <c r="B1566" s="32" t="s">
        <v>17969</v>
      </c>
    </row>
    <row r="1567" spans="1:2" x14ac:dyDescent="0.2">
      <c r="A1567" s="32">
        <v>1573</v>
      </c>
      <c r="B1567" s="32" t="s">
        <v>17970</v>
      </c>
    </row>
    <row r="1568" spans="1:2" x14ac:dyDescent="0.2">
      <c r="A1568" s="32">
        <v>1574</v>
      </c>
      <c r="B1568" s="32" t="s">
        <v>17971</v>
      </c>
    </row>
    <row r="1569" spans="1:2" x14ac:dyDescent="0.2">
      <c r="A1569" s="32">
        <v>1575</v>
      </c>
      <c r="B1569" s="32" t="s">
        <v>17972</v>
      </c>
    </row>
    <row r="1570" spans="1:2" x14ac:dyDescent="0.2">
      <c r="A1570" s="32">
        <v>1576</v>
      </c>
      <c r="B1570" s="32" t="s">
        <v>17973</v>
      </c>
    </row>
    <row r="1571" spans="1:2" x14ac:dyDescent="0.2">
      <c r="A1571" s="32">
        <v>1577</v>
      </c>
      <c r="B1571" s="32" t="s">
        <v>17974</v>
      </c>
    </row>
    <row r="1572" spans="1:2" x14ac:dyDescent="0.2">
      <c r="A1572" s="32">
        <v>1578</v>
      </c>
      <c r="B1572" s="32" t="s">
        <v>17975</v>
      </c>
    </row>
    <row r="1573" spans="1:2" x14ac:dyDescent="0.2">
      <c r="A1573" s="32">
        <v>1579</v>
      </c>
      <c r="B1573" s="32" t="s">
        <v>17976</v>
      </c>
    </row>
    <row r="1574" spans="1:2" x14ac:dyDescent="0.2">
      <c r="A1574" s="32">
        <v>1580</v>
      </c>
      <c r="B1574" s="32" t="s">
        <v>17977</v>
      </c>
    </row>
    <row r="1575" spans="1:2" x14ac:dyDescent="0.2">
      <c r="A1575" s="32">
        <v>1581</v>
      </c>
      <c r="B1575" s="32" t="s">
        <v>17978</v>
      </c>
    </row>
    <row r="1576" spans="1:2" x14ac:dyDescent="0.2">
      <c r="A1576" s="32">
        <v>1582</v>
      </c>
      <c r="B1576" s="32" t="s">
        <v>17979</v>
      </c>
    </row>
    <row r="1577" spans="1:2" x14ac:dyDescent="0.2">
      <c r="A1577" s="32">
        <v>1583</v>
      </c>
      <c r="B1577" s="32" t="s">
        <v>17980</v>
      </c>
    </row>
    <row r="1578" spans="1:2" x14ac:dyDescent="0.2">
      <c r="A1578" s="32">
        <v>1584</v>
      </c>
      <c r="B1578" s="32" t="s">
        <v>17981</v>
      </c>
    </row>
    <row r="1579" spans="1:2" x14ac:dyDescent="0.2">
      <c r="A1579" s="32">
        <v>1601</v>
      </c>
      <c r="B1579" s="32" t="s">
        <v>17982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IW39"/>
  <sheetViews>
    <sheetView zoomScale="60" zoomScaleNormal="60" workbookViewId="0">
      <selection activeCell="A3" sqref="A3"/>
    </sheetView>
  </sheetViews>
  <sheetFormatPr baseColWidth="10" defaultColWidth="8.7109375" defaultRowHeight="16" x14ac:dyDescent="0.2"/>
  <cols>
    <col min="1" max="1" width="22" style="32" customWidth="1"/>
    <col min="2" max="2" width="53.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17983</v>
      </c>
      <c r="B1" s="32" t="s">
        <v>17984</v>
      </c>
      <c r="C1" s="32" t="s">
        <v>1484</v>
      </c>
      <c r="D1" s="32" t="s">
        <v>1485</v>
      </c>
    </row>
    <row r="2" spans="1:4" x14ac:dyDescent="0.2">
      <c r="A2" s="32">
        <v>0</v>
      </c>
      <c r="B2" s="32" t="s">
        <v>1552</v>
      </c>
      <c r="C2" s="82" t="s">
        <v>3546</v>
      </c>
      <c r="D2" s="82" t="s">
        <v>3532</v>
      </c>
    </row>
    <row r="3" spans="1:4" x14ac:dyDescent="0.2">
      <c r="A3" s="32">
        <v>1</v>
      </c>
      <c r="B3" s="32" t="s">
        <v>17985</v>
      </c>
      <c r="C3" s="82" t="s">
        <v>3546</v>
      </c>
      <c r="D3" s="82" t="s">
        <v>3532</v>
      </c>
    </row>
    <row r="4" spans="1:4" x14ac:dyDescent="0.2">
      <c r="A4" s="32">
        <v>2</v>
      </c>
      <c r="B4" s="32" t="s">
        <v>17986</v>
      </c>
      <c r="C4" s="82" t="s">
        <v>3546</v>
      </c>
      <c r="D4" s="82" t="s">
        <v>3532</v>
      </c>
    </row>
    <row r="5" spans="1:4" x14ac:dyDescent="0.2">
      <c r="A5" s="32">
        <v>3</v>
      </c>
      <c r="B5" s="32" t="s">
        <v>17987</v>
      </c>
      <c r="C5" s="82" t="s">
        <v>3546</v>
      </c>
      <c r="D5" s="82" t="s">
        <v>3532</v>
      </c>
    </row>
    <row r="6" spans="1:4" x14ac:dyDescent="0.2">
      <c r="A6" s="32">
        <v>4</v>
      </c>
      <c r="B6" s="32" t="s">
        <v>17988</v>
      </c>
      <c r="C6" s="82" t="s">
        <v>3546</v>
      </c>
      <c r="D6" s="82" t="s">
        <v>3532</v>
      </c>
    </row>
    <row r="7" spans="1:4" x14ac:dyDescent="0.2">
      <c r="A7" s="32">
        <v>5</v>
      </c>
      <c r="B7" s="32" t="s">
        <v>17989</v>
      </c>
      <c r="C7" s="82" t="s">
        <v>3546</v>
      </c>
      <c r="D7" s="82" t="s">
        <v>3532</v>
      </c>
    </row>
    <row r="8" spans="1:4" x14ac:dyDescent="0.2">
      <c r="A8" s="32">
        <v>6</v>
      </c>
      <c r="B8" s="32" t="s">
        <v>17990</v>
      </c>
      <c r="C8" s="82" t="s">
        <v>3546</v>
      </c>
      <c r="D8" s="82" t="s">
        <v>3532</v>
      </c>
    </row>
    <row r="9" spans="1:4" x14ac:dyDescent="0.2">
      <c r="A9" s="32">
        <v>7</v>
      </c>
      <c r="B9" s="32" t="s">
        <v>17991</v>
      </c>
      <c r="C9" s="82" t="s">
        <v>3546</v>
      </c>
      <c r="D9" s="82" t="s">
        <v>3532</v>
      </c>
    </row>
    <row r="10" spans="1:4" x14ac:dyDescent="0.2">
      <c r="A10" s="32">
        <v>8</v>
      </c>
      <c r="B10" s="32" t="s">
        <v>17992</v>
      </c>
      <c r="C10" s="82" t="s">
        <v>3546</v>
      </c>
      <c r="D10" s="82" t="s">
        <v>3532</v>
      </c>
    </row>
    <row r="11" spans="1:4" x14ac:dyDescent="0.2">
      <c r="A11" s="32">
        <v>9</v>
      </c>
      <c r="B11" s="32" t="s">
        <v>17993</v>
      </c>
      <c r="C11" s="82" t="s">
        <v>3546</v>
      </c>
      <c r="D11" s="82" t="s">
        <v>3532</v>
      </c>
    </row>
    <row r="12" spans="1:4" x14ac:dyDescent="0.2">
      <c r="A12" s="32">
        <v>10</v>
      </c>
      <c r="B12" s="32" t="s">
        <v>17994</v>
      </c>
      <c r="C12" s="82" t="s">
        <v>3546</v>
      </c>
      <c r="D12" s="82" t="s">
        <v>3532</v>
      </c>
    </row>
    <row r="13" spans="1:4" x14ac:dyDescent="0.2">
      <c r="A13" s="32">
        <v>11</v>
      </c>
      <c r="B13" s="32" t="s">
        <v>17995</v>
      </c>
      <c r="C13" s="82" t="s">
        <v>3546</v>
      </c>
      <c r="D13" s="82" t="s">
        <v>3532</v>
      </c>
    </row>
    <row r="14" spans="1:4" x14ac:dyDescent="0.2">
      <c r="A14" s="32">
        <v>12</v>
      </c>
      <c r="B14" s="32" t="s">
        <v>17996</v>
      </c>
      <c r="C14" s="82" t="s">
        <v>3546</v>
      </c>
      <c r="D14" s="82" t="s">
        <v>3532</v>
      </c>
    </row>
    <row r="15" spans="1:4" x14ac:dyDescent="0.2">
      <c r="A15" s="32">
        <v>13</v>
      </c>
      <c r="B15" s="32" t="s">
        <v>17997</v>
      </c>
      <c r="C15" s="82" t="s">
        <v>3546</v>
      </c>
      <c r="D15" s="82" t="s">
        <v>3532</v>
      </c>
    </row>
    <row r="16" spans="1:4" x14ac:dyDescent="0.2">
      <c r="A16" s="32">
        <v>14</v>
      </c>
      <c r="B16" s="32" t="s">
        <v>17998</v>
      </c>
      <c r="C16" s="82" t="s">
        <v>3546</v>
      </c>
      <c r="D16" s="82" t="s">
        <v>3532</v>
      </c>
    </row>
    <row r="17" spans="1:4" x14ac:dyDescent="0.2">
      <c r="A17" s="32">
        <v>15</v>
      </c>
      <c r="B17" s="32" t="s">
        <v>17999</v>
      </c>
      <c r="C17" s="82" t="s">
        <v>3546</v>
      </c>
      <c r="D17" s="82" t="s">
        <v>3532</v>
      </c>
    </row>
    <row r="18" spans="1:4" x14ac:dyDescent="0.2">
      <c r="A18" s="32">
        <v>16</v>
      </c>
      <c r="B18" s="32" t="s">
        <v>18000</v>
      </c>
      <c r="C18" s="82" t="s">
        <v>3546</v>
      </c>
      <c r="D18" s="82" t="s">
        <v>3532</v>
      </c>
    </row>
    <row r="19" spans="1:4" x14ac:dyDescent="0.2">
      <c r="A19" s="32">
        <v>17</v>
      </c>
      <c r="B19" s="32" t="s">
        <v>18001</v>
      </c>
      <c r="C19" s="82" t="s">
        <v>3546</v>
      </c>
      <c r="D19" s="82" t="s">
        <v>3532</v>
      </c>
    </row>
    <row r="20" spans="1:4" x14ac:dyDescent="0.2">
      <c r="A20" s="32">
        <v>18</v>
      </c>
      <c r="B20" s="32" t="s">
        <v>18002</v>
      </c>
      <c r="C20" s="82" t="s">
        <v>3546</v>
      </c>
      <c r="D20" s="82" t="s">
        <v>3532</v>
      </c>
    </row>
    <row r="21" spans="1:4" x14ac:dyDescent="0.2">
      <c r="A21" s="32">
        <v>19</v>
      </c>
      <c r="B21" s="32" t="s">
        <v>18003</v>
      </c>
      <c r="C21" s="82" t="s">
        <v>3546</v>
      </c>
      <c r="D21" s="82" t="s">
        <v>18004</v>
      </c>
    </row>
    <row r="22" spans="1:4" x14ac:dyDescent="0.2">
      <c r="A22" s="32">
        <v>19</v>
      </c>
      <c r="B22" s="32" t="s">
        <v>18005</v>
      </c>
      <c r="C22" s="82" t="s">
        <v>3774</v>
      </c>
      <c r="D22" s="82" t="s">
        <v>3532</v>
      </c>
    </row>
    <row r="23" spans="1:4" x14ac:dyDescent="0.2">
      <c r="A23" s="32">
        <v>20</v>
      </c>
      <c r="B23" s="32" t="s">
        <v>18006</v>
      </c>
      <c r="C23" s="82" t="s">
        <v>3546</v>
      </c>
      <c r="D23" s="82" t="s">
        <v>18004</v>
      </c>
    </row>
    <row r="24" spans="1:4" x14ac:dyDescent="0.2">
      <c r="A24" s="32">
        <v>20</v>
      </c>
      <c r="B24" s="32" t="s">
        <v>18007</v>
      </c>
      <c r="C24" s="82" t="s">
        <v>3774</v>
      </c>
      <c r="D24" s="82" t="s">
        <v>3532</v>
      </c>
    </row>
    <row r="25" spans="1:4" x14ac:dyDescent="0.2">
      <c r="A25" s="32">
        <v>21</v>
      </c>
      <c r="B25" s="32" t="s">
        <v>18008</v>
      </c>
      <c r="C25" s="82" t="s">
        <v>3546</v>
      </c>
      <c r="D25" s="82" t="s">
        <v>18004</v>
      </c>
    </row>
    <row r="26" spans="1:4" x14ac:dyDescent="0.2">
      <c r="A26" s="32">
        <v>22</v>
      </c>
      <c r="B26" s="32" t="s">
        <v>18009</v>
      </c>
      <c r="C26" s="82" t="s">
        <v>3546</v>
      </c>
      <c r="D26" s="82" t="s">
        <v>18004</v>
      </c>
    </row>
    <row r="27" spans="1:4" x14ac:dyDescent="0.2">
      <c r="A27" s="32">
        <v>22</v>
      </c>
      <c r="B27" s="32" t="s">
        <v>18010</v>
      </c>
      <c r="C27" s="82" t="s">
        <v>3774</v>
      </c>
      <c r="D27" s="82" t="s">
        <v>3532</v>
      </c>
    </row>
    <row r="28" spans="1:4" x14ac:dyDescent="0.2">
      <c r="A28" s="32">
        <v>23</v>
      </c>
      <c r="B28" s="32" t="s">
        <v>18011</v>
      </c>
      <c r="C28" s="82" t="s">
        <v>3546</v>
      </c>
      <c r="D28" s="82" t="s">
        <v>18004</v>
      </c>
    </row>
    <row r="29" spans="1:4" x14ac:dyDescent="0.2">
      <c r="A29" s="32">
        <v>23</v>
      </c>
      <c r="B29" s="32" t="s">
        <v>18012</v>
      </c>
      <c r="C29" s="82" t="s">
        <v>3774</v>
      </c>
      <c r="D29" s="82" t="s">
        <v>3532</v>
      </c>
    </row>
    <row r="30" spans="1:4" x14ac:dyDescent="0.2">
      <c r="A30" s="32">
        <v>24</v>
      </c>
      <c r="B30" s="32" t="s">
        <v>18013</v>
      </c>
      <c r="C30" s="82" t="s">
        <v>3546</v>
      </c>
      <c r="D30" s="82" t="s">
        <v>18004</v>
      </c>
    </row>
    <row r="31" spans="1:4" x14ac:dyDescent="0.2">
      <c r="A31" s="32">
        <v>24</v>
      </c>
      <c r="B31" s="32" t="s">
        <v>18014</v>
      </c>
      <c r="C31" s="82" t="s">
        <v>3774</v>
      </c>
      <c r="D31" s="82" t="s">
        <v>3532</v>
      </c>
    </row>
    <row r="32" spans="1:4" x14ac:dyDescent="0.2">
      <c r="A32" s="32">
        <v>25</v>
      </c>
      <c r="B32" s="32" t="s">
        <v>18015</v>
      </c>
      <c r="C32" s="82" t="s">
        <v>3774</v>
      </c>
      <c r="D32" s="82" t="s">
        <v>3532</v>
      </c>
    </row>
    <row r="33" spans="1:4" x14ac:dyDescent="0.2">
      <c r="A33" s="32">
        <v>26</v>
      </c>
      <c r="B33" s="32" t="s">
        <v>18015</v>
      </c>
      <c r="C33" s="82" t="s">
        <v>3774</v>
      </c>
      <c r="D33" s="82" t="s">
        <v>3532</v>
      </c>
    </row>
    <row r="34" spans="1:4" x14ac:dyDescent="0.2">
      <c r="A34" s="32">
        <v>27</v>
      </c>
      <c r="B34" s="32" t="s">
        <v>18014</v>
      </c>
      <c r="C34" s="82" t="s">
        <v>3774</v>
      </c>
      <c r="D34" s="82" t="s">
        <v>3532</v>
      </c>
    </row>
    <row r="35" spans="1:4" x14ac:dyDescent="0.2">
      <c r="A35" s="32">
        <v>28</v>
      </c>
      <c r="B35" s="32" t="s">
        <v>18016</v>
      </c>
      <c r="C35" s="82" t="s">
        <v>3774</v>
      </c>
      <c r="D35" s="82" t="s">
        <v>3532</v>
      </c>
    </row>
    <row r="36" spans="1:4" x14ac:dyDescent="0.2">
      <c r="A36" s="32">
        <v>29</v>
      </c>
      <c r="B36" s="32" t="s">
        <v>18005</v>
      </c>
      <c r="C36" s="82" t="s">
        <v>3774</v>
      </c>
      <c r="D36" s="82" t="s">
        <v>3532</v>
      </c>
    </row>
    <row r="37" spans="1:4" x14ac:dyDescent="0.2">
      <c r="A37" s="32">
        <v>95</v>
      </c>
      <c r="B37" s="32" t="s">
        <v>18017</v>
      </c>
      <c r="C37" s="82" t="s">
        <v>3541</v>
      </c>
      <c r="D37" s="82" t="s">
        <v>3532</v>
      </c>
    </row>
    <row r="38" spans="1:4" x14ac:dyDescent="0.2">
      <c r="A38" s="32">
        <v>9994</v>
      </c>
      <c r="B38" s="32" t="s">
        <v>2089</v>
      </c>
      <c r="C38" s="82" t="s">
        <v>3541</v>
      </c>
      <c r="D38" s="82" t="s">
        <v>3532</v>
      </c>
    </row>
    <row r="39" spans="1:4" x14ac:dyDescent="0.2">
      <c r="A39" s="32">
        <v>9995</v>
      </c>
      <c r="B39" s="32" t="s">
        <v>3540</v>
      </c>
      <c r="C39" s="82" t="s">
        <v>3541</v>
      </c>
      <c r="D3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IW13"/>
  <sheetViews>
    <sheetView zoomScale="60" zoomScaleNormal="60" workbookViewId="0">
      <selection activeCell="A3" sqref="A3"/>
    </sheetView>
  </sheetViews>
  <sheetFormatPr baseColWidth="10" defaultColWidth="8.7109375" defaultRowHeight="16" x14ac:dyDescent="0.2"/>
  <cols>
    <col min="1" max="1" width="20.5703125" style="32" customWidth="1"/>
    <col min="2" max="2" width="29.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18018</v>
      </c>
      <c r="B1" s="32" t="s">
        <v>18019</v>
      </c>
      <c r="C1" s="32" t="s">
        <v>1484</v>
      </c>
      <c r="D1" s="32" t="s">
        <v>1485</v>
      </c>
    </row>
    <row r="2" spans="1:4" x14ac:dyDescent="0.2">
      <c r="A2" s="32">
        <v>0</v>
      </c>
      <c r="B2" s="32" t="s">
        <v>18020</v>
      </c>
      <c r="C2" s="82" t="s">
        <v>3546</v>
      </c>
      <c r="D2" s="82" t="s">
        <v>3532</v>
      </c>
    </row>
    <row r="3" spans="1:4" x14ac:dyDescent="0.2">
      <c r="A3" s="32">
        <v>1</v>
      </c>
      <c r="B3" s="32" t="s">
        <v>18021</v>
      </c>
      <c r="C3" s="82" t="s">
        <v>3546</v>
      </c>
      <c r="D3" s="82" t="s">
        <v>3532</v>
      </c>
    </row>
    <row r="4" spans="1:4" x14ac:dyDescent="0.2">
      <c r="A4" s="32">
        <v>2</v>
      </c>
      <c r="B4" s="32" t="s">
        <v>18022</v>
      </c>
      <c r="C4" s="82" t="s">
        <v>3546</v>
      </c>
      <c r="D4" s="82" t="s">
        <v>3532</v>
      </c>
    </row>
    <row r="5" spans="1:4" x14ac:dyDescent="0.2">
      <c r="A5" s="32">
        <v>3</v>
      </c>
      <c r="B5" s="32" t="s">
        <v>18023</v>
      </c>
      <c r="C5" s="82" t="s">
        <v>3546</v>
      </c>
      <c r="D5" s="82" t="s">
        <v>3532</v>
      </c>
    </row>
    <row r="6" spans="1:4" x14ac:dyDescent="0.2">
      <c r="A6" s="32">
        <v>4</v>
      </c>
      <c r="B6" s="32" t="s">
        <v>18024</v>
      </c>
      <c r="C6" s="82" t="s">
        <v>3546</v>
      </c>
      <c r="D6" s="82" t="s">
        <v>3532</v>
      </c>
    </row>
    <row r="7" spans="1:4" x14ac:dyDescent="0.2">
      <c r="A7" s="32">
        <v>5</v>
      </c>
      <c r="B7" s="32" t="s">
        <v>18025</v>
      </c>
      <c r="C7" s="82" t="s">
        <v>3546</v>
      </c>
      <c r="D7" s="82" t="s">
        <v>3532</v>
      </c>
    </row>
    <row r="8" spans="1:4" x14ac:dyDescent="0.2">
      <c r="A8" s="32">
        <v>6</v>
      </c>
      <c r="B8" s="32" t="s">
        <v>18026</v>
      </c>
      <c r="C8" s="82" t="s">
        <v>3546</v>
      </c>
      <c r="D8" s="82" t="s">
        <v>3532</v>
      </c>
    </row>
    <row r="9" spans="1:4" x14ac:dyDescent="0.2">
      <c r="A9" s="32">
        <v>7</v>
      </c>
      <c r="B9" s="32" t="s">
        <v>18027</v>
      </c>
      <c r="C9" s="82" t="s">
        <v>3546</v>
      </c>
      <c r="D9" s="82" t="s">
        <v>3532</v>
      </c>
    </row>
    <row r="10" spans="1:4" x14ac:dyDescent="0.2">
      <c r="A10" s="32">
        <v>8</v>
      </c>
      <c r="B10" s="32" t="s">
        <v>1552</v>
      </c>
      <c r="C10" s="82" t="s">
        <v>3546</v>
      </c>
      <c r="D10" s="82" t="s">
        <v>16400</v>
      </c>
    </row>
    <row r="11" spans="1:4" x14ac:dyDescent="0.2">
      <c r="A11" s="32">
        <v>95</v>
      </c>
      <c r="B11" s="32" t="s">
        <v>18017</v>
      </c>
      <c r="C11" s="82" t="s">
        <v>3541</v>
      </c>
      <c r="D11" s="82" t="s">
        <v>3532</v>
      </c>
    </row>
    <row r="12" spans="1:4" x14ac:dyDescent="0.2">
      <c r="A12" s="32">
        <v>9994</v>
      </c>
      <c r="B12" s="32" t="s">
        <v>2089</v>
      </c>
      <c r="C12" s="82" t="s">
        <v>3541</v>
      </c>
      <c r="D12" s="82" t="s">
        <v>3532</v>
      </c>
    </row>
    <row r="13" spans="1:4" x14ac:dyDescent="0.2">
      <c r="A13" s="32">
        <v>9995</v>
      </c>
      <c r="B13" s="32" t="s">
        <v>3540</v>
      </c>
      <c r="C13" s="82" t="s">
        <v>3541</v>
      </c>
      <c r="D13"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IW15"/>
  <sheetViews>
    <sheetView zoomScale="60" zoomScaleNormal="60" workbookViewId="0">
      <selection activeCell="A3" sqref="A3"/>
    </sheetView>
  </sheetViews>
  <sheetFormatPr baseColWidth="10" defaultColWidth="8.7109375" defaultRowHeight="16" x14ac:dyDescent="0.2"/>
  <cols>
    <col min="1" max="1" width="16" style="32" customWidth="1"/>
    <col min="2" max="2" width="20.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18028</v>
      </c>
      <c r="B1" s="32" t="s">
        <v>18029</v>
      </c>
      <c r="C1" s="32" t="s">
        <v>1484</v>
      </c>
      <c r="D1" s="32" t="s">
        <v>1485</v>
      </c>
    </row>
    <row r="2" spans="1:4" x14ac:dyDescent="0.2">
      <c r="A2" s="32">
        <v>1</v>
      </c>
      <c r="B2" s="32" t="s">
        <v>18030</v>
      </c>
      <c r="C2" s="82" t="s">
        <v>3546</v>
      </c>
      <c r="D2" s="82" t="s">
        <v>3532</v>
      </c>
    </row>
    <row r="3" spans="1:4" x14ac:dyDescent="0.2">
      <c r="A3" s="32">
        <v>2</v>
      </c>
      <c r="B3" s="32" t="s">
        <v>18031</v>
      </c>
      <c r="C3" s="82" t="s">
        <v>3546</v>
      </c>
      <c r="D3" s="82" t="s">
        <v>3532</v>
      </c>
    </row>
    <row r="4" spans="1:4" x14ac:dyDescent="0.2">
      <c r="A4" s="32">
        <v>3</v>
      </c>
      <c r="B4" s="32" t="s">
        <v>18032</v>
      </c>
      <c r="C4" s="82" t="s">
        <v>3546</v>
      </c>
      <c r="D4" s="82" t="s">
        <v>3532</v>
      </c>
    </row>
    <row r="5" spans="1:4" x14ac:dyDescent="0.2">
      <c r="A5" s="32">
        <v>4</v>
      </c>
      <c r="B5" s="32" t="s">
        <v>18033</v>
      </c>
      <c r="C5" s="82" t="s">
        <v>3546</v>
      </c>
      <c r="D5" s="82" t="s">
        <v>3532</v>
      </c>
    </row>
    <row r="6" spans="1:4" x14ac:dyDescent="0.2">
      <c r="A6" s="32">
        <v>5</v>
      </c>
      <c r="B6" s="32" t="s">
        <v>18034</v>
      </c>
      <c r="C6" s="82" t="s">
        <v>3546</v>
      </c>
      <c r="D6" s="82" t="s">
        <v>3532</v>
      </c>
    </row>
    <row r="7" spans="1:4" x14ac:dyDescent="0.2">
      <c r="A7" s="32">
        <v>6</v>
      </c>
      <c r="B7" s="32" t="s">
        <v>18035</v>
      </c>
      <c r="C7" s="82" t="s">
        <v>3546</v>
      </c>
      <c r="D7" s="82" t="s">
        <v>3532</v>
      </c>
    </row>
    <row r="8" spans="1:4" x14ac:dyDescent="0.2">
      <c r="A8" s="32">
        <v>7</v>
      </c>
      <c r="B8" s="32" t="s">
        <v>18036</v>
      </c>
      <c r="C8" s="82" t="s">
        <v>3546</v>
      </c>
      <c r="D8" s="82" t="s">
        <v>3532</v>
      </c>
    </row>
    <row r="9" spans="1:4" x14ac:dyDescent="0.2">
      <c r="A9" s="32">
        <v>8</v>
      </c>
      <c r="B9" s="32" t="s">
        <v>18037</v>
      </c>
      <c r="C9" s="82" t="s">
        <v>3546</v>
      </c>
      <c r="D9" s="82" t="s">
        <v>3532</v>
      </c>
    </row>
    <row r="10" spans="1:4" x14ac:dyDescent="0.2">
      <c r="A10" s="32">
        <v>9</v>
      </c>
      <c r="B10" s="32" t="s">
        <v>18038</v>
      </c>
      <c r="C10" s="82" t="s">
        <v>3546</v>
      </c>
      <c r="D10" s="82" t="s">
        <v>3532</v>
      </c>
    </row>
    <row r="11" spans="1:4" x14ac:dyDescent="0.2">
      <c r="A11" s="32">
        <v>10</v>
      </c>
      <c r="B11" s="32" t="s">
        <v>18039</v>
      </c>
      <c r="C11" s="82" t="s">
        <v>3546</v>
      </c>
      <c r="D11" s="82" t="s">
        <v>3532</v>
      </c>
    </row>
    <row r="12" spans="1:4" x14ac:dyDescent="0.2">
      <c r="A12" s="32">
        <v>11</v>
      </c>
      <c r="B12" s="32" t="s">
        <v>18040</v>
      </c>
      <c r="C12" s="82" t="s">
        <v>3546</v>
      </c>
      <c r="D12" s="82" t="s">
        <v>3532</v>
      </c>
    </row>
    <row r="13" spans="1:4" x14ac:dyDescent="0.2">
      <c r="A13" s="32">
        <v>12</v>
      </c>
      <c r="B13" s="32" t="s">
        <v>18041</v>
      </c>
      <c r="C13" s="82" t="s">
        <v>3546</v>
      </c>
      <c r="D13" s="82" t="s">
        <v>3532</v>
      </c>
    </row>
    <row r="14" spans="1:4" x14ac:dyDescent="0.2">
      <c r="A14" s="32">
        <v>94</v>
      </c>
      <c r="B14" s="32" t="s">
        <v>2089</v>
      </c>
      <c r="C14" s="82" t="s">
        <v>3541</v>
      </c>
      <c r="D14" s="82" t="s">
        <v>3532</v>
      </c>
    </row>
    <row r="15" spans="1:4" x14ac:dyDescent="0.2">
      <c r="A15" s="32">
        <v>95</v>
      </c>
      <c r="B15" s="32" t="s">
        <v>3540</v>
      </c>
      <c r="C15" s="82" t="s">
        <v>3541</v>
      </c>
      <c r="D1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IW8"/>
  <sheetViews>
    <sheetView zoomScale="60" zoomScaleNormal="60" workbookViewId="0">
      <selection activeCell="A3" sqref="A3"/>
    </sheetView>
  </sheetViews>
  <sheetFormatPr baseColWidth="10" defaultColWidth="8.7109375" defaultRowHeight="16" x14ac:dyDescent="0.2"/>
  <cols>
    <col min="1" max="1" width="20.85546875" style="32" customWidth="1"/>
    <col min="2" max="2" width="36.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18042</v>
      </c>
      <c r="B1" s="32" t="s">
        <v>18043</v>
      </c>
      <c r="C1" s="32" t="s">
        <v>1484</v>
      </c>
      <c r="D1" s="32" t="s">
        <v>1485</v>
      </c>
    </row>
    <row r="2" spans="1:4" x14ac:dyDescent="0.2">
      <c r="A2" s="32">
        <v>-2</v>
      </c>
      <c r="B2" s="32" t="s">
        <v>3569</v>
      </c>
    </row>
    <row r="3" spans="1:4" x14ac:dyDescent="0.2">
      <c r="A3" s="32">
        <v>-1</v>
      </c>
      <c r="B3" s="32" t="s">
        <v>3570</v>
      </c>
    </row>
    <row r="4" spans="1:4" x14ac:dyDescent="0.2">
      <c r="A4" s="32">
        <v>1</v>
      </c>
      <c r="B4" s="32" t="s">
        <v>18044</v>
      </c>
      <c r="C4" s="82" t="s">
        <v>3546</v>
      </c>
      <c r="D4" s="82" t="s">
        <v>3532</v>
      </c>
    </row>
    <row r="5" spans="1:4" x14ac:dyDescent="0.2">
      <c r="A5" s="32">
        <v>2</v>
      </c>
      <c r="B5" s="32" t="s">
        <v>18045</v>
      </c>
      <c r="C5" s="82" t="s">
        <v>3546</v>
      </c>
      <c r="D5" s="82" t="s">
        <v>3532</v>
      </c>
    </row>
    <row r="6" spans="1:4" x14ac:dyDescent="0.2">
      <c r="A6" s="32">
        <v>3</v>
      </c>
      <c r="B6" s="32" t="s">
        <v>18046</v>
      </c>
      <c r="C6" s="82" t="s">
        <v>3546</v>
      </c>
      <c r="D6" s="82" t="s">
        <v>3532</v>
      </c>
    </row>
    <row r="7" spans="1:4" x14ac:dyDescent="0.2">
      <c r="A7" s="32">
        <v>94</v>
      </c>
      <c r="B7" s="32" t="s">
        <v>2089</v>
      </c>
      <c r="C7" s="82" t="s">
        <v>3541</v>
      </c>
      <c r="D7" s="82" t="s">
        <v>3532</v>
      </c>
    </row>
    <row r="8" spans="1:4" x14ac:dyDescent="0.2">
      <c r="A8" s="32">
        <v>95</v>
      </c>
      <c r="B8" s="32" t="s">
        <v>3540</v>
      </c>
      <c r="C8" s="82" t="s">
        <v>3541</v>
      </c>
      <c r="D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IW10"/>
  <sheetViews>
    <sheetView zoomScale="60" zoomScaleNormal="60" workbookViewId="0">
      <selection activeCell="A3" sqref="A3"/>
    </sheetView>
  </sheetViews>
  <sheetFormatPr baseColWidth="10" defaultColWidth="8.7109375" defaultRowHeight="16" x14ac:dyDescent="0.2"/>
  <cols>
    <col min="1" max="1" width="20.7109375" style="32" customWidth="1"/>
    <col min="2" max="2" width="25.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18047</v>
      </c>
      <c r="B1" s="32" t="s">
        <v>18048</v>
      </c>
      <c r="C1" s="32" t="s">
        <v>1484</v>
      </c>
      <c r="D1" s="32" t="s">
        <v>1485</v>
      </c>
    </row>
    <row r="2" spans="1:4" x14ac:dyDescent="0.2">
      <c r="A2" s="32">
        <v>-2</v>
      </c>
      <c r="B2" s="32" t="s">
        <v>3569</v>
      </c>
    </row>
    <row r="3" spans="1:4" x14ac:dyDescent="0.2">
      <c r="A3" s="32">
        <v>-1</v>
      </c>
      <c r="B3" s="32" t="s">
        <v>3570</v>
      </c>
    </row>
    <row r="4" spans="1:4" x14ac:dyDescent="0.2">
      <c r="A4" s="32">
        <v>1</v>
      </c>
      <c r="B4" s="32" t="s">
        <v>18049</v>
      </c>
      <c r="C4" s="82" t="s">
        <v>3541</v>
      </c>
      <c r="D4" s="82" t="s">
        <v>3532</v>
      </c>
    </row>
    <row r="5" spans="1:4" x14ac:dyDescent="0.2">
      <c r="A5" s="32">
        <v>2</v>
      </c>
      <c r="B5" s="32" t="s">
        <v>18050</v>
      </c>
      <c r="C5" s="82" t="s">
        <v>3541</v>
      </c>
      <c r="D5" s="82" t="s">
        <v>3532</v>
      </c>
    </row>
    <row r="6" spans="1:4" x14ac:dyDescent="0.2">
      <c r="A6" s="32">
        <v>3</v>
      </c>
      <c r="B6" s="32" t="s">
        <v>18051</v>
      </c>
      <c r="C6" s="82" t="s">
        <v>3541</v>
      </c>
      <c r="D6" s="82" t="s">
        <v>3532</v>
      </c>
    </row>
    <row r="7" spans="1:4" x14ac:dyDescent="0.2">
      <c r="A7" s="32">
        <v>4</v>
      </c>
      <c r="B7" s="32" t="s">
        <v>16449</v>
      </c>
      <c r="C7" s="82" t="s">
        <v>3541</v>
      </c>
      <c r="D7" s="82" t="s">
        <v>3532</v>
      </c>
    </row>
    <row r="8" spans="1:4" x14ac:dyDescent="0.2">
      <c r="A8" s="32">
        <v>5</v>
      </c>
      <c r="B8" s="32" t="s">
        <v>18052</v>
      </c>
      <c r="C8" s="82" t="s">
        <v>3541</v>
      </c>
      <c r="D8" s="82" t="s">
        <v>3532</v>
      </c>
    </row>
    <row r="9" spans="1:4" x14ac:dyDescent="0.2">
      <c r="A9" s="32">
        <v>94</v>
      </c>
      <c r="B9" s="32" t="s">
        <v>2089</v>
      </c>
      <c r="C9" s="82" t="s">
        <v>3541</v>
      </c>
      <c r="D9" s="82" t="s">
        <v>3532</v>
      </c>
    </row>
    <row r="10" spans="1:4" x14ac:dyDescent="0.2">
      <c r="A10" s="32">
        <v>95</v>
      </c>
      <c r="B10" s="32" t="s">
        <v>3540</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IW15"/>
  <sheetViews>
    <sheetView zoomScale="60" zoomScaleNormal="60" workbookViewId="0">
      <selection activeCell="A3" sqref="A3"/>
    </sheetView>
  </sheetViews>
  <sheetFormatPr baseColWidth="10" defaultColWidth="8.7109375" defaultRowHeight="16" x14ac:dyDescent="0.2"/>
  <cols>
    <col min="1" max="1" width="22.7109375" style="32" customWidth="1"/>
    <col min="2" max="2" width="37.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18053</v>
      </c>
      <c r="B1" s="32" t="s">
        <v>18054</v>
      </c>
      <c r="C1" s="32" t="s">
        <v>1484</v>
      </c>
      <c r="D1" s="32" t="s">
        <v>1485</v>
      </c>
    </row>
    <row r="2" spans="1:4" x14ac:dyDescent="0.2">
      <c r="A2" s="32">
        <v>-2</v>
      </c>
      <c r="B2" s="32" t="s">
        <v>3569</v>
      </c>
    </row>
    <row r="3" spans="1:4" x14ac:dyDescent="0.2">
      <c r="A3" s="32">
        <v>-1</v>
      </c>
      <c r="B3" s="32" t="s">
        <v>3570</v>
      </c>
    </row>
    <row r="4" spans="1:4" x14ac:dyDescent="0.2">
      <c r="A4" s="32">
        <v>1</v>
      </c>
      <c r="B4" s="32" t="s">
        <v>18055</v>
      </c>
      <c r="C4" s="82" t="s">
        <v>3546</v>
      </c>
      <c r="D4" s="82" t="s">
        <v>16400</v>
      </c>
    </row>
    <row r="5" spans="1:4" x14ac:dyDescent="0.2">
      <c r="A5" s="32">
        <v>1</v>
      </c>
      <c r="B5" s="32" t="s">
        <v>18056</v>
      </c>
      <c r="C5" s="82" t="s">
        <v>3541</v>
      </c>
      <c r="D5" s="82" t="s">
        <v>3532</v>
      </c>
    </row>
    <row r="6" spans="1:4" x14ac:dyDescent="0.2">
      <c r="A6" s="32">
        <v>2</v>
      </c>
      <c r="B6" s="32" t="s">
        <v>18057</v>
      </c>
      <c r="C6" s="82" t="s">
        <v>3546</v>
      </c>
      <c r="D6" s="82" t="s">
        <v>16400</v>
      </c>
    </row>
    <row r="7" spans="1:4" x14ac:dyDescent="0.2">
      <c r="A7" s="32">
        <v>2</v>
      </c>
      <c r="B7" s="32" t="s">
        <v>18057</v>
      </c>
      <c r="C7" s="82" t="s">
        <v>3541</v>
      </c>
      <c r="D7" s="82" t="s">
        <v>3532</v>
      </c>
    </row>
    <row r="8" spans="1:4" x14ac:dyDescent="0.2">
      <c r="A8" s="32">
        <v>3</v>
      </c>
      <c r="B8" s="32" t="s">
        <v>18058</v>
      </c>
      <c r="C8" s="82" t="s">
        <v>3546</v>
      </c>
      <c r="D8" s="82" t="s">
        <v>16400</v>
      </c>
    </row>
    <row r="9" spans="1:4" x14ac:dyDescent="0.2">
      <c r="A9" s="32">
        <v>3</v>
      </c>
      <c r="B9" s="32" t="s">
        <v>18058</v>
      </c>
      <c r="C9" s="82" t="s">
        <v>3541</v>
      </c>
      <c r="D9" s="82" t="s">
        <v>3532</v>
      </c>
    </row>
    <row r="10" spans="1:4" x14ac:dyDescent="0.2">
      <c r="A10" s="32">
        <v>4</v>
      </c>
      <c r="B10" s="32" t="s">
        <v>3002</v>
      </c>
      <c r="C10" s="82" t="s">
        <v>3546</v>
      </c>
      <c r="D10" s="82" t="s">
        <v>16400</v>
      </c>
    </row>
    <row r="11" spans="1:4" x14ac:dyDescent="0.2">
      <c r="A11" s="32">
        <v>4</v>
      </c>
      <c r="B11" s="32" t="s">
        <v>1590</v>
      </c>
      <c r="C11" s="82" t="s">
        <v>3541</v>
      </c>
      <c r="D11" s="82" t="s">
        <v>3532</v>
      </c>
    </row>
    <row r="12" spans="1:4" x14ac:dyDescent="0.2">
      <c r="A12" s="32">
        <v>5</v>
      </c>
      <c r="B12" s="32" t="s">
        <v>3745</v>
      </c>
      <c r="C12" s="82" t="s">
        <v>3546</v>
      </c>
      <c r="D12" s="82" t="s">
        <v>16400</v>
      </c>
    </row>
    <row r="13" spans="1:4" x14ac:dyDescent="0.2">
      <c r="A13" s="32">
        <v>5</v>
      </c>
      <c r="B13" s="32" t="s">
        <v>3745</v>
      </c>
      <c r="C13" s="82" t="s">
        <v>3541</v>
      </c>
      <c r="D13" s="82" t="s">
        <v>3532</v>
      </c>
    </row>
    <row r="14" spans="1:4" x14ac:dyDescent="0.2">
      <c r="A14" s="32">
        <v>94</v>
      </c>
      <c r="B14" s="32" t="s">
        <v>2089</v>
      </c>
      <c r="C14" s="82" t="s">
        <v>3541</v>
      </c>
      <c r="D14" s="82" t="s">
        <v>3532</v>
      </c>
    </row>
    <row r="15" spans="1:4" x14ac:dyDescent="0.2">
      <c r="A15" s="32">
        <v>95</v>
      </c>
      <c r="B15" s="32" t="s">
        <v>3540</v>
      </c>
      <c r="C15" s="82" t="s">
        <v>3541</v>
      </c>
      <c r="D15"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IW18"/>
  <sheetViews>
    <sheetView zoomScale="60" zoomScaleNormal="60" workbookViewId="0">
      <selection activeCell="A3" sqref="A3"/>
    </sheetView>
  </sheetViews>
  <sheetFormatPr baseColWidth="10" defaultColWidth="8.7109375" defaultRowHeight="16" x14ac:dyDescent="0.2"/>
  <cols>
    <col min="1" max="1" width="20.28515625" style="32" customWidth="1"/>
    <col min="2" max="2" width="41.855468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18059</v>
      </c>
      <c r="B1" s="32" t="s">
        <v>18060</v>
      </c>
      <c r="C1" s="32" t="s">
        <v>1484</v>
      </c>
      <c r="D1" s="32" t="s">
        <v>1485</v>
      </c>
    </row>
    <row r="2" spans="1:4" x14ac:dyDescent="0.2">
      <c r="A2" s="32">
        <v>-2</v>
      </c>
      <c r="B2" s="32" t="s">
        <v>3569</v>
      </c>
    </row>
    <row r="3" spans="1:4" x14ac:dyDescent="0.2">
      <c r="A3" s="32">
        <v>-1</v>
      </c>
      <c r="B3" s="32" t="s">
        <v>3570</v>
      </c>
    </row>
    <row r="4" spans="1:4" x14ac:dyDescent="0.2">
      <c r="A4" s="32">
        <v>0</v>
      </c>
      <c r="B4" s="32" t="s">
        <v>18061</v>
      </c>
      <c r="C4" s="82" t="s">
        <v>3546</v>
      </c>
      <c r="D4" s="82" t="s">
        <v>3532</v>
      </c>
    </row>
    <row r="5" spans="1:4" x14ac:dyDescent="0.2">
      <c r="A5" s="32">
        <v>1</v>
      </c>
      <c r="B5" s="32" t="s">
        <v>18062</v>
      </c>
      <c r="C5" s="82" t="s">
        <v>3546</v>
      </c>
      <c r="D5" s="82" t="s">
        <v>3532</v>
      </c>
    </row>
    <row r="6" spans="1:4" x14ac:dyDescent="0.2">
      <c r="A6" s="32">
        <v>2</v>
      </c>
      <c r="B6" s="32" t="s">
        <v>18063</v>
      </c>
      <c r="C6" s="82" t="s">
        <v>3546</v>
      </c>
      <c r="D6" s="82" t="s">
        <v>3532</v>
      </c>
    </row>
    <row r="7" spans="1:4" x14ac:dyDescent="0.2">
      <c r="A7" s="32">
        <v>3</v>
      </c>
      <c r="B7" s="32" t="s">
        <v>18064</v>
      </c>
      <c r="C7" s="82" t="s">
        <v>3546</v>
      </c>
      <c r="D7" s="82" t="s">
        <v>3532</v>
      </c>
    </row>
    <row r="8" spans="1:4" x14ac:dyDescent="0.2">
      <c r="A8" s="32">
        <v>4</v>
      </c>
      <c r="B8" s="32" t="s">
        <v>18065</v>
      </c>
      <c r="C8" s="82" t="s">
        <v>3546</v>
      </c>
      <c r="D8" s="82" t="s">
        <v>3532</v>
      </c>
    </row>
    <row r="9" spans="1:4" x14ac:dyDescent="0.2">
      <c r="A9" s="32">
        <v>5</v>
      </c>
      <c r="B9" s="32" t="s">
        <v>18066</v>
      </c>
      <c r="C9" s="82" t="s">
        <v>3546</v>
      </c>
      <c r="D9" s="82" t="s">
        <v>3532</v>
      </c>
    </row>
    <row r="10" spans="1:4" x14ac:dyDescent="0.2">
      <c r="A10" s="32">
        <v>6</v>
      </c>
      <c r="B10" s="32" t="s">
        <v>18067</v>
      </c>
      <c r="C10" s="82" t="s">
        <v>3546</v>
      </c>
      <c r="D10" s="82" t="s">
        <v>3532</v>
      </c>
    </row>
    <row r="11" spans="1:4" x14ac:dyDescent="0.2">
      <c r="A11" s="32">
        <v>7</v>
      </c>
      <c r="B11" s="32" t="s">
        <v>18068</v>
      </c>
      <c r="C11" s="82" t="s">
        <v>3546</v>
      </c>
      <c r="D11" s="82" t="s">
        <v>3532</v>
      </c>
    </row>
    <row r="12" spans="1:4" x14ac:dyDescent="0.2">
      <c r="A12" s="32">
        <v>8</v>
      </c>
      <c r="B12" s="32" t="s">
        <v>18069</v>
      </c>
      <c r="C12" s="82" t="s">
        <v>3546</v>
      </c>
      <c r="D12" s="82" t="s">
        <v>3532</v>
      </c>
    </row>
    <row r="13" spans="1:4" x14ac:dyDescent="0.2">
      <c r="A13" s="32">
        <v>9</v>
      </c>
      <c r="B13" s="32" t="s">
        <v>18070</v>
      </c>
      <c r="C13" s="82" t="s">
        <v>3546</v>
      </c>
      <c r="D13" s="82" t="s">
        <v>3532</v>
      </c>
    </row>
    <row r="14" spans="1:4" x14ac:dyDescent="0.2">
      <c r="A14" s="32">
        <v>10</v>
      </c>
      <c r="B14" s="32" t="s">
        <v>18071</v>
      </c>
      <c r="C14" s="82" t="s">
        <v>3546</v>
      </c>
      <c r="D14" s="82" t="s">
        <v>3532</v>
      </c>
    </row>
    <row r="15" spans="1:4" x14ac:dyDescent="0.2">
      <c r="A15" s="32">
        <v>11</v>
      </c>
      <c r="B15" s="32" t="s">
        <v>18072</v>
      </c>
      <c r="C15" s="82" t="s">
        <v>3546</v>
      </c>
      <c r="D15" s="82" t="s">
        <v>3532</v>
      </c>
    </row>
    <row r="16" spans="1:4" x14ac:dyDescent="0.2">
      <c r="A16" s="32">
        <v>94</v>
      </c>
      <c r="B16" s="32" t="s">
        <v>2089</v>
      </c>
      <c r="C16" s="82" t="s">
        <v>3541</v>
      </c>
      <c r="D16" s="82" t="s">
        <v>3532</v>
      </c>
    </row>
    <row r="17" spans="1:4" x14ac:dyDescent="0.2">
      <c r="A17" s="32">
        <v>95</v>
      </c>
      <c r="B17" s="32" t="s">
        <v>3540</v>
      </c>
      <c r="C17" s="82" t="s">
        <v>3541</v>
      </c>
      <c r="D17" s="82" t="s">
        <v>3532</v>
      </c>
    </row>
    <row r="18" spans="1:4" x14ac:dyDescent="0.2">
      <c r="A18" s="32">
        <v>98</v>
      </c>
      <c r="B18" s="32" t="s">
        <v>1590</v>
      </c>
      <c r="C18" s="82" t="s">
        <v>3541</v>
      </c>
      <c r="D1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IW14"/>
  <sheetViews>
    <sheetView zoomScale="60" zoomScaleNormal="60" workbookViewId="0">
      <selection activeCell="A3" sqref="A3"/>
    </sheetView>
  </sheetViews>
  <sheetFormatPr baseColWidth="10" defaultColWidth="8.7109375" defaultRowHeight="16" x14ac:dyDescent="0.2"/>
  <cols>
    <col min="1" max="1" width="17.7109375" style="32" customWidth="1"/>
    <col min="2" max="2" width="48.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18073</v>
      </c>
      <c r="B1" s="32" t="s">
        <v>18074</v>
      </c>
      <c r="C1" s="32" t="s">
        <v>1484</v>
      </c>
      <c r="D1" s="32" t="s">
        <v>1485</v>
      </c>
    </row>
    <row r="2" spans="1:4" x14ac:dyDescent="0.2">
      <c r="A2" s="32">
        <v>-2</v>
      </c>
      <c r="B2" s="32" t="s">
        <v>3569</v>
      </c>
    </row>
    <row r="3" spans="1:4" x14ac:dyDescent="0.2">
      <c r="A3" s="32">
        <v>-1</v>
      </c>
      <c r="B3" s="32" t="s">
        <v>3570</v>
      </c>
    </row>
    <row r="4" spans="1:4" x14ac:dyDescent="0.2">
      <c r="A4" s="32">
        <v>1</v>
      </c>
      <c r="B4" s="32" t="s">
        <v>18075</v>
      </c>
      <c r="C4" s="82" t="s">
        <v>3546</v>
      </c>
      <c r="D4" s="82" t="s">
        <v>3532</v>
      </c>
    </row>
    <row r="5" spans="1:4" x14ac:dyDescent="0.2">
      <c r="A5" s="32">
        <v>2</v>
      </c>
      <c r="B5" s="32" t="s">
        <v>18076</v>
      </c>
      <c r="C5" s="82" t="s">
        <v>3546</v>
      </c>
      <c r="D5" s="82" t="s">
        <v>3532</v>
      </c>
    </row>
    <row r="6" spans="1:4" x14ac:dyDescent="0.2">
      <c r="A6" s="32">
        <v>3</v>
      </c>
      <c r="B6" s="32" t="s">
        <v>18077</v>
      </c>
      <c r="C6" s="82" t="s">
        <v>3546</v>
      </c>
      <c r="D6" s="82" t="s">
        <v>3532</v>
      </c>
    </row>
    <row r="7" spans="1:4" x14ac:dyDescent="0.2">
      <c r="A7" s="32">
        <v>4</v>
      </c>
      <c r="B7" s="32" t="s">
        <v>18078</v>
      </c>
      <c r="C7" s="82" t="s">
        <v>3546</v>
      </c>
      <c r="D7" s="82" t="s">
        <v>3532</v>
      </c>
    </row>
    <row r="8" spans="1:4" x14ac:dyDescent="0.2">
      <c r="A8" s="32">
        <v>5</v>
      </c>
      <c r="B8" s="32" t="s">
        <v>18079</v>
      </c>
      <c r="C8" s="82" t="s">
        <v>3546</v>
      </c>
      <c r="D8" s="82" t="s">
        <v>3532</v>
      </c>
    </row>
    <row r="9" spans="1:4" x14ac:dyDescent="0.2">
      <c r="A9" s="32">
        <v>6</v>
      </c>
      <c r="B9" s="32" t="s">
        <v>18080</v>
      </c>
      <c r="C9" s="82" t="s">
        <v>3546</v>
      </c>
      <c r="D9" s="82" t="s">
        <v>3532</v>
      </c>
    </row>
    <row r="10" spans="1:4" x14ac:dyDescent="0.2">
      <c r="A10" s="32">
        <v>7</v>
      </c>
      <c r="B10" s="32" t="s">
        <v>18081</v>
      </c>
      <c r="C10" s="82" t="s">
        <v>3546</v>
      </c>
      <c r="D10" s="82" t="s">
        <v>3532</v>
      </c>
    </row>
    <row r="11" spans="1:4" x14ac:dyDescent="0.2">
      <c r="A11" s="32">
        <v>8</v>
      </c>
      <c r="B11" s="32" t="s">
        <v>18082</v>
      </c>
      <c r="C11" s="82" t="s">
        <v>3546</v>
      </c>
      <c r="D11" s="82" t="s">
        <v>3532</v>
      </c>
    </row>
    <row r="12" spans="1:4" x14ac:dyDescent="0.2">
      <c r="A12" s="32">
        <v>9</v>
      </c>
      <c r="B12" s="32" t="s">
        <v>18083</v>
      </c>
      <c r="C12" s="82" t="s">
        <v>3546</v>
      </c>
      <c r="D12" s="82" t="s">
        <v>3532</v>
      </c>
    </row>
    <row r="13" spans="1:4" x14ac:dyDescent="0.2">
      <c r="A13" s="32">
        <v>94</v>
      </c>
      <c r="B13" s="32" t="s">
        <v>2089</v>
      </c>
      <c r="C13" s="82" t="s">
        <v>3541</v>
      </c>
      <c r="D13" s="82" t="s">
        <v>3532</v>
      </c>
    </row>
    <row r="14" spans="1:4" x14ac:dyDescent="0.2">
      <c r="A14" s="32">
        <v>95</v>
      </c>
      <c r="B14" s="32" t="s">
        <v>3540</v>
      </c>
      <c r="C14" s="82" t="s">
        <v>3541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IW12"/>
  <sheetViews>
    <sheetView zoomScale="60" zoomScaleNormal="60" workbookViewId="0">
      <selection activeCell="A3" sqref="A3"/>
    </sheetView>
  </sheetViews>
  <sheetFormatPr baseColWidth="10" defaultColWidth="8.7109375" defaultRowHeight="16" x14ac:dyDescent="0.2"/>
  <cols>
    <col min="1" max="1" width="19.7109375" style="32" customWidth="1"/>
    <col min="2" max="257" width="10.28515625" style="32" customWidth="1"/>
    <col min="258" max="1025" width="10.28515625" customWidth="1"/>
  </cols>
  <sheetData>
    <row r="1" spans="1:2" x14ac:dyDescent="0.2">
      <c r="A1" s="32" t="s">
        <v>18084</v>
      </c>
      <c r="B1" s="32" t="s">
        <v>18085</v>
      </c>
    </row>
    <row r="2" spans="1:2" x14ac:dyDescent="0.2">
      <c r="A2" s="32">
        <v>1</v>
      </c>
      <c r="B2" s="32" t="s">
        <v>18086</v>
      </c>
    </row>
    <row r="3" spans="1:2" x14ac:dyDescent="0.2">
      <c r="A3" s="32">
        <v>2</v>
      </c>
      <c r="B3" s="32">
        <v>31993</v>
      </c>
    </row>
    <row r="4" spans="1:2" x14ac:dyDescent="0.2">
      <c r="A4" s="32">
        <v>3</v>
      </c>
      <c r="B4" s="32">
        <v>1203</v>
      </c>
    </row>
    <row r="5" spans="1:2" x14ac:dyDescent="0.2">
      <c r="A5" s="32">
        <v>-1</v>
      </c>
      <c r="B5" s="32" t="s">
        <v>3570</v>
      </c>
    </row>
    <row r="6" spans="1:2" x14ac:dyDescent="0.2">
      <c r="A6" s="32">
        <v>22</v>
      </c>
      <c r="B6" s="32" t="s">
        <v>18087</v>
      </c>
    </row>
    <row r="7" spans="1:2" x14ac:dyDescent="0.2">
      <c r="A7" s="32">
        <v>23</v>
      </c>
      <c r="B7" s="32">
        <v>7361</v>
      </c>
    </row>
    <row r="8" spans="1:2" x14ac:dyDescent="0.2">
      <c r="A8" s="32">
        <v>21</v>
      </c>
      <c r="B8" s="32">
        <v>1993</v>
      </c>
    </row>
    <row r="9" spans="1:2" x14ac:dyDescent="0.2">
      <c r="A9" s="32">
        <v>24</v>
      </c>
      <c r="B9" s="32" t="s">
        <v>18088</v>
      </c>
    </row>
    <row r="10" spans="1:2" x14ac:dyDescent="0.2">
      <c r="A10" s="32">
        <v>25</v>
      </c>
      <c r="B10" s="32" t="s">
        <v>18089</v>
      </c>
    </row>
    <row r="11" spans="1:2" x14ac:dyDescent="0.2">
      <c r="A11" s="32">
        <v>26</v>
      </c>
      <c r="B11" s="32" t="s">
        <v>18090</v>
      </c>
    </row>
    <row r="12" spans="1:2" x14ac:dyDescent="0.2">
      <c r="A12" s="32">
        <v>27</v>
      </c>
      <c r="B12" s="32" t="s">
        <v>18091</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IW19"/>
  <sheetViews>
    <sheetView zoomScale="60" zoomScaleNormal="60" workbookViewId="0"/>
  </sheetViews>
  <sheetFormatPr baseColWidth="10" defaultColWidth="8.7109375" defaultRowHeight="16" x14ac:dyDescent="0.2"/>
  <cols>
    <col min="1" max="1" width="23.7109375" style="32" customWidth="1"/>
    <col min="2" max="2" width="41.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18092</v>
      </c>
      <c r="B1" s="32" t="s">
        <v>18093</v>
      </c>
      <c r="C1" s="32" t="s">
        <v>1484</v>
      </c>
      <c r="D1" s="32" t="s">
        <v>1485</v>
      </c>
    </row>
    <row r="2" spans="1:4" x14ac:dyDescent="0.2">
      <c r="A2" s="32">
        <v>1</v>
      </c>
      <c r="B2" s="32" t="s">
        <v>18094</v>
      </c>
      <c r="C2" s="82" t="s">
        <v>3546</v>
      </c>
      <c r="D2" s="82" t="s">
        <v>3532</v>
      </c>
    </row>
    <row r="3" spans="1:4" x14ac:dyDescent="0.2">
      <c r="A3" s="32">
        <v>2</v>
      </c>
      <c r="B3" s="32" t="s">
        <v>18065</v>
      </c>
      <c r="C3" s="82" t="s">
        <v>3546</v>
      </c>
      <c r="D3" s="82" t="s">
        <v>3532</v>
      </c>
    </row>
    <row r="4" spans="1:4" x14ac:dyDescent="0.2">
      <c r="A4" s="32">
        <v>3</v>
      </c>
      <c r="B4" s="32" t="s">
        <v>18095</v>
      </c>
      <c r="C4" s="82" t="s">
        <v>3546</v>
      </c>
      <c r="D4" s="82" t="s">
        <v>3532</v>
      </c>
    </row>
    <row r="5" spans="1:4" x14ac:dyDescent="0.2">
      <c r="A5" s="32">
        <v>4</v>
      </c>
      <c r="B5" s="32" t="s">
        <v>18096</v>
      </c>
      <c r="C5" s="82" t="s">
        <v>3546</v>
      </c>
      <c r="D5" s="82" t="s">
        <v>3532</v>
      </c>
    </row>
    <row r="6" spans="1:4" x14ac:dyDescent="0.2">
      <c r="A6" s="32">
        <v>5</v>
      </c>
      <c r="B6" s="32" t="s">
        <v>18097</v>
      </c>
      <c r="C6" s="82" t="s">
        <v>3546</v>
      </c>
      <c r="D6" s="82" t="s">
        <v>3532</v>
      </c>
    </row>
    <row r="7" spans="1:4" x14ac:dyDescent="0.2">
      <c r="A7" s="32">
        <v>6</v>
      </c>
      <c r="B7" s="32" t="s">
        <v>18098</v>
      </c>
      <c r="C7" s="82" t="s">
        <v>3546</v>
      </c>
      <c r="D7" s="82" t="s">
        <v>3532</v>
      </c>
    </row>
    <row r="8" spans="1:4" x14ac:dyDescent="0.2">
      <c r="A8" s="32">
        <v>7</v>
      </c>
      <c r="B8" s="32" t="s">
        <v>2782</v>
      </c>
      <c r="C8" s="82" t="s">
        <v>3546</v>
      </c>
      <c r="D8" s="82" t="s">
        <v>3532</v>
      </c>
    </row>
    <row r="9" spans="1:4" x14ac:dyDescent="0.2">
      <c r="A9" s="32">
        <v>8</v>
      </c>
      <c r="B9" s="32" t="s">
        <v>18099</v>
      </c>
      <c r="C9" s="82" t="s">
        <v>3546</v>
      </c>
      <c r="D9" s="82" t="s">
        <v>3532</v>
      </c>
    </row>
    <row r="10" spans="1:4" x14ac:dyDescent="0.2">
      <c r="A10" s="32">
        <v>9</v>
      </c>
      <c r="B10" s="32" t="s">
        <v>18100</v>
      </c>
      <c r="C10" s="82" t="s">
        <v>3546</v>
      </c>
      <c r="D10" s="82" t="s">
        <v>3532</v>
      </c>
    </row>
    <row r="11" spans="1:4" x14ac:dyDescent="0.2">
      <c r="A11" s="32">
        <v>10</v>
      </c>
      <c r="B11" s="32" t="s">
        <v>18101</v>
      </c>
      <c r="C11" s="82" t="s">
        <v>3546</v>
      </c>
      <c r="D11" s="82" t="s">
        <v>3532</v>
      </c>
    </row>
    <row r="12" spans="1:4" x14ac:dyDescent="0.2">
      <c r="A12" s="32">
        <v>11</v>
      </c>
      <c r="B12" s="32" t="s">
        <v>18102</v>
      </c>
      <c r="C12" s="82" t="s">
        <v>3546</v>
      </c>
      <c r="D12" s="82" t="s">
        <v>3532</v>
      </c>
    </row>
    <row r="13" spans="1:4" x14ac:dyDescent="0.2">
      <c r="A13" s="32">
        <v>98</v>
      </c>
      <c r="B13" s="32" t="s">
        <v>1590</v>
      </c>
      <c r="C13" s="82" t="s">
        <v>3546</v>
      </c>
      <c r="D13" s="82" t="s">
        <v>3532</v>
      </c>
    </row>
    <row r="14" spans="1:4" x14ac:dyDescent="0.2">
      <c r="A14" s="32">
        <v>12</v>
      </c>
      <c r="B14" s="32" t="s">
        <v>3735</v>
      </c>
      <c r="C14" s="82" t="s">
        <v>3541</v>
      </c>
      <c r="D14" s="82" t="s">
        <v>3532</v>
      </c>
    </row>
    <row r="15" spans="1:4" x14ac:dyDescent="0.2">
      <c r="A15" s="32">
        <v>13</v>
      </c>
      <c r="B15" s="32" t="s">
        <v>18103</v>
      </c>
      <c r="C15" s="82" t="s">
        <v>3541</v>
      </c>
      <c r="D15" s="82" t="s">
        <v>3532</v>
      </c>
    </row>
    <row r="16" spans="1:4" x14ac:dyDescent="0.2">
      <c r="A16" s="32">
        <v>14</v>
      </c>
      <c r="B16" s="32" t="s">
        <v>18104</v>
      </c>
      <c r="C16" s="82" t="s">
        <v>3541</v>
      </c>
      <c r="D16" s="82" t="s">
        <v>3532</v>
      </c>
    </row>
    <row r="17" spans="1:4" x14ac:dyDescent="0.2">
      <c r="A17" s="32">
        <v>15</v>
      </c>
      <c r="B17" s="32" t="s">
        <v>18105</v>
      </c>
      <c r="C17" s="82" t="s">
        <v>3541</v>
      </c>
      <c r="D17" s="82" t="s">
        <v>3532</v>
      </c>
    </row>
    <row r="18" spans="1:4" x14ac:dyDescent="0.2">
      <c r="A18" s="32">
        <v>94</v>
      </c>
      <c r="B18" s="32" t="s">
        <v>2089</v>
      </c>
      <c r="C18" s="82" t="s">
        <v>3541</v>
      </c>
      <c r="D18" s="82" t="s">
        <v>3532</v>
      </c>
    </row>
    <row r="19" spans="1:4" x14ac:dyDescent="0.2">
      <c r="A19" s="32">
        <v>95</v>
      </c>
      <c r="B19" s="32" t="s">
        <v>3540</v>
      </c>
      <c r="C19" s="82" t="s">
        <v>3541</v>
      </c>
      <c r="D19"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IW8"/>
  <sheetViews>
    <sheetView zoomScale="60" zoomScaleNormal="60" workbookViewId="0"/>
  </sheetViews>
  <sheetFormatPr baseColWidth="10" defaultColWidth="8.7109375" defaultRowHeight="16" x14ac:dyDescent="0.2"/>
  <cols>
    <col min="1" max="1" width="16" style="32" customWidth="1"/>
    <col min="2" max="2" width="31.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18106</v>
      </c>
      <c r="B1" s="32" t="s">
        <v>18107</v>
      </c>
      <c r="C1" s="32" t="s">
        <v>1484</v>
      </c>
      <c r="D1" s="32" t="s">
        <v>1485</v>
      </c>
    </row>
    <row r="2" spans="1:4" x14ac:dyDescent="0.2">
      <c r="A2" s="32">
        <v>-2</v>
      </c>
      <c r="B2" s="32" t="s">
        <v>3569</v>
      </c>
    </row>
    <row r="3" spans="1:4" x14ac:dyDescent="0.2">
      <c r="A3" s="32">
        <v>-1</v>
      </c>
      <c r="B3" s="32" t="s">
        <v>3570</v>
      </c>
    </row>
    <row r="4" spans="1:4" x14ac:dyDescent="0.2">
      <c r="A4" s="32">
        <v>1</v>
      </c>
      <c r="B4" s="32" t="s">
        <v>18108</v>
      </c>
      <c r="C4" s="82" t="s">
        <v>3546</v>
      </c>
      <c r="D4" s="82" t="s">
        <v>3532</v>
      </c>
    </row>
    <row r="5" spans="1:4" x14ac:dyDescent="0.2">
      <c r="A5" s="32">
        <v>2</v>
      </c>
      <c r="B5" s="32" t="s">
        <v>18109</v>
      </c>
      <c r="C5" s="82" t="s">
        <v>3546</v>
      </c>
      <c r="D5" s="82" t="s">
        <v>3532</v>
      </c>
    </row>
    <row r="6" spans="1:4" x14ac:dyDescent="0.2">
      <c r="A6" s="32">
        <v>3</v>
      </c>
      <c r="B6" s="32" t="s">
        <v>18110</v>
      </c>
      <c r="C6" s="82" t="s">
        <v>3546</v>
      </c>
      <c r="D6" s="82" t="s">
        <v>3532</v>
      </c>
    </row>
    <row r="7" spans="1:4" x14ac:dyDescent="0.2">
      <c r="A7" s="32">
        <v>94</v>
      </c>
      <c r="B7" s="32" t="s">
        <v>2089</v>
      </c>
      <c r="C7" s="82" t="s">
        <v>3541</v>
      </c>
      <c r="D7" s="82" t="s">
        <v>3532</v>
      </c>
    </row>
    <row r="8" spans="1:4" x14ac:dyDescent="0.2">
      <c r="A8" s="32">
        <v>95</v>
      </c>
      <c r="B8" s="32" t="s">
        <v>3540</v>
      </c>
      <c r="C8" s="82" t="s">
        <v>3541</v>
      </c>
      <c r="D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IW27"/>
  <sheetViews>
    <sheetView zoomScale="60" zoomScaleNormal="60" workbookViewId="0">
      <selection activeCell="A3" sqref="A3"/>
    </sheetView>
  </sheetViews>
  <sheetFormatPr baseColWidth="10" defaultColWidth="8.7109375" defaultRowHeight="16" x14ac:dyDescent="0.2"/>
  <cols>
    <col min="1" max="1" width="17.7109375" style="32" customWidth="1"/>
    <col min="2" max="2" width="57.28515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18111</v>
      </c>
      <c r="B1" s="32" t="s">
        <v>18112</v>
      </c>
      <c r="C1" s="32" t="s">
        <v>1484</v>
      </c>
      <c r="D1" s="32" t="s">
        <v>1485</v>
      </c>
    </row>
    <row r="2" spans="1:4" x14ac:dyDescent="0.2">
      <c r="A2" s="32">
        <v>-2</v>
      </c>
      <c r="B2" s="32" t="s">
        <v>3569</v>
      </c>
    </row>
    <row r="3" spans="1:4" x14ac:dyDescent="0.2">
      <c r="A3" s="32">
        <v>-1</v>
      </c>
      <c r="B3" s="32" t="s">
        <v>3570</v>
      </c>
    </row>
    <row r="4" spans="1:4" x14ac:dyDescent="0.2">
      <c r="A4" s="32">
        <v>1</v>
      </c>
      <c r="B4" s="32" t="s">
        <v>18113</v>
      </c>
      <c r="C4" s="82" t="s">
        <v>3546</v>
      </c>
      <c r="D4" s="82" t="s">
        <v>3532</v>
      </c>
    </row>
    <row r="5" spans="1:4" x14ac:dyDescent="0.2">
      <c r="A5" s="32">
        <v>2</v>
      </c>
      <c r="B5" s="32" t="s">
        <v>18114</v>
      </c>
      <c r="C5" s="82" t="s">
        <v>3546</v>
      </c>
      <c r="D5" s="82" t="s">
        <v>3532</v>
      </c>
    </row>
    <row r="6" spans="1:4" x14ac:dyDescent="0.2">
      <c r="A6" s="32">
        <v>3</v>
      </c>
      <c r="B6" s="32" t="s">
        <v>18115</v>
      </c>
      <c r="C6" s="82" t="s">
        <v>3546</v>
      </c>
      <c r="D6" s="82" t="s">
        <v>3532</v>
      </c>
    </row>
    <row r="7" spans="1:4" x14ac:dyDescent="0.2">
      <c r="A7" s="32">
        <v>4</v>
      </c>
      <c r="B7" s="32" t="s">
        <v>18116</v>
      </c>
      <c r="C7" s="82" t="s">
        <v>3546</v>
      </c>
      <c r="D7" s="82" t="s">
        <v>3532</v>
      </c>
    </row>
    <row r="8" spans="1:4" x14ac:dyDescent="0.2">
      <c r="A8" s="32">
        <v>5</v>
      </c>
      <c r="B8" s="32" t="s">
        <v>18117</v>
      </c>
      <c r="C8" s="82" t="s">
        <v>3546</v>
      </c>
      <c r="D8" s="82" t="s">
        <v>3532</v>
      </c>
    </row>
    <row r="9" spans="1:4" x14ac:dyDescent="0.2">
      <c r="A9" s="32">
        <v>7</v>
      </c>
      <c r="B9" s="32" t="s">
        <v>18118</v>
      </c>
      <c r="C9" s="82" t="s">
        <v>3546</v>
      </c>
      <c r="D9" s="82" t="s">
        <v>3532</v>
      </c>
    </row>
    <row r="10" spans="1:4" x14ac:dyDescent="0.2">
      <c r="A10" s="32">
        <v>8</v>
      </c>
      <c r="B10" s="32" t="s">
        <v>18119</v>
      </c>
      <c r="C10" s="82" t="s">
        <v>3546</v>
      </c>
      <c r="D10" s="82" t="s">
        <v>3532</v>
      </c>
    </row>
    <row r="11" spans="1:4" x14ac:dyDescent="0.2">
      <c r="A11" s="32">
        <v>9</v>
      </c>
      <c r="B11" s="32" t="s">
        <v>18120</v>
      </c>
      <c r="C11" s="82" t="s">
        <v>3546</v>
      </c>
      <c r="D11" s="82" t="s">
        <v>3532</v>
      </c>
    </row>
    <row r="12" spans="1:4" x14ac:dyDescent="0.2">
      <c r="A12" s="32">
        <v>10</v>
      </c>
      <c r="B12" s="32" t="s">
        <v>18121</v>
      </c>
      <c r="C12" s="82" t="s">
        <v>3546</v>
      </c>
      <c r="D12" s="82" t="s">
        <v>3532</v>
      </c>
    </row>
    <row r="13" spans="1:4" x14ac:dyDescent="0.2">
      <c r="A13" s="32">
        <v>11</v>
      </c>
      <c r="B13" s="32" t="s">
        <v>18122</v>
      </c>
      <c r="C13" s="82" t="s">
        <v>3546</v>
      </c>
      <c r="D13" s="82" t="s">
        <v>3532</v>
      </c>
    </row>
    <row r="14" spans="1:4" x14ac:dyDescent="0.2">
      <c r="A14" s="32">
        <v>12</v>
      </c>
      <c r="B14" s="32" t="s">
        <v>18123</v>
      </c>
      <c r="C14" s="82" t="s">
        <v>3546</v>
      </c>
      <c r="D14" s="82" t="s">
        <v>3532</v>
      </c>
    </row>
    <row r="15" spans="1:4" x14ac:dyDescent="0.2">
      <c r="A15" s="32">
        <v>13</v>
      </c>
      <c r="B15" s="32" t="s">
        <v>18124</v>
      </c>
      <c r="C15" s="82" t="s">
        <v>3546</v>
      </c>
      <c r="D15" s="82" t="s">
        <v>3532</v>
      </c>
    </row>
    <row r="16" spans="1:4" x14ac:dyDescent="0.2">
      <c r="A16" s="32">
        <v>14</v>
      </c>
      <c r="B16" s="32" t="s">
        <v>18125</v>
      </c>
      <c r="C16" s="82" t="s">
        <v>3546</v>
      </c>
      <c r="D16" s="82" t="s">
        <v>3532</v>
      </c>
    </row>
    <row r="17" spans="1:4" x14ac:dyDescent="0.2">
      <c r="A17" s="32">
        <v>15</v>
      </c>
      <c r="B17" s="32" t="s">
        <v>18126</v>
      </c>
      <c r="C17" s="82" t="s">
        <v>3546</v>
      </c>
      <c r="D17" s="82" t="s">
        <v>3532</v>
      </c>
    </row>
    <row r="18" spans="1:4" x14ac:dyDescent="0.2">
      <c r="A18" s="32">
        <v>16</v>
      </c>
      <c r="B18" s="32" t="s">
        <v>18127</v>
      </c>
      <c r="C18" s="82" t="s">
        <v>3546</v>
      </c>
      <c r="D18" s="82" t="s">
        <v>3532</v>
      </c>
    </row>
    <row r="19" spans="1:4" x14ac:dyDescent="0.2">
      <c r="A19" s="32">
        <v>17</v>
      </c>
      <c r="B19" s="32" t="s">
        <v>18128</v>
      </c>
      <c r="C19" s="82" t="s">
        <v>3546</v>
      </c>
      <c r="D19" s="82" t="s">
        <v>3532</v>
      </c>
    </row>
    <row r="20" spans="1:4" x14ac:dyDescent="0.2">
      <c r="A20" s="32">
        <v>18</v>
      </c>
      <c r="B20" s="32" t="s">
        <v>18129</v>
      </c>
      <c r="C20" s="82" t="s">
        <v>3546</v>
      </c>
      <c r="D20" s="82" t="s">
        <v>3532</v>
      </c>
    </row>
    <row r="21" spans="1:4" x14ac:dyDescent="0.2">
      <c r="A21" s="32">
        <v>19</v>
      </c>
      <c r="B21" s="32" t="s">
        <v>18130</v>
      </c>
      <c r="C21" s="82" t="s">
        <v>3546</v>
      </c>
      <c r="D21" s="82" t="s">
        <v>3532</v>
      </c>
    </row>
    <row r="22" spans="1:4" x14ac:dyDescent="0.2">
      <c r="A22" s="32">
        <v>20</v>
      </c>
      <c r="B22" s="32" t="s">
        <v>18131</v>
      </c>
      <c r="C22" s="82" t="s">
        <v>3546</v>
      </c>
      <c r="D22" s="82" t="s">
        <v>3532</v>
      </c>
    </row>
    <row r="23" spans="1:4" x14ac:dyDescent="0.2">
      <c r="A23" s="32">
        <v>21</v>
      </c>
      <c r="B23" s="32" t="s">
        <v>18132</v>
      </c>
      <c r="C23" s="82" t="s">
        <v>3546</v>
      </c>
      <c r="D23" s="82" t="s">
        <v>3532</v>
      </c>
    </row>
    <row r="24" spans="1:4" x14ac:dyDescent="0.2">
      <c r="A24" s="32">
        <v>22</v>
      </c>
      <c r="B24" s="32" t="s">
        <v>18133</v>
      </c>
      <c r="C24" s="82" t="s">
        <v>3541</v>
      </c>
      <c r="D24" s="82" t="s">
        <v>3532</v>
      </c>
    </row>
    <row r="25" spans="1:4" x14ac:dyDescent="0.2">
      <c r="A25" s="32">
        <v>94</v>
      </c>
      <c r="B25" s="32" t="s">
        <v>2089</v>
      </c>
      <c r="C25" s="82" t="s">
        <v>3541</v>
      </c>
      <c r="D25" s="82" t="s">
        <v>3532</v>
      </c>
    </row>
    <row r="26" spans="1:4" x14ac:dyDescent="0.2">
      <c r="A26" s="32">
        <v>95</v>
      </c>
      <c r="B26" s="32" t="s">
        <v>3540</v>
      </c>
      <c r="C26" s="82" t="s">
        <v>3541</v>
      </c>
      <c r="D26" s="82" t="s">
        <v>3532</v>
      </c>
    </row>
    <row r="27" spans="1:4" x14ac:dyDescent="0.2">
      <c r="A27" s="32">
        <v>98</v>
      </c>
      <c r="B27" s="32" t="s">
        <v>1590</v>
      </c>
      <c r="C27" s="82" t="s">
        <v>3546</v>
      </c>
      <c r="D27"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IW28"/>
  <sheetViews>
    <sheetView zoomScaleNormal="100" workbookViewId="0">
      <selection activeCell="A3" sqref="A3"/>
    </sheetView>
  </sheetViews>
  <sheetFormatPr baseColWidth="10" defaultColWidth="8.7109375" defaultRowHeight="16" x14ac:dyDescent="0.2"/>
  <cols>
    <col min="1" max="257" width="9.28515625" style="32" customWidth="1"/>
    <col min="258" max="1025" width="9" customWidth="1"/>
  </cols>
  <sheetData>
    <row r="1" spans="1:4" x14ac:dyDescent="0.2">
      <c r="A1" s="32" t="s">
        <v>18134</v>
      </c>
      <c r="B1" s="32" t="s">
        <v>18135</v>
      </c>
      <c r="C1" s="32" t="s">
        <v>1484</v>
      </c>
      <c r="D1" s="32" t="s">
        <v>1485</v>
      </c>
    </row>
    <row r="2" spans="1:4" x14ac:dyDescent="0.2">
      <c r="A2" s="32">
        <v>0</v>
      </c>
      <c r="C2" s="82" t="s">
        <v>3546</v>
      </c>
      <c r="D2" s="82" t="s">
        <v>3532</v>
      </c>
    </row>
    <row r="3" spans="1:4" x14ac:dyDescent="0.2">
      <c r="A3" s="32">
        <v>1</v>
      </c>
      <c r="B3" s="32" t="s">
        <v>18136</v>
      </c>
      <c r="C3" s="82" t="s">
        <v>3546</v>
      </c>
      <c r="D3" s="82" t="s">
        <v>3532</v>
      </c>
    </row>
    <row r="4" spans="1:4" x14ac:dyDescent="0.2">
      <c r="A4" s="32">
        <v>2</v>
      </c>
      <c r="B4" s="32" t="s">
        <v>18137</v>
      </c>
      <c r="C4" s="82" t="s">
        <v>3546</v>
      </c>
      <c r="D4" s="82" t="s">
        <v>3532</v>
      </c>
    </row>
    <row r="5" spans="1:4" x14ac:dyDescent="0.2">
      <c r="A5" s="32">
        <v>3</v>
      </c>
      <c r="B5" s="32" t="s">
        <v>18138</v>
      </c>
      <c r="C5" s="82" t="s">
        <v>3546</v>
      </c>
      <c r="D5" s="82" t="s">
        <v>3532</v>
      </c>
    </row>
    <row r="6" spans="1:4" x14ac:dyDescent="0.2">
      <c r="A6" s="32">
        <v>4</v>
      </c>
      <c r="B6" s="32" t="s">
        <v>18139</v>
      </c>
      <c r="C6" s="82" t="s">
        <v>3546</v>
      </c>
      <c r="D6" s="82" t="s">
        <v>3532</v>
      </c>
    </row>
    <row r="7" spans="1:4" x14ac:dyDescent="0.2">
      <c r="A7" s="32">
        <v>5</v>
      </c>
      <c r="B7" s="32" t="s">
        <v>3269</v>
      </c>
      <c r="C7" s="82" t="s">
        <v>3546</v>
      </c>
      <c r="D7" s="82" t="s">
        <v>3532</v>
      </c>
    </row>
    <row r="8" spans="1:4" x14ac:dyDescent="0.2">
      <c r="A8" s="32">
        <v>6</v>
      </c>
      <c r="B8" s="32" t="s">
        <v>15892</v>
      </c>
      <c r="C8" s="82" t="s">
        <v>3546</v>
      </c>
      <c r="D8" s="82" t="s">
        <v>3532</v>
      </c>
    </row>
    <row r="9" spans="1:4" x14ac:dyDescent="0.2">
      <c r="A9" s="32">
        <v>7</v>
      </c>
      <c r="B9" s="32" t="s">
        <v>18140</v>
      </c>
      <c r="C9" s="82" t="s">
        <v>3546</v>
      </c>
      <c r="D9" s="82" t="s">
        <v>3532</v>
      </c>
    </row>
    <row r="10" spans="1:4" x14ac:dyDescent="0.2">
      <c r="A10" s="32">
        <v>8</v>
      </c>
      <c r="B10" s="32" t="s">
        <v>18141</v>
      </c>
      <c r="C10" s="82" t="s">
        <v>3546</v>
      </c>
      <c r="D10" s="82" t="s">
        <v>3532</v>
      </c>
    </row>
    <row r="11" spans="1:4" x14ac:dyDescent="0.2">
      <c r="A11" s="32">
        <v>9</v>
      </c>
      <c r="B11" s="32" t="s">
        <v>3451</v>
      </c>
      <c r="C11" s="82" t="s">
        <v>3546</v>
      </c>
      <c r="D11" s="82" t="s">
        <v>3532</v>
      </c>
    </row>
    <row r="12" spans="1:4" x14ac:dyDescent="0.2">
      <c r="A12" s="32">
        <v>10</v>
      </c>
      <c r="B12" s="32" t="s">
        <v>18142</v>
      </c>
      <c r="C12" s="82" t="s">
        <v>3546</v>
      </c>
      <c r="D12" s="82" t="s">
        <v>3532</v>
      </c>
    </row>
    <row r="13" spans="1:4" x14ac:dyDescent="0.2">
      <c r="A13" s="32">
        <v>11</v>
      </c>
      <c r="B13" s="32" t="s">
        <v>18143</v>
      </c>
      <c r="C13" s="82" t="s">
        <v>3546</v>
      </c>
      <c r="D13" s="82" t="s">
        <v>3532</v>
      </c>
    </row>
    <row r="14" spans="1:4" x14ac:dyDescent="0.2">
      <c r="A14" s="32">
        <v>12</v>
      </c>
      <c r="B14" s="32" t="s">
        <v>18144</v>
      </c>
      <c r="C14" s="82" t="s">
        <v>3546</v>
      </c>
      <c r="D14" s="82" t="s">
        <v>3532</v>
      </c>
    </row>
    <row r="15" spans="1:4" x14ac:dyDescent="0.2">
      <c r="A15" s="32">
        <v>13</v>
      </c>
      <c r="B15" s="32" t="s">
        <v>3196</v>
      </c>
      <c r="C15" s="82" t="s">
        <v>3546</v>
      </c>
      <c r="D15" s="82" t="s">
        <v>3532</v>
      </c>
    </row>
    <row r="16" spans="1:4" x14ac:dyDescent="0.2">
      <c r="A16" s="32">
        <v>14</v>
      </c>
      <c r="B16" s="32" t="s">
        <v>3572</v>
      </c>
      <c r="C16" s="82" t="s">
        <v>3546</v>
      </c>
      <c r="D16" s="82" t="s">
        <v>3532</v>
      </c>
    </row>
    <row r="17" spans="1:4" x14ac:dyDescent="0.2">
      <c r="A17" s="32">
        <v>15</v>
      </c>
      <c r="B17" s="32" t="s">
        <v>6823</v>
      </c>
      <c r="C17" s="82" t="s">
        <v>3546</v>
      </c>
      <c r="D17" s="82" t="s">
        <v>3532</v>
      </c>
    </row>
    <row r="18" spans="1:4" x14ac:dyDescent="0.2">
      <c r="A18" s="32">
        <v>16</v>
      </c>
      <c r="B18" s="32" t="s">
        <v>18145</v>
      </c>
      <c r="C18" s="82" t="s">
        <v>3546</v>
      </c>
      <c r="D18" s="82" t="s">
        <v>3532</v>
      </c>
    </row>
    <row r="19" spans="1:4" x14ac:dyDescent="0.2">
      <c r="A19" s="32">
        <v>17</v>
      </c>
      <c r="B19" s="32" t="s">
        <v>18146</v>
      </c>
      <c r="C19" s="82" t="s">
        <v>3546</v>
      </c>
      <c r="D19" s="82" t="s">
        <v>3532</v>
      </c>
    </row>
    <row r="20" spans="1:4" x14ac:dyDescent="0.2">
      <c r="A20" s="32">
        <v>18</v>
      </c>
      <c r="B20" s="32" t="s">
        <v>6824</v>
      </c>
      <c r="C20" s="82" t="s">
        <v>3546</v>
      </c>
      <c r="D20" s="82" t="s">
        <v>3532</v>
      </c>
    </row>
    <row r="21" spans="1:4" x14ac:dyDescent="0.2">
      <c r="A21" s="32">
        <v>19</v>
      </c>
      <c r="B21" s="32" t="s">
        <v>18147</v>
      </c>
      <c r="C21" s="82" t="s">
        <v>3546</v>
      </c>
      <c r="D21" s="82" t="s">
        <v>3532</v>
      </c>
    </row>
    <row r="22" spans="1:4" x14ac:dyDescent="0.2">
      <c r="A22" s="32">
        <v>20</v>
      </c>
      <c r="B22" s="32" t="s">
        <v>18148</v>
      </c>
      <c r="C22" s="82" t="s">
        <v>3546</v>
      </c>
      <c r="D22" s="82" t="s">
        <v>3532</v>
      </c>
    </row>
    <row r="23" spans="1:4" x14ac:dyDescent="0.2">
      <c r="A23" s="32">
        <v>21</v>
      </c>
      <c r="B23" s="32" t="s">
        <v>18149</v>
      </c>
      <c r="C23" s="82" t="s">
        <v>3546</v>
      </c>
      <c r="D23" s="82" t="s">
        <v>3532</v>
      </c>
    </row>
    <row r="24" spans="1:4" x14ac:dyDescent="0.2">
      <c r="A24" s="32">
        <v>22</v>
      </c>
      <c r="B24" s="32" t="s">
        <v>15857</v>
      </c>
      <c r="C24" s="82" t="s">
        <v>3546</v>
      </c>
      <c r="D24" s="82" t="s">
        <v>3532</v>
      </c>
    </row>
    <row r="25" spans="1:4" x14ac:dyDescent="0.2">
      <c r="A25" s="32">
        <v>23</v>
      </c>
      <c r="B25" s="32" t="s">
        <v>18150</v>
      </c>
      <c r="C25" s="82" t="s">
        <v>3546</v>
      </c>
      <c r="D25" s="82" t="s">
        <v>3532</v>
      </c>
    </row>
    <row r="26" spans="1:4" x14ac:dyDescent="0.2">
      <c r="A26" s="32">
        <v>24</v>
      </c>
      <c r="B26" s="32" t="s">
        <v>3571</v>
      </c>
      <c r="C26" s="82" t="s">
        <v>3546</v>
      </c>
      <c r="D26" s="82" t="s">
        <v>3532</v>
      </c>
    </row>
    <row r="27" spans="1:4" x14ac:dyDescent="0.2">
      <c r="A27" s="32">
        <v>25</v>
      </c>
      <c r="B27" s="32" t="s">
        <v>18151</v>
      </c>
      <c r="C27" s="82" t="s">
        <v>3546</v>
      </c>
      <c r="D27" s="82" t="s">
        <v>3532</v>
      </c>
    </row>
    <row r="28" spans="1:4" x14ac:dyDescent="0.2">
      <c r="A28" s="32">
        <v>26</v>
      </c>
      <c r="B28" s="32" t="s">
        <v>18152</v>
      </c>
      <c r="C28" s="82" t="s">
        <v>3546</v>
      </c>
      <c r="D2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14"/>
  <sheetViews>
    <sheetView zoomScale="60" zoomScaleNormal="60" workbookViewId="0">
      <selection activeCell="A3" sqref="A3"/>
    </sheetView>
  </sheetViews>
  <sheetFormatPr baseColWidth="10" defaultColWidth="8.7109375" defaultRowHeight="16" x14ac:dyDescent="0.2"/>
  <cols>
    <col min="1" max="1" width="16.28515625" customWidth="1"/>
    <col min="2" max="2" width="24.7109375" customWidth="1"/>
    <col min="3" max="3" width="16.5703125" customWidth="1"/>
    <col min="4" max="4" width="16.7109375" customWidth="1"/>
    <col min="5" max="1025" width="10.28515625" customWidth="1"/>
  </cols>
  <sheetData>
    <row r="1" spans="1:4" x14ac:dyDescent="0.2">
      <c r="A1" t="s">
        <v>18153</v>
      </c>
      <c r="B1" t="s">
        <v>18154</v>
      </c>
      <c r="C1" s="32" t="s">
        <v>1484</v>
      </c>
      <c r="D1" s="32" t="s">
        <v>1485</v>
      </c>
    </row>
    <row r="2" spans="1:4" x14ac:dyDescent="0.2">
      <c r="A2">
        <v>-2</v>
      </c>
      <c r="B2" t="s">
        <v>3569</v>
      </c>
    </row>
    <row r="3" spans="1:4" x14ac:dyDescent="0.2">
      <c r="A3">
        <v>-1</v>
      </c>
      <c r="B3" t="s">
        <v>3570</v>
      </c>
    </row>
    <row r="4" spans="1:4" x14ac:dyDescent="0.2">
      <c r="A4">
        <v>1</v>
      </c>
      <c r="B4" t="s">
        <v>18155</v>
      </c>
      <c r="C4" s="82" t="s">
        <v>3531</v>
      </c>
      <c r="D4" s="82" t="s">
        <v>3532</v>
      </c>
    </row>
    <row r="5" spans="1:4" x14ac:dyDescent="0.2">
      <c r="A5">
        <v>2</v>
      </c>
      <c r="B5" t="s">
        <v>18156</v>
      </c>
      <c r="C5" s="82" t="s">
        <v>3531</v>
      </c>
      <c r="D5" s="82" t="s">
        <v>3532</v>
      </c>
    </row>
    <row r="6" spans="1:4" x14ac:dyDescent="0.2">
      <c r="A6">
        <v>3</v>
      </c>
      <c r="B6" t="s">
        <v>3534</v>
      </c>
      <c r="C6" s="82" t="s">
        <v>3531</v>
      </c>
      <c r="D6" s="82" t="s">
        <v>3532</v>
      </c>
    </row>
    <row r="7" spans="1:4" x14ac:dyDescent="0.2">
      <c r="A7">
        <v>4</v>
      </c>
      <c r="B7" t="s">
        <v>3535</v>
      </c>
      <c r="C7" s="82" t="s">
        <v>3531</v>
      </c>
      <c r="D7" s="82" t="s">
        <v>3532</v>
      </c>
    </row>
    <row r="8" spans="1:4" x14ac:dyDescent="0.2">
      <c r="A8">
        <v>5</v>
      </c>
      <c r="B8" t="s">
        <v>18157</v>
      </c>
      <c r="C8" s="82" t="s">
        <v>3531</v>
      </c>
      <c r="D8" s="82" t="s">
        <v>3532</v>
      </c>
    </row>
    <row r="9" spans="1:4" x14ac:dyDescent="0.2">
      <c r="A9">
        <v>6</v>
      </c>
      <c r="B9" t="s">
        <v>18158</v>
      </c>
      <c r="C9" s="82" t="s">
        <v>3531</v>
      </c>
      <c r="D9" s="82" t="s">
        <v>3532</v>
      </c>
    </row>
    <row r="10" spans="1:4" x14ac:dyDescent="0.2">
      <c r="A10">
        <v>94</v>
      </c>
      <c r="B10" t="s">
        <v>2089</v>
      </c>
      <c r="C10" s="82" t="s">
        <v>3541</v>
      </c>
      <c r="D10" s="82" t="s">
        <v>3532</v>
      </c>
    </row>
    <row r="11" spans="1:4" x14ac:dyDescent="0.2">
      <c r="A11">
        <v>95</v>
      </c>
      <c r="B11" t="s">
        <v>3540</v>
      </c>
      <c r="C11" s="82" t="s">
        <v>3541</v>
      </c>
      <c r="D11" s="82" t="s">
        <v>3532</v>
      </c>
    </row>
    <row r="12" spans="1:4" x14ac:dyDescent="0.2">
      <c r="A12">
        <v>97</v>
      </c>
      <c r="B12" t="s">
        <v>3735</v>
      </c>
      <c r="C12" s="82" t="s">
        <v>3531</v>
      </c>
      <c r="D12" s="82" t="s">
        <v>3532</v>
      </c>
    </row>
    <row r="13" spans="1:4" x14ac:dyDescent="0.2">
      <c r="A13">
        <v>98</v>
      </c>
      <c r="B13" t="s">
        <v>1590</v>
      </c>
      <c r="C13" s="82" t="s">
        <v>3531</v>
      </c>
      <c r="D13" s="82" t="s">
        <v>3532</v>
      </c>
    </row>
    <row r="14" spans="1:4" x14ac:dyDescent="0.2">
      <c r="A14">
        <v>99</v>
      </c>
      <c r="B14" t="s">
        <v>1552</v>
      </c>
      <c r="C14" s="82" t="s">
        <v>3531</v>
      </c>
      <c r="D14"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IW101"/>
  <sheetViews>
    <sheetView zoomScale="60" zoomScaleNormal="60" workbookViewId="0">
      <selection activeCell="A3" sqref="A3"/>
    </sheetView>
  </sheetViews>
  <sheetFormatPr baseColWidth="10" defaultColWidth="8.7109375" defaultRowHeight="16" x14ac:dyDescent="0.2"/>
  <cols>
    <col min="1" max="257" width="10.28515625" style="32" customWidth="1"/>
    <col min="258" max="1025" width="10.28515625" customWidth="1"/>
  </cols>
  <sheetData>
    <row r="1" spans="1:2" x14ac:dyDescent="0.2">
      <c r="A1" s="32" t="s">
        <v>18159</v>
      </c>
      <c r="B1" s="32" t="s">
        <v>18160</v>
      </c>
    </row>
    <row r="2" spans="1:2" x14ac:dyDescent="0.2">
      <c r="A2" s="32">
        <v>-1</v>
      </c>
      <c r="B2" s="32" t="s">
        <v>3570</v>
      </c>
    </row>
    <row r="3" spans="1:2" x14ac:dyDescent="0.2">
      <c r="A3" s="32">
        <v>1</v>
      </c>
      <c r="B3" s="32" t="s">
        <v>18161</v>
      </c>
    </row>
    <row r="4" spans="1:2" x14ac:dyDescent="0.2">
      <c r="A4" s="32">
        <v>2</v>
      </c>
      <c r="B4" s="32" t="s">
        <v>18162</v>
      </c>
    </row>
    <row r="5" spans="1:2" x14ac:dyDescent="0.2">
      <c r="A5" s="32">
        <v>3</v>
      </c>
      <c r="B5" s="32" t="s">
        <v>18163</v>
      </c>
    </row>
    <row r="6" spans="1:2" x14ac:dyDescent="0.2">
      <c r="A6" s="32">
        <v>4</v>
      </c>
      <c r="B6" s="32" t="s">
        <v>18164</v>
      </c>
    </row>
    <row r="7" spans="1:2" x14ac:dyDescent="0.2">
      <c r="A7" s="32">
        <v>5</v>
      </c>
      <c r="B7" s="32" t="s">
        <v>18165</v>
      </c>
    </row>
    <row r="8" spans="1:2" x14ac:dyDescent="0.2">
      <c r="A8" s="32">
        <v>6</v>
      </c>
      <c r="B8" s="32" t="s">
        <v>18166</v>
      </c>
    </row>
    <row r="9" spans="1:2" x14ac:dyDescent="0.2">
      <c r="A9" s="32">
        <v>7</v>
      </c>
      <c r="B9" s="32" t="s">
        <v>18167</v>
      </c>
    </row>
    <row r="10" spans="1:2" x14ac:dyDescent="0.2">
      <c r="A10" s="32">
        <v>8</v>
      </c>
      <c r="B10" s="32" t="s">
        <v>18168</v>
      </c>
    </row>
    <row r="11" spans="1:2" x14ac:dyDescent="0.2">
      <c r="A11" s="32">
        <v>9</v>
      </c>
      <c r="B11" s="32" t="s">
        <v>18169</v>
      </c>
    </row>
    <row r="12" spans="1:2" x14ac:dyDescent="0.2">
      <c r="A12" s="32">
        <v>10</v>
      </c>
      <c r="B12" s="32" t="s">
        <v>18170</v>
      </c>
    </row>
    <row r="13" spans="1:2" x14ac:dyDescent="0.2">
      <c r="A13" s="32">
        <v>11</v>
      </c>
      <c r="B13" s="32" t="s">
        <v>18171</v>
      </c>
    </row>
    <row r="14" spans="1:2" x14ac:dyDescent="0.2">
      <c r="A14" s="32">
        <v>12</v>
      </c>
      <c r="B14" s="32" t="s">
        <v>18172</v>
      </c>
    </row>
    <row r="15" spans="1:2" x14ac:dyDescent="0.2">
      <c r="A15" s="32">
        <v>13</v>
      </c>
      <c r="B15" s="32" t="s">
        <v>18173</v>
      </c>
    </row>
    <row r="16" spans="1:2" x14ac:dyDescent="0.2">
      <c r="A16" s="32">
        <v>14</v>
      </c>
      <c r="B16" s="32" t="s">
        <v>18174</v>
      </c>
    </row>
    <row r="17" spans="1:2" x14ac:dyDescent="0.2">
      <c r="A17" s="32">
        <v>15</v>
      </c>
      <c r="B17" s="32" t="s">
        <v>18175</v>
      </c>
    </row>
    <row r="18" spans="1:2" x14ac:dyDescent="0.2">
      <c r="A18" s="32">
        <v>16</v>
      </c>
      <c r="B18" s="32" t="s">
        <v>18176</v>
      </c>
    </row>
    <row r="19" spans="1:2" x14ac:dyDescent="0.2">
      <c r="A19" s="32">
        <v>17</v>
      </c>
      <c r="B19" s="32" t="s">
        <v>18177</v>
      </c>
    </row>
    <row r="20" spans="1:2" x14ac:dyDescent="0.2">
      <c r="A20" s="32">
        <v>18</v>
      </c>
      <c r="B20" s="32" t="s">
        <v>18178</v>
      </c>
    </row>
    <row r="21" spans="1:2" x14ac:dyDescent="0.2">
      <c r="A21" s="32">
        <v>19</v>
      </c>
      <c r="B21" s="32" t="s">
        <v>18179</v>
      </c>
    </row>
    <row r="22" spans="1:2" x14ac:dyDescent="0.2">
      <c r="A22" s="32">
        <v>20</v>
      </c>
      <c r="B22" s="32" t="s">
        <v>18180</v>
      </c>
    </row>
    <row r="23" spans="1:2" x14ac:dyDescent="0.2">
      <c r="A23" s="32">
        <v>21</v>
      </c>
      <c r="B23" s="32" t="s">
        <v>18181</v>
      </c>
    </row>
    <row r="24" spans="1:2" x14ac:dyDescent="0.2">
      <c r="A24" s="32">
        <v>22</v>
      </c>
      <c r="B24" s="32" t="s">
        <v>18182</v>
      </c>
    </row>
    <row r="25" spans="1:2" x14ac:dyDescent="0.2">
      <c r="A25" s="32">
        <v>23</v>
      </c>
      <c r="B25" s="32" t="s">
        <v>18183</v>
      </c>
    </row>
    <row r="26" spans="1:2" x14ac:dyDescent="0.2">
      <c r="A26" s="32">
        <v>24</v>
      </c>
      <c r="B26" s="32" t="s">
        <v>18184</v>
      </c>
    </row>
    <row r="27" spans="1:2" x14ac:dyDescent="0.2">
      <c r="A27" s="32">
        <v>25</v>
      </c>
      <c r="B27" s="32" t="s">
        <v>18185</v>
      </c>
    </row>
    <row r="28" spans="1:2" x14ac:dyDescent="0.2">
      <c r="A28" s="32">
        <v>26</v>
      </c>
      <c r="B28" s="32" t="s">
        <v>18186</v>
      </c>
    </row>
    <row r="29" spans="1:2" x14ac:dyDescent="0.2">
      <c r="A29" s="32">
        <v>27</v>
      </c>
      <c r="B29" s="32" t="s">
        <v>18187</v>
      </c>
    </row>
    <row r="30" spans="1:2" x14ac:dyDescent="0.2">
      <c r="A30" s="32">
        <v>28</v>
      </c>
      <c r="B30" s="32" t="s">
        <v>18188</v>
      </c>
    </row>
    <row r="31" spans="1:2" x14ac:dyDescent="0.2">
      <c r="A31" s="32">
        <v>29</v>
      </c>
      <c r="B31" s="32" t="s">
        <v>18189</v>
      </c>
    </row>
    <row r="32" spans="1:2" x14ac:dyDescent="0.2">
      <c r="A32" s="32">
        <v>30</v>
      </c>
      <c r="B32" s="32" t="s">
        <v>18190</v>
      </c>
    </row>
    <row r="33" spans="1:2" x14ac:dyDescent="0.2">
      <c r="A33" s="32">
        <v>31</v>
      </c>
      <c r="B33" s="32" t="s">
        <v>18191</v>
      </c>
    </row>
    <row r="34" spans="1:2" x14ac:dyDescent="0.2">
      <c r="A34" s="32">
        <v>32</v>
      </c>
      <c r="B34" s="32" t="s">
        <v>18192</v>
      </c>
    </row>
    <row r="35" spans="1:2" x14ac:dyDescent="0.2">
      <c r="A35" s="32">
        <v>33</v>
      </c>
      <c r="B35" s="32" t="s">
        <v>18193</v>
      </c>
    </row>
    <row r="36" spans="1:2" x14ac:dyDescent="0.2">
      <c r="A36" s="32">
        <v>34</v>
      </c>
      <c r="B36" s="32" t="s">
        <v>18194</v>
      </c>
    </row>
    <row r="37" spans="1:2" x14ac:dyDescent="0.2">
      <c r="A37" s="32">
        <v>35</v>
      </c>
      <c r="B37" s="32" t="s">
        <v>18195</v>
      </c>
    </row>
    <row r="38" spans="1:2" x14ac:dyDescent="0.2">
      <c r="A38" s="32">
        <v>36</v>
      </c>
      <c r="B38" s="32" t="s">
        <v>18196</v>
      </c>
    </row>
    <row r="39" spans="1:2" x14ac:dyDescent="0.2">
      <c r="A39" s="32">
        <v>37</v>
      </c>
      <c r="B39" s="32" t="s">
        <v>18197</v>
      </c>
    </row>
    <row r="40" spans="1:2" x14ac:dyDescent="0.2">
      <c r="A40" s="32">
        <v>38</v>
      </c>
      <c r="B40" s="32" t="s">
        <v>18198</v>
      </c>
    </row>
    <row r="41" spans="1:2" x14ac:dyDescent="0.2">
      <c r="A41" s="32">
        <v>39</v>
      </c>
      <c r="B41" s="32" t="s">
        <v>18199</v>
      </c>
    </row>
    <row r="42" spans="1:2" x14ac:dyDescent="0.2">
      <c r="A42" s="32">
        <v>40</v>
      </c>
      <c r="B42" s="32" t="s">
        <v>18200</v>
      </c>
    </row>
    <row r="43" spans="1:2" x14ac:dyDescent="0.2">
      <c r="A43" s="32">
        <v>41</v>
      </c>
      <c r="B43" s="32" t="s">
        <v>18201</v>
      </c>
    </row>
    <row r="44" spans="1:2" x14ac:dyDescent="0.2">
      <c r="A44" s="32">
        <v>42</v>
      </c>
      <c r="B44" s="32" t="s">
        <v>18202</v>
      </c>
    </row>
    <row r="45" spans="1:2" x14ac:dyDescent="0.2">
      <c r="A45" s="32">
        <v>43</v>
      </c>
      <c r="B45" s="32" t="s">
        <v>18203</v>
      </c>
    </row>
    <row r="46" spans="1:2" x14ac:dyDescent="0.2">
      <c r="A46" s="32">
        <v>44</v>
      </c>
      <c r="B46" s="32" t="s">
        <v>18204</v>
      </c>
    </row>
    <row r="47" spans="1:2" x14ac:dyDescent="0.2">
      <c r="A47" s="32">
        <v>45</v>
      </c>
      <c r="B47" s="32" t="s">
        <v>18205</v>
      </c>
    </row>
    <row r="48" spans="1:2" x14ac:dyDescent="0.2">
      <c r="A48" s="32">
        <v>46</v>
      </c>
      <c r="B48" s="32" t="s">
        <v>18206</v>
      </c>
    </row>
    <row r="49" spans="1:2" x14ac:dyDescent="0.2">
      <c r="A49" s="32">
        <v>47</v>
      </c>
      <c r="B49" s="32" t="s">
        <v>18207</v>
      </c>
    </row>
    <row r="50" spans="1:2" x14ac:dyDescent="0.2">
      <c r="A50" s="32">
        <v>48</v>
      </c>
      <c r="B50" s="32" t="s">
        <v>18208</v>
      </c>
    </row>
    <row r="51" spans="1:2" x14ac:dyDescent="0.2">
      <c r="A51" s="32">
        <v>49</v>
      </c>
      <c r="B51" s="32" t="s">
        <v>18209</v>
      </c>
    </row>
    <row r="52" spans="1:2" x14ac:dyDescent="0.2">
      <c r="A52" s="32">
        <v>50</v>
      </c>
      <c r="B52" s="32" t="s">
        <v>18210</v>
      </c>
    </row>
    <row r="53" spans="1:2" x14ac:dyDescent="0.2">
      <c r="A53" s="32">
        <v>51</v>
      </c>
      <c r="B53" s="32" t="s">
        <v>18211</v>
      </c>
    </row>
    <row r="54" spans="1:2" x14ac:dyDescent="0.2">
      <c r="A54" s="32">
        <v>52</v>
      </c>
      <c r="B54" s="32" t="s">
        <v>18212</v>
      </c>
    </row>
    <row r="55" spans="1:2" x14ac:dyDescent="0.2">
      <c r="A55" s="32">
        <v>53</v>
      </c>
      <c r="B55" s="32" t="s">
        <v>18213</v>
      </c>
    </row>
    <row r="56" spans="1:2" x14ac:dyDescent="0.2">
      <c r="A56" s="32">
        <v>54</v>
      </c>
      <c r="B56" s="32" t="s">
        <v>18214</v>
      </c>
    </row>
    <row r="57" spans="1:2" x14ac:dyDescent="0.2">
      <c r="A57" s="32">
        <v>55</v>
      </c>
      <c r="B57" s="32" t="s">
        <v>18215</v>
      </c>
    </row>
    <row r="58" spans="1:2" x14ac:dyDescent="0.2">
      <c r="A58" s="32">
        <v>56</v>
      </c>
      <c r="B58" s="32" t="s">
        <v>18216</v>
      </c>
    </row>
    <row r="59" spans="1:2" x14ac:dyDescent="0.2">
      <c r="A59" s="32">
        <v>57</v>
      </c>
      <c r="B59" s="32" t="s">
        <v>18217</v>
      </c>
    </row>
    <row r="60" spans="1:2" x14ac:dyDescent="0.2">
      <c r="A60" s="32">
        <v>58</v>
      </c>
      <c r="B60" s="32" t="s">
        <v>18218</v>
      </c>
    </row>
    <row r="61" spans="1:2" x14ac:dyDescent="0.2">
      <c r="A61" s="32">
        <v>59</v>
      </c>
      <c r="B61" s="32" t="s">
        <v>18219</v>
      </c>
    </row>
    <row r="62" spans="1:2" x14ac:dyDescent="0.2">
      <c r="A62" s="32">
        <v>60</v>
      </c>
      <c r="B62" s="32" t="s">
        <v>18220</v>
      </c>
    </row>
    <row r="63" spans="1:2" x14ac:dyDescent="0.2">
      <c r="A63" s="32">
        <v>61</v>
      </c>
      <c r="B63" s="32" t="s">
        <v>18221</v>
      </c>
    </row>
    <row r="64" spans="1:2" x14ac:dyDescent="0.2">
      <c r="A64" s="32">
        <v>62</v>
      </c>
      <c r="B64" s="32" t="s">
        <v>18222</v>
      </c>
    </row>
    <row r="65" spans="1:2" x14ac:dyDescent="0.2">
      <c r="A65" s="32">
        <v>63</v>
      </c>
      <c r="B65" s="32" t="s">
        <v>18223</v>
      </c>
    </row>
    <row r="66" spans="1:2" x14ac:dyDescent="0.2">
      <c r="A66" s="32">
        <v>64</v>
      </c>
      <c r="B66" s="32" t="s">
        <v>18224</v>
      </c>
    </row>
    <row r="67" spans="1:2" x14ac:dyDescent="0.2">
      <c r="A67" s="32">
        <v>65</v>
      </c>
      <c r="B67" s="32" t="s">
        <v>18225</v>
      </c>
    </row>
    <row r="68" spans="1:2" x14ac:dyDescent="0.2">
      <c r="A68" s="32">
        <v>66</v>
      </c>
      <c r="B68" s="32" t="s">
        <v>18226</v>
      </c>
    </row>
    <row r="69" spans="1:2" x14ac:dyDescent="0.2">
      <c r="A69" s="32">
        <v>67</v>
      </c>
      <c r="B69" s="32" t="s">
        <v>18227</v>
      </c>
    </row>
    <row r="70" spans="1:2" x14ac:dyDescent="0.2">
      <c r="A70" s="32">
        <v>68</v>
      </c>
      <c r="B70" s="32" t="s">
        <v>18228</v>
      </c>
    </row>
    <row r="71" spans="1:2" x14ac:dyDescent="0.2">
      <c r="A71" s="32">
        <v>69</v>
      </c>
      <c r="B71" s="32" t="s">
        <v>6007</v>
      </c>
    </row>
    <row r="72" spans="1:2" x14ac:dyDescent="0.2">
      <c r="A72" s="32">
        <v>70</v>
      </c>
      <c r="B72" s="32" t="s">
        <v>18229</v>
      </c>
    </row>
    <row r="73" spans="1:2" x14ac:dyDescent="0.2">
      <c r="A73" s="32">
        <v>71</v>
      </c>
      <c r="B73" s="32" t="s">
        <v>18230</v>
      </c>
    </row>
    <row r="74" spans="1:2" x14ac:dyDescent="0.2">
      <c r="A74" s="32">
        <v>72</v>
      </c>
      <c r="B74" s="32" t="s">
        <v>18231</v>
      </c>
    </row>
    <row r="75" spans="1:2" x14ac:dyDescent="0.2">
      <c r="A75" s="32">
        <v>73</v>
      </c>
      <c r="B75" s="32" t="s">
        <v>18232</v>
      </c>
    </row>
    <row r="76" spans="1:2" x14ac:dyDescent="0.2">
      <c r="A76" s="32">
        <v>75</v>
      </c>
      <c r="B76" s="32" t="s">
        <v>18233</v>
      </c>
    </row>
    <row r="77" spans="1:2" x14ac:dyDescent="0.2">
      <c r="A77" s="32">
        <v>74</v>
      </c>
      <c r="B77" s="32" t="s">
        <v>18234</v>
      </c>
    </row>
    <row r="78" spans="1:2" x14ac:dyDescent="0.2">
      <c r="A78" s="32">
        <v>76</v>
      </c>
      <c r="B78" s="32" t="s">
        <v>18235</v>
      </c>
    </row>
    <row r="79" spans="1:2" x14ac:dyDescent="0.2">
      <c r="A79" s="32">
        <v>77</v>
      </c>
      <c r="B79" s="32" t="s">
        <v>18236</v>
      </c>
    </row>
    <row r="80" spans="1:2" x14ac:dyDescent="0.2">
      <c r="A80" s="32">
        <v>78</v>
      </c>
      <c r="B80" s="32" t="s">
        <v>18237</v>
      </c>
    </row>
    <row r="81" spans="1:2" x14ac:dyDescent="0.2">
      <c r="A81" s="32">
        <v>79</v>
      </c>
      <c r="B81" s="32" t="s">
        <v>18238</v>
      </c>
    </row>
    <row r="82" spans="1:2" x14ac:dyDescent="0.2">
      <c r="A82" s="32">
        <v>80</v>
      </c>
      <c r="B82" s="32" t="s">
        <v>18239</v>
      </c>
    </row>
    <row r="83" spans="1:2" x14ac:dyDescent="0.2">
      <c r="A83" s="32">
        <v>81</v>
      </c>
      <c r="B83" s="32" t="s">
        <v>18240</v>
      </c>
    </row>
    <row r="84" spans="1:2" x14ac:dyDescent="0.2">
      <c r="A84" s="32">
        <v>82</v>
      </c>
      <c r="B84" s="32" t="s">
        <v>18241</v>
      </c>
    </row>
    <row r="85" spans="1:2" x14ac:dyDescent="0.2">
      <c r="A85" s="32">
        <v>83</v>
      </c>
      <c r="B85" s="32" t="s">
        <v>18242</v>
      </c>
    </row>
    <row r="86" spans="1:2" x14ac:dyDescent="0.2">
      <c r="A86" s="32">
        <v>84</v>
      </c>
      <c r="B86" s="32" t="s">
        <v>18243</v>
      </c>
    </row>
    <row r="87" spans="1:2" x14ac:dyDescent="0.2">
      <c r="A87" s="32">
        <v>85</v>
      </c>
      <c r="B87" s="32" t="s">
        <v>18244</v>
      </c>
    </row>
    <row r="88" spans="1:2" x14ac:dyDescent="0.2">
      <c r="A88" s="32">
        <v>86</v>
      </c>
      <c r="B88" s="32" t="s">
        <v>18245</v>
      </c>
    </row>
    <row r="89" spans="1:2" x14ac:dyDescent="0.2">
      <c r="A89" s="32">
        <v>87</v>
      </c>
      <c r="B89" s="32" t="s">
        <v>18246</v>
      </c>
    </row>
    <row r="90" spans="1:2" x14ac:dyDescent="0.2">
      <c r="A90" s="32">
        <v>88</v>
      </c>
      <c r="B90" s="32" t="s">
        <v>18247</v>
      </c>
    </row>
    <row r="91" spans="1:2" x14ac:dyDescent="0.2">
      <c r="A91" s="32">
        <v>89</v>
      </c>
      <c r="B91" s="32" t="s">
        <v>18248</v>
      </c>
    </row>
    <row r="92" spans="1:2" x14ac:dyDescent="0.2">
      <c r="A92" s="32">
        <v>91</v>
      </c>
      <c r="B92" s="32" t="s">
        <v>18249</v>
      </c>
    </row>
    <row r="93" spans="1:2" x14ac:dyDescent="0.2">
      <c r="A93" s="32">
        <v>90</v>
      </c>
      <c r="B93" s="32" t="s">
        <v>18250</v>
      </c>
    </row>
    <row r="94" spans="1:2" x14ac:dyDescent="0.2">
      <c r="A94" s="32">
        <v>92</v>
      </c>
      <c r="B94" s="32" t="s">
        <v>18251</v>
      </c>
    </row>
    <row r="95" spans="1:2" x14ac:dyDescent="0.2">
      <c r="A95" s="32">
        <v>93</v>
      </c>
      <c r="B95" s="32" t="s">
        <v>18252</v>
      </c>
    </row>
    <row r="96" spans="1:2" x14ac:dyDescent="0.2">
      <c r="A96" s="32">
        <v>94</v>
      </c>
      <c r="B96" s="32" t="s">
        <v>18253</v>
      </c>
    </row>
    <row r="97" spans="1:2" x14ac:dyDescent="0.2">
      <c r="A97" s="32">
        <v>95</v>
      </c>
      <c r="B97" s="32" t="s">
        <v>18254</v>
      </c>
    </row>
    <row r="98" spans="1:2" x14ac:dyDescent="0.2">
      <c r="A98" s="32">
        <v>96</v>
      </c>
      <c r="B98" s="32" t="s">
        <v>18255</v>
      </c>
    </row>
    <row r="99" spans="1:2" x14ac:dyDescent="0.2">
      <c r="A99" s="32">
        <v>97</v>
      </c>
      <c r="B99" s="32" t="s">
        <v>18256</v>
      </c>
    </row>
    <row r="100" spans="1:2" x14ac:dyDescent="0.2">
      <c r="A100" s="32">
        <v>98</v>
      </c>
      <c r="B100" s="32" t="s">
        <v>18257</v>
      </c>
    </row>
    <row r="101" spans="1:2" x14ac:dyDescent="0.2">
      <c r="A101" s="32">
        <v>99</v>
      </c>
      <c r="B101" s="32" t="s">
        <v>18258</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IW101"/>
  <sheetViews>
    <sheetView zoomScale="60" zoomScaleNormal="60" workbookViewId="0">
      <selection activeCell="A3" sqref="A3"/>
    </sheetView>
  </sheetViews>
  <sheetFormatPr baseColWidth="10" defaultColWidth="8.7109375" defaultRowHeight="16" x14ac:dyDescent="0.2"/>
  <cols>
    <col min="1" max="257" width="10.28515625" style="32" customWidth="1"/>
    <col min="258" max="1025" width="10.28515625" customWidth="1"/>
  </cols>
  <sheetData>
    <row r="1" spans="1:2" x14ac:dyDescent="0.2">
      <c r="A1" s="32" t="s">
        <v>18259</v>
      </c>
      <c r="B1" s="32" t="s">
        <v>18260</v>
      </c>
    </row>
    <row r="2" spans="1:2" x14ac:dyDescent="0.2">
      <c r="A2" s="32">
        <v>-1</v>
      </c>
      <c r="B2" s="32" t="s">
        <v>3570</v>
      </c>
    </row>
    <row r="3" spans="1:2" x14ac:dyDescent="0.2">
      <c r="A3" s="32">
        <v>1</v>
      </c>
      <c r="B3" s="32" t="s">
        <v>18261</v>
      </c>
    </row>
    <row r="4" spans="1:2" x14ac:dyDescent="0.2">
      <c r="A4" s="32">
        <v>2</v>
      </c>
      <c r="B4" s="32" t="s">
        <v>18262</v>
      </c>
    </row>
    <row r="5" spans="1:2" x14ac:dyDescent="0.2">
      <c r="A5" s="32">
        <v>3</v>
      </c>
      <c r="B5" s="32" t="s">
        <v>2730</v>
      </c>
    </row>
    <row r="6" spans="1:2" x14ac:dyDescent="0.2">
      <c r="A6" s="32">
        <v>4</v>
      </c>
      <c r="B6" s="32" t="s">
        <v>18263</v>
      </c>
    </row>
    <row r="7" spans="1:2" x14ac:dyDescent="0.2">
      <c r="A7" s="32">
        <v>5</v>
      </c>
      <c r="B7" s="32" t="s">
        <v>18264</v>
      </c>
    </row>
    <row r="8" spans="1:2" x14ac:dyDescent="0.2">
      <c r="A8" s="32">
        <v>6</v>
      </c>
      <c r="B8" s="32" t="s">
        <v>18265</v>
      </c>
    </row>
    <row r="9" spans="1:2" x14ac:dyDescent="0.2">
      <c r="A9" s="32">
        <v>7</v>
      </c>
      <c r="B9" s="32" t="s">
        <v>18266</v>
      </c>
    </row>
    <row r="10" spans="1:2" x14ac:dyDescent="0.2">
      <c r="A10" s="32">
        <v>8</v>
      </c>
      <c r="B10" s="32" t="s">
        <v>18267</v>
      </c>
    </row>
    <row r="11" spans="1:2" x14ac:dyDescent="0.2">
      <c r="A11" s="32">
        <v>9</v>
      </c>
      <c r="B11" s="32" t="s">
        <v>18268</v>
      </c>
    </row>
    <row r="12" spans="1:2" x14ac:dyDescent="0.2">
      <c r="A12" s="32">
        <v>10</v>
      </c>
      <c r="B12" s="32" t="s">
        <v>18269</v>
      </c>
    </row>
    <row r="13" spans="1:2" x14ac:dyDescent="0.2">
      <c r="A13" s="32">
        <v>11</v>
      </c>
      <c r="B13" s="32" t="s">
        <v>18270</v>
      </c>
    </row>
    <row r="14" spans="1:2" x14ac:dyDescent="0.2">
      <c r="A14" s="32">
        <v>12</v>
      </c>
      <c r="B14" s="32" t="s">
        <v>18271</v>
      </c>
    </row>
    <row r="15" spans="1:2" x14ac:dyDescent="0.2">
      <c r="A15" s="32">
        <v>13</v>
      </c>
      <c r="B15" s="32" t="s">
        <v>18272</v>
      </c>
    </row>
    <row r="16" spans="1:2" x14ac:dyDescent="0.2">
      <c r="A16" s="32">
        <v>14</v>
      </c>
      <c r="B16" s="32" t="s">
        <v>18273</v>
      </c>
    </row>
    <row r="17" spans="1:2" x14ac:dyDescent="0.2">
      <c r="A17" s="32">
        <v>15</v>
      </c>
      <c r="B17" s="32" t="s">
        <v>18274</v>
      </c>
    </row>
    <row r="18" spans="1:2" x14ac:dyDescent="0.2">
      <c r="A18" s="32">
        <v>16</v>
      </c>
      <c r="B18" s="32" t="s">
        <v>18275</v>
      </c>
    </row>
    <row r="19" spans="1:2" x14ac:dyDescent="0.2">
      <c r="A19" s="32">
        <v>17</v>
      </c>
      <c r="B19" s="32" t="s">
        <v>18276</v>
      </c>
    </row>
    <row r="20" spans="1:2" x14ac:dyDescent="0.2">
      <c r="A20" s="32">
        <v>18</v>
      </c>
      <c r="B20" s="32" t="s">
        <v>18277</v>
      </c>
    </row>
    <row r="21" spans="1:2" x14ac:dyDescent="0.2">
      <c r="A21" s="32">
        <v>19</v>
      </c>
      <c r="B21" s="32" t="s">
        <v>18278</v>
      </c>
    </row>
    <row r="22" spans="1:2" x14ac:dyDescent="0.2">
      <c r="A22" s="32">
        <v>20</v>
      </c>
      <c r="B22" s="32" t="s">
        <v>18279</v>
      </c>
    </row>
    <row r="23" spans="1:2" x14ac:dyDescent="0.2">
      <c r="A23" s="32">
        <v>21</v>
      </c>
      <c r="B23" s="32" t="s">
        <v>18280</v>
      </c>
    </row>
    <row r="24" spans="1:2" x14ac:dyDescent="0.2">
      <c r="A24" s="32">
        <v>22</v>
      </c>
      <c r="B24" s="32" t="s">
        <v>18281</v>
      </c>
    </row>
    <row r="25" spans="1:2" x14ac:dyDescent="0.2">
      <c r="A25" s="32">
        <v>23</v>
      </c>
      <c r="B25" s="32" t="s">
        <v>18282</v>
      </c>
    </row>
    <row r="26" spans="1:2" x14ac:dyDescent="0.2">
      <c r="A26" s="32">
        <v>24</v>
      </c>
      <c r="B26" s="32" t="s">
        <v>18283</v>
      </c>
    </row>
    <row r="27" spans="1:2" x14ac:dyDescent="0.2">
      <c r="A27" s="32">
        <v>25</v>
      </c>
      <c r="B27" s="32" t="s">
        <v>18284</v>
      </c>
    </row>
    <row r="28" spans="1:2" x14ac:dyDescent="0.2">
      <c r="A28" s="32">
        <v>26</v>
      </c>
      <c r="B28" s="32" t="s">
        <v>18285</v>
      </c>
    </row>
    <row r="29" spans="1:2" x14ac:dyDescent="0.2">
      <c r="A29" s="32">
        <v>27</v>
      </c>
      <c r="B29" s="32" t="s">
        <v>16040</v>
      </c>
    </row>
    <row r="30" spans="1:2" x14ac:dyDescent="0.2">
      <c r="A30" s="32">
        <v>28</v>
      </c>
      <c r="B30" s="32" t="s">
        <v>18286</v>
      </c>
    </row>
    <row r="31" spans="1:2" x14ac:dyDescent="0.2">
      <c r="A31" s="32">
        <v>29</v>
      </c>
      <c r="B31" s="32" t="s">
        <v>18287</v>
      </c>
    </row>
    <row r="32" spans="1:2" x14ac:dyDescent="0.2">
      <c r="A32" s="32">
        <v>30</v>
      </c>
      <c r="B32" s="32" t="s">
        <v>18288</v>
      </c>
    </row>
    <row r="33" spans="1:2" x14ac:dyDescent="0.2">
      <c r="A33" s="32">
        <v>31</v>
      </c>
      <c r="B33" s="32" t="s">
        <v>18289</v>
      </c>
    </row>
    <row r="34" spans="1:2" x14ac:dyDescent="0.2">
      <c r="A34" s="32">
        <v>32</v>
      </c>
      <c r="B34" s="32" t="s">
        <v>18290</v>
      </c>
    </row>
    <row r="35" spans="1:2" x14ac:dyDescent="0.2">
      <c r="A35" s="32">
        <v>33</v>
      </c>
      <c r="B35" s="32" t="s">
        <v>18291</v>
      </c>
    </row>
    <row r="36" spans="1:2" x14ac:dyDescent="0.2">
      <c r="A36" s="32">
        <v>34</v>
      </c>
      <c r="B36" s="32" t="s">
        <v>18292</v>
      </c>
    </row>
    <row r="37" spans="1:2" x14ac:dyDescent="0.2">
      <c r="A37" s="32">
        <v>35</v>
      </c>
      <c r="B37" s="32" t="s">
        <v>18293</v>
      </c>
    </row>
    <row r="38" spans="1:2" x14ac:dyDescent="0.2">
      <c r="A38" s="32">
        <v>36</v>
      </c>
      <c r="B38" s="32" t="s">
        <v>18294</v>
      </c>
    </row>
    <row r="39" spans="1:2" x14ac:dyDescent="0.2">
      <c r="A39" s="32">
        <v>37</v>
      </c>
      <c r="B39" s="32" t="s">
        <v>18295</v>
      </c>
    </row>
    <row r="40" spans="1:2" x14ac:dyDescent="0.2">
      <c r="A40" s="32">
        <v>38</v>
      </c>
      <c r="B40" s="32" t="s">
        <v>18296</v>
      </c>
    </row>
    <row r="41" spans="1:2" x14ac:dyDescent="0.2">
      <c r="A41" s="32">
        <v>39</v>
      </c>
      <c r="B41" s="32" t="s">
        <v>3002</v>
      </c>
    </row>
    <row r="42" spans="1:2" x14ac:dyDescent="0.2">
      <c r="A42" s="32">
        <v>40</v>
      </c>
      <c r="B42" s="32" t="s">
        <v>18297</v>
      </c>
    </row>
    <row r="43" spans="1:2" x14ac:dyDescent="0.2">
      <c r="A43" s="32">
        <v>41</v>
      </c>
      <c r="B43" s="32" t="s">
        <v>18298</v>
      </c>
    </row>
    <row r="44" spans="1:2" x14ac:dyDescent="0.2">
      <c r="A44" s="32">
        <v>42</v>
      </c>
      <c r="B44" s="32" t="s">
        <v>18299</v>
      </c>
    </row>
    <row r="45" spans="1:2" x14ac:dyDescent="0.2">
      <c r="A45" s="32">
        <v>43</v>
      </c>
      <c r="B45" s="32" t="s">
        <v>18300</v>
      </c>
    </row>
    <row r="46" spans="1:2" x14ac:dyDescent="0.2">
      <c r="A46" s="32">
        <v>44</v>
      </c>
      <c r="B46" s="32" t="s">
        <v>18301</v>
      </c>
    </row>
    <row r="47" spans="1:2" x14ac:dyDescent="0.2">
      <c r="A47" s="32">
        <v>45</v>
      </c>
      <c r="B47" s="32" t="s">
        <v>18302</v>
      </c>
    </row>
    <row r="48" spans="1:2" x14ac:dyDescent="0.2">
      <c r="A48" s="32">
        <v>46</v>
      </c>
      <c r="B48" s="32" t="s">
        <v>18303</v>
      </c>
    </row>
    <row r="49" spans="1:2" x14ac:dyDescent="0.2">
      <c r="A49" s="32">
        <v>47</v>
      </c>
      <c r="B49" s="32" t="s">
        <v>18304</v>
      </c>
    </row>
    <row r="50" spans="1:2" x14ac:dyDescent="0.2">
      <c r="A50" s="32">
        <v>48</v>
      </c>
      <c r="B50" s="32" t="s">
        <v>18305</v>
      </c>
    </row>
    <row r="51" spans="1:2" x14ac:dyDescent="0.2">
      <c r="A51" s="32">
        <v>49</v>
      </c>
      <c r="B51" s="32" t="s">
        <v>18306</v>
      </c>
    </row>
    <row r="52" spans="1:2" x14ac:dyDescent="0.2">
      <c r="A52" s="32">
        <v>50</v>
      </c>
      <c r="B52" s="32" t="s">
        <v>18307</v>
      </c>
    </row>
    <row r="53" spans="1:2" x14ac:dyDescent="0.2">
      <c r="A53" s="32">
        <v>51</v>
      </c>
      <c r="B53" s="32" t="s">
        <v>18308</v>
      </c>
    </row>
    <row r="54" spans="1:2" x14ac:dyDescent="0.2">
      <c r="A54" s="32">
        <v>52</v>
      </c>
      <c r="B54" s="32" t="s">
        <v>18309</v>
      </c>
    </row>
    <row r="55" spans="1:2" x14ac:dyDescent="0.2">
      <c r="A55" s="32">
        <v>53</v>
      </c>
      <c r="B55" s="32" t="s">
        <v>18310</v>
      </c>
    </row>
    <row r="56" spans="1:2" x14ac:dyDescent="0.2">
      <c r="A56" s="32">
        <v>54</v>
      </c>
      <c r="B56" s="32" t="s">
        <v>18311</v>
      </c>
    </row>
    <row r="57" spans="1:2" x14ac:dyDescent="0.2">
      <c r="A57" s="32">
        <v>55</v>
      </c>
      <c r="B57" s="32" t="s">
        <v>18312</v>
      </c>
    </row>
    <row r="58" spans="1:2" x14ac:dyDescent="0.2">
      <c r="A58" s="32">
        <v>56</v>
      </c>
      <c r="B58" s="32" t="s">
        <v>18313</v>
      </c>
    </row>
    <row r="59" spans="1:2" x14ac:dyDescent="0.2">
      <c r="A59" s="32">
        <v>57</v>
      </c>
      <c r="B59" s="32" t="s">
        <v>18314</v>
      </c>
    </row>
    <row r="60" spans="1:2" x14ac:dyDescent="0.2">
      <c r="A60" s="32">
        <v>58</v>
      </c>
      <c r="B60" s="32" t="s">
        <v>18315</v>
      </c>
    </row>
    <row r="61" spans="1:2" x14ac:dyDescent="0.2">
      <c r="A61" s="32">
        <v>59</v>
      </c>
      <c r="B61" s="32" t="s">
        <v>18316</v>
      </c>
    </row>
    <row r="62" spans="1:2" x14ac:dyDescent="0.2">
      <c r="A62" s="32">
        <v>60</v>
      </c>
      <c r="B62" s="32" t="s">
        <v>18317</v>
      </c>
    </row>
    <row r="63" spans="1:2" x14ac:dyDescent="0.2">
      <c r="A63" s="32">
        <v>61</v>
      </c>
      <c r="B63" s="32" t="s">
        <v>18318</v>
      </c>
    </row>
    <row r="64" spans="1:2" x14ac:dyDescent="0.2">
      <c r="A64" s="32">
        <v>62</v>
      </c>
      <c r="B64" s="32" t="s">
        <v>18319</v>
      </c>
    </row>
    <row r="65" spans="1:2" x14ac:dyDescent="0.2">
      <c r="A65" s="32">
        <v>63</v>
      </c>
      <c r="B65" s="32" t="s">
        <v>18320</v>
      </c>
    </row>
    <row r="66" spans="1:2" x14ac:dyDescent="0.2">
      <c r="A66" s="32">
        <v>64</v>
      </c>
      <c r="B66" s="32" t="s">
        <v>18321</v>
      </c>
    </row>
    <row r="67" spans="1:2" x14ac:dyDescent="0.2">
      <c r="A67" s="32">
        <v>65</v>
      </c>
      <c r="B67" s="32" t="s">
        <v>18322</v>
      </c>
    </row>
    <row r="68" spans="1:2" x14ac:dyDescent="0.2">
      <c r="A68" s="32">
        <v>66</v>
      </c>
      <c r="B68" s="32" t="s">
        <v>18323</v>
      </c>
    </row>
    <row r="69" spans="1:2" x14ac:dyDescent="0.2">
      <c r="A69" s="32">
        <v>67</v>
      </c>
      <c r="B69" s="32" t="s">
        <v>18324</v>
      </c>
    </row>
    <row r="70" spans="1:2" x14ac:dyDescent="0.2">
      <c r="A70" s="32">
        <v>68</v>
      </c>
      <c r="B70" s="32" t="s">
        <v>18325</v>
      </c>
    </row>
    <row r="71" spans="1:2" x14ac:dyDescent="0.2">
      <c r="A71" s="32">
        <v>69</v>
      </c>
      <c r="B71" s="32" t="s">
        <v>18326</v>
      </c>
    </row>
    <row r="72" spans="1:2" x14ac:dyDescent="0.2">
      <c r="A72" s="32">
        <v>70</v>
      </c>
      <c r="B72" s="32" t="s">
        <v>18327</v>
      </c>
    </row>
    <row r="73" spans="1:2" x14ac:dyDescent="0.2">
      <c r="A73" s="32">
        <v>71</v>
      </c>
      <c r="B73" s="32" t="s">
        <v>18328</v>
      </c>
    </row>
    <row r="74" spans="1:2" x14ac:dyDescent="0.2">
      <c r="A74" s="32">
        <v>73</v>
      </c>
      <c r="B74" s="32" t="s">
        <v>18329</v>
      </c>
    </row>
    <row r="75" spans="1:2" x14ac:dyDescent="0.2">
      <c r="A75" s="32">
        <v>72</v>
      </c>
      <c r="B75" s="32" t="s">
        <v>18330</v>
      </c>
    </row>
    <row r="76" spans="1:2" x14ac:dyDescent="0.2">
      <c r="A76" s="32">
        <v>74</v>
      </c>
      <c r="B76" s="32" t="s">
        <v>18331</v>
      </c>
    </row>
    <row r="77" spans="1:2" x14ac:dyDescent="0.2">
      <c r="A77" s="32">
        <v>75</v>
      </c>
      <c r="B77" s="32" t="s">
        <v>18332</v>
      </c>
    </row>
    <row r="78" spans="1:2" x14ac:dyDescent="0.2">
      <c r="A78" s="32">
        <v>76</v>
      </c>
      <c r="B78" s="32" t="s">
        <v>18333</v>
      </c>
    </row>
    <row r="79" spans="1:2" x14ac:dyDescent="0.2">
      <c r="A79" s="32">
        <v>77</v>
      </c>
      <c r="B79" s="32" t="s">
        <v>18334</v>
      </c>
    </row>
    <row r="80" spans="1:2" x14ac:dyDescent="0.2">
      <c r="A80" s="32">
        <v>78</v>
      </c>
      <c r="B80" s="32" t="s">
        <v>18335</v>
      </c>
    </row>
    <row r="81" spans="1:2" x14ac:dyDescent="0.2">
      <c r="A81" s="32">
        <v>79</v>
      </c>
      <c r="B81" s="32" t="s">
        <v>18336</v>
      </c>
    </row>
    <row r="82" spans="1:2" x14ac:dyDescent="0.2">
      <c r="A82" s="32">
        <v>80</v>
      </c>
      <c r="B82" s="32" t="s">
        <v>18337</v>
      </c>
    </row>
    <row r="83" spans="1:2" x14ac:dyDescent="0.2">
      <c r="A83" s="32">
        <v>81</v>
      </c>
      <c r="B83" s="32" t="s">
        <v>18338</v>
      </c>
    </row>
    <row r="84" spans="1:2" x14ac:dyDescent="0.2">
      <c r="A84" s="32">
        <v>82</v>
      </c>
      <c r="B84" s="32" t="s">
        <v>18339</v>
      </c>
    </row>
    <row r="85" spans="1:2" x14ac:dyDescent="0.2">
      <c r="A85" s="32">
        <v>83</v>
      </c>
      <c r="B85" s="32" t="s">
        <v>18340</v>
      </c>
    </row>
    <row r="86" spans="1:2" x14ac:dyDescent="0.2">
      <c r="A86" s="32">
        <v>84</v>
      </c>
      <c r="B86" s="32" t="s">
        <v>18341</v>
      </c>
    </row>
    <row r="87" spans="1:2" x14ac:dyDescent="0.2">
      <c r="A87" s="32">
        <v>86</v>
      </c>
      <c r="B87" s="32" t="s">
        <v>18342</v>
      </c>
    </row>
    <row r="88" spans="1:2" x14ac:dyDescent="0.2">
      <c r="A88" s="32">
        <v>87</v>
      </c>
      <c r="B88" s="32" t="s">
        <v>18343</v>
      </c>
    </row>
    <row r="89" spans="1:2" x14ac:dyDescent="0.2">
      <c r="A89" s="32">
        <v>85</v>
      </c>
      <c r="B89" s="32" t="s">
        <v>18344</v>
      </c>
    </row>
    <row r="90" spans="1:2" x14ac:dyDescent="0.2">
      <c r="A90" s="32">
        <v>88</v>
      </c>
      <c r="B90" s="32" t="s">
        <v>18345</v>
      </c>
    </row>
    <row r="91" spans="1:2" x14ac:dyDescent="0.2">
      <c r="A91" s="32">
        <v>363</v>
      </c>
      <c r="B91" s="32" t="s">
        <v>18346</v>
      </c>
    </row>
    <row r="92" spans="1:2" x14ac:dyDescent="0.2">
      <c r="A92" s="32">
        <v>89</v>
      </c>
      <c r="B92" s="32" t="s">
        <v>18347</v>
      </c>
    </row>
    <row r="93" spans="1:2" x14ac:dyDescent="0.2">
      <c r="A93" s="32">
        <v>90</v>
      </c>
      <c r="B93" s="32" t="s">
        <v>18348</v>
      </c>
    </row>
    <row r="94" spans="1:2" x14ac:dyDescent="0.2">
      <c r="A94" s="32">
        <v>91</v>
      </c>
      <c r="B94" s="32" t="s">
        <v>18349</v>
      </c>
    </row>
    <row r="95" spans="1:2" x14ac:dyDescent="0.2">
      <c r="A95" s="32">
        <v>92</v>
      </c>
      <c r="B95" s="32" t="s">
        <v>18350</v>
      </c>
    </row>
    <row r="96" spans="1:2" x14ac:dyDescent="0.2">
      <c r="A96" s="32">
        <v>93</v>
      </c>
      <c r="B96" s="32" t="s">
        <v>18255</v>
      </c>
    </row>
    <row r="97" spans="1:2" x14ac:dyDescent="0.2">
      <c r="A97" s="32">
        <v>94</v>
      </c>
      <c r="B97" s="32" t="s">
        <v>18351</v>
      </c>
    </row>
    <row r="98" spans="1:2" x14ac:dyDescent="0.2">
      <c r="A98" s="32">
        <v>95</v>
      </c>
      <c r="B98" s="32" t="s">
        <v>18352</v>
      </c>
    </row>
    <row r="99" spans="1:2" x14ac:dyDescent="0.2">
      <c r="A99" s="32">
        <v>96</v>
      </c>
      <c r="B99" s="32" t="s">
        <v>18353</v>
      </c>
    </row>
    <row r="100" spans="1:2" x14ac:dyDescent="0.2">
      <c r="A100" s="32">
        <v>97</v>
      </c>
      <c r="B100" s="32" t="s">
        <v>18354</v>
      </c>
    </row>
    <row r="101" spans="1:2" x14ac:dyDescent="0.2">
      <c r="A101" s="32">
        <v>98</v>
      </c>
      <c r="B101" s="32" t="s">
        <v>18355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IW13"/>
  <sheetViews>
    <sheetView zoomScale="60" zoomScaleNormal="60" workbookViewId="0"/>
  </sheetViews>
  <sheetFormatPr baseColWidth="10" defaultColWidth="8.7109375" defaultRowHeight="16" x14ac:dyDescent="0.2"/>
  <cols>
    <col min="1" max="1" width="23.28515625" style="32" customWidth="1"/>
    <col min="2" max="2" width="45.285156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18356</v>
      </c>
      <c r="B1" s="32" t="s">
        <v>18357</v>
      </c>
      <c r="C1" s="32" t="s">
        <v>1484</v>
      </c>
      <c r="D1" s="32" t="s">
        <v>1485</v>
      </c>
    </row>
    <row r="2" spans="1:4" x14ac:dyDescent="0.2">
      <c r="A2" s="32">
        <v>2</v>
      </c>
      <c r="B2" s="32" t="s">
        <v>18358</v>
      </c>
      <c r="C2" s="86">
        <v>32874</v>
      </c>
      <c r="D2" s="86">
        <v>2958465</v>
      </c>
    </row>
    <row r="3" spans="1:4" x14ac:dyDescent="0.2">
      <c r="A3" s="32">
        <v>3</v>
      </c>
      <c r="B3" s="32" t="s">
        <v>18359</v>
      </c>
      <c r="C3" s="86">
        <v>32874</v>
      </c>
      <c r="D3" s="86">
        <v>2958465</v>
      </c>
    </row>
    <row r="4" spans="1:4" x14ac:dyDescent="0.2">
      <c r="A4" s="32">
        <v>4</v>
      </c>
      <c r="B4" s="32" t="s">
        <v>18360</v>
      </c>
      <c r="C4" s="86">
        <v>32874</v>
      </c>
      <c r="D4" s="86">
        <v>2958465</v>
      </c>
    </row>
    <row r="5" spans="1:4" x14ac:dyDescent="0.2">
      <c r="A5" s="32">
        <v>5</v>
      </c>
      <c r="B5" s="32" t="s">
        <v>18361</v>
      </c>
      <c r="C5" s="86">
        <v>32874</v>
      </c>
      <c r="D5" s="86">
        <v>2958465</v>
      </c>
    </row>
    <row r="6" spans="1:4" x14ac:dyDescent="0.2">
      <c r="A6" s="32">
        <v>6</v>
      </c>
      <c r="B6" s="32" t="s">
        <v>18362</v>
      </c>
      <c r="C6" s="86">
        <v>40179</v>
      </c>
      <c r="D6" s="86">
        <v>2958465</v>
      </c>
    </row>
    <row r="7" spans="1:4" x14ac:dyDescent="0.2">
      <c r="A7" s="32">
        <v>7</v>
      </c>
      <c r="B7" s="32" t="s">
        <v>18363</v>
      </c>
      <c r="C7" s="86">
        <v>40179</v>
      </c>
      <c r="D7" s="86">
        <v>2958465</v>
      </c>
    </row>
    <row r="8" spans="1:4" x14ac:dyDescent="0.2">
      <c r="A8" s="32">
        <v>8</v>
      </c>
      <c r="B8" s="32" t="s">
        <v>18364</v>
      </c>
      <c r="C8" s="86">
        <v>40179</v>
      </c>
      <c r="D8" s="86">
        <v>2958465</v>
      </c>
    </row>
    <row r="9" spans="1:4" x14ac:dyDescent="0.2">
      <c r="A9" s="32">
        <v>94</v>
      </c>
      <c r="B9" s="32" t="s">
        <v>18365</v>
      </c>
      <c r="C9" s="86">
        <v>40179</v>
      </c>
      <c r="D9" s="86">
        <v>2958465</v>
      </c>
    </row>
    <row r="10" spans="1:4" x14ac:dyDescent="0.2">
      <c r="A10" s="32">
        <v>95</v>
      </c>
      <c r="B10" s="32" t="s">
        <v>18366</v>
      </c>
      <c r="C10" s="86">
        <v>40179</v>
      </c>
      <c r="D10" s="86">
        <v>2958465</v>
      </c>
    </row>
    <row r="11" spans="1:4" x14ac:dyDescent="0.2">
      <c r="A11" s="32">
        <v>96</v>
      </c>
      <c r="B11" s="32" t="s">
        <v>18367</v>
      </c>
      <c r="C11" s="86">
        <v>40179</v>
      </c>
      <c r="D11" s="86">
        <v>2958465</v>
      </c>
    </row>
    <row r="12" spans="1:4" x14ac:dyDescent="0.2">
      <c r="A12" s="32">
        <v>98</v>
      </c>
      <c r="B12" s="32" t="s">
        <v>18368</v>
      </c>
      <c r="C12" s="86">
        <v>40179</v>
      </c>
      <c r="D12" s="86">
        <v>2958465</v>
      </c>
    </row>
    <row r="13" spans="1:4" x14ac:dyDescent="0.2">
      <c r="A13" s="32">
        <v>99</v>
      </c>
      <c r="B13" s="32" t="s">
        <v>18369</v>
      </c>
      <c r="C13" s="86">
        <v>40179</v>
      </c>
      <c r="D13" s="86">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IW81"/>
  <sheetViews>
    <sheetView zoomScale="60" zoomScaleNormal="60" workbookViewId="0">
      <selection activeCell="A35" sqref="A35"/>
    </sheetView>
  </sheetViews>
  <sheetFormatPr baseColWidth="10" defaultColWidth="8.7109375" defaultRowHeight="16" x14ac:dyDescent="0.2"/>
  <cols>
    <col min="1" max="1" width="24" style="32" customWidth="1"/>
    <col min="2" max="2" width="73.710937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18370</v>
      </c>
      <c r="B1" s="32" t="s">
        <v>18371</v>
      </c>
      <c r="C1" s="32" t="s">
        <v>1484</v>
      </c>
      <c r="D1" s="32" t="s">
        <v>1485</v>
      </c>
    </row>
    <row r="2" spans="1:4" x14ac:dyDescent="0.2">
      <c r="A2" s="32">
        <v>1</v>
      </c>
      <c r="B2" s="32" t="s">
        <v>18372</v>
      </c>
      <c r="C2" s="86">
        <v>32874</v>
      </c>
      <c r="D2" s="86">
        <v>2958465</v>
      </c>
    </row>
    <row r="3" spans="1:4" x14ac:dyDescent="0.2">
      <c r="A3" s="32">
        <v>3</v>
      </c>
      <c r="B3" s="32" t="s">
        <v>18373</v>
      </c>
      <c r="C3" s="86">
        <v>32874</v>
      </c>
      <c r="D3" s="86">
        <v>2958465</v>
      </c>
    </row>
    <row r="4" spans="1:4" x14ac:dyDescent="0.2">
      <c r="A4" s="32">
        <v>4</v>
      </c>
      <c r="B4" s="32" t="s">
        <v>18374</v>
      </c>
      <c r="C4" s="86">
        <v>32874</v>
      </c>
      <c r="D4" s="86">
        <v>2958465</v>
      </c>
    </row>
    <row r="5" spans="1:4" x14ac:dyDescent="0.2">
      <c r="A5" s="32">
        <v>5</v>
      </c>
      <c r="B5" s="32" t="s">
        <v>18375</v>
      </c>
      <c r="C5" s="86">
        <v>32874</v>
      </c>
      <c r="D5" s="86">
        <v>42735</v>
      </c>
    </row>
    <row r="6" spans="1:4" x14ac:dyDescent="0.2">
      <c r="A6" s="32">
        <v>6</v>
      </c>
      <c r="B6" s="32" t="s">
        <v>18376</v>
      </c>
      <c r="C6" s="86">
        <v>40179</v>
      </c>
      <c r="D6" s="86">
        <v>2958465</v>
      </c>
    </row>
    <row r="7" spans="1:4" x14ac:dyDescent="0.2">
      <c r="A7" s="32">
        <v>8</v>
      </c>
      <c r="B7" s="32" t="s">
        <v>18377</v>
      </c>
      <c r="C7" s="86">
        <v>32874</v>
      </c>
      <c r="D7" s="86">
        <v>42735</v>
      </c>
    </row>
    <row r="8" spans="1:4" x14ac:dyDescent="0.2">
      <c r="A8" s="32">
        <v>9</v>
      </c>
      <c r="B8" s="32" t="s">
        <v>18378</v>
      </c>
      <c r="C8" s="86">
        <v>32874</v>
      </c>
      <c r="D8" s="86">
        <v>2958465</v>
      </c>
    </row>
    <row r="9" spans="1:4" x14ac:dyDescent="0.2">
      <c r="A9" s="32">
        <v>10</v>
      </c>
      <c r="B9" s="32" t="s">
        <v>18379</v>
      </c>
      <c r="C9" s="86">
        <v>32874</v>
      </c>
      <c r="D9" s="86">
        <v>42735</v>
      </c>
    </row>
    <row r="10" spans="1:4" x14ac:dyDescent="0.2">
      <c r="A10" s="32">
        <v>11</v>
      </c>
      <c r="B10" s="32" t="s">
        <v>18380</v>
      </c>
      <c r="C10" s="86">
        <v>32874</v>
      </c>
      <c r="D10" s="86">
        <v>2958465</v>
      </c>
    </row>
    <row r="11" spans="1:4" x14ac:dyDescent="0.2">
      <c r="A11" s="32">
        <v>14</v>
      </c>
      <c r="B11" s="32" t="s">
        <v>18381</v>
      </c>
      <c r="C11" s="86">
        <v>40179</v>
      </c>
      <c r="D11" s="86">
        <v>2958465</v>
      </c>
    </row>
    <row r="12" spans="1:4" x14ac:dyDescent="0.2">
      <c r="A12" s="32">
        <v>15</v>
      </c>
      <c r="B12" s="32" t="s">
        <v>18382</v>
      </c>
      <c r="C12" s="86">
        <v>32874</v>
      </c>
      <c r="D12" s="86">
        <v>2958465</v>
      </c>
    </row>
    <row r="13" spans="1:4" x14ac:dyDescent="0.2">
      <c r="A13" s="32">
        <v>16</v>
      </c>
      <c r="B13" s="32" t="s">
        <v>18383</v>
      </c>
      <c r="C13" s="86">
        <v>32874</v>
      </c>
      <c r="D13" s="86">
        <v>2958465</v>
      </c>
    </row>
    <row r="14" spans="1:4" x14ac:dyDescent="0.2">
      <c r="A14" s="32">
        <v>17</v>
      </c>
      <c r="B14" s="32" t="s">
        <v>18384</v>
      </c>
      <c r="C14" s="86">
        <v>32874</v>
      </c>
      <c r="D14" s="86">
        <v>42735</v>
      </c>
    </row>
    <row r="15" spans="1:4" x14ac:dyDescent="0.2">
      <c r="A15" s="32">
        <v>18</v>
      </c>
      <c r="B15" s="32" t="s">
        <v>18385</v>
      </c>
      <c r="C15" s="86">
        <v>32874</v>
      </c>
      <c r="D15" s="86">
        <v>2958465</v>
      </c>
    </row>
    <row r="16" spans="1:4" x14ac:dyDescent="0.2">
      <c r="A16" s="32">
        <v>19</v>
      </c>
      <c r="B16" s="32" t="s">
        <v>3745</v>
      </c>
      <c r="C16" s="86">
        <v>40179</v>
      </c>
      <c r="D16" s="86">
        <v>2958465</v>
      </c>
    </row>
    <row r="17" spans="1:4" x14ac:dyDescent="0.2">
      <c r="A17" s="32">
        <v>20</v>
      </c>
      <c r="B17" s="32" t="s">
        <v>16408</v>
      </c>
      <c r="C17" s="86">
        <v>40179</v>
      </c>
      <c r="D17" s="86">
        <v>2958465</v>
      </c>
    </row>
    <row r="18" spans="1:4" x14ac:dyDescent="0.2">
      <c r="A18" s="32">
        <v>21</v>
      </c>
      <c r="B18" s="32" t="s">
        <v>18386</v>
      </c>
      <c r="C18" s="86">
        <v>40179</v>
      </c>
      <c r="D18" s="86">
        <v>2958465</v>
      </c>
    </row>
    <row r="19" spans="1:4" x14ac:dyDescent="0.2">
      <c r="A19" s="32">
        <v>22</v>
      </c>
      <c r="B19" s="32" t="s">
        <v>18387</v>
      </c>
      <c r="C19" s="86">
        <v>40179</v>
      </c>
      <c r="D19" s="86">
        <v>2958465</v>
      </c>
    </row>
    <row r="20" spans="1:4" x14ac:dyDescent="0.2">
      <c r="A20" s="32">
        <v>23</v>
      </c>
      <c r="B20" s="32" t="s">
        <v>18388</v>
      </c>
      <c r="C20" s="86">
        <v>40179</v>
      </c>
      <c r="D20" s="86">
        <v>2958465</v>
      </c>
    </row>
    <row r="21" spans="1:4" x14ac:dyDescent="0.2">
      <c r="A21" s="32">
        <v>24</v>
      </c>
      <c r="B21" s="32" t="s">
        <v>18389</v>
      </c>
      <c r="C21" s="86">
        <v>40179</v>
      </c>
      <c r="D21" s="86">
        <v>2958465</v>
      </c>
    </row>
    <row r="22" spans="1:4" x14ac:dyDescent="0.2">
      <c r="A22" s="32">
        <v>25</v>
      </c>
      <c r="B22" s="32" t="s">
        <v>18390</v>
      </c>
      <c r="C22" s="86">
        <v>40179</v>
      </c>
      <c r="D22" s="86">
        <v>2958465</v>
      </c>
    </row>
    <row r="23" spans="1:4" x14ac:dyDescent="0.2">
      <c r="A23" s="32">
        <v>26</v>
      </c>
      <c r="B23" s="32" t="s">
        <v>18391</v>
      </c>
      <c r="C23" s="86">
        <v>40179</v>
      </c>
      <c r="D23" s="86">
        <v>42735</v>
      </c>
    </row>
    <row r="24" spans="1:4" x14ac:dyDescent="0.2">
      <c r="A24" s="32">
        <v>27</v>
      </c>
      <c r="B24" s="32" t="s">
        <v>18392</v>
      </c>
      <c r="C24" s="86">
        <v>40179</v>
      </c>
      <c r="D24" s="86">
        <v>42735</v>
      </c>
    </row>
    <row r="25" spans="1:4" x14ac:dyDescent="0.2">
      <c r="A25" s="32">
        <v>28</v>
      </c>
      <c r="B25" s="32" t="s">
        <v>18393</v>
      </c>
      <c r="C25" s="86">
        <v>40179</v>
      </c>
      <c r="D25" s="86">
        <v>2958465</v>
      </c>
    </row>
    <row r="26" spans="1:4" x14ac:dyDescent="0.2">
      <c r="A26" s="32">
        <v>29</v>
      </c>
      <c r="B26" s="32" t="s">
        <v>18394</v>
      </c>
      <c r="C26" s="86">
        <v>40179</v>
      </c>
      <c r="D26" s="86">
        <v>2958465</v>
      </c>
    </row>
    <row r="27" spans="1:4" x14ac:dyDescent="0.2">
      <c r="A27" s="32">
        <v>30</v>
      </c>
      <c r="B27" s="32" t="s">
        <v>18395</v>
      </c>
      <c r="C27" s="86">
        <v>40179</v>
      </c>
      <c r="D27" s="86">
        <v>42735</v>
      </c>
    </row>
    <row r="28" spans="1:4" x14ac:dyDescent="0.2">
      <c r="A28" s="32">
        <v>31</v>
      </c>
      <c r="B28" s="32" t="s">
        <v>18396</v>
      </c>
      <c r="C28" s="86">
        <v>40179</v>
      </c>
      <c r="D28" s="86">
        <v>2958465</v>
      </c>
    </row>
    <row r="29" spans="1:4" x14ac:dyDescent="0.2">
      <c r="A29" s="32">
        <v>32</v>
      </c>
      <c r="B29" s="32" t="s">
        <v>18397</v>
      </c>
      <c r="C29" s="86">
        <v>40179</v>
      </c>
      <c r="D29" s="86">
        <v>42004</v>
      </c>
    </row>
    <row r="30" spans="1:4" x14ac:dyDescent="0.2">
      <c r="A30" s="32">
        <v>33</v>
      </c>
      <c r="B30" s="32" t="s">
        <v>18398</v>
      </c>
      <c r="C30" s="86">
        <v>42005</v>
      </c>
      <c r="D30" s="86">
        <v>2958465</v>
      </c>
    </row>
    <row r="31" spans="1:4" x14ac:dyDescent="0.2">
      <c r="A31" s="32">
        <v>34</v>
      </c>
      <c r="B31" s="32" t="s">
        <v>18399</v>
      </c>
      <c r="C31" s="86">
        <v>42005</v>
      </c>
      <c r="D31" s="86">
        <v>2958465</v>
      </c>
    </row>
    <row r="32" spans="1:4" x14ac:dyDescent="0.2">
      <c r="A32" s="32">
        <v>35</v>
      </c>
      <c r="B32" s="32" t="s">
        <v>18400</v>
      </c>
      <c r="C32" s="86">
        <v>42005</v>
      </c>
      <c r="D32" s="86">
        <v>2958465</v>
      </c>
    </row>
    <row r="33" spans="1:4" x14ac:dyDescent="0.2">
      <c r="A33" s="32">
        <v>36</v>
      </c>
      <c r="B33" s="32" t="s">
        <v>18401</v>
      </c>
      <c r="C33" s="86">
        <v>42005</v>
      </c>
      <c r="D33" s="86">
        <v>2958465</v>
      </c>
    </row>
    <row r="34" spans="1:4" x14ac:dyDescent="0.2">
      <c r="A34" s="32">
        <v>37</v>
      </c>
      <c r="B34" s="32" t="s">
        <v>18402</v>
      </c>
      <c r="C34" s="86">
        <v>42005</v>
      </c>
      <c r="D34" s="86">
        <v>2958465</v>
      </c>
    </row>
    <row r="35" spans="1:4" x14ac:dyDescent="0.2">
      <c r="A35" s="32">
        <v>38</v>
      </c>
      <c r="B35" s="32" t="s">
        <v>18403</v>
      </c>
      <c r="C35" s="86">
        <v>42005</v>
      </c>
      <c r="D35" s="86">
        <v>2958465</v>
      </c>
    </row>
    <row r="36" spans="1:4" x14ac:dyDescent="0.2">
      <c r="A36" s="32">
        <v>39</v>
      </c>
      <c r="B36" s="32" t="s">
        <v>18404</v>
      </c>
      <c r="C36" s="86">
        <v>42005</v>
      </c>
      <c r="D36" s="86">
        <v>2958465</v>
      </c>
    </row>
    <row r="37" spans="1:4" x14ac:dyDescent="0.2">
      <c r="A37" s="32">
        <v>40</v>
      </c>
      <c r="B37" s="32" t="s">
        <v>18405</v>
      </c>
      <c r="C37" s="86">
        <v>42005</v>
      </c>
      <c r="D37" s="86">
        <v>2958465</v>
      </c>
    </row>
    <row r="38" spans="1:4" x14ac:dyDescent="0.2">
      <c r="A38" s="32">
        <v>41</v>
      </c>
      <c r="B38" s="32" t="s">
        <v>18406</v>
      </c>
      <c r="C38" s="86">
        <v>42005</v>
      </c>
      <c r="D38" s="86">
        <v>2958465</v>
      </c>
    </row>
    <row r="39" spans="1:4" x14ac:dyDescent="0.2">
      <c r="A39" s="32">
        <v>42</v>
      </c>
      <c r="B39" s="32" t="s">
        <v>18407</v>
      </c>
      <c r="C39" s="86">
        <v>42005</v>
      </c>
      <c r="D39" s="86">
        <v>2958465</v>
      </c>
    </row>
    <row r="40" spans="1:4" x14ac:dyDescent="0.2">
      <c r="A40" s="32">
        <v>43</v>
      </c>
      <c r="B40" s="32" t="s">
        <v>18408</v>
      </c>
      <c r="C40" s="86">
        <v>42005</v>
      </c>
      <c r="D40" s="86">
        <v>2958465</v>
      </c>
    </row>
    <row r="41" spans="1:4" x14ac:dyDescent="0.2">
      <c r="A41" s="32">
        <v>44</v>
      </c>
      <c r="B41" s="32" t="s">
        <v>18409</v>
      </c>
      <c r="C41" s="86">
        <v>42005</v>
      </c>
      <c r="D41" s="86">
        <v>2958465</v>
      </c>
    </row>
    <row r="42" spans="1:4" x14ac:dyDescent="0.2">
      <c r="A42" s="32">
        <v>45</v>
      </c>
      <c r="B42" s="32" t="s">
        <v>18410</v>
      </c>
      <c r="C42" s="86">
        <v>42005</v>
      </c>
      <c r="D42" s="86">
        <v>2958465</v>
      </c>
    </row>
    <row r="43" spans="1:4" x14ac:dyDescent="0.2">
      <c r="A43" s="32">
        <v>46</v>
      </c>
      <c r="B43" s="32" t="s">
        <v>18411</v>
      </c>
      <c r="C43" s="86">
        <v>42005</v>
      </c>
      <c r="D43" s="86">
        <v>2958465</v>
      </c>
    </row>
    <row r="44" spans="1:4" x14ac:dyDescent="0.2">
      <c r="A44" s="32">
        <v>47</v>
      </c>
      <c r="B44" s="32" t="s">
        <v>18412</v>
      </c>
      <c r="C44" s="86">
        <v>42005</v>
      </c>
      <c r="D44" s="86">
        <v>2958465</v>
      </c>
    </row>
    <row r="45" spans="1:4" x14ac:dyDescent="0.2">
      <c r="A45" s="32">
        <v>48</v>
      </c>
      <c r="B45" s="32" t="s">
        <v>18413</v>
      </c>
      <c r="C45" s="86">
        <v>42005</v>
      </c>
      <c r="D45" s="86">
        <v>2958465</v>
      </c>
    </row>
    <row r="46" spans="1:4" x14ac:dyDescent="0.2">
      <c r="A46" s="32">
        <v>49</v>
      </c>
      <c r="B46" s="32" t="s">
        <v>18414</v>
      </c>
      <c r="C46" s="86">
        <v>42005</v>
      </c>
      <c r="D46" s="86">
        <v>2958465</v>
      </c>
    </row>
    <row r="47" spans="1:4" x14ac:dyDescent="0.2">
      <c r="A47" s="32">
        <v>50</v>
      </c>
      <c r="B47" s="32" t="s">
        <v>18415</v>
      </c>
      <c r="C47" s="86">
        <v>42005</v>
      </c>
      <c r="D47" s="86">
        <v>2958465</v>
      </c>
    </row>
    <row r="48" spans="1:4" x14ac:dyDescent="0.2">
      <c r="A48" s="32">
        <v>51</v>
      </c>
      <c r="B48" s="32" t="s">
        <v>18416</v>
      </c>
      <c r="C48" s="86">
        <v>42005</v>
      </c>
      <c r="D48" s="86">
        <v>2958465</v>
      </c>
    </row>
    <row r="49" spans="1:4" x14ac:dyDescent="0.2">
      <c r="A49" s="32">
        <v>52</v>
      </c>
      <c r="B49" s="32" t="s">
        <v>18417</v>
      </c>
      <c r="C49" s="86">
        <v>42005</v>
      </c>
      <c r="D49" s="86">
        <v>2958465</v>
      </c>
    </row>
    <row r="50" spans="1:4" x14ac:dyDescent="0.2">
      <c r="A50" s="32">
        <v>53</v>
      </c>
      <c r="B50" s="32" t="s">
        <v>18418</v>
      </c>
      <c r="C50" s="86">
        <v>42005</v>
      </c>
      <c r="D50" s="86">
        <v>2958465</v>
      </c>
    </row>
    <row r="51" spans="1:4" x14ac:dyDescent="0.2">
      <c r="A51" s="32">
        <v>54</v>
      </c>
      <c r="B51" s="32" t="s">
        <v>18419</v>
      </c>
      <c r="C51" s="86">
        <v>42005</v>
      </c>
      <c r="D51" s="86">
        <v>2958465</v>
      </c>
    </row>
    <row r="52" spans="1:4" x14ac:dyDescent="0.2">
      <c r="A52" s="32">
        <v>55</v>
      </c>
      <c r="B52" s="32" t="s">
        <v>18420</v>
      </c>
      <c r="C52" s="86">
        <v>42005</v>
      </c>
      <c r="D52" s="86">
        <v>2958465</v>
      </c>
    </row>
    <row r="53" spans="1:4" x14ac:dyDescent="0.2">
      <c r="A53" s="32">
        <v>56</v>
      </c>
      <c r="B53" s="32" t="s">
        <v>18421</v>
      </c>
      <c r="C53" s="86">
        <v>42005</v>
      </c>
      <c r="D53" s="86">
        <v>2958465</v>
      </c>
    </row>
    <row r="54" spans="1:4" x14ac:dyDescent="0.2">
      <c r="A54" s="32">
        <v>57</v>
      </c>
      <c r="B54" s="32" t="s">
        <v>18422</v>
      </c>
      <c r="C54" s="86">
        <v>42005</v>
      </c>
      <c r="D54" s="86">
        <v>2958465</v>
      </c>
    </row>
    <row r="55" spans="1:4" x14ac:dyDescent="0.2">
      <c r="A55" s="32">
        <v>58</v>
      </c>
      <c r="B55" s="32" t="s">
        <v>18423</v>
      </c>
      <c r="C55" s="86">
        <v>42005</v>
      </c>
      <c r="D55" s="86">
        <v>2958465</v>
      </c>
    </row>
    <row r="56" spans="1:4" x14ac:dyDescent="0.2">
      <c r="A56" s="32">
        <v>59</v>
      </c>
      <c r="B56" s="32" t="s">
        <v>18424</v>
      </c>
      <c r="C56" s="86">
        <v>42005</v>
      </c>
      <c r="D56" s="86">
        <v>2958465</v>
      </c>
    </row>
    <row r="57" spans="1:4" x14ac:dyDescent="0.2">
      <c r="A57" s="32">
        <v>60</v>
      </c>
      <c r="B57" s="32" t="s">
        <v>18425</v>
      </c>
      <c r="C57" s="86">
        <v>42005</v>
      </c>
      <c r="D57" s="86">
        <v>2958465</v>
      </c>
    </row>
    <row r="58" spans="1:4" x14ac:dyDescent="0.2">
      <c r="A58" s="32">
        <v>61</v>
      </c>
      <c r="B58" s="32" t="s">
        <v>18426</v>
      </c>
      <c r="C58" s="86">
        <v>42005</v>
      </c>
      <c r="D58" s="86">
        <v>2958465</v>
      </c>
    </row>
    <row r="59" spans="1:4" x14ac:dyDescent="0.2">
      <c r="A59" s="32">
        <v>62</v>
      </c>
      <c r="B59" s="32" t="s">
        <v>18427</v>
      </c>
      <c r="C59" s="86">
        <v>42005</v>
      </c>
      <c r="D59" s="86">
        <v>2958465</v>
      </c>
    </row>
    <row r="60" spans="1:4" x14ac:dyDescent="0.2">
      <c r="A60" s="32">
        <v>63</v>
      </c>
      <c r="B60" s="32" t="s">
        <v>18428</v>
      </c>
      <c r="C60" s="86">
        <v>42005</v>
      </c>
      <c r="D60" s="86">
        <v>2958465</v>
      </c>
    </row>
    <row r="61" spans="1:4" x14ac:dyDescent="0.2">
      <c r="A61" s="32">
        <v>64</v>
      </c>
      <c r="B61" s="32" t="s">
        <v>3002</v>
      </c>
      <c r="C61" s="86">
        <v>42005</v>
      </c>
      <c r="D61" s="86">
        <v>2958465</v>
      </c>
    </row>
    <row r="62" spans="1:4" x14ac:dyDescent="0.2">
      <c r="A62" s="32">
        <v>65</v>
      </c>
      <c r="B62" s="32" t="s">
        <v>18429</v>
      </c>
      <c r="C62" s="86">
        <v>42005</v>
      </c>
      <c r="D62" s="86">
        <v>2958465</v>
      </c>
    </row>
    <row r="63" spans="1:4" x14ac:dyDescent="0.2">
      <c r="A63" s="32">
        <v>66</v>
      </c>
      <c r="B63" s="32" t="s">
        <v>18430</v>
      </c>
      <c r="C63" s="86">
        <v>42736</v>
      </c>
      <c r="D63" s="86">
        <v>2958465</v>
      </c>
    </row>
    <row r="64" spans="1:4" x14ac:dyDescent="0.2">
      <c r="A64" s="32">
        <v>67</v>
      </c>
      <c r="B64" s="32" t="s">
        <v>18431</v>
      </c>
      <c r="C64" s="86">
        <v>42736</v>
      </c>
      <c r="D64" s="86">
        <v>2958465</v>
      </c>
    </row>
    <row r="65" spans="1:4" x14ac:dyDescent="0.2">
      <c r="A65" s="32">
        <v>68</v>
      </c>
      <c r="B65" s="32" t="s">
        <v>18432</v>
      </c>
      <c r="C65" s="86">
        <v>42736</v>
      </c>
      <c r="D65" s="86">
        <v>2958465</v>
      </c>
    </row>
    <row r="66" spans="1:4" x14ac:dyDescent="0.2">
      <c r="A66" s="32">
        <v>69</v>
      </c>
      <c r="B66" s="32" t="s">
        <v>18433</v>
      </c>
      <c r="C66" s="86">
        <v>42736</v>
      </c>
      <c r="D66" s="86">
        <v>2958465</v>
      </c>
    </row>
    <row r="67" spans="1:4" x14ac:dyDescent="0.2">
      <c r="A67" s="32">
        <v>70</v>
      </c>
      <c r="B67" s="32" t="s">
        <v>18434</v>
      </c>
      <c r="C67" s="86">
        <v>42736</v>
      </c>
      <c r="D67" s="86">
        <v>2958465</v>
      </c>
    </row>
    <row r="68" spans="1:4" x14ac:dyDescent="0.2">
      <c r="A68" s="32">
        <v>71</v>
      </c>
      <c r="B68" s="32" t="s">
        <v>18435</v>
      </c>
      <c r="C68" s="86">
        <v>42736</v>
      </c>
      <c r="D68" s="86">
        <v>2958465</v>
      </c>
    </row>
    <row r="69" spans="1:4" x14ac:dyDescent="0.2">
      <c r="A69" s="32">
        <v>72</v>
      </c>
      <c r="B69" s="32" t="s">
        <v>18436</v>
      </c>
      <c r="C69" s="86">
        <v>42005</v>
      </c>
      <c r="D69" s="86">
        <v>2958465</v>
      </c>
    </row>
    <row r="70" spans="1:4" x14ac:dyDescent="0.2">
      <c r="A70" s="32">
        <v>73</v>
      </c>
      <c r="B70" s="32" t="s">
        <v>18437</v>
      </c>
      <c r="C70" s="86">
        <v>42005</v>
      </c>
      <c r="D70" s="86">
        <v>2958465</v>
      </c>
    </row>
    <row r="71" spans="1:4" x14ac:dyDescent="0.2">
      <c r="A71" s="32">
        <v>74</v>
      </c>
      <c r="B71" s="32" t="s">
        <v>18438</v>
      </c>
      <c r="C71" s="86">
        <v>42736</v>
      </c>
      <c r="D71" s="86">
        <v>2958465</v>
      </c>
    </row>
    <row r="72" spans="1:4" x14ac:dyDescent="0.2">
      <c r="A72" s="32">
        <v>75</v>
      </c>
      <c r="B72" s="32" t="s">
        <v>18439</v>
      </c>
      <c r="C72" s="86">
        <v>42005</v>
      </c>
      <c r="D72" s="86">
        <v>2958465</v>
      </c>
    </row>
    <row r="73" spans="1:4" x14ac:dyDescent="0.2">
      <c r="A73" s="32">
        <v>76</v>
      </c>
      <c r="B73" s="32" t="s">
        <v>18440</v>
      </c>
      <c r="C73" s="86">
        <v>42005</v>
      </c>
      <c r="D73" s="86">
        <v>2958465</v>
      </c>
    </row>
    <row r="74" spans="1:4" x14ac:dyDescent="0.2">
      <c r="A74" s="32">
        <v>77</v>
      </c>
      <c r="B74" s="32" t="s">
        <v>18441</v>
      </c>
      <c r="C74" s="86">
        <v>42005</v>
      </c>
      <c r="D74" s="86">
        <v>2958465</v>
      </c>
    </row>
    <row r="75" spans="1:4" x14ac:dyDescent="0.2">
      <c r="A75" s="32">
        <v>78</v>
      </c>
      <c r="B75" s="32" t="s">
        <v>18442</v>
      </c>
      <c r="C75" s="86">
        <v>42005</v>
      </c>
      <c r="D75" s="86">
        <v>2958465</v>
      </c>
    </row>
    <row r="76" spans="1:4" x14ac:dyDescent="0.2">
      <c r="A76" s="32">
        <v>79</v>
      </c>
      <c r="B76" s="32" t="s">
        <v>18443</v>
      </c>
      <c r="C76" s="86">
        <v>42005</v>
      </c>
      <c r="D76" s="86">
        <v>2958465</v>
      </c>
    </row>
    <row r="77" spans="1:4" x14ac:dyDescent="0.2">
      <c r="A77" s="32">
        <v>80</v>
      </c>
      <c r="B77" s="32" t="s">
        <v>18444</v>
      </c>
      <c r="C77" s="86">
        <v>42005</v>
      </c>
      <c r="D77" s="86">
        <v>2958465</v>
      </c>
    </row>
    <row r="78" spans="1:4" x14ac:dyDescent="0.2">
      <c r="A78" s="32">
        <v>94</v>
      </c>
      <c r="B78" s="32" t="s">
        <v>2089</v>
      </c>
      <c r="C78" s="86">
        <v>40179</v>
      </c>
      <c r="D78" s="86">
        <v>2958465</v>
      </c>
    </row>
    <row r="79" spans="1:4" x14ac:dyDescent="0.2">
      <c r="A79" s="32">
        <v>95</v>
      </c>
      <c r="B79" s="32" t="s">
        <v>3540</v>
      </c>
      <c r="C79" s="86">
        <v>40179</v>
      </c>
      <c r="D79" s="86">
        <v>2958465</v>
      </c>
    </row>
    <row r="80" spans="1:4" x14ac:dyDescent="0.2">
      <c r="A80" s="32">
        <v>98</v>
      </c>
      <c r="B80" s="32" t="s">
        <v>16409</v>
      </c>
      <c r="C80" s="86">
        <v>40179</v>
      </c>
      <c r="D80" s="86">
        <v>2958465</v>
      </c>
    </row>
    <row r="81" spans="1:4" x14ac:dyDescent="0.2">
      <c r="A81" s="32">
        <v>99</v>
      </c>
      <c r="B81" s="32" t="s">
        <v>1552</v>
      </c>
      <c r="C81" s="86">
        <v>40179</v>
      </c>
      <c r="D81" s="86">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IW10"/>
  <sheetViews>
    <sheetView zoomScaleNormal="100" workbookViewId="0">
      <selection activeCell="A3" sqref="A3"/>
    </sheetView>
  </sheetViews>
  <sheetFormatPr baseColWidth="10" defaultColWidth="8.7109375" defaultRowHeight="16" x14ac:dyDescent="0.2"/>
  <cols>
    <col min="1" max="1" width="20.42578125" style="32" customWidth="1"/>
    <col min="2" max="2" width="26.42578125" style="32" customWidth="1"/>
    <col min="3" max="3" width="16.5703125" style="32" customWidth="1"/>
    <col min="4" max="4" width="16.7109375" style="32" customWidth="1"/>
    <col min="5" max="257" width="10.28515625" style="32" customWidth="1"/>
    <col min="258" max="1025" width="10.28515625" customWidth="1"/>
  </cols>
  <sheetData>
    <row r="1" spans="1:4" x14ac:dyDescent="0.2">
      <c r="A1" s="32" t="s">
        <v>18445</v>
      </c>
      <c r="B1" s="32" t="s">
        <v>18446</v>
      </c>
      <c r="C1" s="32" t="s">
        <v>1484</v>
      </c>
      <c r="D1" s="32" t="s">
        <v>1485</v>
      </c>
    </row>
    <row r="2" spans="1:4" x14ac:dyDescent="0.2">
      <c r="A2" s="32">
        <v>1</v>
      </c>
      <c r="B2" s="32" t="s">
        <v>18447</v>
      </c>
      <c r="C2" s="82" t="s">
        <v>3541</v>
      </c>
      <c r="D2" s="82" t="s">
        <v>3532</v>
      </c>
    </row>
    <row r="3" spans="1:4" x14ac:dyDescent="0.2">
      <c r="A3" s="32">
        <v>4</v>
      </c>
      <c r="B3" s="32" t="s">
        <v>18448</v>
      </c>
      <c r="C3" s="82" t="s">
        <v>3541</v>
      </c>
      <c r="D3" s="82" t="s">
        <v>3532</v>
      </c>
    </row>
    <row r="4" spans="1:4" x14ac:dyDescent="0.2">
      <c r="A4" s="32">
        <v>8</v>
      </c>
      <c r="B4" s="32" t="s">
        <v>16408</v>
      </c>
      <c r="C4" s="82" t="s">
        <v>3541</v>
      </c>
      <c r="D4" s="82" t="s">
        <v>3532</v>
      </c>
    </row>
    <row r="5" spans="1:4" x14ac:dyDescent="0.2">
      <c r="A5" s="32">
        <v>9</v>
      </c>
      <c r="B5" s="32" t="s">
        <v>18449</v>
      </c>
      <c r="C5" s="82" t="s">
        <v>3541</v>
      </c>
      <c r="D5" s="82" t="s">
        <v>3532</v>
      </c>
    </row>
    <row r="6" spans="1:4" x14ac:dyDescent="0.2">
      <c r="A6" s="32">
        <v>10</v>
      </c>
      <c r="B6" s="32" t="s">
        <v>18450</v>
      </c>
      <c r="C6" s="82" t="s">
        <v>3541</v>
      </c>
      <c r="D6" s="82" t="s">
        <v>3532</v>
      </c>
    </row>
    <row r="7" spans="1:4" x14ac:dyDescent="0.2">
      <c r="A7" s="32">
        <v>94</v>
      </c>
      <c r="B7" s="32" t="s">
        <v>2089</v>
      </c>
      <c r="C7" s="82" t="s">
        <v>3541</v>
      </c>
      <c r="D7" s="82" t="s">
        <v>3532</v>
      </c>
    </row>
    <row r="8" spans="1:4" x14ac:dyDescent="0.2">
      <c r="A8" s="32">
        <v>95</v>
      </c>
      <c r="B8" s="32" t="s">
        <v>3540</v>
      </c>
      <c r="C8" s="82" t="s">
        <v>3541</v>
      </c>
      <c r="D8" s="82" t="s">
        <v>3532</v>
      </c>
    </row>
    <row r="9" spans="1:4" x14ac:dyDescent="0.2">
      <c r="A9" s="32">
        <v>98</v>
      </c>
      <c r="B9" s="32" t="s">
        <v>3002</v>
      </c>
      <c r="C9" s="82" t="s">
        <v>3541</v>
      </c>
      <c r="D9" s="82" t="s">
        <v>3532</v>
      </c>
    </row>
    <row r="10" spans="1:4" x14ac:dyDescent="0.2">
      <c r="A10" s="32">
        <v>99</v>
      </c>
      <c r="B10" s="32" t="s">
        <v>1552</v>
      </c>
      <c r="C10" s="82" t="s">
        <v>3541</v>
      </c>
      <c r="D10"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Z2348"/>
  <sheetViews>
    <sheetView topLeftCell="B1" zoomScaleNormal="100" workbookViewId="0">
      <selection activeCell="A3" sqref="A3"/>
    </sheetView>
  </sheetViews>
  <sheetFormatPr baseColWidth="10" defaultColWidth="8.7109375" defaultRowHeight="16" x14ac:dyDescent="0.2"/>
  <cols>
    <col min="1" max="1" width="13.28515625" style="32" customWidth="1"/>
    <col min="2" max="2" width="85.28515625" style="32" customWidth="1"/>
    <col min="3" max="3" width="16.5703125" customWidth="1"/>
    <col min="4" max="4" width="15.5703125" style="32" customWidth="1"/>
    <col min="5" max="1025" width="9" customWidth="1"/>
  </cols>
  <sheetData>
    <row r="1" spans="1:26" x14ac:dyDescent="0.2">
      <c r="A1" s="32" t="s">
        <v>18451</v>
      </c>
      <c r="B1" s="32" t="s">
        <v>18452</v>
      </c>
      <c r="C1" s="32" t="s">
        <v>1484</v>
      </c>
      <c r="D1" s="32" t="s">
        <v>1485</v>
      </c>
    </row>
    <row r="2" spans="1:26" x14ac:dyDescent="0.2">
      <c r="A2" s="32">
        <v>10230</v>
      </c>
      <c r="B2" s="32" t="s">
        <v>18453</v>
      </c>
      <c r="C2" s="82" t="s">
        <v>18454</v>
      </c>
      <c r="D2" s="82" t="s">
        <v>3532</v>
      </c>
      <c r="Z2" s="87"/>
    </row>
    <row r="3" spans="1:26" x14ac:dyDescent="0.2">
      <c r="A3" s="32">
        <v>8</v>
      </c>
      <c r="B3" s="32" t="s">
        <v>18455</v>
      </c>
      <c r="C3" s="82" t="s">
        <v>3541</v>
      </c>
      <c r="D3" s="82" t="s">
        <v>3532</v>
      </c>
      <c r="Z3" s="87"/>
    </row>
    <row r="4" spans="1:26" x14ac:dyDescent="0.2">
      <c r="A4" s="32">
        <v>9</v>
      </c>
      <c r="B4" s="32" t="s">
        <v>18456</v>
      </c>
      <c r="C4" s="82" t="s">
        <v>3541</v>
      </c>
      <c r="D4" s="82" t="s">
        <v>3532</v>
      </c>
      <c r="Z4" s="87"/>
    </row>
    <row r="5" spans="1:26" x14ac:dyDescent="0.2">
      <c r="A5" s="32">
        <v>10</v>
      </c>
      <c r="B5" s="32" t="s">
        <v>18457</v>
      </c>
      <c r="C5" s="82" t="s">
        <v>3541</v>
      </c>
      <c r="D5" s="82" t="s">
        <v>3532</v>
      </c>
      <c r="Z5" s="87"/>
    </row>
    <row r="6" spans="1:26" x14ac:dyDescent="0.2">
      <c r="A6" s="32">
        <v>10169</v>
      </c>
      <c r="B6" s="32" t="s">
        <v>18458</v>
      </c>
      <c r="C6" s="82" t="s">
        <v>3541</v>
      </c>
      <c r="D6" s="82" t="s">
        <v>3532</v>
      </c>
      <c r="Z6" s="87"/>
    </row>
    <row r="7" spans="1:26" x14ac:dyDescent="0.2">
      <c r="A7" s="32">
        <v>12</v>
      </c>
      <c r="B7" s="32" t="s">
        <v>18459</v>
      </c>
      <c r="C7" s="82" t="s">
        <v>3541</v>
      </c>
      <c r="D7" s="82" t="s">
        <v>3532</v>
      </c>
      <c r="Z7" s="87"/>
    </row>
    <row r="8" spans="1:26" x14ac:dyDescent="0.2">
      <c r="A8" s="32">
        <v>13</v>
      </c>
      <c r="B8" s="32" t="s">
        <v>18460</v>
      </c>
      <c r="C8" s="82" t="s">
        <v>3541</v>
      </c>
      <c r="D8" s="82" t="s">
        <v>3532</v>
      </c>
      <c r="Z8" s="87"/>
    </row>
    <row r="9" spans="1:26" x14ac:dyDescent="0.2">
      <c r="A9" s="32">
        <v>14</v>
      </c>
      <c r="B9" s="32" t="s">
        <v>18461</v>
      </c>
      <c r="C9" s="82" t="s">
        <v>3541</v>
      </c>
      <c r="D9" s="82" t="s">
        <v>3532</v>
      </c>
      <c r="Z9" s="87"/>
    </row>
    <row r="10" spans="1:26" x14ac:dyDescent="0.2">
      <c r="A10" s="32">
        <v>15</v>
      </c>
      <c r="B10" s="32" t="s">
        <v>18462</v>
      </c>
      <c r="C10" s="82" t="s">
        <v>3541</v>
      </c>
      <c r="D10" s="82" t="s">
        <v>3532</v>
      </c>
      <c r="Z10" s="87"/>
    </row>
    <row r="11" spans="1:26" x14ac:dyDescent="0.2">
      <c r="A11" s="32">
        <v>16</v>
      </c>
      <c r="B11" s="32" t="s">
        <v>18463</v>
      </c>
      <c r="C11" s="82" t="s">
        <v>3541</v>
      </c>
      <c r="D11" s="82" t="s">
        <v>3532</v>
      </c>
      <c r="Z11" s="87"/>
    </row>
    <row r="12" spans="1:26" x14ac:dyDescent="0.2">
      <c r="A12" s="32">
        <v>17</v>
      </c>
      <c r="B12" s="32" t="s">
        <v>18464</v>
      </c>
      <c r="C12" s="82" t="s">
        <v>3541</v>
      </c>
      <c r="D12" s="82" t="s">
        <v>3532</v>
      </c>
      <c r="Z12" s="87"/>
    </row>
    <row r="13" spans="1:26" x14ac:dyDescent="0.2">
      <c r="A13" s="32">
        <v>18</v>
      </c>
      <c r="B13" s="32" t="s">
        <v>18465</v>
      </c>
      <c r="C13" s="82" t="s">
        <v>3541</v>
      </c>
      <c r="D13" s="82" t="s">
        <v>3532</v>
      </c>
      <c r="Z13" s="87"/>
    </row>
    <row r="14" spans="1:26" x14ac:dyDescent="0.2">
      <c r="A14" s="32">
        <v>19</v>
      </c>
      <c r="B14" s="32" t="s">
        <v>18466</v>
      </c>
      <c r="C14" s="82" t="s">
        <v>3541</v>
      </c>
      <c r="D14" s="82" t="s">
        <v>3532</v>
      </c>
      <c r="Z14" s="87"/>
    </row>
    <row r="15" spans="1:26" x14ac:dyDescent="0.2">
      <c r="A15" s="32">
        <v>20</v>
      </c>
      <c r="B15" s="32" t="s">
        <v>18467</v>
      </c>
      <c r="C15" s="82" t="s">
        <v>3541</v>
      </c>
      <c r="D15" s="82" t="s">
        <v>3532</v>
      </c>
      <c r="Z15" s="87"/>
    </row>
    <row r="16" spans="1:26" x14ac:dyDescent="0.2">
      <c r="A16" s="32">
        <v>21</v>
      </c>
      <c r="B16" s="32" t="s">
        <v>18468</v>
      </c>
      <c r="C16" s="82" t="s">
        <v>3541</v>
      </c>
      <c r="D16" s="82" t="s">
        <v>3532</v>
      </c>
      <c r="Z16" s="87"/>
    </row>
    <row r="17" spans="1:26" x14ac:dyDescent="0.2">
      <c r="A17" s="32">
        <v>22</v>
      </c>
      <c r="B17" s="32" t="s">
        <v>18469</v>
      </c>
      <c r="C17" s="82" t="s">
        <v>3541</v>
      </c>
      <c r="D17" s="82" t="s">
        <v>3532</v>
      </c>
      <c r="Z17" s="87"/>
    </row>
    <row r="18" spans="1:26" x14ac:dyDescent="0.2">
      <c r="A18" s="32">
        <v>23</v>
      </c>
      <c r="B18" s="32" t="s">
        <v>18470</v>
      </c>
      <c r="C18" s="82" t="s">
        <v>3541</v>
      </c>
      <c r="D18" s="82" t="s">
        <v>3532</v>
      </c>
      <c r="Z18" s="87"/>
    </row>
    <row r="19" spans="1:26" x14ac:dyDescent="0.2">
      <c r="A19" s="32">
        <v>24</v>
      </c>
      <c r="B19" s="32" t="s">
        <v>18471</v>
      </c>
      <c r="C19" s="82" t="s">
        <v>3541</v>
      </c>
      <c r="D19" s="82" t="s">
        <v>3532</v>
      </c>
      <c r="Z19" s="87"/>
    </row>
    <row r="20" spans="1:26" x14ac:dyDescent="0.2">
      <c r="A20" s="32">
        <v>25</v>
      </c>
      <c r="B20" s="32" t="s">
        <v>18472</v>
      </c>
      <c r="C20" s="82" t="s">
        <v>3541</v>
      </c>
      <c r="D20" s="82" t="s">
        <v>3532</v>
      </c>
      <c r="Z20" s="87"/>
    </row>
    <row r="21" spans="1:26" x14ac:dyDescent="0.2">
      <c r="A21" s="32">
        <v>26</v>
      </c>
      <c r="B21" s="32" t="s">
        <v>18473</v>
      </c>
      <c r="C21" s="82" t="s">
        <v>3541</v>
      </c>
      <c r="D21" s="82" t="s">
        <v>3532</v>
      </c>
      <c r="Z21" s="87"/>
    </row>
    <row r="22" spans="1:26" x14ac:dyDescent="0.2">
      <c r="A22" s="32">
        <v>28</v>
      </c>
      <c r="B22" s="32" t="s">
        <v>18474</v>
      </c>
      <c r="C22" s="82" t="s">
        <v>3541</v>
      </c>
      <c r="D22" s="82" t="s">
        <v>3532</v>
      </c>
      <c r="Z22" s="87"/>
    </row>
    <row r="23" spans="1:26" x14ac:dyDescent="0.2">
      <c r="A23" s="32">
        <v>29</v>
      </c>
      <c r="B23" s="32" t="s">
        <v>18475</v>
      </c>
      <c r="C23" s="82" t="s">
        <v>3541</v>
      </c>
      <c r="D23" s="82" t="s">
        <v>3532</v>
      </c>
      <c r="Z23" s="87"/>
    </row>
    <row r="24" spans="1:26" x14ac:dyDescent="0.2">
      <c r="A24" s="32">
        <v>30</v>
      </c>
      <c r="B24" s="32" t="s">
        <v>18476</v>
      </c>
      <c r="C24" s="82" t="s">
        <v>3541</v>
      </c>
      <c r="D24" s="82" t="s">
        <v>3532</v>
      </c>
      <c r="Z24" s="87"/>
    </row>
    <row r="25" spans="1:26" x14ac:dyDescent="0.2">
      <c r="A25" s="32">
        <v>31</v>
      </c>
      <c r="B25" s="32" t="s">
        <v>18477</v>
      </c>
      <c r="C25" s="82" t="s">
        <v>3541</v>
      </c>
      <c r="D25" s="82" t="s">
        <v>3532</v>
      </c>
      <c r="Z25" s="87"/>
    </row>
    <row r="26" spans="1:26" x14ac:dyDescent="0.2">
      <c r="A26" s="32">
        <v>32</v>
      </c>
      <c r="B26" s="32" t="s">
        <v>18478</v>
      </c>
      <c r="C26" s="82" t="s">
        <v>3541</v>
      </c>
      <c r="D26" s="82" t="s">
        <v>3532</v>
      </c>
      <c r="Z26" s="87"/>
    </row>
    <row r="27" spans="1:26" x14ac:dyDescent="0.2">
      <c r="A27" s="32">
        <v>33</v>
      </c>
      <c r="B27" s="32" t="s">
        <v>18479</v>
      </c>
      <c r="C27" s="82" t="s">
        <v>3541</v>
      </c>
      <c r="D27" s="82" t="s">
        <v>3532</v>
      </c>
      <c r="Z27" s="87"/>
    </row>
    <row r="28" spans="1:26" x14ac:dyDescent="0.2">
      <c r="A28" s="32">
        <v>35</v>
      </c>
      <c r="B28" s="32" t="s">
        <v>18480</v>
      </c>
      <c r="C28" s="82" t="s">
        <v>3541</v>
      </c>
      <c r="D28" s="82" t="s">
        <v>3532</v>
      </c>
      <c r="Z28" s="87"/>
    </row>
    <row r="29" spans="1:26" x14ac:dyDescent="0.2">
      <c r="A29" s="32">
        <v>36</v>
      </c>
      <c r="B29" s="32" t="s">
        <v>18481</v>
      </c>
      <c r="C29" s="82" t="s">
        <v>3541</v>
      </c>
      <c r="D29" s="82" t="s">
        <v>3532</v>
      </c>
      <c r="Z29" s="87"/>
    </row>
    <row r="30" spans="1:26" x14ac:dyDescent="0.2">
      <c r="A30" s="32">
        <v>37</v>
      </c>
      <c r="B30" s="32" t="s">
        <v>18482</v>
      </c>
      <c r="C30" s="82" t="s">
        <v>3541</v>
      </c>
      <c r="D30" s="82" t="s">
        <v>3532</v>
      </c>
      <c r="Z30" s="87"/>
    </row>
    <row r="31" spans="1:26" x14ac:dyDescent="0.2">
      <c r="A31" s="32">
        <v>2476</v>
      </c>
      <c r="B31" s="32" t="s">
        <v>18483</v>
      </c>
      <c r="C31" s="82" t="s">
        <v>3541</v>
      </c>
      <c r="D31" s="82" t="s">
        <v>3532</v>
      </c>
      <c r="Z31" s="87"/>
    </row>
    <row r="32" spans="1:26" x14ac:dyDescent="0.2">
      <c r="A32" s="32">
        <v>605</v>
      </c>
      <c r="B32" s="32" t="s">
        <v>18484</v>
      </c>
      <c r="C32" s="82" t="s">
        <v>3541</v>
      </c>
      <c r="D32" s="82" t="s">
        <v>3532</v>
      </c>
      <c r="Z32" s="87"/>
    </row>
    <row r="33" spans="1:26" x14ac:dyDescent="0.2">
      <c r="A33" s="32">
        <v>2477</v>
      </c>
      <c r="B33" s="32" t="s">
        <v>18485</v>
      </c>
      <c r="C33" s="82" t="s">
        <v>3541</v>
      </c>
      <c r="D33" s="82" t="s">
        <v>3532</v>
      </c>
      <c r="Z33" s="87"/>
    </row>
    <row r="34" spans="1:26" x14ac:dyDescent="0.2">
      <c r="A34" s="32">
        <v>2478</v>
      </c>
      <c r="B34" s="32" t="s">
        <v>18486</v>
      </c>
      <c r="C34" s="82" t="s">
        <v>3541</v>
      </c>
      <c r="D34" s="82" t="s">
        <v>3532</v>
      </c>
      <c r="Z34" s="87"/>
    </row>
    <row r="35" spans="1:26" x14ac:dyDescent="0.2">
      <c r="A35" s="32">
        <v>38</v>
      </c>
      <c r="B35" s="32" t="s">
        <v>18487</v>
      </c>
      <c r="C35" s="82" t="s">
        <v>3541</v>
      </c>
      <c r="D35" s="82" t="s">
        <v>3532</v>
      </c>
      <c r="Z35" s="87"/>
    </row>
    <row r="36" spans="1:26" x14ac:dyDescent="0.2">
      <c r="A36" s="32">
        <v>2479</v>
      </c>
      <c r="B36" s="32" t="s">
        <v>18488</v>
      </c>
      <c r="C36" s="82" t="s">
        <v>3541</v>
      </c>
      <c r="D36" s="82" t="s">
        <v>3532</v>
      </c>
      <c r="Z36" s="87"/>
    </row>
    <row r="37" spans="1:26" x14ac:dyDescent="0.2">
      <c r="A37" s="32">
        <v>335</v>
      </c>
      <c r="B37" s="32" t="s">
        <v>18489</v>
      </c>
      <c r="C37" s="82" t="s">
        <v>3541</v>
      </c>
      <c r="D37" s="82" t="s">
        <v>3532</v>
      </c>
      <c r="Z37" s="87"/>
    </row>
    <row r="38" spans="1:26" x14ac:dyDescent="0.2">
      <c r="A38" s="32">
        <v>2480</v>
      </c>
      <c r="B38" s="32" t="s">
        <v>18490</v>
      </c>
      <c r="C38" s="82" t="s">
        <v>3541</v>
      </c>
      <c r="D38" s="82" t="s">
        <v>3532</v>
      </c>
      <c r="Z38" s="87"/>
    </row>
    <row r="39" spans="1:26" x14ac:dyDescent="0.2">
      <c r="A39" s="32">
        <v>2481</v>
      </c>
      <c r="B39" s="32" t="s">
        <v>18491</v>
      </c>
      <c r="C39" s="82" t="s">
        <v>3541</v>
      </c>
      <c r="D39" s="82" t="s">
        <v>3532</v>
      </c>
      <c r="Z39" s="87"/>
    </row>
    <row r="40" spans="1:26" x14ac:dyDescent="0.2">
      <c r="A40" s="32">
        <v>39</v>
      </c>
      <c r="B40" s="32" t="s">
        <v>18492</v>
      </c>
      <c r="C40" s="82" t="s">
        <v>3541</v>
      </c>
      <c r="D40" s="82" t="s">
        <v>3532</v>
      </c>
      <c r="Z40" s="87"/>
    </row>
    <row r="41" spans="1:26" x14ac:dyDescent="0.2">
      <c r="A41" s="32">
        <v>40</v>
      </c>
      <c r="B41" s="32" t="s">
        <v>18493</v>
      </c>
      <c r="C41" s="82" t="s">
        <v>3541</v>
      </c>
      <c r="D41" s="82" t="s">
        <v>3532</v>
      </c>
      <c r="Z41" s="87"/>
    </row>
    <row r="42" spans="1:26" x14ac:dyDescent="0.2">
      <c r="A42" s="32">
        <v>42</v>
      </c>
      <c r="B42" s="32" t="s">
        <v>18494</v>
      </c>
      <c r="C42" s="82" t="s">
        <v>3541</v>
      </c>
      <c r="D42" s="82" t="s">
        <v>3532</v>
      </c>
      <c r="Z42" s="87"/>
    </row>
    <row r="43" spans="1:26" x14ac:dyDescent="0.2">
      <c r="A43" s="32">
        <v>2482</v>
      </c>
      <c r="B43" s="32" t="s">
        <v>18495</v>
      </c>
      <c r="C43" s="82" t="s">
        <v>3541</v>
      </c>
      <c r="D43" s="82" t="s">
        <v>3532</v>
      </c>
      <c r="Z43" s="87"/>
    </row>
    <row r="44" spans="1:26" x14ac:dyDescent="0.2">
      <c r="A44" s="32">
        <v>2483</v>
      </c>
      <c r="B44" s="32" t="s">
        <v>18496</v>
      </c>
      <c r="C44" s="82" t="s">
        <v>3541</v>
      </c>
      <c r="D44" s="82" t="s">
        <v>3532</v>
      </c>
      <c r="Z44" s="87"/>
    </row>
    <row r="45" spans="1:26" x14ac:dyDescent="0.2">
      <c r="A45" s="32">
        <v>2484</v>
      </c>
      <c r="B45" s="32" t="s">
        <v>18497</v>
      </c>
      <c r="C45" s="82" t="s">
        <v>3541</v>
      </c>
      <c r="D45" s="82" t="s">
        <v>3532</v>
      </c>
      <c r="Z45" s="87"/>
    </row>
    <row r="46" spans="1:26" x14ac:dyDescent="0.2">
      <c r="A46" s="32">
        <v>2485</v>
      </c>
      <c r="B46" s="32" t="s">
        <v>18498</v>
      </c>
      <c r="C46" s="82" t="s">
        <v>3541</v>
      </c>
      <c r="D46" s="82" t="s">
        <v>3532</v>
      </c>
      <c r="Z46" s="87"/>
    </row>
    <row r="47" spans="1:26" x14ac:dyDescent="0.2">
      <c r="A47" s="32">
        <v>2486</v>
      </c>
      <c r="B47" s="32" t="s">
        <v>18499</v>
      </c>
      <c r="C47" s="82" t="s">
        <v>3541</v>
      </c>
      <c r="D47" s="82" t="s">
        <v>3532</v>
      </c>
      <c r="Z47" s="87"/>
    </row>
    <row r="48" spans="1:26" x14ac:dyDescent="0.2">
      <c r="A48" s="32">
        <v>41</v>
      </c>
      <c r="B48" s="32" t="s">
        <v>18500</v>
      </c>
      <c r="C48" s="82" t="s">
        <v>3541</v>
      </c>
      <c r="D48" s="82" t="s">
        <v>3532</v>
      </c>
      <c r="Z48" s="87"/>
    </row>
    <row r="49" spans="1:26" x14ac:dyDescent="0.2">
      <c r="A49" s="32">
        <v>43</v>
      </c>
      <c r="B49" s="32" t="s">
        <v>18501</v>
      </c>
      <c r="C49" s="82" t="s">
        <v>3541</v>
      </c>
      <c r="D49" s="82" t="s">
        <v>3532</v>
      </c>
      <c r="Z49" s="87"/>
    </row>
    <row r="50" spans="1:26" x14ac:dyDescent="0.2">
      <c r="A50" s="32">
        <v>44</v>
      </c>
      <c r="B50" s="32" t="s">
        <v>18502</v>
      </c>
      <c r="C50" s="82" t="s">
        <v>3541</v>
      </c>
      <c r="D50" s="82" t="s">
        <v>3532</v>
      </c>
      <c r="Z50" s="87"/>
    </row>
    <row r="51" spans="1:26" x14ac:dyDescent="0.2">
      <c r="A51" s="32">
        <v>45</v>
      </c>
      <c r="B51" s="32" t="s">
        <v>18503</v>
      </c>
      <c r="C51" s="82" t="s">
        <v>3541</v>
      </c>
      <c r="D51" s="82" t="s">
        <v>3532</v>
      </c>
      <c r="Z51" s="87"/>
    </row>
    <row r="52" spans="1:26" x14ac:dyDescent="0.2">
      <c r="A52" s="32">
        <v>252</v>
      </c>
      <c r="B52" s="32" t="s">
        <v>18504</v>
      </c>
      <c r="C52" s="82" t="s">
        <v>3541</v>
      </c>
      <c r="D52" s="82" t="s">
        <v>3532</v>
      </c>
      <c r="Z52" s="87"/>
    </row>
    <row r="53" spans="1:26" x14ac:dyDescent="0.2">
      <c r="A53" s="32">
        <v>46</v>
      </c>
      <c r="B53" s="32" t="s">
        <v>18505</v>
      </c>
      <c r="C53" s="82" t="s">
        <v>3541</v>
      </c>
      <c r="D53" s="82" t="s">
        <v>3532</v>
      </c>
      <c r="Z53" s="87"/>
    </row>
    <row r="54" spans="1:26" x14ac:dyDescent="0.2">
      <c r="A54" s="32">
        <v>47</v>
      </c>
      <c r="B54" s="32" t="s">
        <v>18506</v>
      </c>
      <c r="C54" s="82" t="s">
        <v>3541</v>
      </c>
      <c r="D54" s="82" t="s">
        <v>3532</v>
      </c>
      <c r="Z54" s="87"/>
    </row>
    <row r="55" spans="1:26" x14ac:dyDescent="0.2">
      <c r="A55" s="32">
        <v>48</v>
      </c>
      <c r="B55" s="32" t="s">
        <v>18507</v>
      </c>
      <c r="C55" s="82" t="s">
        <v>3541</v>
      </c>
      <c r="D55" s="82" t="s">
        <v>3532</v>
      </c>
      <c r="Z55" s="87"/>
    </row>
    <row r="56" spans="1:26" x14ac:dyDescent="0.2">
      <c r="A56" s="32">
        <v>2487</v>
      </c>
      <c r="B56" s="32" t="s">
        <v>18508</v>
      </c>
      <c r="C56" s="82" t="s">
        <v>3541</v>
      </c>
      <c r="D56" s="82" t="s">
        <v>3532</v>
      </c>
      <c r="Z56" s="87"/>
    </row>
    <row r="57" spans="1:26" x14ac:dyDescent="0.2">
      <c r="A57" s="32">
        <v>2488</v>
      </c>
      <c r="B57" s="32" t="s">
        <v>18509</v>
      </c>
      <c r="C57" s="82" t="s">
        <v>3541</v>
      </c>
      <c r="D57" s="82" t="s">
        <v>3532</v>
      </c>
      <c r="Z57" s="87"/>
    </row>
    <row r="58" spans="1:26" x14ac:dyDescent="0.2">
      <c r="A58" s="32">
        <v>50</v>
      </c>
      <c r="B58" s="32" t="s">
        <v>18510</v>
      </c>
      <c r="C58" s="82" t="s">
        <v>3541</v>
      </c>
      <c r="D58" s="82" t="s">
        <v>3532</v>
      </c>
      <c r="Z58" s="87"/>
    </row>
    <row r="59" spans="1:26" x14ac:dyDescent="0.2">
      <c r="A59" s="32">
        <v>49</v>
      </c>
      <c r="B59" s="32" t="s">
        <v>18511</v>
      </c>
      <c r="C59" s="82" t="s">
        <v>3541</v>
      </c>
      <c r="D59" s="82" t="s">
        <v>3532</v>
      </c>
      <c r="Z59" s="87"/>
    </row>
    <row r="60" spans="1:26" x14ac:dyDescent="0.2">
      <c r="A60" s="32">
        <v>51</v>
      </c>
      <c r="B60" s="32" t="s">
        <v>18512</v>
      </c>
      <c r="C60" s="82" t="s">
        <v>3541</v>
      </c>
      <c r="D60" s="82" t="s">
        <v>3532</v>
      </c>
      <c r="Z60" s="87"/>
    </row>
    <row r="61" spans="1:26" x14ac:dyDescent="0.2">
      <c r="A61" s="32">
        <v>53</v>
      </c>
      <c r="B61" s="32" t="s">
        <v>18513</v>
      </c>
      <c r="C61" s="82" t="s">
        <v>3541</v>
      </c>
      <c r="D61" s="82" t="s">
        <v>3532</v>
      </c>
      <c r="Z61" s="87"/>
    </row>
    <row r="62" spans="1:26" x14ac:dyDescent="0.2">
      <c r="A62" s="32">
        <v>54</v>
      </c>
      <c r="B62" s="32" t="s">
        <v>18514</v>
      </c>
      <c r="C62" s="82" t="s">
        <v>3541</v>
      </c>
      <c r="D62" s="82" t="s">
        <v>3532</v>
      </c>
      <c r="Z62" s="87"/>
    </row>
    <row r="63" spans="1:26" x14ac:dyDescent="0.2">
      <c r="A63" s="32">
        <v>2489</v>
      </c>
      <c r="B63" s="32" t="s">
        <v>18515</v>
      </c>
      <c r="C63" s="82" t="s">
        <v>3541</v>
      </c>
      <c r="D63" s="82" t="s">
        <v>3532</v>
      </c>
      <c r="Z63" s="87"/>
    </row>
    <row r="64" spans="1:26" x14ac:dyDescent="0.2">
      <c r="A64" s="32">
        <v>2490</v>
      </c>
      <c r="B64" s="32" t="s">
        <v>18516</v>
      </c>
      <c r="C64" s="82" t="s">
        <v>3541</v>
      </c>
      <c r="D64" s="82" t="s">
        <v>3532</v>
      </c>
      <c r="Z64" s="87"/>
    </row>
    <row r="65" spans="1:26" x14ac:dyDescent="0.2">
      <c r="A65" s="32">
        <v>2491</v>
      </c>
      <c r="B65" s="32" t="s">
        <v>18517</v>
      </c>
      <c r="C65" s="82" t="s">
        <v>3541</v>
      </c>
      <c r="D65" s="82" t="s">
        <v>3532</v>
      </c>
      <c r="Z65" s="87"/>
    </row>
    <row r="66" spans="1:26" x14ac:dyDescent="0.2">
      <c r="A66" s="32">
        <v>2492</v>
      </c>
      <c r="B66" s="32" t="s">
        <v>18518</v>
      </c>
      <c r="C66" s="82" t="s">
        <v>3541</v>
      </c>
      <c r="D66" s="82" t="s">
        <v>3532</v>
      </c>
      <c r="Z66" s="87"/>
    </row>
    <row r="67" spans="1:26" x14ac:dyDescent="0.2">
      <c r="A67" s="32">
        <v>55</v>
      </c>
      <c r="B67" s="32" t="s">
        <v>18519</v>
      </c>
      <c r="C67" s="82" t="s">
        <v>3541</v>
      </c>
      <c r="D67" s="82" t="s">
        <v>3532</v>
      </c>
      <c r="Z67" s="87"/>
    </row>
    <row r="68" spans="1:26" x14ac:dyDescent="0.2">
      <c r="A68" s="32">
        <v>56</v>
      </c>
      <c r="B68" s="32" t="s">
        <v>18520</v>
      </c>
      <c r="C68" s="82" t="s">
        <v>3541</v>
      </c>
      <c r="D68" s="82" t="s">
        <v>3532</v>
      </c>
      <c r="Z68" s="87"/>
    </row>
    <row r="69" spans="1:26" x14ac:dyDescent="0.2">
      <c r="A69" s="32">
        <v>57</v>
      </c>
      <c r="B69" s="32" t="s">
        <v>18521</v>
      </c>
      <c r="C69" s="82" t="s">
        <v>3541</v>
      </c>
      <c r="D69" s="82" t="s">
        <v>3532</v>
      </c>
      <c r="Z69" s="87"/>
    </row>
    <row r="70" spans="1:26" x14ac:dyDescent="0.2">
      <c r="A70" s="32">
        <v>59</v>
      </c>
      <c r="B70" s="32" t="s">
        <v>18522</v>
      </c>
      <c r="C70" s="82" t="s">
        <v>3541</v>
      </c>
      <c r="D70" s="82" t="s">
        <v>3532</v>
      </c>
      <c r="Z70" s="87"/>
    </row>
    <row r="71" spans="1:26" x14ac:dyDescent="0.2">
      <c r="A71" s="32">
        <v>60</v>
      </c>
      <c r="B71" s="32" t="s">
        <v>18523</v>
      </c>
      <c r="C71" s="82" t="s">
        <v>3541</v>
      </c>
      <c r="D71" s="82" t="s">
        <v>3532</v>
      </c>
      <c r="Z71" s="87"/>
    </row>
    <row r="72" spans="1:26" x14ac:dyDescent="0.2">
      <c r="A72" s="32">
        <v>61</v>
      </c>
      <c r="B72" s="32" t="s">
        <v>18524</v>
      </c>
      <c r="C72" s="82" t="s">
        <v>3541</v>
      </c>
      <c r="D72" s="82" t="s">
        <v>3532</v>
      </c>
      <c r="Z72" s="87"/>
    </row>
    <row r="73" spans="1:26" x14ac:dyDescent="0.2">
      <c r="A73" s="32">
        <v>63</v>
      </c>
      <c r="B73" s="32" t="s">
        <v>18525</v>
      </c>
      <c r="C73" s="82" t="s">
        <v>3541</v>
      </c>
      <c r="D73" s="82" t="s">
        <v>3532</v>
      </c>
      <c r="Z73" s="87"/>
    </row>
    <row r="74" spans="1:26" x14ac:dyDescent="0.2">
      <c r="A74" s="32">
        <v>2493</v>
      </c>
      <c r="B74" s="32" t="s">
        <v>18526</v>
      </c>
      <c r="C74" s="82" t="s">
        <v>3541</v>
      </c>
      <c r="D74" s="82" t="s">
        <v>3532</v>
      </c>
      <c r="Z74" s="87"/>
    </row>
    <row r="75" spans="1:26" x14ac:dyDescent="0.2">
      <c r="A75" s="32">
        <v>2494</v>
      </c>
      <c r="B75" s="32" t="s">
        <v>18527</v>
      </c>
      <c r="C75" s="82" t="s">
        <v>3541</v>
      </c>
      <c r="D75" s="82" t="s">
        <v>3532</v>
      </c>
      <c r="Z75" s="87"/>
    </row>
    <row r="76" spans="1:26" x14ac:dyDescent="0.2">
      <c r="A76" s="32">
        <v>2495</v>
      </c>
      <c r="B76" s="32" t="s">
        <v>18528</v>
      </c>
      <c r="C76" s="82" t="s">
        <v>3541</v>
      </c>
      <c r="D76" s="82" t="s">
        <v>3532</v>
      </c>
      <c r="Z76" s="87"/>
    </row>
    <row r="77" spans="1:26" x14ac:dyDescent="0.2">
      <c r="A77" s="32">
        <v>2496</v>
      </c>
      <c r="B77" s="32" t="s">
        <v>18529</v>
      </c>
      <c r="C77" s="82" t="s">
        <v>3541</v>
      </c>
      <c r="D77" s="82" t="s">
        <v>3532</v>
      </c>
      <c r="Z77" s="87"/>
    </row>
    <row r="78" spans="1:26" x14ac:dyDescent="0.2">
      <c r="A78" s="32">
        <v>64</v>
      </c>
      <c r="B78" s="32" t="s">
        <v>18530</v>
      </c>
      <c r="C78" s="82" t="s">
        <v>3541</v>
      </c>
      <c r="D78" s="82" t="s">
        <v>3532</v>
      </c>
      <c r="Z78" s="87"/>
    </row>
    <row r="79" spans="1:26" x14ac:dyDescent="0.2">
      <c r="A79" s="32">
        <v>65</v>
      </c>
      <c r="B79" s="32" t="s">
        <v>18531</v>
      </c>
      <c r="C79" s="82" t="s">
        <v>3541</v>
      </c>
      <c r="D79" s="82" t="s">
        <v>3532</v>
      </c>
      <c r="Z79" s="87"/>
    </row>
    <row r="80" spans="1:26" x14ac:dyDescent="0.2">
      <c r="A80" s="32">
        <v>66</v>
      </c>
      <c r="B80" s="32" t="s">
        <v>18532</v>
      </c>
      <c r="C80" s="82" t="s">
        <v>3541</v>
      </c>
      <c r="D80" s="82" t="s">
        <v>3532</v>
      </c>
      <c r="Z80" s="87"/>
    </row>
    <row r="81" spans="1:26" x14ac:dyDescent="0.2">
      <c r="A81" s="32">
        <v>67</v>
      </c>
      <c r="B81" s="32" t="s">
        <v>18533</v>
      </c>
      <c r="C81" s="82" t="s">
        <v>3541</v>
      </c>
      <c r="D81" s="82" t="s">
        <v>3532</v>
      </c>
      <c r="Z81" s="87"/>
    </row>
    <row r="82" spans="1:26" x14ac:dyDescent="0.2">
      <c r="A82" s="32">
        <v>68</v>
      </c>
      <c r="B82" s="32" t="s">
        <v>18534</v>
      </c>
      <c r="C82" s="82" t="s">
        <v>3541</v>
      </c>
      <c r="D82" s="82" t="s">
        <v>3532</v>
      </c>
      <c r="Z82" s="87"/>
    </row>
    <row r="83" spans="1:26" x14ac:dyDescent="0.2">
      <c r="A83" s="32">
        <v>69</v>
      </c>
      <c r="B83" s="32" t="s">
        <v>18535</v>
      </c>
      <c r="C83" s="82" t="s">
        <v>3541</v>
      </c>
      <c r="D83" s="82" t="s">
        <v>3532</v>
      </c>
      <c r="Z83" s="87"/>
    </row>
    <row r="84" spans="1:26" x14ac:dyDescent="0.2">
      <c r="A84" s="32">
        <v>71</v>
      </c>
      <c r="B84" s="32" t="s">
        <v>18536</v>
      </c>
      <c r="C84" s="82" t="s">
        <v>3541</v>
      </c>
      <c r="D84" s="82" t="s">
        <v>3532</v>
      </c>
      <c r="Z84" s="87"/>
    </row>
    <row r="85" spans="1:26" x14ac:dyDescent="0.2">
      <c r="A85" s="32">
        <v>72</v>
      </c>
      <c r="B85" s="32" t="s">
        <v>18537</v>
      </c>
      <c r="C85" s="82" t="s">
        <v>3541</v>
      </c>
      <c r="D85" s="82" t="s">
        <v>3532</v>
      </c>
      <c r="Z85" s="87"/>
    </row>
    <row r="86" spans="1:26" x14ac:dyDescent="0.2">
      <c r="A86" s="32">
        <v>2497</v>
      </c>
      <c r="B86" s="32" t="s">
        <v>18538</v>
      </c>
      <c r="C86" s="82" t="s">
        <v>3541</v>
      </c>
      <c r="D86" s="82" t="s">
        <v>3532</v>
      </c>
      <c r="Z86" s="87"/>
    </row>
    <row r="87" spans="1:26" x14ac:dyDescent="0.2">
      <c r="A87" s="32">
        <v>2498</v>
      </c>
      <c r="B87" s="32" t="s">
        <v>18539</v>
      </c>
      <c r="C87" s="82" t="s">
        <v>3541</v>
      </c>
      <c r="D87" s="82" t="s">
        <v>3532</v>
      </c>
      <c r="Z87" s="87"/>
    </row>
    <row r="88" spans="1:26" x14ac:dyDescent="0.2">
      <c r="A88" s="32">
        <v>2499</v>
      </c>
      <c r="B88" s="32" t="s">
        <v>18540</v>
      </c>
      <c r="C88" s="82" t="s">
        <v>3541</v>
      </c>
      <c r="D88" s="82" t="s">
        <v>3532</v>
      </c>
      <c r="Z88" s="87"/>
    </row>
    <row r="89" spans="1:26" x14ac:dyDescent="0.2">
      <c r="A89" s="32">
        <v>2500</v>
      </c>
      <c r="B89" s="32" t="s">
        <v>18541</v>
      </c>
      <c r="C89" s="82" t="s">
        <v>3541</v>
      </c>
      <c r="D89" s="82" t="s">
        <v>3532</v>
      </c>
      <c r="Z89" s="87"/>
    </row>
    <row r="90" spans="1:26" x14ac:dyDescent="0.2">
      <c r="A90" s="32">
        <v>70</v>
      </c>
      <c r="B90" s="32" t="s">
        <v>18542</v>
      </c>
      <c r="C90" s="82" t="s">
        <v>3541</v>
      </c>
      <c r="D90" s="82" t="s">
        <v>3532</v>
      </c>
      <c r="Z90" s="87"/>
    </row>
    <row r="91" spans="1:26" x14ac:dyDescent="0.2">
      <c r="A91" s="32">
        <v>73</v>
      </c>
      <c r="B91" s="32" t="s">
        <v>18543</v>
      </c>
      <c r="C91" s="82" t="s">
        <v>3541</v>
      </c>
      <c r="D91" s="82" t="s">
        <v>3532</v>
      </c>
      <c r="Z91" s="87"/>
    </row>
    <row r="92" spans="1:26" x14ac:dyDescent="0.2">
      <c r="A92" s="32">
        <v>254</v>
      </c>
      <c r="B92" s="32" t="s">
        <v>18544</v>
      </c>
      <c r="C92" s="82" t="s">
        <v>3541</v>
      </c>
      <c r="D92" s="82" t="s">
        <v>3532</v>
      </c>
      <c r="Z92" s="87"/>
    </row>
    <row r="93" spans="1:26" x14ac:dyDescent="0.2">
      <c r="A93" s="32">
        <v>2501</v>
      </c>
      <c r="B93" s="32" t="s">
        <v>18545</v>
      </c>
      <c r="C93" s="82" t="s">
        <v>3541</v>
      </c>
      <c r="D93" s="82" t="s">
        <v>3532</v>
      </c>
      <c r="Z93" s="87"/>
    </row>
    <row r="94" spans="1:26" x14ac:dyDescent="0.2">
      <c r="A94" s="32">
        <v>74</v>
      </c>
      <c r="B94" s="32" t="s">
        <v>18546</v>
      </c>
      <c r="C94" s="82" t="s">
        <v>3541</v>
      </c>
      <c r="D94" s="82" t="s">
        <v>3532</v>
      </c>
      <c r="Z94" s="87"/>
    </row>
    <row r="95" spans="1:26" x14ac:dyDescent="0.2">
      <c r="A95" s="32">
        <v>255</v>
      </c>
      <c r="B95" s="32" t="s">
        <v>18547</v>
      </c>
      <c r="C95" s="82" t="s">
        <v>3541</v>
      </c>
      <c r="D95" s="82" t="s">
        <v>3532</v>
      </c>
      <c r="Z95" s="87"/>
    </row>
    <row r="96" spans="1:26" x14ac:dyDescent="0.2">
      <c r="A96" s="32">
        <v>2502</v>
      </c>
      <c r="B96" s="32" t="s">
        <v>18548</v>
      </c>
      <c r="C96" s="82" t="s">
        <v>3541</v>
      </c>
      <c r="D96" s="82" t="s">
        <v>3532</v>
      </c>
      <c r="Z96" s="87"/>
    </row>
    <row r="97" spans="1:26" x14ac:dyDescent="0.2">
      <c r="A97" s="32">
        <v>75</v>
      </c>
      <c r="B97" s="32" t="s">
        <v>18549</v>
      </c>
      <c r="C97" s="82" t="s">
        <v>3541</v>
      </c>
      <c r="D97" s="82" t="s">
        <v>3532</v>
      </c>
      <c r="Z97" s="87"/>
    </row>
    <row r="98" spans="1:26" x14ac:dyDescent="0.2">
      <c r="A98" s="32">
        <v>76</v>
      </c>
      <c r="B98" s="32" t="s">
        <v>18550</v>
      </c>
      <c r="C98" s="82" t="s">
        <v>3541</v>
      </c>
      <c r="D98" s="82" t="s">
        <v>3532</v>
      </c>
      <c r="Z98" s="87"/>
    </row>
    <row r="99" spans="1:26" x14ac:dyDescent="0.2">
      <c r="A99" s="32">
        <v>2503</v>
      </c>
      <c r="B99" s="32" t="s">
        <v>18551</v>
      </c>
      <c r="C99" s="82" t="s">
        <v>3541</v>
      </c>
      <c r="D99" s="82" t="s">
        <v>3532</v>
      </c>
      <c r="Z99" s="87"/>
    </row>
    <row r="100" spans="1:26" x14ac:dyDescent="0.2">
      <c r="A100" s="32">
        <v>77</v>
      </c>
      <c r="B100" s="32" t="s">
        <v>18552</v>
      </c>
      <c r="C100" s="82" t="s">
        <v>3541</v>
      </c>
      <c r="D100" s="82" t="s">
        <v>3532</v>
      </c>
      <c r="Z100" s="87"/>
    </row>
    <row r="101" spans="1:26" x14ac:dyDescent="0.2">
      <c r="A101" s="32">
        <v>78</v>
      </c>
      <c r="B101" s="32" t="s">
        <v>18553</v>
      </c>
      <c r="C101" s="82" t="s">
        <v>3541</v>
      </c>
      <c r="D101" s="82" t="s">
        <v>3532</v>
      </c>
      <c r="Z101" s="87"/>
    </row>
    <row r="102" spans="1:26" x14ac:dyDescent="0.2">
      <c r="A102" s="32">
        <v>79</v>
      </c>
      <c r="B102" s="32" t="s">
        <v>18554</v>
      </c>
      <c r="C102" s="82" t="s">
        <v>3541</v>
      </c>
      <c r="D102" s="82" t="s">
        <v>3532</v>
      </c>
    </row>
    <row r="103" spans="1:26" x14ac:dyDescent="0.2">
      <c r="A103" s="32">
        <v>80</v>
      </c>
      <c r="B103" s="32" t="s">
        <v>18555</v>
      </c>
      <c r="C103" s="82" t="s">
        <v>3541</v>
      </c>
      <c r="D103" s="82" t="s">
        <v>3532</v>
      </c>
    </row>
    <row r="104" spans="1:26" x14ac:dyDescent="0.2">
      <c r="A104" s="32">
        <v>81</v>
      </c>
      <c r="B104" s="32" t="s">
        <v>18556</v>
      </c>
      <c r="C104" s="82" t="s">
        <v>3541</v>
      </c>
      <c r="D104" s="82" t="s">
        <v>3532</v>
      </c>
    </row>
    <row r="105" spans="1:26" x14ac:dyDescent="0.2">
      <c r="A105" s="32">
        <v>82</v>
      </c>
      <c r="B105" s="32" t="s">
        <v>18557</v>
      </c>
      <c r="C105" s="82" t="s">
        <v>3541</v>
      </c>
      <c r="D105" s="82" t="s">
        <v>3532</v>
      </c>
    </row>
    <row r="106" spans="1:26" x14ac:dyDescent="0.2">
      <c r="A106" s="32">
        <v>2504</v>
      </c>
      <c r="B106" s="32" t="s">
        <v>18558</v>
      </c>
      <c r="C106" s="82" t="s">
        <v>3541</v>
      </c>
      <c r="D106" s="82" t="s">
        <v>3532</v>
      </c>
    </row>
    <row r="107" spans="1:26" x14ac:dyDescent="0.2">
      <c r="A107" s="32">
        <v>2505</v>
      </c>
      <c r="B107" s="32" t="s">
        <v>18559</v>
      </c>
      <c r="C107" s="82" t="s">
        <v>3541</v>
      </c>
      <c r="D107" s="82" t="s">
        <v>3532</v>
      </c>
    </row>
    <row r="108" spans="1:26" x14ac:dyDescent="0.2">
      <c r="A108" s="32">
        <v>2506</v>
      </c>
      <c r="B108" s="32" t="s">
        <v>18560</v>
      </c>
      <c r="C108" s="82" t="s">
        <v>3541</v>
      </c>
      <c r="D108" s="82" t="s">
        <v>3532</v>
      </c>
    </row>
    <row r="109" spans="1:26" x14ac:dyDescent="0.2">
      <c r="A109" s="32">
        <v>2507</v>
      </c>
      <c r="B109" s="32" t="s">
        <v>18561</v>
      </c>
      <c r="C109" s="82" t="s">
        <v>3541</v>
      </c>
      <c r="D109" s="82" t="s">
        <v>3532</v>
      </c>
    </row>
    <row r="110" spans="1:26" x14ac:dyDescent="0.2">
      <c r="A110" s="32">
        <v>83</v>
      </c>
      <c r="B110" s="32" t="s">
        <v>18562</v>
      </c>
      <c r="C110" s="82" t="s">
        <v>3541</v>
      </c>
      <c r="D110" s="82" t="s">
        <v>3532</v>
      </c>
    </row>
    <row r="111" spans="1:26" x14ac:dyDescent="0.2">
      <c r="A111" s="32">
        <v>84</v>
      </c>
      <c r="B111" s="32" t="s">
        <v>18563</v>
      </c>
      <c r="C111" s="82" t="s">
        <v>3541</v>
      </c>
      <c r="D111" s="82" t="s">
        <v>3532</v>
      </c>
    </row>
    <row r="112" spans="1:26" x14ac:dyDescent="0.2">
      <c r="A112" s="32">
        <v>85</v>
      </c>
      <c r="B112" s="32" t="s">
        <v>18564</v>
      </c>
      <c r="C112" s="82" t="s">
        <v>3541</v>
      </c>
      <c r="D112" s="82" t="s">
        <v>3532</v>
      </c>
    </row>
    <row r="113" spans="1:4" x14ac:dyDescent="0.2">
      <c r="A113" s="32">
        <v>86</v>
      </c>
      <c r="B113" s="32" t="s">
        <v>18565</v>
      </c>
      <c r="C113" s="82" t="s">
        <v>3541</v>
      </c>
      <c r="D113" s="82" t="s">
        <v>3532</v>
      </c>
    </row>
    <row r="114" spans="1:4" x14ac:dyDescent="0.2">
      <c r="A114" s="32">
        <v>87</v>
      </c>
      <c r="B114" s="32" t="s">
        <v>18566</v>
      </c>
      <c r="C114" s="82" t="s">
        <v>3541</v>
      </c>
      <c r="D114" s="82" t="s">
        <v>3532</v>
      </c>
    </row>
    <row r="115" spans="1:4" x14ac:dyDescent="0.2">
      <c r="A115" s="32">
        <v>88</v>
      </c>
      <c r="B115" s="32" t="s">
        <v>18567</v>
      </c>
      <c r="C115" s="82" t="s">
        <v>3541</v>
      </c>
      <c r="D115" s="82" t="s">
        <v>3532</v>
      </c>
    </row>
    <row r="116" spans="1:4" x14ac:dyDescent="0.2">
      <c r="A116" s="32">
        <v>89</v>
      </c>
      <c r="B116" s="32" t="s">
        <v>18568</v>
      </c>
      <c r="C116" s="82" t="s">
        <v>3541</v>
      </c>
      <c r="D116" s="82" t="s">
        <v>3532</v>
      </c>
    </row>
    <row r="117" spans="1:4" x14ac:dyDescent="0.2">
      <c r="A117" s="32">
        <v>2508</v>
      </c>
      <c r="B117" s="32" t="s">
        <v>18569</v>
      </c>
      <c r="C117" s="82" t="s">
        <v>3541</v>
      </c>
      <c r="D117" s="82" t="s">
        <v>3532</v>
      </c>
    </row>
    <row r="118" spans="1:4" x14ac:dyDescent="0.2">
      <c r="A118" s="32">
        <v>2509</v>
      </c>
      <c r="B118" s="32" t="s">
        <v>18570</v>
      </c>
      <c r="C118" s="82" t="s">
        <v>3541</v>
      </c>
      <c r="D118" s="82" t="s">
        <v>3532</v>
      </c>
    </row>
    <row r="119" spans="1:4" x14ac:dyDescent="0.2">
      <c r="A119" s="32">
        <v>2510</v>
      </c>
      <c r="B119" s="32" t="s">
        <v>18571</v>
      </c>
      <c r="C119" s="82" t="s">
        <v>3541</v>
      </c>
      <c r="D119" s="82" t="s">
        <v>3532</v>
      </c>
    </row>
    <row r="120" spans="1:4" x14ac:dyDescent="0.2">
      <c r="A120" s="32">
        <v>2511</v>
      </c>
      <c r="B120" s="32" t="s">
        <v>18572</v>
      </c>
      <c r="C120" s="82" t="s">
        <v>3541</v>
      </c>
      <c r="D120" s="82" t="s">
        <v>3532</v>
      </c>
    </row>
    <row r="121" spans="1:4" x14ac:dyDescent="0.2">
      <c r="A121" s="32">
        <v>90</v>
      </c>
      <c r="B121" s="32" t="s">
        <v>18573</v>
      </c>
      <c r="C121" s="82" t="s">
        <v>3541</v>
      </c>
      <c r="D121" s="82" t="s">
        <v>3532</v>
      </c>
    </row>
    <row r="122" spans="1:4" x14ac:dyDescent="0.2">
      <c r="A122" s="32">
        <v>91</v>
      </c>
      <c r="B122" s="32" t="s">
        <v>18574</v>
      </c>
      <c r="C122" s="82" t="s">
        <v>3541</v>
      </c>
      <c r="D122" s="82" t="s">
        <v>3532</v>
      </c>
    </row>
    <row r="123" spans="1:4" x14ac:dyDescent="0.2">
      <c r="A123" s="32">
        <v>92</v>
      </c>
      <c r="B123" s="32" t="s">
        <v>18575</v>
      </c>
      <c r="C123" s="82" t="s">
        <v>3541</v>
      </c>
      <c r="D123" s="82" t="s">
        <v>3532</v>
      </c>
    </row>
    <row r="124" spans="1:4" x14ac:dyDescent="0.2">
      <c r="A124" s="32">
        <v>93</v>
      </c>
      <c r="B124" s="32" t="s">
        <v>18576</v>
      </c>
      <c r="C124" s="82" t="s">
        <v>3541</v>
      </c>
      <c r="D124" s="82" t="s">
        <v>3532</v>
      </c>
    </row>
    <row r="125" spans="1:4" x14ac:dyDescent="0.2">
      <c r="A125" s="32">
        <v>94</v>
      </c>
      <c r="B125" s="32" t="s">
        <v>18577</v>
      </c>
      <c r="C125" s="82" t="s">
        <v>3541</v>
      </c>
      <c r="D125" s="82" t="s">
        <v>3532</v>
      </c>
    </row>
    <row r="126" spans="1:4" x14ac:dyDescent="0.2">
      <c r="A126" s="32">
        <v>95</v>
      </c>
      <c r="B126" s="32" t="s">
        <v>18578</v>
      </c>
      <c r="C126" s="82" t="s">
        <v>3541</v>
      </c>
      <c r="D126" s="82" t="s">
        <v>3532</v>
      </c>
    </row>
    <row r="127" spans="1:4" x14ac:dyDescent="0.2">
      <c r="A127" s="32">
        <v>98</v>
      </c>
      <c r="B127" s="32" t="s">
        <v>18579</v>
      </c>
      <c r="C127" s="82" t="s">
        <v>3541</v>
      </c>
      <c r="D127" s="82" t="s">
        <v>3532</v>
      </c>
    </row>
    <row r="128" spans="1:4" x14ac:dyDescent="0.2">
      <c r="A128" s="32">
        <v>99</v>
      </c>
      <c r="B128" s="32" t="s">
        <v>18580</v>
      </c>
      <c r="C128" s="82" t="s">
        <v>3541</v>
      </c>
      <c r="D128" s="82" t="s">
        <v>3532</v>
      </c>
    </row>
    <row r="129" spans="1:4" x14ac:dyDescent="0.2">
      <c r="A129" s="32">
        <v>100</v>
      </c>
      <c r="B129" s="32" t="s">
        <v>18581</v>
      </c>
      <c r="C129" s="82" t="s">
        <v>3541</v>
      </c>
      <c r="D129" s="82" t="s">
        <v>3532</v>
      </c>
    </row>
    <row r="130" spans="1:4" x14ac:dyDescent="0.2">
      <c r="A130" s="32">
        <v>101</v>
      </c>
      <c r="B130" s="32" t="s">
        <v>18582</v>
      </c>
      <c r="C130" s="82" t="s">
        <v>3541</v>
      </c>
      <c r="D130" s="82" t="s">
        <v>3532</v>
      </c>
    </row>
    <row r="131" spans="1:4" x14ac:dyDescent="0.2">
      <c r="A131" s="32">
        <v>103</v>
      </c>
      <c r="B131" s="32" t="s">
        <v>18583</v>
      </c>
      <c r="C131" s="82" t="s">
        <v>3541</v>
      </c>
      <c r="D131" s="82" t="s">
        <v>3532</v>
      </c>
    </row>
    <row r="132" spans="1:4" x14ac:dyDescent="0.2">
      <c r="A132" s="32">
        <v>104</v>
      </c>
      <c r="B132" s="32" t="s">
        <v>18584</v>
      </c>
      <c r="C132" s="82" t="s">
        <v>3541</v>
      </c>
      <c r="D132" s="82" t="s">
        <v>3532</v>
      </c>
    </row>
    <row r="133" spans="1:4" x14ac:dyDescent="0.2">
      <c r="A133" s="32">
        <v>105</v>
      </c>
      <c r="B133" s="32" t="s">
        <v>18585</v>
      </c>
      <c r="C133" s="82" t="s">
        <v>3541</v>
      </c>
      <c r="D133" s="82" t="s">
        <v>3532</v>
      </c>
    </row>
    <row r="134" spans="1:4" x14ac:dyDescent="0.2">
      <c r="A134" s="32">
        <v>2267</v>
      </c>
      <c r="B134" s="32" t="s">
        <v>18586</v>
      </c>
      <c r="C134" s="82" t="s">
        <v>3541</v>
      </c>
      <c r="D134" s="82" t="s">
        <v>3532</v>
      </c>
    </row>
    <row r="135" spans="1:4" x14ac:dyDescent="0.2">
      <c r="A135" s="32">
        <v>2512</v>
      </c>
      <c r="B135" s="32" t="s">
        <v>18587</v>
      </c>
      <c r="C135" s="82" t="s">
        <v>3541</v>
      </c>
      <c r="D135" s="82" t="s">
        <v>3532</v>
      </c>
    </row>
    <row r="136" spans="1:4" x14ac:dyDescent="0.2">
      <c r="A136" s="32">
        <v>2513</v>
      </c>
      <c r="B136" s="32" t="s">
        <v>18588</v>
      </c>
      <c r="C136" s="82" t="s">
        <v>3541</v>
      </c>
      <c r="D136" s="82" t="s">
        <v>3532</v>
      </c>
    </row>
    <row r="137" spans="1:4" x14ac:dyDescent="0.2">
      <c r="A137" s="32">
        <v>2514</v>
      </c>
      <c r="B137" s="32" t="s">
        <v>18589</v>
      </c>
      <c r="C137" s="82" t="s">
        <v>3541</v>
      </c>
      <c r="D137" s="82" t="s">
        <v>3532</v>
      </c>
    </row>
    <row r="138" spans="1:4" x14ac:dyDescent="0.2">
      <c r="A138" s="32">
        <v>919</v>
      </c>
      <c r="B138" s="32" t="s">
        <v>18590</v>
      </c>
      <c r="C138" s="82" t="s">
        <v>3541</v>
      </c>
      <c r="D138" s="82" t="s">
        <v>3532</v>
      </c>
    </row>
    <row r="139" spans="1:4" x14ac:dyDescent="0.2">
      <c r="A139" s="32">
        <v>106</v>
      </c>
      <c r="B139" s="32" t="s">
        <v>18591</v>
      </c>
      <c r="C139" s="82" t="s">
        <v>3541</v>
      </c>
      <c r="D139" s="82" t="s">
        <v>3532</v>
      </c>
    </row>
    <row r="140" spans="1:4" x14ac:dyDescent="0.2">
      <c r="A140" s="32">
        <v>107</v>
      </c>
      <c r="B140" s="32" t="s">
        <v>18592</v>
      </c>
      <c r="C140" s="82" t="s">
        <v>3541</v>
      </c>
      <c r="D140" s="82" t="s">
        <v>3532</v>
      </c>
    </row>
    <row r="141" spans="1:4" x14ac:dyDescent="0.2">
      <c r="A141" s="32">
        <v>2515</v>
      </c>
      <c r="B141" s="32" t="s">
        <v>18593</v>
      </c>
      <c r="C141" s="82" t="s">
        <v>3541</v>
      </c>
      <c r="D141" s="82" t="s">
        <v>3532</v>
      </c>
    </row>
    <row r="142" spans="1:4" x14ac:dyDescent="0.2">
      <c r="A142" s="32">
        <v>2516</v>
      </c>
      <c r="B142" s="32" t="s">
        <v>18594</v>
      </c>
      <c r="C142" s="82" t="s">
        <v>3541</v>
      </c>
      <c r="D142" s="82" t="s">
        <v>3532</v>
      </c>
    </row>
    <row r="143" spans="1:4" x14ac:dyDescent="0.2">
      <c r="A143" s="32">
        <v>2517</v>
      </c>
      <c r="B143" s="32" t="s">
        <v>18595</v>
      </c>
      <c r="C143" s="82" t="s">
        <v>3541</v>
      </c>
      <c r="D143" s="82" t="s">
        <v>3532</v>
      </c>
    </row>
    <row r="144" spans="1:4" x14ac:dyDescent="0.2">
      <c r="A144" s="32">
        <v>2518</v>
      </c>
      <c r="B144" s="32" t="s">
        <v>18596</v>
      </c>
      <c r="C144" s="82" t="s">
        <v>3541</v>
      </c>
      <c r="D144" s="82" t="s">
        <v>3532</v>
      </c>
    </row>
    <row r="145" spans="1:4" x14ac:dyDescent="0.2">
      <c r="A145" s="32">
        <v>108</v>
      </c>
      <c r="B145" s="32" t="s">
        <v>18597</v>
      </c>
      <c r="C145" s="82" t="s">
        <v>3541</v>
      </c>
      <c r="D145" s="82" t="s">
        <v>3532</v>
      </c>
    </row>
    <row r="146" spans="1:4" x14ac:dyDescent="0.2">
      <c r="A146" s="32">
        <v>109</v>
      </c>
      <c r="B146" s="32" t="s">
        <v>18598</v>
      </c>
      <c r="C146" s="82" t="s">
        <v>3541</v>
      </c>
      <c r="D146" s="82" t="s">
        <v>3532</v>
      </c>
    </row>
    <row r="147" spans="1:4" x14ac:dyDescent="0.2">
      <c r="A147" s="32">
        <v>110</v>
      </c>
      <c r="B147" s="32" t="s">
        <v>18599</v>
      </c>
      <c r="C147" s="82" t="s">
        <v>3541</v>
      </c>
      <c r="D147" s="82" t="s">
        <v>3532</v>
      </c>
    </row>
    <row r="148" spans="1:4" x14ac:dyDescent="0.2">
      <c r="A148" s="32">
        <v>111</v>
      </c>
      <c r="B148" s="32" t="s">
        <v>18600</v>
      </c>
      <c r="C148" s="82" t="s">
        <v>3541</v>
      </c>
      <c r="D148" s="82" t="s">
        <v>3532</v>
      </c>
    </row>
    <row r="149" spans="1:4" x14ac:dyDescent="0.2">
      <c r="A149" s="32">
        <v>112</v>
      </c>
      <c r="B149" s="32" t="s">
        <v>18601</v>
      </c>
      <c r="C149" s="82" t="s">
        <v>3541</v>
      </c>
      <c r="D149" s="82" t="s">
        <v>3532</v>
      </c>
    </row>
    <row r="150" spans="1:4" x14ac:dyDescent="0.2">
      <c r="A150" s="32">
        <v>113</v>
      </c>
      <c r="B150" s="32" t="s">
        <v>18602</v>
      </c>
      <c r="C150" s="82" t="s">
        <v>3541</v>
      </c>
      <c r="D150" s="82" t="s">
        <v>3532</v>
      </c>
    </row>
    <row r="151" spans="1:4" x14ac:dyDescent="0.2">
      <c r="A151" s="32">
        <v>114</v>
      </c>
      <c r="B151" s="32" t="s">
        <v>18603</v>
      </c>
      <c r="C151" s="82" t="s">
        <v>3541</v>
      </c>
      <c r="D151" s="82" t="s">
        <v>3532</v>
      </c>
    </row>
    <row r="152" spans="1:4" x14ac:dyDescent="0.2">
      <c r="A152" s="32">
        <v>115</v>
      </c>
      <c r="B152" s="32" t="s">
        <v>18604</v>
      </c>
      <c r="C152" s="82" t="s">
        <v>3541</v>
      </c>
      <c r="D152" s="82" t="s">
        <v>3532</v>
      </c>
    </row>
    <row r="153" spans="1:4" x14ac:dyDescent="0.2">
      <c r="A153" s="32">
        <v>116</v>
      </c>
      <c r="B153" s="32" t="s">
        <v>18605</v>
      </c>
      <c r="C153" s="82" t="s">
        <v>3541</v>
      </c>
      <c r="D153" s="82" t="s">
        <v>3532</v>
      </c>
    </row>
    <row r="154" spans="1:4" x14ac:dyDescent="0.2">
      <c r="A154" s="32">
        <v>117</v>
      </c>
      <c r="B154" s="32" t="s">
        <v>18606</v>
      </c>
      <c r="C154" s="82" t="s">
        <v>3541</v>
      </c>
      <c r="D154" s="82" t="s">
        <v>3532</v>
      </c>
    </row>
    <row r="155" spans="1:4" x14ac:dyDescent="0.2">
      <c r="A155" s="32">
        <v>118</v>
      </c>
      <c r="B155" s="32" t="s">
        <v>18607</v>
      </c>
      <c r="C155" s="82" t="s">
        <v>3541</v>
      </c>
      <c r="D155" s="82" t="s">
        <v>3532</v>
      </c>
    </row>
    <row r="156" spans="1:4" x14ac:dyDescent="0.2">
      <c r="A156" s="32">
        <v>256</v>
      </c>
      <c r="B156" s="32" t="s">
        <v>18608</v>
      </c>
      <c r="C156" s="82" t="s">
        <v>3541</v>
      </c>
      <c r="D156" s="82" t="s">
        <v>3532</v>
      </c>
    </row>
    <row r="157" spans="1:4" x14ac:dyDescent="0.2">
      <c r="A157" s="32">
        <v>2519</v>
      </c>
      <c r="B157" s="32" t="s">
        <v>18609</v>
      </c>
      <c r="C157" s="82" t="s">
        <v>3541</v>
      </c>
      <c r="D157" s="82" t="s">
        <v>3532</v>
      </c>
    </row>
    <row r="158" spans="1:4" x14ac:dyDescent="0.2">
      <c r="A158" s="32">
        <v>2520</v>
      </c>
      <c r="B158" s="32" t="s">
        <v>18610</v>
      </c>
      <c r="C158" s="82" t="s">
        <v>3541</v>
      </c>
      <c r="D158" s="82" t="s">
        <v>3532</v>
      </c>
    </row>
    <row r="159" spans="1:4" x14ac:dyDescent="0.2">
      <c r="A159" s="32">
        <v>2521</v>
      </c>
      <c r="B159" s="32" t="s">
        <v>18611</v>
      </c>
      <c r="C159" s="82" t="s">
        <v>3541</v>
      </c>
      <c r="D159" s="82" t="s">
        <v>3532</v>
      </c>
    </row>
    <row r="160" spans="1:4" x14ac:dyDescent="0.2">
      <c r="A160" s="32">
        <v>2522</v>
      </c>
      <c r="B160" s="32" t="s">
        <v>18612</v>
      </c>
      <c r="C160" s="82" t="s">
        <v>3541</v>
      </c>
      <c r="D160" s="82" t="s">
        <v>3532</v>
      </c>
    </row>
    <row r="161" spans="1:4" x14ac:dyDescent="0.2">
      <c r="A161" s="32">
        <v>120</v>
      </c>
      <c r="B161" s="32" t="s">
        <v>18613</v>
      </c>
      <c r="C161" s="82" t="s">
        <v>3541</v>
      </c>
      <c r="D161" s="82" t="s">
        <v>3532</v>
      </c>
    </row>
    <row r="162" spans="1:4" x14ac:dyDescent="0.2">
      <c r="A162" s="32">
        <v>121</v>
      </c>
      <c r="B162" s="32" t="s">
        <v>18614</v>
      </c>
      <c r="C162" s="82" t="s">
        <v>3541</v>
      </c>
      <c r="D162" s="82" t="s">
        <v>3532</v>
      </c>
    </row>
    <row r="163" spans="1:4" x14ac:dyDescent="0.2">
      <c r="A163" s="32">
        <v>122</v>
      </c>
      <c r="B163" s="32" t="s">
        <v>18615</v>
      </c>
      <c r="C163" s="82" t="s">
        <v>3541</v>
      </c>
      <c r="D163" s="82" t="s">
        <v>3532</v>
      </c>
    </row>
    <row r="164" spans="1:4" x14ac:dyDescent="0.2">
      <c r="A164" s="32">
        <v>123</v>
      </c>
      <c r="B164" s="32" t="s">
        <v>18616</v>
      </c>
      <c r="C164" s="82" t="s">
        <v>3541</v>
      </c>
      <c r="D164" s="82" t="s">
        <v>3532</v>
      </c>
    </row>
    <row r="165" spans="1:4" x14ac:dyDescent="0.2">
      <c r="A165" s="32">
        <v>124</v>
      </c>
      <c r="B165" s="32" t="s">
        <v>18617</v>
      </c>
      <c r="C165" s="82" t="s">
        <v>3541</v>
      </c>
      <c r="D165" s="82" t="s">
        <v>3532</v>
      </c>
    </row>
    <row r="166" spans="1:4" x14ac:dyDescent="0.2">
      <c r="A166" s="32">
        <v>125</v>
      </c>
      <c r="B166" s="32" t="s">
        <v>18618</v>
      </c>
      <c r="C166" s="82" t="s">
        <v>3541</v>
      </c>
      <c r="D166" s="82" t="s">
        <v>3532</v>
      </c>
    </row>
    <row r="167" spans="1:4" x14ac:dyDescent="0.2">
      <c r="A167" s="32">
        <v>511</v>
      </c>
      <c r="B167" s="32" t="s">
        <v>18619</v>
      </c>
      <c r="C167" s="82" t="s">
        <v>3541</v>
      </c>
      <c r="D167" s="82" t="s">
        <v>3532</v>
      </c>
    </row>
    <row r="168" spans="1:4" x14ac:dyDescent="0.2">
      <c r="A168" s="32">
        <v>2523</v>
      </c>
      <c r="B168" s="32" t="s">
        <v>18620</v>
      </c>
      <c r="C168" s="82" t="s">
        <v>3541</v>
      </c>
      <c r="D168" s="82" t="s">
        <v>3532</v>
      </c>
    </row>
    <row r="169" spans="1:4" x14ac:dyDescent="0.2">
      <c r="A169" s="32">
        <v>2524</v>
      </c>
      <c r="B169" s="32" t="s">
        <v>18621</v>
      </c>
      <c r="C169" s="82" t="s">
        <v>3541</v>
      </c>
      <c r="D169" s="82" t="s">
        <v>3532</v>
      </c>
    </row>
    <row r="170" spans="1:4" x14ac:dyDescent="0.2">
      <c r="A170" s="32">
        <v>2525</v>
      </c>
      <c r="B170" s="32" t="s">
        <v>18622</v>
      </c>
      <c r="C170" s="82" t="s">
        <v>3541</v>
      </c>
      <c r="D170" s="82" t="s">
        <v>3532</v>
      </c>
    </row>
    <row r="171" spans="1:4" x14ac:dyDescent="0.2">
      <c r="A171" s="32">
        <v>126</v>
      </c>
      <c r="B171" s="32" t="s">
        <v>18623</v>
      </c>
      <c r="C171" s="82" t="s">
        <v>3541</v>
      </c>
      <c r="D171" s="82" t="s">
        <v>3532</v>
      </c>
    </row>
    <row r="172" spans="1:4" x14ac:dyDescent="0.2">
      <c r="A172" s="32">
        <v>127</v>
      </c>
      <c r="B172" s="32" t="s">
        <v>18624</v>
      </c>
      <c r="C172" s="82" t="s">
        <v>3541</v>
      </c>
      <c r="D172" s="82" t="s">
        <v>3532</v>
      </c>
    </row>
    <row r="173" spans="1:4" x14ac:dyDescent="0.2">
      <c r="A173" s="32">
        <v>128</v>
      </c>
      <c r="B173" s="32" t="s">
        <v>18625</v>
      </c>
      <c r="C173" s="82" t="s">
        <v>3541</v>
      </c>
      <c r="D173" s="82" t="s">
        <v>3532</v>
      </c>
    </row>
    <row r="174" spans="1:4" x14ac:dyDescent="0.2">
      <c r="A174" s="32">
        <v>129</v>
      </c>
      <c r="B174" s="32" t="s">
        <v>18626</v>
      </c>
      <c r="C174" s="82" t="s">
        <v>3541</v>
      </c>
      <c r="D174" s="82" t="s">
        <v>3532</v>
      </c>
    </row>
    <row r="175" spans="1:4" x14ac:dyDescent="0.2">
      <c r="A175" s="32">
        <v>130</v>
      </c>
      <c r="B175" s="32" t="s">
        <v>18627</v>
      </c>
      <c r="C175" s="82" t="s">
        <v>3541</v>
      </c>
      <c r="D175" s="82" t="s">
        <v>3532</v>
      </c>
    </row>
    <row r="176" spans="1:4" x14ac:dyDescent="0.2">
      <c r="A176" s="32">
        <v>131</v>
      </c>
      <c r="B176" s="32" t="s">
        <v>18628</v>
      </c>
      <c r="C176" s="82" t="s">
        <v>3541</v>
      </c>
      <c r="D176" s="82" t="s">
        <v>3532</v>
      </c>
    </row>
    <row r="177" spans="1:4" x14ac:dyDescent="0.2">
      <c r="A177" s="32">
        <v>132</v>
      </c>
      <c r="B177" s="32" t="s">
        <v>18629</v>
      </c>
      <c r="C177" s="82" t="s">
        <v>3541</v>
      </c>
      <c r="D177" s="82" t="s">
        <v>3532</v>
      </c>
    </row>
    <row r="178" spans="1:4" x14ac:dyDescent="0.2">
      <c r="A178" s="32">
        <v>133</v>
      </c>
      <c r="B178" s="32" t="s">
        <v>18630</v>
      </c>
      <c r="C178" s="82" t="s">
        <v>3541</v>
      </c>
      <c r="D178" s="82" t="s">
        <v>3532</v>
      </c>
    </row>
    <row r="179" spans="1:4" x14ac:dyDescent="0.2">
      <c r="A179" s="32">
        <v>134</v>
      </c>
      <c r="B179" s="32" t="s">
        <v>18631</v>
      </c>
      <c r="C179" s="82" t="s">
        <v>3541</v>
      </c>
      <c r="D179" s="82" t="s">
        <v>3532</v>
      </c>
    </row>
    <row r="180" spans="1:4" x14ac:dyDescent="0.2">
      <c r="A180" s="32">
        <v>135</v>
      </c>
      <c r="B180" s="32" t="s">
        <v>18632</v>
      </c>
      <c r="C180" s="82" t="s">
        <v>3541</v>
      </c>
      <c r="D180" s="82" t="s">
        <v>3532</v>
      </c>
    </row>
    <row r="181" spans="1:4" x14ac:dyDescent="0.2">
      <c r="A181" s="32">
        <v>257</v>
      </c>
      <c r="B181" s="32" t="s">
        <v>18633</v>
      </c>
      <c r="C181" s="82" t="s">
        <v>3541</v>
      </c>
      <c r="D181" s="82" t="s">
        <v>3532</v>
      </c>
    </row>
    <row r="182" spans="1:4" x14ac:dyDescent="0.2">
      <c r="A182" s="32">
        <v>136</v>
      </c>
      <c r="B182" s="32" t="s">
        <v>18634</v>
      </c>
      <c r="C182" s="82" t="s">
        <v>3541</v>
      </c>
      <c r="D182" s="82" t="s">
        <v>3532</v>
      </c>
    </row>
    <row r="183" spans="1:4" x14ac:dyDescent="0.2">
      <c r="A183" s="32">
        <v>137</v>
      </c>
      <c r="B183" s="32" t="s">
        <v>18635</v>
      </c>
      <c r="C183" s="82" t="s">
        <v>3541</v>
      </c>
      <c r="D183" s="82" t="s">
        <v>3532</v>
      </c>
    </row>
    <row r="184" spans="1:4" x14ac:dyDescent="0.2">
      <c r="A184" s="32">
        <v>2526</v>
      </c>
      <c r="B184" s="32" t="s">
        <v>18636</v>
      </c>
      <c r="C184" s="82" t="s">
        <v>3541</v>
      </c>
      <c r="D184" s="82" t="s">
        <v>3532</v>
      </c>
    </row>
    <row r="185" spans="1:4" x14ac:dyDescent="0.2">
      <c r="A185" s="32">
        <v>2527</v>
      </c>
      <c r="B185" s="32" t="s">
        <v>18637</v>
      </c>
      <c r="C185" s="82" t="s">
        <v>3541</v>
      </c>
      <c r="D185" s="82" t="s">
        <v>3532</v>
      </c>
    </row>
    <row r="186" spans="1:4" x14ac:dyDescent="0.2">
      <c r="A186" s="32">
        <v>138</v>
      </c>
      <c r="B186" s="32" t="s">
        <v>18638</v>
      </c>
      <c r="C186" s="82" t="s">
        <v>3541</v>
      </c>
      <c r="D186" s="82" t="s">
        <v>3532</v>
      </c>
    </row>
    <row r="187" spans="1:4" x14ac:dyDescent="0.2">
      <c r="A187" s="32">
        <v>140</v>
      </c>
      <c r="B187" s="32" t="s">
        <v>18639</v>
      </c>
      <c r="C187" s="82" t="s">
        <v>3541</v>
      </c>
      <c r="D187" s="82" t="s">
        <v>3532</v>
      </c>
    </row>
    <row r="188" spans="1:4" x14ac:dyDescent="0.2">
      <c r="A188" s="32">
        <v>330</v>
      </c>
      <c r="B188" s="32" t="s">
        <v>18640</v>
      </c>
      <c r="C188" s="82" t="s">
        <v>3541</v>
      </c>
      <c r="D188" s="82" t="s">
        <v>3532</v>
      </c>
    </row>
    <row r="189" spans="1:4" x14ac:dyDescent="0.2">
      <c r="A189" s="32">
        <v>327</v>
      </c>
      <c r="B189" s="32" t="s">
        <v>18641</v>
      </c>
      <c r="C189" s="82" t="s">
        <v>3541</v>
      </c>
      <c r="D189" s="82" t="s">
        <v>3532</v>
      </c>
    </row>
    <row r="190" spans="1:4" x14ac:dyDescent="0.2">
      <c r="A190" s="32">
        <v>141</v>
      </c>
      <c r="B190" s="32" t="s">
        <v>18642</v>
      </c>
      <c r="C190" s="82" t="s">
        <v>3541</v>
      </c>
      <c r="D190" s="82" t="s">
        <v>3532</v>
      </c>
    </row>
    <row r="191" spans="1:4" x14ac:dyDescent="0.2">
      <c r="A191" s="32">
        <v>142</v>
      </c>
      <c r="B191" s="32" t="s">
        <v>18643</v>
      </c>
      <c r="C191" s="82" t="s">
        <v>3541</v>
      </c>
      <c r="D191" s="82" t="s">
        <v>3532</v>
      </c>
    </row>
    <row r="192" spans="1:4" x14ac:dyDescent="0.2">
      <c r="A192" s="32">
        <v>2528</v>
      </c>
      <c r="B192" s="32" t="s">
        <v>18644</v>
      </c>
      <c r="C192" s="82" t="s">
        <v>3541</v>
      </c>
      <c r="D192" s="82" t="s">
        <v>3532</v>
      </c>
    </row>
    <row r="193" spans="1:4" x14ac:dyDescent="0.2">
      <c r="A193" s="32">
        <v>2529</v>
      </c>
      <c r="B193" s="32" t="s">
        <v>18645</v>
      </c>
      <c r="C193" s="82" t="s">
        <v>3541</v>
      </c>
      <c r="D193" s="82" t="s">
        <v>3532</v>
      </c>
    </row>
    <row r="194" spans="1:4" x14ac:dyDescent="0.2">
      <c r="A194" s="32">
        <v>2530</v>
      </c>
      <c r="B194" s="32" t="s">
        <v>18646</v>
      </c>
      <c r="C194" s="82" t="s">
        <v>3541</v>
      </c>
      <c r="D194" s="82" t="s">
        <v>3532</v>
      </c>
    </row>
    <row r="195" spans="1:4" x14ac:dyDescent="0.2">
      <c r="A195" s="32">
        <v>2531</v>
      </c>
      <c r="B195" s="32" t="s">
        <v>18647</v>
      </c>
      <c r="C195" s="82" t="s">
        <v>3541</v>
      </c>
      <c r="D195" s="82" t="s">
        <v>3532</v>
      </c>
    </row>
    <row r="196" spans="1:4" x14ac:dyDescent="0.2">
      <c r="A196" s="32">
        <v>2532</v>
      </c>
      <c r="B196" s="32" t="s">
        <v>18648</v>
      </c>
      <c r="C196" s="82" t="s">
        <v>3541</v>
      </c>
      <c r="D196" s="82" t="s">
        <v>3532</v>
      </c>
    </row>
    <row r="197" spans="1:4" x14ac:dyDescent="0.2">
      <c r="A197" s="32">
        <v>2533</v>
      </c>
      <c r="B197" s="32" t="s">
        <v>18649</v>
      </c>
      <c r="C197" s="82" t="s">
        <v>3541</v>
      </c>
      <c r="D197" s="82" t="s">
        <v>3532</v>
      </c>
    </row>
    <row r="198" spans="1:4" x14ac:dyDescent="0.2">
      <c r="A198" s="32">
        <v>2534</v>
      </c>
      <c r="B198" s="32" t="s">
        <v>18650</v>
      </c>
      <c r="C198" s="82" t="s">
        <v>3541</v>
      </c>
      <c r="D198" s="82" t="s">
        <v>3532</v>
      </c>
    </row>
    <row r="199" spans="1:4" x14ac:dyDescent="0.2">
      <c r="A199" s="32">
        <v>143</v>
      </c>
      <c r="B199" s="32" t="s">
        <v>18651</v>
      </c>
      <c r="C199" s="82" t="s">
        <v>3541</v>
      </c>
      <c r="D199" s="82" t="s">
        <v>3532</v>
      </c>
    </row>
    <row r="200" spans="1:4" x14ac:dyDescent="0.2">
      <c r="A200" s="32">
        <v>144</v>
      </c>
      <c r="B200" s="32" t="s">
        <v>18652</v>
      </c>
      <c r="C200" s="82" t="s">
        <v>3541</v>
      </c>
      <c r="D200" s="82" t="s">
        <v>3532</v>
      </c>
    </row>
    <row r="201" spans="1:4" x14ac:dyDescent="0.2">
      <c r="A201" s="32">
        <v>145</v>
      </c>
      <c r="B201" s="32" t="s">
        <v>18653</v>
      </c>
      <c r="C201" s="82" t="s">
        <v>3541</v>
      </c>
      <c r="D201" s="82" t="s">
        <v>3532</v>
      </c>
    </row>
    <row r="202" spans="1:4" x14ac:dyDescent="0.2">
      <c r="A202" s="32">
        <v>146</v>
      </c>
      <c r="B202" s="32" t="s">
        <v>18654</v>
      </c>
      <c r="C202" s="82" t="s">
        <v>3541</v>
      </c>
      <c r="D202" s="82" t="s">
        <v>3532</v>
      </c>
    </row>
    <row r="203" spans="1:4" x14ac:dyDescent="0.2">
      <c r="A203" s="32">
        <v>147</v>
      </c>
      <c r="B203" s="32" t="s">
        <v>18655</v>
      </c>
      <c r="C203" s="82" t="s">
        <v>3541</v>
      </c>
      <c r="D203" s="82" t="s">
        <v>3532</v>
      </c>
    </row>
    <row r="204" spans="1:4" x14ac:dyDescent="0.2">
      <c r="A204" s="32">
        <v>512</v>
      </c>
      <c r="B204" s="32" t="s">
        <v>18656</v>
      </c>
      <c r="C204" s="82" t="s">
        <v>3541</v>
      </c>
      <c r="D204" s="82" t="s">
        <v>3532</v>
      </c>
    </row>
    <row r="205" spans="1:4" x14ac:dyDescent="0.2">
      <c r="A205" s="32">
        <v>149</v>
      </c>
      <c r="B205" s="32" t="s">
        <v>18657</v>
      </c>
      <c r="C205" s="82" t="s">
        <v>3541</v>
      </c>
      <c r="D205" s="82" t="s">
        <v>3532</v>
      </c>
    </row>
    <row r="206" spans="1:4" x14ac:dyDescent="0.2">
      <c r="A206" s="32">
        <v>2535</v>
      </c>
      <c r="B206" s="32" t="s">
        <v>18658</v>
      </c>
      <c r="C206" s="82" t="s">
        <v>3541</v>
      </c>
      <c r="D206" s="82" t="s">
        <v>3532</v>
      </c>
    </row>
    <row r="207" spans="1:4" x14ac:dyDescent="0.2">
      <c r="A207" s="32">
        <v>2536</v>
      </c>
      <c r="B207" s="32" t="s">
        <v>18659</v>
      </c>
      <c r="C207" s="82" t="s">
        <v>3541</v>
      </c>
      <c r="D207" s="82" t="s">
        <v>3532</v>
      </c>
    </row>
    <row r="208" spans="1:4" x14ac:dyDescent="0.2">
      <c r="A208" s="32">
        <v>148</v>
      </c>
      <c r="B208" s="32" t="s">
        <v>18660</v>
      </c>
      <c r="C208" s="82" t="s">
        <v>3541</v>
      </c>
      <c r="D208" s="82" t="s">
        <v>3532</v>
      </c>
    </row>
    <row r="209" spans="1:4" x14ac:dyDescent="0.2">
      <c r="A209" s="32">
        <v>150</v>
      </c>
      <c r="B209" s="32" t="s">
        <v>18661</v>
      </c>
      <c r="C209" s="82" t="s">
        <v>3541</v>
      </c>
      <c r="D209" s="82" t="s">
        <v>3532</v>
      </c>
    </row>
    <row r="210" spans="1:4" x14ac:dyDescent="0.2">
      <c r="A210" s="32">
        <v>513</v>
      </c>
      <c r="B210" s="32" t="s">
        <v>18662</v>
      </c>
      <c r="C210" s="82" t="s">
        <v>3541</v>
      </c>
      <c r="D210" s="82" t="s">
        <v>3532</v>
      </c>
    </row>
    <row r="211" spans="1:4" x14ac:dyDescent="0.2">
      <c r="A211" s="32">
        <v>652</v>
      </c>
      <c r="B211" s="32" t="s">
        <v>18663</v>
      </c>
      <c r="C211" s="82" t="s">
        <v>3541</v>
      </c>
      <c r="D211" s="82" t="s">
        <v>3532</v>
      </c>
    </row>
    <row r="212" spans="1:4" x14ac:dyDescent="0.2">
      <c r="A212" s="32">
        <v>791</v>
      </c>
      <c r="B212" s="32" t="s">
        <v>18664</v>
      </c>
      <c r="C212" s="82" t="s">
        <v>3541</v>
      </c>
      <c r="D212" s="82" t="s">
        <v>3532</v>
      </c>
    </row>
    <row r="213" spans="1:4" x14ac:dyDescent="0.2">
      <c r="A213" s="32">
        <v>920</v>
      </c>
      <c r="B213" s="32" t="s">
        <v>18665</v>
      </c>
      <c r="C213" s="82" t="s">
        <v>3541</v>
      </c>
      <c r="D213" s="82" t="s">
        <v>3532</v>
      </c>
    </row>
    <row r="214" spans="1:4" x14ac:dyDescent="0.2">
      <c r="A214" s="32">
        <v>151</v>
      </c>
      <c r="B214" s="32" t="s">
        <v>18666</v>
      </c>
      <c r="C214" s="82" t="s">
        <v>3541</v>
      </c>
      <c r="D214" s="82" t="s">
        <v>3532</v>
      </c>
    </row>
    <row r="215" spans="1:4" x14ac:dyDescent="0.2">
      <c r="A215" s="32">
        <v>153</v>
      </c>
      <c r="B215" s="32" t="s">
        <v>18667</v>
      </c>
      <c r="C215" s="82" t="s">
        <v>3541</v>
      </c>
      <c r="D215" s="82" t="s">
        <v>3532</v>
      </c>
    </row>
    <row r="216" spans="1:4" x14ac:dyDescent="0.2">
      <c r="A216" s="32">
        <v>154</v>
      </c>
      <c r="B216" s="32" t="s">
        <v>18668</v>
      </c>
      <c r="C216" s="82" t="s">
        <v>3541</v>
      </c>
      <c r="D216" s="82" t="s">
        <v>3532</v>
      </c>
    </row>
    <row r="217" spans="1:4" x14ac:dyDescent="0.2">
      <c r="A217" s="32">
        <v>155</v>
      </c>
      <c r="B217" s="32" t="s">
        <v>18669</v>
      </c>
      <c r="C217" s="82" t="s">
        <v>3541</v>
      </c>
      <c r="D217" s="82" t="s">
        <v>3532</v>
      </c>
    </row>
    <row r="218" spans="1:4" x14ac:dyDescent="0.2">
      <c r="A218" s="32">
        <v>156</v>
      </c>
      <c r="B218" s="32" t="s">
        <v>18670</v>
      </c>
      <c r="C218" s="82" t="s">
        <v>3541</v>
      </c>
      <c r="D218" s="82" t="s">
        <v>3532</v>
      </c>
    </row>
    <row r="219" spans="1:4" x14ac:dyDescent="0.2">
      <c r="A219" s="32">
        <v>2537</v>
      </c>
      <c r="B219" s="32" t="s">
        <v>18671</v>
      </c>
      <c r="C219" s="82" t="s">
        <v>3541</v>
      </c>
      <c r="D219" s="82" t="s">
        <v>3532</v>
      </c>
    </row>
    <row r="220" spans="1:4" x14ac:dyDescent="0.2">
      <c r="A220" s="32">
        <v>2538</v>
      </c>
      <c r="B220" s="32" t="s">
        <v>18672</v>
      </c>
      <c r="C220" s="82" t="s">
        <v>3541</v>
      </c>
      <c r="D220" s="82" t="s">
        <v>3532</v>
      </c>
    </row>
    <row r="221" spans="1:4" x14ac:dyDescent="0.2">
      <c r="A221" s="32">
        <v>2539</v>
      </c>
      <c r="B221" s="32" t="s">
        <v>18673</v>
      </c>
      <c r="C221" s="82" t="s">
        <v>3541</v>
      </c>
      <c r="D221" s="82" t="s">
        <v>3532</v>
      </c>
    </row>
    <row r="222" spans="1:4" x14ac:dyDescent="0.2">
      <c r="A222" s="32">
        <v>2540</v>
      </c>
      <c r="B222" s="32" t="s">
        <v>18674</v>
      </c>
      <c r="C222" s="82" t="s">
        <v>3541</v>
      </c>
      <c r="D222" s="82" t="s">
        <v>3532</v>
      </c>
    </row>
    <row r="223" spans="1:4" x14ac:dyDescent="0.2">
      <c r="A223" s="32">
        <v>157</v>
      </c>
      <c r="B223" s="32" t="s">
        <v>18675</v>
      </c>
      <c r="C223" s="82" t="s">
        <v>3541</v>
      </c>
      <c r="D223" s="82" t="s">
        <v>3532</v>
      </c>
    </row>
    <row r="224" spans="1:4" x14ac:dyDescent="0.2">
      <c r="A224" s="32">
        <v>158</v>
      </c>
      <c r="B224" s="32" t="s">
        <v>18676</v>
      </c>
      <c r="C224" s="82" t="s">
        <v>3541</v>
      </c>
      <c r="D224" s="82" t="s">
        <v>3532</v>
      </c>
    </row>
    <row r="225" spans="1:4" x14ac:dyDescent="0.2">
      <c r="A225" s="32">
        <v>159</v>
      </c>
      <c r="B225" s="32" t="s">
        <v>18677</v>
      </c>
      <c r="C225" s="82" t="s">
        <v>3541</v>
      </c>
      <c r="D225" s="82" t="s">
        <v>3532</v>
      </c>
    </row>
    <row r="226" spans="1:4" x14ac:dyDescent="0.2">
      <c r="A226" s="32">
        <v>160</v>
      </c>
      <c r="B226" s="32" t="s">
        <v>18678</v>
      </c>
      <c r="C226" s="82" t="s">
        <v>3541</v>
      </c>
      <c r="D226" s="82" t="s">
        <v>3532</v>
      </c>
    </row>
    <row r="227" spans="1:4" x14ac:dyDescent="0.2">
      <c r="A227" s="32">
        <v>161</v>
      </c>
      <c r="B227" s="32" t="s">
        <v>18679</v>
      </c>
      <c r="C227" s="82" t="s">
        <v>3541</v>
      </c>
      <c r="D227" s="82" t="s">
        <v>3532</v>
      </c>
    </row>
    <row r="228" spans="1:4" x14ac:dyDescent="0.2">
      <c r="A228" s="32">
        <v>162</v>
      </c>
      <c r="B228" s="32" t="s">
        <v>18680</v>
      </c>
      <c r="C228" s="82" t="s">
        <v>3541</v>
      </c>
      <c r="D228" s="82" t="s">
        <v>3532</v>
      </c>
    </row>
    <row r="229" spans="1:4" x14ac:dyDescent="0.2">
      <c r="A229" s="32">
        <v>163</v>
      </c>
      <c r="B229" s="32" t="s">
        <v>18681</v>
      </c>
      <c r="C229" s="82" t="s">
        <v>3541</v>
      </c>
      <c r="D229" s="82" t="s">
        <v>3532</v>
      </c>
    </row>
    <row r="230" spans="1:4" x14ac:dyDescent="0.2">
      <c r="A230" s="32">
        <v>2541</v>
      </c>
      <c r="B230" s="32" t="s">
        <v>18682</v>
      </c>
      <c r="C230" s="82" t="s">
        <v>3541</v>
      </c>
      <c r="D230" s="82" t="s">
        <v>3532</v>
      </c>
    </row>
    <row r="231" spans="1:4" x14ac:dyDescent="0.2">
      <c r="A231" s="32">
        <v>2542</v>
      </c>
      <c r="B231" s="32" t="s">
        <v>18683</v>
      </c>
      <c r="C231" s="82" t="s">
        <v>3541</v>
      </c>
      <c r="D231" s="82" t="s">
        <v>3532</v>
      </c>
    </row>
    <row r="232" spans="1:4" x14ac:dyDescent="0.2">
      <c r="A232" s="32">
        <v>2543</v>
      </c>
      <c r="B232" s="32" t="s">
        <v>18684</v>
      </c>
      <c r="C232" s="82" t="s">
        <v>3541</v>
      </c>
      <c r="D232" s="82" t="s">
        <v>3532</v>
      </c>
    </row>
    <row r="233" spans="1:4" x14ac:dyDescent="0.2">
      <c r="A233" s="32">
        <v>2544</v>
      </c>
      <c r="B233" s="32" t="s">
        <v>18685</v>
      </c>
      <c r="C233" s="82" t="s">
        <v>3541</v>
      </c>
      <c r="D233" s="82" t="s">
        <v>3532</v>
      </c>
    </row>
    <row r="234" spans="1:4" x14ac:dyDescent="0.2">
      <c r="A234" s="32">
        <v>2545</v>
      </c>
      <c r="B234" s="32" t="s">
        <v>18686</v>
      </c>
      <c r="C234" s="82" t="s">
        <v>3541</v>
      </c>
      <c r="D234" s="82" t="s">
        <v>3532</v>
      </c>
    </row>
    <row r="235" spans="1:4" x14ac:dyDescent="0.2">
      <c r="A235" s="32">
        <v>164</v>
      </c>
      <c r="B235" s="32" t="s">
        <v>18687</v>
      </c>
      <c r="C235" s="82" t="s">
        <v>3541</v>
      </c>
      <c r="D235" s="82" t="s">
        <v>3532</v>
      </c>
    </row>
    <row r="236" spans="1:4" x14ac:dyDescent="0.2">
      <c r="A236" s="32">
        <v>165</v>
      </c>
      <c r="B236" s="32" t="s">
        <v>18688</v>
      </c>
      <c r="C236" s="82" t="s">
        <v>3541</v>
      </c>
      <c r="D236" s="82" t="s">
        <v>3532</v>
      </c>
    </row>
    <row r="237" spans="1:4" x14ac:dyDescent="0.2">
      <c r="A237" s="32">
        <v>166</v>
      </c>
      <c r="B237" s="32" t="s">
        <v>18689</v>
      </c>
      <c r="C237" s="82" t="s">
        <v>3541</v>
      </c>
      <c r="D237" s="82" t="s">
        <v>3532</v>
      </c>
    </row>
    <row r="238" spans="1:4" x14ac:dyDescent="0.2">
      <c r="A238" s="32">
        <v>2546</v>
      </c>
      <c r="B238" s="32" t="s">
        <v>18690</v>
      </c>
      <c r="C238" s="82" t="s">
        <v>3541</v>
      </c>
      <c r="D238" s="82" t="s">
        <v>3532</v>
      </c>
    </row>
    <row r="239" spans="1:4" x14ac:dyDescent="0.2">
      <c r="A239" s="32">
        <v>2547</v>
      </c>
      <c r="B239" s="32" t="s">
        <v>18691</v>
      </c>
      <c r="C239" s="82" t="s">
        <v>3541</v>
      </c>
      <c r="D239" s="82" t="s">
        <v>3532</v>
      </c>
    </row>
    <row r="240" spans="1:4" x14ac:dyDescent="0.2">
      <c r="A240" s="32">
        <v>2548</v>
      </c>
      <c r="B240" s="32" t="s">
        <v>18692</v>
      </c>
      <c r="C240" s="82" t="s">
        <v>3541</v>
      </c>
      <c r="D240" s="82" t="s">
        <v>3532</v>
      </c>
    </row>
    <row r="241" spans="1:4" x14ac:dyDescent="0.2">
      <c r="A241" s="32">
        <v>2549</v>
      </c>
      <c r="B241" s="32" t="s">
        <v>18693</v>
      </c>
      <c r="C241" s="82" t="s">
        <v>3541</v>
      </c>
      <c r="D241" s="82" t="s">
        <v>3532</v>
      </c>
    </row>
    <row r="242" spans="1:4" x14ac:dyDescent="0.2">
      <c r="A242" s="32">
        <v>167</v>
      </c>
      <c r="B242" s="32" t="s">
        <v>18694</v>
      </c>
      <c r="C242" s="82" t="s">
        <v>3541</v>
      </c>
      <c r="D242" s="82" t="s">
        <v>3532</v>
      </c>
    </row>
    <row r="243" spans="1:4" x14ac:dyDescent="0.2">
      <c r="A243" s="32">
        <v>168</v>
      </c>
      <c r="B243" s="32" t="s">
        <v>18695</v>
      </c>
      <c r="C243" s="82" t="s">
        <v>3541</v>
      </c>
      <c r="D243" s="82" t="s">
        <v>3532</v>
      </c>
    </row>
    <row r="244" spans="1:4" x14ac:dyDescent="0.2">
      <c r="A244" s="32">
        <v>169</v>
      </c>
      <c r="B244" s="32" t="s">
        <v>18696</v>
      </c>
      <c r="C244" s="82" t="s">
        <v>3541</v>
      </c>
      <c r="D244" s="82" t="s">
        <v>3532</v>
      </c>
    </row>
    <row r="245" spans="1:4" x14ac:dyDescent="0.2">
      <c r="A245" s="32">
        <v>170</v>
      </c>
      <c r="B245" s="32" t="s">
        <v>18697</v>
      </c>
      <c r="C245" s="82" t="s">
        <v>3541</v>
      </c>
      <c r="D245" s="82" t="s">
        <v>3532</v>
      </c>
    </row>
    <row r="246" spans="1:4" x14ac:dyDescent="0.2">
      <c r="A246" s="32">
        <v>171</v>
      </c>
      <c r="B246" s="32" t="s">
        <v>18698</v>
      </c>
      <c r="C246" s="82" t="s">
        <v>3541</v>
      </c>
      <c r="D246" s="82" t="s">
        <v>3532</v>
      </c>
    </row>
    <row r="247" spans="1:4" x14ac:dyDescent="0.2">
      <c r="A247" s="32">
        <v>172</v>
      </c>
      <c r="B247" s="32" t="s">
        <v>18699</v>
      </c>
      <c r="C247" s="82" t="s">
        <v>3541</v>
      </c>
      <c r="D247" s="82" t="s">
        <v>3532</v>
      </c>
    </row>
    <row r="248" spans="1:4" x14ac:dyDescent="0.2">
      <c r="A248" s="32">
        <v>2550</v>
      </c>
      <c r="B248" s="32" t="s">
        <v>18700</v>
      </c>
      <c r="C248" s="82" t="s">
        <v>3541</v>
      </c>
      <c r="D248" s="82" t="s">
        <v>3532</v>
      </c>
    </row>
    <row r="249" spans="1:4" x14ac:dyDescent="0.2">
      <c r="A249" s="32">
        <v>173</v>
      </c>
      <c r="B249" s="32" t="s">
        <v>18701</v>
      </c>
      <c r="C249" s="82" t="s">
        <v>3541</v>
      </c>
      <c r="D249" s="82" t="s">
        <v>3532</v>
      </c>
    </row>
    <row r="250" spans="1:4" x14ac:dyDescent="0.2">
      <c r="A250" s="32">
        <v>174</v>
      </c>
      <c r="B250" s="32" t="s">
        <v>18702</v>
      </c>
      <c r="C250" s="82" t="s">
        <v>3541</v>
      </c>
      <c r="D250" s="82" t="s">
        <v>3532</v>
      </c>
    </row>
    <row r="251" spans="1:4" x14ac:dyDescent="0.2">
      <c r="A251" s="32">
        <v>3166</v>
      </c>
      <c r="B251" s="32" t="s">
        <v>18703</v>
      </c>
      <c r="C251" s="82" t="s">
        <v>3541</v>
      </c>
      <c r="D251" s="82" t="s">
        <v>3532</v>
      </c>
    </row>
    <row r="252" spans="1:4" x14ac:dyDescent="0.2">
      <c r="A252" s="32">
        <v>175</v>
      </c>
      <c r="B252" s="32" t="s">
        <v>18704</v>
      </c>
      <c r="C252" s="82" t="s">
        <v>3541</v>
      </c>
      <c r="D252" s="82" t="s">
        <v>3532</v>
      </c>
    </row>
    <row r="253" spans="1:4" x14ac:dyDescent="0.2">
      <c r="A253" s="32">
        <v>3164</v>
      </c>
      <c r="B253" s="32" t="s">
        <v>18705</v>
      </c>
      <c r="C253" s="82" t="s">
        <v>3541</v>
      </c>
      <c r="D253" s="82" t="s">
        <v>3532</v>
      </c>
    </row>
    <row r="254" spans="1:4" x14ac:dyDescent="0.2">
      <c r="A254" s="32">
        <v>176</v>
      </c>
      <c r="B254" s="32" t="s">
        <v>18706</v>
      </c>
      <c r="C254" s="82" t="s">
        <v>3541</v>
      </c>
      <c r="D254" s="82" t="s">
        <v>3532</v>
      </c>
    </row>
    <row r="255" spans="1:4" x14ac:dyDescent="0.2">
      <c r="A255" s="32">
        <v>177</v>
      </c>
      <c r="B255" s="32" t="s">
        <v>18707</v>
      </c>
      <c r="C255" s="82" t="s">
        <v>3541</v>
      </c>
      <c r="D255" s="82" t="s">
        <v>3532</v>
      </c>
    </row>
    <row r="256" spans="1:4" x14ac:dyDescent="0.2">
      <c r="A256" s="32">
        <v>178</v>
      </c>
      <c r="B256" s="32" t="s">
        <v>18708</v>
      </c>
      <c r="C256" s="82" t="s">
        <v>3541</v>
      </c>
      <c r="D256" s="82" t="s">
        <v>3532</v>
      </c>
    </row>
    <row r="257" spans="1:4" x14ac:dyDescent="0.2">
      <c r="A257" s="32">
        <v>179</v>
      </c>
      <c r="B257" s="32" t="s">
        <v>18709</v>
      </c>
      <c r="C257" s="82" t="s">
        <v>3541</v>
      </c>
      <c r="D257" s="82" t="s">
        <v>3532</v>
      </c>
    </row>
    <row r="258" spans="1:4" x14ac:dyDescent="0.2">
      <c r="A258" s="32">
        <v>180</v>
      </c>
      <c r="B258" s="32" t="s">
        <v>18710</v>
      </c>
      <c r="C258" s="82" t="s">
        <v>3541</v>
      </c>
      <c r="D258" s="82" t="s">
        <v>3532</v>
      </c>
    </row>
    <row r="259" spans="1:4" x14ac:dyDescent="0.2">
      <c r="A259" s="32">
        <v>181</v>
      </c>
      <c r="B259" s="32" t="s">
        <v>18711</v>
      </c>
      <c r="C259" s="82" t="s">
        <v>3541</v>
      </c>
      <c r="D259" s="82" t="s">
        <v>3532</v>
      </c>
    </row>
    <row r="260" spans="1:4" x14ac:dyDescent="0.2">
      <c r="A260" s="32">
        <v>182</v>
      </c>
      <c r="B260" s="32" t="s">
        <v>18712</v>
      </c>
      <c r="C260" s="82" t="s">
        <v>3541</v>
      </c>
      <c r="D260" s="82" t="s">
        <v>3532</v>
      </c>
    </row>
    <row r="261" spans="1:4" x14ac:dyDescent="0.2">
      <c r="A261" s="32">
        <v>183</v>
      </c>
      <c r="B261" s="32" t="s">
        <v>18713</v>
      </c>
      <c r="C261" s="82" t="s">
        <v>3541</v>
      </c>
      <c r="D261" s="82" t="s">
        <v>3532</v>
      </c>
    </row>
    <row r="262" spans="1:4" x14ac:dyDescent="0.2">
      <c r="A262" s="32">
        <v>2551</v>
      </c>
      <c r="B262" s="32" t="s">
        <v>18714</v>
      </c>
      <c r="C262" s="82" t="s">
        <v>3541</v>
      </c>
      <c r="D262" s="82" t="s">
        <v>3532</v>
      </c>
    </row>
    <row r="263" spans="1:4" x14ac:dyDescent="0.2">
      <c r="A263" s="32">
        <v>2552</v>
      </c>
      <c r="B263" s="32" t="s">
        <v>18715</v>
      </c>
      <c r="C263" s="82" t="s">
        <v>3541</v>
      </c>
      <c r="D263" s="82" t="s">
        <v>3532</v>
      </c>
    </row>
    <row r="264" spans="1:4" x14ac:dyDescent="0.2">
      <c r="A264" s="32">
        <v>2553</v>
      </c>
      <c r="B264" s="32" t="s">
        <v>18716</v>
      </c>
      <c r="C264" s="82" t="s">
        <v>3541</v>
      </c>
      <c r="D264" s="82" t="s">
        <v>3532</v>
      </c>
    </row>
    <row r="265" spans="1:4" x14ac:dyDescent="0.2">
      <c r="A265" s="32">
        <v>2554</v>
      </c>
      <c r="B265" s="32" t="s">
        <v>18717</v>
      </c>
      <c r="C265" s="82" t="s">
        <v>3541</v>
      </c>
      <c r="D265" s="82" t="s">
        <v>3532</v>
      </c>
    </row>
    <row r="266" spans="1:4" x14ac:dyDescent="0.2">
      <c r="A266" s="32">
        <v>184</v>
      </c>
      <c r="B266" s="32" t="s">
        <v>18718</v>
      </c>
      <c r="C266" s="82" t="s">
        <v>3541</v>
      </c>
      <c r="D266" s="82" t="s">
        <v>3532</v>
      </c>
    </row>
    <row r="267" spans="1:4" x14ac:dyDescent="0.2">
      <c r="A267" s="32">
        <v>185</v>
      </c>
      <c r="B267" s="32" t="s">
        <v>18719</v>
      </c>
      <c r="C267" s="82" t="s">
        <v>3541</v>
      </c>
      <c r="D267" s="82" t="s">
        <v>3532</v>
      </c>
    </row>
    <row r="268" spans="1:4" x14ac:dyDescent="0.2">
      <c r="A268" s="32">
        <v>2555</v>
      </c>
      <c r="B268" s="32" t="s">
        <v>18720</v>
      </c>
      <c r="C268" s="82" t="s">
        <v>3541</v>
      </c>
      <c r="D268" s="82" t="s">
        <v>3532</v>
      </c>
    </row>
    <row r="269" spans="1:4" x14ac:dyDescent="0.2">
      <c r="A269" s="32">
        <v>2556</v>
      </c>
      <c r="B269" s="32" t="s">
        <v>18721</v>
      </c>
      <c r="C269" s="82" t="s">
        <v>3541</v>
      </c>
      <c r="D269" s="82" t="s">
        <v>3532</v>
      </c>
    </row>
    <row r="270" spans="1:4" x14ac:dyDescent="0.2">
      <c r="A270" s="32">
        <v>792</v>
      </c>
      <c r="B270" s="32" t="s">
        <v>18722</v>
      </c>
      <c r="C270" s="82" t="s">
        <v>3541</v>
      </c>
      <c r="D270" s="82" t="s">
        <v>3532</v>
      </c>
    </row>
    <row r="271" spans="1:4" x14ac:dyDescent="0.2">
      <c r="A271" s="32">
        <v>2557</v>
      </c>
      <c r="B271" s="32" t="s">
        <v>18723</v>
      </c>
      <c r="C271" s="82" t="s">
        <v>3541</v>
      </c>
      <c r="D271" s="82" t="s">
        <v>3532</v>
      </c>
    </row>
    <row r="272" spans="1:4" x14ac:dyDescent="0.2">
      <c r="A272" s="32">
        <v>186</v>
      </c>
      <c r="B272" s="32" t="s">
        <v>18724</v>
      </c>
      <c r="C272" s="82" t="s">
        <v>3541</v>
      </c>
      <c r="D272" s="82" t="s">
        <v>3532</v>
      </c>
    </row>
    <row r="273" spans="1:4" x14ac:dyDescent="0.2">
      <c r="A273" s="32">
        <v>187</v>
      </c>
      <c r="B273" s="32" t="s">
        <v>18725</v>
      </c>
      <c r="C273" s="82" t="s">
        <v>3541</v>
      </c>
      <c r="D273" s="82" t="s">
        <v>3532</v>
      </c>
    </row>
    <row r="274" spans="1:4" x14ac:dyDescent="0.2">
      <c r="A274" s="32">
        <v>188</v>
      </c>
      <c r="B274" s="32" t="s">
        <v>18726</v>
      </c>
      <c r="C274" s="82" t="s">
        <v>3541</v>
      </c>
      <c r="D274" s="82" t="s">
        <v>3532</v>
      </c>
    </row>
    <row r="275" spans="1:4" x14ac:dyDescent="0.2">
      <c r="A275" s="32">
        <v>189</v>
      </c>
      <c r="B275" s="32" t="s">
        <v>18727</v>
      </c>
      <c r="C275" s="82" t="s">
        <v>3541</v>
      </c>
      <c r="D275" s="82" t="s">
        <v>3532</v>
      </c>
    </row>
    <row r="276" spans="1:4" x14ac:dyDescent="0.2">
      <c r="A276" s="32">
        <v>190</v>
      </c>
      <c r="B276" s="32" t="s">
        <v>18728</v>
      </c>
      <c r="C276" s="82" t="s">
        <v>3541</v>
      </c>
      <c r="D276" s="82" t="s">
        <v>3532</v>
      </c>
    </row>
    <row r="277" spans="1:4" x14ac:dyDescent="0.2">
      <c r="A277" s="32">
        <v>192</v>
      </c>
      <c r="B277" s="32" t="s">
        <v>18729</v>
      </c>
      <c r="C277" s="82" t="s">
        <v>3541</v>
      </c>
      <c r="D277" s="82" t="s">
        <v>3532</v>
      </c>
    </row>
    <row r="278" spans="1:4" x14ac:dyDescent="0.2">
      <c r="A278" s="32">
        <v>2558</v>
      </c>
      <c r="B278" s="32" t="s">
        <v>18730</v>
      </c>
      <c r="C278" s="82" t="s">
        <v>3541</v>
      </c>
      <c r="D278" s="82" t="s">
        <v>3532</v>
      </c>
    </row>
    <row r="279" spans="1:4" x14ac:dyDescent="0.2">
      <c r="A279" s="32">
        <v>2559</v>
      </c>
      <c r="B279" s="32" t="s">
        <v>18731</v>
      </c>
      <c r="C279" s="82" t="s">
        <v>3541</v>
      </c>
      <c r="D279" s="82" t="s">
        <v>3532</v>
      </c>
    </row>
    <row r="280" spans="1:4" x14ac:dyDescent="0.2">
      <c r="A280" s="32">
        <v>2560</v>
      </c>
      <c r="B280" s="32" t="s">
        <v>18732</v>
      </c>
      <c r="C280" s="82" t="s">
        <v>3541</v>
      </c>
      <c r="D280" s="82" t="s">
        <v>3532</v>
      </c>
    </row>
    <row r="281" spans="1:4" x14ac:dyDescent="0.2">
      <c r="A281" s="32">
        <v>191</v>
      </c>
      <c r="B281" s="32" t="s">
        <v>18733</v>
      </c>
      <c r="C281" s="82" t="s">
        <v>3541</v>
      </c>
      <c r="D281" s="82" t="s">
        <v>3532</v>
      </c>
    </row>
    <row r="282" spans="1:4" x14ac:dyDescent="0.2">
      <c r="A282" s="32">
        <v>193</v>
      </c>
      <c r="B282" s="32" t="s">
        <v>18734</v>
      </c>
      <c r="C282" s="82" t="s">
        <v>3541</v>
      </c>
      <c r="D282" s="82" t="s">
        <v>3532</v>
      </c>
    </row>
    <row r="283" spans="1:4" x14ac:dyDescent="0.2">
      <c r="A283" s="32">
        <v>194</v>
      </c>
      <c r="B283" s="32" t="s">
        <v>18735</v>
      </c>
      <c r="C283" s="82" t="s">
        <v>3541</v>
      </c>
      <c r="D283" s="82" t="s">
        <v>3532</v>
      </c>
    </row>
    <row r="284" spans="1:4" x14ac:dyDescent="0.2">
      <c r="A284" s="32">
        <v>2561</v>
      </c>
      <c r="B284" s="32" t="s">
        <v>18736</v>
      </c>
      <c r="C284" s="82" t="s">
        <v>3541</v>
      </c>
      <c r="D284" s="82" t="s">
        <v>3532</v>
      </c>
    </row>
    <row r="285" spans="1:4" x14ac:dyDescent="0.2">
      <c r="A285" s="32">
        <v>2562</v>
      </c>
      <c r="B285" s="32" t="s">
        <v>18737</v>
      </c>
      <c r="C285" s="82" t="s">
        <v>3541</v>
      </c>
      <c r="D285" s="82" t="s">
        <v>3532</v>
      </c>
    </row>
    <row r="286" spans="1:4" x14ac:dyDescent="0.2">
      <c r="A286" s="32">
        <v>2563</v>
      </c>
      <c r="B286" s="32" t="s">
        <v>18738</v>
      </c>
      <c r="C286" s="82" t="s">
        <v>3541</v>
      </c>
      <c r="D286" s="82" t="s">
        <v>3532</v>
      </c>
    </row>
    <row r="287" spans="1:4" x14ac:dyDescent="0.2">
      <c r="A287" s="32">
        <v>2564</v>
      </c>
      <c r="B287" s="32" t="s">
        <v>18739</v>
      </c>
      <c r="C287" s="82" t="s">
        <v>3541</v>
      </c>
      <c r="D287" s="82" t="s">
        <v>3532</v>
      </c>
    </row>
    <row r="288" spans="1:4" x14ac:dyDescent="0.2">
      <c r="A288" s="32">
        <v>2565</v>
      </c>
      <c r="B288" s="32" t="s">
        <v>18740</v>
      </c>
      <c r="C288" s="82" t="s">
        <v>3541</v>
      </c>
      <c r="D288" s="82" t="s">
        <v>3532</v>
      </c>
    </row>
    <row r="289" spans="1:4" x14ac:dyDescent="0.2">
      <c r="A289" s="32">
        <v>195</v>
      </c>
      <c r="B289" s="32" t="s">
        <v>18741</v>
      </c>
      <c r="C289" s="82" t="s">
        <v>3541</v>
      </c>
      <c r="D289" s="82" t="s">
        <v>3532</v>
      </c>
    </row>
    <row r="290" spans="1:4" x14ac:dyDescent="0.2">
      <c r="A290" s="32">
        <v>196</v>
      </c>
      <c r="B290" s="32" t="s">
        <v>18742</v>
      </c>
      <c r="C290" s="82" t="s">
        <v>3541</v>
      </c>
      <c r="D290" s="82" t="s">
        <v>3532</v>
      </c>
    </row>
    <row r="291" spans="1:4" x14ac:dyDescent="0.2">
      <c r="A291" s="32">
        <v>2566</v>
      </c>
      <c r="B291" s="32" t="s">
        <v>18743</v>
      </c>
      <c r="C291" s="82" t="s">
        <v>3541</v>
      </c>
      <c r="D291" s="82" t="s">
        <v>3532</v>
      </c>
    </row>
    <row r="292" spans="1:4" x14ac:dyDescent="0.2">
      <c r="A292" s="32">
        <v>197</v>
      </c>
      <c r="B292" s="32" t="s">
        <v>18744</v>
      </c>
      <c r="C292" s="82" t="s">
        <v>3541</v>
      </c>
      <c r="D292" s="82" t="s">
        <v>3532</v>
      </c>
    </row>
    <row r="293" spans="1:4" x14ac:dyDescent="0.2">
      <c r="A293" s="32">
        <v>198</v>
      </c>
      <c r="B293" s="32" t="s">
        <v>18745</v>
      </c>
      <c r="C293" s="82" t="s">
        <v>3541</v>
      </c>
      <c r="D293" s="82" t="s">
        <v>3532</v>
      </c>
    </row>
    <row r="294" spans="1:4" x14ac:dyDescent="0.2">
      <c r="A294" s="32">
        <v>2567</v>
      </c>
      <c r="B294" s="32" t="s">
        <v>18746</v>
      </c>
      <c r="C294" s="82" t="s">
        <v>3541</v>
      </c>
      <c r="D294" s="82" t="s">
        <v>3532</v>
      </c>
    </row>
    <row r="295" spans="1:4" x14ac:dyDescent="0.2">
      <c r="A295" s="32">
        <v>2568</v>
      </c>
      <c r="B295" s="32" t="s">
        <v>18747</v>
      </c>
      <c r="C295" s="82" t="s">
        <v>3541</v>
      </c>
      <c r="D295" s="82" t="s">
        <v>3532</v>
      </c>
    </row>
    <row r="296" spans="1:4" x14ac:dyDescent="0.2">
      <c r="A296" s="32">
        <v>201</v>
      </c>
      <c r="B296" s="32" t="s">
        <v>18748</v>
      </c>
      <c r="C296" s="82" t="s">
        <v>3541</v>
      </c>
      <c r="D296" s="82" t="s">
        <v>3532</v>
      </c>
    </row>
    <row r="297" spans="1:4" x14ac:dyDescent="0.2">
      <c r="A297" s="32">
        <v>2569</v>
      </c>
      <c r="B297" s="32" t="s">
        <v>18749</v>
      </c>
      <c r="C297" s="82" t="s">
        <v>3541</v>
      </c>
      <c r="D297" s="82" t="s">
        <v>3532</v>
      </c>
    </row>
    <row r="298" spans="1:4" x14ac:dyDescent="0.2">
      <c r="A298" s="32">
        <v>996</v>
      </c>
      <c r="B298" s="32" t="s">
        <v>18750</v>
      </c>
      <c r="C298" s="82" t="s">
        <v>3541</v>
      </c>
      <c r="D298" s="82" t="s">
        <v>3532</v>
      </c>
    </row>
    <row r="299" spans="1:4" x14ac:dyDescent="0.2">
      <c r="A299" s="32">
        <v>1029</v>
      </c>
      <c r="B299" s="32" t="s">
        <v>18751</v>
      </c>
      <c r="C299" s="82" t="s">
        <v>3541</v>
      </c>
      <c r="D299" s="82" t="s">
        <v>3532</v>
      </c>
    </row>
    <row r="300" spans="1:4" x14ac:dyDescent="0.2">
      <c r="A300" s="32">
        <v>2570</v>
      </c>
      <c r="B300" s="32" t="s">
        <v>18752</v>
      </c>
      <c r="C300" s="82" t="s">
        <v>3541</v>
      </c>
      <c r="D300" s="82" t="s">
        <v>3532</v>
      </c>
    </row>
    <row r="301" spans="1:4" x14ac:dyDescent="0.2">
      <c r="A301" s="32">
        <v>200</v>
      </c>
      <c r="B301" s="32" t="s">
        <v>18753</v>
      </c>
      <c r="C301" s="82" t="s">
        <v>3541</v>
      </c>
      <c r="D301" s="82" t="s">
        <v>3532</v>
      </c>
    </row>
    <row r="302" spans="1:4" x14ac:dyDescent="0.2">
      <c r="A302" s="32">
        <v>202</v>
      </c>
      <c r="B302" s="32" t="s">
        <v>18754</v>
      </c>
      <c r="C302" s="82" t="s">
        <v>3541</v>
      </c>
      <c r="D302" s="82" t="s">
        <v>3532</v>
      </c>
    </row>
    <row r="303" spans="1:4" x14ac:dyDescent="0.2">
      <c r="A303" s="32">
        <v>2571</v>
      </c>
      <c r="B303" s="32" t="s">
        <v>18755</v>
      </c>
      <c r="C303" s="82" t="s">
        <v>3541</v>
      </c>
      <c r="D303" s="82" t="s">
        <v>3532</v>
      </c>
    </row>
    <row r="304" spans="1:4" x14ac:dyDescent="0.2">
      <c r="A304" s="32">
        <v>203</v>
      </c>
      <c r="B304" s="32" t="s">
        <v>18756</v>
      </c>
      <c r="C304" s="82" t="s">
        <v>3541</v>
      </c>
      <c r="D304" s="82" t="s">
        <v>3532</v>
      </c>
    </row>
    <row r="305" spans="1:4" x14ac:dyDescent="0.2">
      <c r="A305" s="32">
        <v>205</v>
      </c>
      <c r="B305" s="32" t="s">
        <v>18757</v>
      </c>
      <c r="C305" s="82" t="s">
        <v>3541</v>
      </c>
      <c r="D305" s="82" t="s">
        <v>3532</v>
      </c>
    </row>
    <row r="306" spans="1:4" x14ac:dyDescent="0.2">
      <c r="A306" s="32">
        <v>206</v>
      </c>
      <c r="B306" s="32" t="s">
        <v>18758</v>
      </c>
      <c r="C306" s="82" t="s">
        <v>3541</v>
      </c>
      <c r="D306" s="82" t="s">
        <v>3532</v>
      </c>
    </row>
    <row r="307" spans="1:4" x14ac:dyDescent="0.2">
      <c r="A307" s="32">
        <v>207</v>
      </c>
      <c r="B307" s="32" t="s">
        <v>18759</v>
      </c>
      <c r="C307" s="82" t="s">
        <v>3541</v>
      </c>
      <c r="D307" s="82" t="s">
        <v>3532</v>
      </c>
    </row>
    <row r="308" spans="1:4" x14ac:dyDescent="0.2">
      <c r="A308" s="32">
        <v>208</v>
      </c>
      <c r="B308" s="32" t="s">
        <v>18760</v>
      </c>
      <c r="C308" s="82" t="s">
        <v>3541</v>
      </c>
      <c r="D308" s="82" t="s">
        <v>3532</v>
      </c>
    </row>
    <row r="309" spans="1:4" x14ac:dyDescent="0.2">
      <c r="A309" s="32">
        <v>209</v>
      </c>
      <c r="B309" s="32" t="s">
        <v>18761</v>
      </c>
      <c r="C309" s="82" t="s">
        <v>3541</v>
      </c>
      <c r="D309" s="82" t="s">
        <v>3532</v>
      </c>
    </row>
    <row r="310" spans="1:4" x14ac:dyDescent="0.2">
      <c r="A310" s="32">
        <v>210</v>
      </c>
      <c r="B310" s="32" t="s">
        <v>18762</v>
      </c>
      <c r="C310" s="82" t="s">
        <v>3541</v>
      </c>
      <c r="D310" s="82" t="s">
        <v>3532</v>
      </c>
    </row>
    <row r="311" spans="1:4" x14ac:dyDescent="0.2">
      <c r="A311" s="32">
        <v>211</v>
      </c>
      <c r="B311" s="32" t="s">
        <v>18763</v>
      </c>
      <c r="C311" s="82" t="s">
        <v>3541</v>
      </c>
      <c r="D311" s="82" t="s">
        <v>3532</v>
      </c>
    </row>
    <row r="312" spans="1:4" x14ac:dyDescent="0.2">
      <c r="A312" s="32">
        <v>212</v>
      </c>
      <c r="B312" s="32" t="s">
        <v>18764</v>
      </c>
      <c r="C312" s="82" t="s">
        <v>3541</v>
      </c>
      <c r="D312" s="82" t="s">
        <v>3532</v>
      </c>
    </row>
    <row r="313" spans="1:4" x14ac:dyDescent="0.2">
      <c r="A313" s="32">
        <v>213</v>
      </c>
      <c r="B313" s="32" t="s">
        <v>18765</v>
      </c>
      <c r="C313" s="82" t="s">
        <v>3541</v>
      </c>
      <c r="D313" s="82" t="s">
        <v>3532</v>
      </c>
    </row>
    <row r="314" spans="1:4" x14ac:dyDescent="0.2">
      <c r="A314" s="32">
        <v>214</v>
      </c>
      <c r="B314" s="32" t="s">
        <v>18766</v>
      </c>
      <c r="C314" s="82" t="s">
        <v>3541</v>
      </c>
      <c r="D314" s="82" t="s">
        <v>3532</v>
      </c>
    </row>
    <row r="315" spans="1:4" x14ac:dyDescent="0.2">
      <c r="A315" s="32">
        <v>215</v>
      </c>
      <c r="B315" s="32" t="s">
        <v>18767</v>
      </c>
      <c r="C315" s="82" t="s">
        <v>3541</v>
      </c>
      <c r="D315" s="82" t="s">
        <v>3532</v>
      </c>
    </row>
    <row r="316" spans="1:4" x14ac:dyDescent="0.2">
      <c r="A316" s="32">
        <v>216</v>
      </c>
      <c r="B316" s="32" t="s">
        <v>18768</v>
      </c>
      <c r="C316" s="82" t="s">
        <v>3541</v>
      </c>
      <c r="D316" s="82" t="s">
        <v>3532</v>
      </c>
    </row>
    <row r="317" spans="1:4" x14ac:dyDescent="0.2">
      <c r="A317" s="32">
        <v>2572</v>
      </c>
      <c r="B317" s="32" t="s">
        <v>18769</v>
      </c>
      <c r="C317" s="82" t="s">
        <v>3541</v>
      </c>
      <c r="D317" s="82" t="s">
        <v>3532</v>
      </c>
    </row>
    <row r="318" spans="1:4" x14ac:dyDescent="0.2">
      <c r="A318" s="32">
        <v>2573</v>
      </c>
      <c r="B318" s="32" t="s">
        <v>18770</v>
      </c>
      <c r="C318" s="82" t="s">
        <v>3541</v>
      </c>
      <c r="D318" s="82" t="s">
        <v>3532</v>
      </c>
    </row>
    <row r="319" spans="1:4" x14ac:dyDescent="0.2">
      <c r="A319" s="32">
        <v>2574</v>
      </c>
      <c r="B319" s="32" t="s">
        <v>18771</v>
      </c>
      <c r="C319" s="82" t="s">
        <v>3541</v>
      </c>
      <c r="D319" s="82" t="s">
        <v>3532</v>
      </c>
    </row>
    <row r="320" spans="1:4" x14ac:dyDescent="0.2">
      <c r="A320" s="32">
        <v>2575</v>
      </c>
      <c r="B320" s="32" t="s">
        <v>18772</v>
      </c>
      <c r="C320" s="82" t="s">
        <v>3541</v>
      </c>
      <c r="D320" s="82" t="s">
        <v>3532</v>
      </c>
    </row>
    <row r="321" spans="1:4" x14ac:dyDescent="0.2">
      <c r="A321" s="32">
        <v>217</v>
      </c>
      <c r="B321" s="32" t="s">
        <v>18773</v>
      </c>
      <c r="C321" s="82" t="s">
        <v>3541</v>
      </c>
      <c r="D321" s="82" t="s">
        <v>3532</v>
      </c>
    </row>
    <row r="322" spans="1:4" x14ac:dyDescent="0.2">
      <c r="A322" s="32">
        <v>218</v>
      </c>
      <c r="B322" s="32" t="s">
        <v>18774</v>
      </c>
      <c r="C322" s="82" t="s">
        <v>3541</v>
      </c>
      <c r="D322" s="82" t="s">
        <v>3532</v>
      </c>
    </row>
    <row r="323" spans="1:4" x14ac:dyDescent="0.2">
      <c r="A323" s="32">
        <v>219</v>
      </c>
      <c r="B323" s="32" t="s">
        <v>18775</v>
      </c>
      <c r="C323" s="82" t="s">
        <v>3541</v>
      </c>
      <c r="D323" s="82" t="s">
        <v>3532</v>
      </c>
    </row>
    <row r="324" spans="1:4" x14ac:dyDescent="0.2">
      <c r="A324" s="32">
        <v>2576</v>
      </c>
      <c r="B324" s="32" t="s">
        <v>18776</v>
      </c>
      <c r="C324" s="82" t="s">
        <v>3541</v>
      </c>
      <c r="D324" s="82" t="s">
        <v>3532</v>
      </c>
    </row>
    <row r="325" spans="1:4" x14ac:dyDescent="0.2">
      <c r="A325" s="32">
        <v>2577</v>
      </c>
      <c r="B325" s="32" t="s">
        <v>18777</v>
      </c>
      <c r="C325" s="82" t="s">
        <v>3541</v>
      </c>
      <c r="D325" s="82" t="s">
        <v>3532</v>
      </c>
    </row>
    <row r="326" spans="1:4" x14ac:dyDescent="0.2">
      <c r="A326" s="32">
        <v>2578</v>
      </c>
      <c r="B326" s="32" t="s">
        <v>18778</v>
      </c>
      <c r="C326" s="82" t="s">
        <v>3541</v>
      </c>
      <c r="D326" s="82" t="s">
        <v>3532</v>
      </c>
    </row>
    <row r="327" spans="1:4" x14ac:dyDescent="0.2">
      <c r="A327" s="32">
        <v>220</v>
      </c>
      <c r="B327" s="32" t="s">
        <v>18779</v>
      </c>
      <c r="C327" s="82" t="s">
        <v>3541</v>
      </c>
      <c r="D327" s="82" t="s">
        <v>3532</v>
      </c>
    </row>
    <row r="328" spans="1:4" x14ac:dyDescent="0.2">
      <c r="A328" s="32">
        <v>221</v>
      </c>
      <c r="B328" s="32" t="s">
        <v>18780</v>
      </c>
      <c r="C328" s="82" t="s">
        <v>3541</v>
      </c>
      <c r="D328" s="82" t="s">
        <v>3532</v>
      </c>
    </row>
    <row r="329" spans="1:4" x14ac:dyDescent="0.2">
      <c r="A329" s="32">
        <v>222</v>
      </c>
      <c r="B329" s="32" t="s">
        <v>18781</v>
      </c>
      <c r="C329" s="82" t="s">
        <v>3541</v>
      </c>
      <c r="D329" s="82" t="s">
        <v>3532</v>
      </c>
    </row>
    <row r="330" spans="1:4" x14ac:dyDescent="0.2">
      <c r="A330" s="32">
        <v>223</v>
      </c>
      <c r="B330" s="32" t="s">
        <v>18782</v>
      </c>
      <c r="C330" s="82" t="s">
        <v>3541</v>
      </c>
      <c r="D330" s="82" t="s">
        <v>3532</v>
      </c>
    </row>
    <row r="331" spans="1:4" x14ac:dyDescent="0.2">
      <c r="A331" s="32">
        <v>224</v>
      </c>
      <c r="B331" s="32" t="s">
        <v>18783</v>
      </c>
      <c r="C331" s="82" t="s">
        <v>3541</v>
      </c>
      <c r="D331" s="82" t="s">
        <v>3532</v>
      </c>
    </row>
    <row r="332" spans="1:4" x14ac:dyDescent="0.2">
      <c r="A332" s="32">
        <v>225</v>
      </c>
      <c r="B332" s="32" t="s">
        <v>18784</v>
      </c>
      <c r="C332" s="82" t="s">
        <v>3541</v>
      </c>
      <c r="D332" s="82" t="s">
        <v>3532</v>
      </c>
    </row>
    <row r="333" spans="1:4" x14ac:dyDescent="0.2">
      <c r="A333" s="32">
        <v>226</v>
      </c>
      <c r="B333" s="32" t="s">
        <v>18785</v>
      </c>
      <c r="C333" s="82" t="s">
        <v>3541</v>
      </c>
      <c r="D333" s="82" t="s">
        <v>3532</v>
      </c>
    </row>
    <row r="334" spans="1:4" x14ac:dyDescent="0.2">
      <c r="A334" s="32">
        <v>227</v>
      </c>
      <c r="B334" s="32" t="s">
        <v>18786</v>
      </c>
      <c r="C334" s="82" t="s">
        <v>3541</v>
      </c>
      <c r="D334" s="82" t="s">
        <v>3532</v>
      </c>
    </row>
    <row r="335" spans="1:4" x14ac:dyDescent="0.2">
      <c r="A335" s="32">
        <v>228</v>
      </c>
      <c r="B335" s="32" t="s">
        <v>18787</v>
      </c>
      <c r="C335" s="82" t="s">
        <v>3541</v>
      </c>
      <c r="D335" s="82" t="s">
        <v>3532</v>
      </c>
    </row>
    <row r="336" spans="1:4" x14ac:dyDescent="0.2">
      <c r="A336" s="32">
        <v>229</v>
      </c>
      <c r="B336" s="32" t="s">
        <v>18788</v>
      </c>
      <c r="C336" s="82" t="s">
        <v>3541</v>
      </c>
      <c r="D336" s="82" t="s">
        <v>3532</v>
      </c>
    </row>
    <row r="337" spans="1:4" x14ac:dyDescent="0.2">
      <c r="A337" s="32">
        <v>230</v>
      </c>
      <c r="B337" s="32" t="s">
        <v>18789</v>
      </c>
      <c r="C337" s="82" t="s">
        <v>3541</v>
      </c>
      <c r="D337" s="82" t="s">
        <v>3532</v>
      </c>
    </row>
    <row r="338" spans="1:4" x14ac:dyDescent="0.2">
      <c r="A338" s="32">
        <v>232</v>
      </c>
      <c r="B338" s="32" t="s">
        <v>18790</v>
      </c>
      <c r="C338" s="82" t="s">
        <v>3541</v>
      </c>
      <c r="D338" s="82" t="s">
        <v>3532</v>
      </c>
    </row>
    <row r="339" spans="1:4" x14ac:dyDescent="0.2">
      <c r="A339" s="32">
        <v>2579</v>
      </c>
      <c r="B339" s="32" t="s">
        <v>18791</v>
      </c>
      <c r="C339" s="82" t="s">
        <v>3541</v>
      </c>
      <c r="D339" s="82" t="s">
        <v>3532</v>
      </c>
    </row>
    <row r="340" spans="1:4" x14ac:dyDescent="0.2">
      <c r="A340" s="32">
        <v>2580</v>
      </c>
      <c r="B340" s="32" t="s">
        <v>18792</v>
      </c>
      <c r="C340" s="82" t="s">
        <v>3541</v>
      </c>
      <c r="D340" s="82" t="s">
        <v>3532</v>
      </c>
    </row>
    <row r="341" spans="1:4" x14ac:dyDescent="0.2">
      <c r="A341" s="32">
        <v>2581</v>
      </c>
      <c r="B341" s="32" t="s">
        <v>18793</v>
      </c>
      <c r="C341" s="82" t="s">
        <v>3541</v>
      </c>
      <c r="D341" s="82" t="s">
        <v>3532</v>
      </c>
    </row>
    <row r="342" spans="1:4" x14ac:dyDescent="0.2">
      <c r="A342" s="32">
        <v>921</v>
      </c>
      <c r="B342" s="32" t="s">
        <v>18794</v>
      </c>
      <c r="C342" s="82" t="s">
        <v>3541</v>
      </c>
      <c r="D342" s="82" t="s">
        <v>3532</v>
      </c>
    </row>
    <row r="343" spans="1:4" x14ac:dyDescent="0.2">
      <c r="A343" s="32">
        <v>2582</v>
      </c>
      <c r="B343" s="32" t="s">
        <v>18795</v>
      </c>
      <c r="C343" s="82" t="s">
        <v>3541</v>
      </c>
      <c r="D343" s="82" t="s">
        <v>3532</v>
      </c>
    </row>
    <row r="344" spans="1:4" x14ac:dyDescent="0.2">
      <c r="A344" s="32">
        <v>2583</v>
      </c>
      <c r="B344" s="32" t="s">
        <v>18796</v>
      </c>
      <c r="C344" s="82" t="s">
        <v>3541</v>
      </c>
      <c r="D344" s="82" t="s">
        <v>3532</v>
      </c>
    </row>
    <row r="345" spans="1:4" x14ac:dyDescent="0.2">
      <c r="A345" s="32">
        <v>234</v>
      </c>
      <c r="B345" s="32" t="s">
        <v>18797</v>
      </c>
      <c r="C345" s="82" t="s">
        <v>3541</v>
      </c>
      <c r="D345" s="82" t="s">
        <v>3532</v>
      </c>
    </row>
    <row r="346" spans="1:4" x14ac:dyDescent="0.2">
      <c r="A346" s="32">
        <v>235</v>
      </c>
      <c r="B346" s="32" t="s">
        <v>18798</v>
      </c>
      <c r="C346" s="82" t="s">
        <v>3541</v>
      </c>
      <c r="D346" s="82" t="s">
        <v>3532</v>
      </c>
    </row>
    <row r="347" spans="1:4" x14ac:dyDescent="0.2">
      <c r="A347" s="32">
        <v>236</v>
      </c>
      <c r="B347" s="32" t="s">
        <v>18799</v>
      </c>
      <c r="C347" s="82" t="s">
        <v>3541</v>
      </c>
      <c r="D347" s="82" t="s">
        <v>3532</v>
      </c>
    </row>
    <row r="348" spans="1:4" x14ac:dyDescent="0.2">
      <c r="A348" s="32">
        <v>237</v>
      </c>
      <c r="B348" s="32" t="s">
        <v>18800</v>
      </c>
      <c r="C348" s="82" t="s">
        <v>3541</v>
      </c>
      <c r="D348" s="82" t="s">
        <v>3532</v>
      </c>
    </row>
    <row r="349" spans="1:4" x14ac:dyDescent="0.2">
      <c r="A349" s="32">
        <v>2584</v>
      </c>
      <c r="B349" s="32" t="s">
        <v>18801</v>
      </c>
      <c r="C349" s="82" t="s">
        <v>3541</v>
      </c>
      <c r="D349" s="82" t="s">
        <v>3532</v>
      </c>
    </row>
    <row r="350" spans="1:4" x14ac:dyDescent="0.2">
      <c r="A350" s="32">
        <v>2585</v>
      </c>
      <c r="B350" s="32" t="s">
        <v>18802</v>
      </c>
      <c r="C350" s="82" t="s">
        <v>3541</v>
      </c>
      <c r="D350" s="82" t="s">
        <v>3532</v>
      </c>
    </row>
    <row r="351" spans="1:4" x14ac:dyDescent="0.2">
      <c r="A351" s="32">
        <v>2586</v>
      </c>
      <c r="B351" s="32" t="s">
        <v>18803</v>
      </c>
      <c r="C351" s="82" t="s">
        <v>3541</v>
      </c>
      <c r="D351" s="82" t="s">
        <v>3532</v>
      </c>
    </row>
    <row r="352" spans="1:4" x14ac:dyDescent="0.2">
      <c r="A352" s="32">
        <v>2587</v>
      </c>
      <c r="B352" s="32" t="s">
        <v>18804</v>
      </c>
      <c r="C352" s="82" t="s">
        <v>3541</v>
      </c>
      <c r="D352" s="82" t="s">
        <v>3532</v>
      </c>
    </row>
    <row r="353" spans="1:4" x14ac:dyDescent="0.2">
      <c r="A353" s="32">
        <v>238</v>
      </c>
      <c r="B353" s="32" t="s">
        <v>18805</v>
      </c>
      <c r="C353" s="82" t="s">
        <v>3541</v>
      </c>
      <c r="D353" s="82" t="s">
        <v>3532</v>
      </c>
    </row>
    <row r="354" spans="1:4" x14ac:dyDescent="0.2">
      <c r="A354" s="32">
        <v>239</v>
      </c>
      <c r="B354" s="32" t="s">
        <v>18806</v>
      </c>
      <c r="C354" s="82" t="s">
        <v>3541</v>
      </c>
      <c r="D354" s="82" t="s">
        <v>3532</v>
      </c>
    </row>
    <row r="355" spans="1:4" x14ac:dyDescent="0.2">
      <c r="A355" s="32">
        <v>2588</v>
      </c>
      <c r="B355" s="32" t="s">
        <v>18807</v>
      </c>
      <c r="C355" s="82" t="s">
        <v>3541</v>
      </c>
      <c r="D355" s="82" t="s">
        <v>3532</v>
      </c>
    </row>
    <row r="356" spans="1:4" x14ac:dyDescent="0.2">
      <c r="A356" s="32">
        <v>240</v>
      </c>
      <c r="B356" s="32" t="s">
        <v>18808</v>
      </c>
      <c r="C356" s="82" t="s">
        <v>3541</v>
      </c>
      <c r="D356" s="82" t="s">
        <v>3532</v>
      </c>
    </row>
    <row r="357" spans="1:4" x14ac:dyDescent="0.2">
      <c r="A357" s="32">
        <v>241</v>
      </c>
      <c r="B357" s="32" t="s">
        <v>18809</v>
      </c>
      <c r="C357" s="82" t="s">
        <v>3541</v>
      </c>
      <c r="D357" s="82" t="s">
        <v>3532</v>
      </c>
    </row>
    <row r="358" spans="1:4" x14ac:dyDescent="0.2">
      <c r="A358" s="32">
        <v>242</v>
      </c>
      <c r="B358" s="32" t="s">
        <v>18810</v>
      </c>
      <c r="C358" s="82" t="s">
        <v>3541</v>
      </c>
      <c r="D358" s="82" t="s">
        <v>3532</v>
      </c>
    </row>
    <row r="359" spans="1:4" x14ac:dyDescent="0.2">
      <c r="A359" s="32">
        <v>243</v>
      </c>
      <c r="B359" s="32" t="s">
        <v>18811</v>
      </c>
      <c r="C359" s="82" t="s">
        <v>3541</v>
      </c>
      <c r="D359" s="82" t="s">
        <v>3532</v>
      </c>
    </row>
    <row r="360" spans="1:4" x14ac:dyDescent="0.2">
      <c r="A360" s="32">
        <v>259</v>
      </c>
      <c r="B360" s="32" t="s">
        <v>18812</v>
      </c>
      <c r="C360" s="82" t="s">
        <v>3541</v>
      </c>
      <c r="D360" s="82" t="s">
        <v>3532</v>
      </c>
    </row>
    <row r="361" spans="1:4" x14ac:dyDescent="0.2">
      <c r="A361" s="32">
        <v>244</v>
      </c>
      <c r="B361" s="32" t="s">
        <v>18813</v>
      </c>
      <c r="C361" s="82" t="s">
        <v>3541</v>
      </c>
      <c r="D361" s="82" t="s">
        <v>3532</v>
      </c>
    </row>
    <row r="362" spans="1:4" x14ac:dyDescent="0.2">
      <c r="A362" s="32">
        <v>246</v>
      </c>
      <c r="B362" s="32" t="s">
        <v>18814</v>
      </c>
      <c r="C362" s="82" t="s">
        <v>3541</v>
      </c>
      <c r="D362" s="82" t="s">
        <v>3532</v>
      </c>
    </row>
    <row r="363" spans="1:4" x14ac:dyDescent="0.2">
      <c r="A363" s="32">
        <v>247</v>
      </c>
      <c r="B363" s="32" t="s">
        <v>18815</v>
      </c>
      <c r="C363" s="82" t="s">
        <v>3541</v>
      </c>
      <c r="D363" s="82" t="s">
        <v>3532</v>
      </c>
    </row>
    <row r="364" spans="1:4" x14ac:dyDescent="0.2">
      <c r="A364" s="32">
        <v>248</v>
      </c>
      <c r="B364" s="32" t="s">
        <v>18816</v>
      </c>
      <c r="C364" s="82" t="s">
        <v>3541</v>
      </c>
      <c r="D364" s="82" t="s">
        <v>3532</v>
      </c>
    </row>
    <row r="365" spans="1:4" x14ac:dyDescent="0.2">
      <c r="A365" s="32">
        <v>3</v>
      </c>
      <c r="B365" s="32" t="s">
        <v>3515</v>
      </c>
      <c r="C365" s="82" t="s">
        <v>3546</v>
      </c>
      <c r="D365" s="82" t="s">
        <v>16400</v>
      </c>
    </row>
    <row r="366" spans="1:4" x14ac:dyDescent="0.2">
      <c r="A366" s="32">
        <v>1459</v>
      </c>
      <c r="B366" s="32" t="s">
        <v>18817</v>
      </c>
      <c r="C366" s="82" t="s">
        <v>3541</v>
      </c>
      <c r="D366" s="82" t="s">
        <v>3532</v>
      </c>
    </row>
    <row r="367" spans="1:4" x14ac:dyDescent="0.2">
      <c r="A367" s="32">
        <v>278</v>
      </c>
      <c r="B367" s="32" t="s">
        <v>18818</v>
      </c>
      <c r="C367" s="82" t="s">
        <v>3541</v>
      </c>
      <c r="D367" s="82" t="s">
        <v>3532</v>
      </c>
    </row>
    <row r="368" spans="1:4" x14ac:dyDescent="0.2">
      <c r="A368" s="32">
        <v>279</v>
      </c>
      <c r="B368" s="32" t="s">
        <v>18819</v>
      </c>
      <c r="C368" s="82" t="s">
        <v>3541</v>
      </c>
      <c r="D368" s="82" t="s">
        <v>3532</v>
      </c>
    </row>
    <row r="369" spans="1:4" x14ac:dyDescent="0.2">
      <c r="A369" s="32">
        <v>280</v>
      </c>
      <c r="B369" s="32" t="s">
        <v>18820</v>
      </c>
      <c r="C369" s="82" t="s">
        <v>3541</v>
      </c>
      <c r="D369" s="82" t="s">
        <v>3532</v>
      </c>
    </row>
    <row r="370" spans="1:4" x14ac:dyDescent="0.2">
      <c r="A370" s="32">
        <v>281</v>
      </c>
      <c r="B370" s="32" t="s">
        <v>18821</v>
      </c>
      <c r="C370" s="82" t="s">
        <v>3541</v>
      </c>
      <c r="D370" s="82" t="s">
        <v>3532</v>
      </c>
    </row>
    <row r="371" spans="1:4" x14ac:dyDescent="0.2">
      <c r="A371" s="32">
        <v>2589</v>
      </c>
      <c r="B371" s="32" t="s">
        <v>18822</v>
      </c>
      <c r="C371" s="82" t="s">
        <v>3541</v>
      </c>
      <c r="D371" s="82" t="s">
        <v>3532</v>
      </c>
    </row>
    <row r="372" spans="1:4" x14ac:dyDescent="0.2">
      <c r="A372" s="32">
        <v>282</v>
      </c>
      <c r="B372" s="32" t="s">
        <v>18823</v>
      </c>
      <c r="C372" s="82" t="s">
        <v>3541</v>
      </c>
      <c r="D372" s="82" t="s">
        <v>3532</v>
      </c>
    </row>
    <row r="373" spans="1:4" x14ac:dyDescent="0.2">
      <c r="A373" s="32">
        <v>283</v>
      </c>
      <c r="B373" s="32" t="s">
        <v>18824</v>
      </c>
      <c r="C373" s="82" t="s">
        <v>3541</v>
      </c>
      <c r="D373" s="82" t="s">
        <v>3532</v>
      </c>
    </row>
    <row r="374" spans="1:4" x14ac:dyDescent="0.2">
      <c r="A374" s="32">
        <v>284</v>
      </c>
      <c r="B374" s="32" t="s">
        <v>18825</v>
      </c>
      <c r="C374" s="82" t="s">
        <v>3541</v>
      </c>
      <c r="D374" s="82" t="s">
        <v>3532</v>
      </c>
    </row>
    <row r="375" spans="1:4" x14ac:dyDescent="0.2">
      <c r="A375" s="32">
        <v>285</v>
      </c>
      <c r="B375" s="32" t="s">
        <v>18826</v>
      </c>
      <c r="C375" s="82" t="s">
        <v>3541</v>
      </c>
      <c r="D375" s="82" t="s">
        <v>3532</v>
      </c>
    </row>
    <row r="376" spans="1:4" x14ac:dyDescent="0.2">
      <c r="A376" s="32">
        <v>286</v>
      </c>
      <c r="B376" s="32" t="s">
        <v>18827</v>
      </c>
      <c r="C376" s="82" t="s">
        <v>3541</v>
      </c>
      <c r="D376" s="82" t="s">
        <v>3532</v>
      </c>
    </row>
    <row r="377" spans="1:4" x14ac:dyDescent="0.2">
      <c r="A377" s="32">
        <v>287</v>
      </c>
      <c r="B377" s="32" t="s">
        <v>18828</v>
      </c>
      <c r="C377" s="82" t="s">
        <v>3541</v>
      </c>
      <c r="D377" s="82" t="s">
        <v>3532</v>
      </c>
    </row>
    <row r="378" spans="1:4" x14ac:dyDescent="0.2">
      <c r="A378" s="32">
        <v>288</v>
      </c>
      <c r="B378" s="32" t="s">
        <v>18829</v>
      </c>
      <c r="C378" s="82" t="s">
        <v>3541</v>
      </c>
      <c r="D378" s="82" t="s">
        <v>3532</v>
      </c>
    </row>
    <row r="379" spans="1:4" x14ac:dyDescent="0.2">
      <c r="A379" s="32">
        <v>289</v>
      </c>
      <c r="B379" s="32" t="s">
        <v>18830</v>
      </c>
      <c r="C379" s="82" t="s">
        <v>3541</v>
      </c>
      <c r="D379" s="82" t="s">
        <v>3532</v>
      </c>
    </row>
    <row r="380" spans="1:4" x14ac:dyDescent="0.2">
      <c r="A380" s="32">
        <v>290</v>
      </c>
      <c r="B380" s="32" t="s">
        <v>18831</v>
      </c>
      <c r="C380" s="82" t="s">
        <v>3541</v>
      </c>
      <c r="D380" s="82" t="s">
        <v>3532</v>
      </c>
    </row>
    <row r="381" spans="1:4" x14ac:dyDescent="0.2">
      <c r="A381" s="32">
        <v>291</v>
      </c>
      <c r="B381" s="32" t="s">
        <v>18832</v>
      </c>
      <c r="C381" s="82" t="s">
        <v>3541</v>
      </c>
      <c r="D381" s="82" t="s">
        <v>3532</v>
      </c>
    </row>
    <row r="382" spans="1:4" x14ac:dyDescent="0.2">
      <c r="A382" s="32">
        <v>2590</v>
      </c>
      <c r="B382" s="32" t="s">
        <v>18833</v>
      </c>
      <c r="C382" s="82" t="s">
        <v>3541</v>
      </c>
      <c r="D382" s="82" t="s">
        <v>3532</v>
      </c>
    </row>
    <row r="383" spans="1:4" x14ac:dyDescent="0.2">
      <c r="A383" s="32">
        <v>292</v>
      </c>
      <c r="B383" s="32" t="s">
        <v>18834</v>
      </c>
      <c r="C383" s="82" t="s">
        <v>3541</v>
      </c>
      <c r="D383" s="82" t="s">
        <v>3532</v>
      </c>
    </row>
    <row r="384" spans="1:4" x14ac:dyDescent="0.2">
      <c r="A384" s="32">
        <v>293</v>
      </c>
      <c r="B384" s="32" t="s">
        <v>18835</v>
      </c>
      <c r="C384" s="82" t="s">
        <v>3541</v>
      </c>
      <c r="D384" s="82" t="s">
        <v>3532</v>
      </c>
    </row>
    <row r="385" spans="1:4" x14ac:dyDescent="0.2">
      <c r="A385" s="32">
        <v>294</v>
      </c>
      <c r="B385" s="32" t="s">
        <v>18836</v>
      </c>
      <c r="C385" s="82" t="s">
        <v>3541</v>
      </c>
      <c r="D385" s="82" t="s">
        <v>3532</v>
      </c>
    </row>
    <row r="386" spans="1:4" x14ac:dyDescent="0.2">
      <c r="A386" s="32">
        <v>2591</v>
      </c>
      <c r="B386" s="32" t="s">
        <v>18837</v>
      </c>
      <c r="C386" s="82" t="s">
        <v>3541</v>
      </c>
      <c r="D386" s="82" t="s">
        <v>3532</v>
      </c>
    </row>
    <row r="387" spans="1:4" x14ac:dyDescent="0.2">
      <c r="A387" s="32">
        <v>2592</v>
      </c>
      <c r="B387" s="32" t="s">
        <v>18838</v>
      </c>
      <c r="C387" s="82" t="s">
        <v>3541</v>
      </c>
      <c r="D387" s="82" t="s">
        <v>3532</v>
      </c>
    </row>
    <row r="388" spans="1:4" x14ac:dyDescent="0.2">
      <c r="A388" s="32">
        <v>295</v>
      </c>
      <c r="B388" s="32" t="s">
        <v>18839</v>
      </c>
      <c r="C388" s="82" t="s">
        <v>3541</v>
      </c>
      <c r="D388" s="82" t="s">
        <v>3532</v>
      </c>
    </row>
    <row r="389" spans="1:4" x14ac:dyDescent="0.2">
      <c r="A389" s="32">
        <v>296</v>
      </c>
      <c r="B389" s="32" t="s">
        <v>18840</v>
      </c>
      <c r="C389" s="82" t="s">
        <v>3541</v>
      </c>
      <c r="D389" s="82" t="s">
        <v>3532</v>
      </c>
    </row>
    <row r="390" spans="1:4" x14ac:dyDescent="0.2">
      <c r="A390" s="32">
        <v>2593</v>
      </c>
      <c r="B390" s="32" t="s">
        <v>18841</v>
      </c>
      <c r="C390" s="82" t="s">
        <v>3541</v>
      </c>
      <c r="D390" s="82" t="s">
        <v>3532</v>
      </c>
    </row>
    <row r="391" spans="1:4" x14ac:dyDescent="0.2">
      <c r="A391" s="32">
        <v>297</v>
      </c>
      <c r="B391" s="32" t="s">
        <v>18842</v>
      </c>
      <c r="C391" s="82" t="s">
        <v>3541</v>
      </c>
      <c r="D391" s="82" t="s">
        <v>3532</v>
      </c>
    </row>
    <row r="392" spans="1:4" x14ac:dyDescent="0.2">
      <c r="A392" s="32">
        <v>298</v>
      </c>
      <c r="B392" s="32" t="s">
        <v>18843</v>
      </c>
      <c r="C392" s="82" t="s">
        <v>3541</v>
      </c>
      <c r="D392" s="82" t="s">
        <v>3532</v>
      </c>
    </row>
    <row r="393" spans="1:4" x14ac:dyDescent="0.2">
      <c r="A393" s="32">
        <v>299</v>
      </c>
      <c r="B393" s="32" t="s">
        <v>18844</v>
      </c>
      <c r="C393" s="82" t="s">
        <v>3541</v>
      </c>
      <c r="D393" s="82" t="s">
        <v>3532</v>
      </c>
    </row>
    <row r="394" spans="1:4" x14ac:dyDescent="0.2">
      <c r="A394" s="32">
        <v>300</v>
      </c>
      <c r="B394" s="32" t="s">
        <v>18845</v>
      </c>
      <c r="C394" s="82" t="s">
        <v>3541</v>
      </c>
      <c r="D394" s="82" t="s">
        <v>3532</v>
      </c>
    </row>
    <row r="395" spans="1:4" x14ac:dyDescent="0.2">
      <c r="A395" s="32">
        <v>301</v>
      </c>
      <c r="B395" s="32" t="s">
        <v>18846</v>
      </c>
      <c r="C395" s="82" t="s">
        <v>3541</v>
      </c>
      <c r="D395" s="82" t="s">
        <v>3532</v>
      </c>
    </row>
    <row r="396" spans="1:4" x14ac:dyDescent="0.2">
      <c r="A396" s="32">
        <v>302</v>
      </c>
      <c r="B396" s="32" t="s">
        <v>18847</v>
      </c>
      <c r="C396" s="82" t="s">
        <v>3541</v>
      </c>
      <c r="D396" s="82" t="s">
        <v>3532</v>
      </c>
    </row>
    <row r="397" spans="1:4" x14ac:dyDescent="0.2">
      <c r="A397" s="32">
        <v>303</v>
      </c>
      <c r="B397" s="32" t="s">
        <v>18848</v>
      </c>
      <c r="C397" s="82" t="s">
        <v>3541</v>
      </c>
      <c r="D397" s="82" t="s">
        <v>3532</v>
      </c>
    </row>
    <row r="398" spans="1:4" x14ac:dyDescent="0.2">
      <c r="A398" s="32">
        <v>2594</v>
      </c>
      <c r="B398" s="32" t="s">
        <v>18849</v>
      </c>
      <c r="C398" s="82" t="s">
        <v>3541</v>
      </c>
      <c r="D398" s="82" t="s">
        <v>3532</v>
      </c>
    </row>
    <row r="399" spans="1:4" x14ac:dyDescent="0.2">
      <c r="A399" s="32">
        <v>2595</v>
      </c>
      <c r="B399" s="32" t="s">
        <v>18850</v>
      </c>
      <c r="C399" s="82" t="s">
        <v>3541</v>
      </c>
      <c r="D399" s="82" t="s">
        <v>3532</v>
      </c>
    </row>
    <row r="400" spans="1:4" x14ac:dyDescent="0.2">
      <c r="A400" s="32">
        <v>762</v>
      </c>
      <c r="B400" s="32" t="s">
        <v>18851</v>
      </c>
      <c r="C400" s="82" t="s">
        <v>3541</v>
      </c>
      <c r="D400" s="82" t="s">
        <v>3532</v>
      </c>
    </row>
    <row r="401" spans="1:4" x14ac:dyDescent="0.2">
      <c r="A401" s="32">
        <v>2596</v>
      </c>
      <c r="B401" s="32" t="s">
        <v>18852</v>
      </c>
      <c r="C401" s="82" t="s">
        <v>3541</v>
      </c>
      <c r="D401" s="82" t="s">
        <v>3532</v>
      </c>
    </row>
    <row r="402" spans="1:4" x14ac:dyDescent="0.2">
      <c r="A402" s="32">
        <v>304</v>
      </c>
      <c r="B402" s="32" t="s">
        <v>18853</v>
      </c>
      <c r="C402" s="82" t="s">
        <v>3541</v>
      </c>
      <c r="D402" s="82" t="s">
        <v>3532</v>
      </c>
    </row>
    <row r="403" spans="1:4" x14ac:dyDescent="0.2">
      <c r="A403" s="32">
        <v>2597</v>
      </c>
      <c r="B403" s="32" t="s">
        <v>18854</v>
      </c>
      <c r="C403" s="82" t="s">
        <v>3541</v>
      </c>
      <c r="D403" s="82" t="s">
        <v>3532</v>
      </c>
    </row>
    <row r="404" spans="1:4" x14ac:dyDescent="0.2">
      <c r="A404" s="32">
        <v>306</v>
      </c>
      <c r="B404" s="32" t="s">
        <v>18855</v>
      </c>
      <c r="C404" s="82" t="s">
        <v>3541</v>
      </c>
      <c r="D404" s="82" t="s">
        <v>3532</v>
      </c>
    </row>
    <row r="405" spans="1:4" x14ac:dyDescent="0.2">
      <c r="A405" s="32">
        <v>307</v>
      </c>
      <c r="B405" s="32" t="s">
        <v>18856</v>
      </c>
      <c r="C405" s="82" t="s">
        <v>3541</v>
      </c>
      <c r="D405" s="82" t="s">
        <v>3532</v>
      </c>
    </row>
    <row r="406" spans="1:4" x14ac:dyDescent="0.2">
      <c r="A406" s="32">
        <v>308</v>
      </c>
      <c r="B406" s="32" t="s">
        <v>18857</v>
      </c>
      <c r="C406" s="82" t="s">
        <v>3541</v>
      </c>
      <c r="D406" s="82" t="s">
        <v>3532</v>
      </c>
    </row>
    <row r="407" spans="1:4" x14ac:dyDescent="0.2">
      <c r="A407" s="32">
        <v>2598</v>
      </c>
      <c r="B407" s="32" t="s">
        <v>18858</v>
      </c>
      <c r="C407" s="82" t="s">
        <v>3541</v>
      </c>
      <c r="D407" s="82" t="s">
        <v>3532</v>
      </c>
    </row>
    <row r="408" spans="1:4" x14ac:dyDescent="0.2">
      <c r="A408" s="32">
        <v>2599</v>
      </c>
      <c r="B408" s="32" t="s">
        <v>18859</v>
      </c>
      <c r="C408" s="82" t="s">
        <v>3541</v>
      </c>
      <c r="D408" s="82" t="s">
        <v>3532</v>
      </c>
    </row>
    <row r="409" spans="1:4" x14ac:dyDescent="0.2">
      <c r="A409" s="32">
        <v>794</v>
      </c>
      <c r="B409" s="32" t="s">
        <v>18860</v>
      </c>
      <c r="C409" s="82" t="s">
        <v>3541</v>
      </c>
      <c r="D409" s="82" t="s">
        <v>3532</v>
      </c>
    </row>
    <row r="410" spans="1:4" x14ac:dyDescent="0.2">
      <c r="A410" s="32">
        <v>2600</v>
      </c>
      <c r="B410" s="32" t="s">
        <v>18861</v>
      </c>
      <c r="C410" s="82" t="s">
        <v>3541</v>
      </c>
      <c r="D410" s="82" t="s">
        <v>3532</v>
      </c>
    </row>
    <row r="411" spans="1:4" x14ac:dyDescent="0.2">
      <c r="A411" s="32">
        <v>309</v>
      </c>
      <c r="B411" s="32" t="s">
        <v>18862</v>
      </c>
      <c r="C411" s="82" t="s">
        <v>3541</v>
      </c>
      <c r="D411" s="82" t="s">
        <v>3532</v>
      </c>
    </row>
    <row r="412" spans="1:4" x14ac:dyDescent="0.2">
      <c r="A412" s="32">
        <v>310</v>
      </c>
      <c r="B412" s="32" t="s">
        <v>18863</v>
      </c>
      <c r="C412" s="82" t="s">
        <v>3541</v>
      </c>
      <c r="D412" s="82" t="s">
        <v>3532</v>
      </c>
    </row>
    <row r="413" spans="1:4" x14ac:dyDescent="0.2">
      <c r="A413" s="32">
        <v>311</v>
      </c>
      <c r="B413" s="32" t="s">
        <v>18864</v>
      </c>
      <c r="C413" s="82" t="s">
        <v>3541</v>
      </c>
      <c r="D413" s="82" t="s">
        <v>3532</v>
      </c>
    </row>
    <row r="414" spans="1:4" x14ac:dyDescent="0.2">
      <c r="A414" s="32">
        <v>2601</v>
      </c>
      <c r="B414" s="32" t="s">
        <v>18865</v>
      </c>
      <c r="C414" s="82" t="s">
        <v>3541</v>
      </c>
      <c r="D414" s="82" t="s">
        <v>3532</v>
      </c>
    </row>
    <row r="415" spans="1:4" x14ac:dyDescent="0.2">
      <c r="A415" s="32">
        <v>2602</v>
      </c>
      <c r="B415" s="32" t="s">
        <v>18866</v>
      </c>
      <c r="C415" s="82" t="s">
        <v>3541</v>
      </c>
      <c r="D415" s="82" t="s">
        <v>3532</v>
      </c>
    </row>
    <row r="416" spans="1:4" x14ac:dyDescent="0.2">
      <c r="A416" s="32">
        <v>2603</v>
      </c>
      <c r="B416" s="32" t="s">
        <v>18867</v>
      </c>
      <c r="C416" s="82" t="s">
        <v>3541</v>
      </c>
      <c r="D416" s="82" t="s">
        <v>3532</v>
      </c>
    </row>
    <row r="417" spans="1:4" x14ac:dyDescent="0.2">
      <c r="A417" s="32">
        <v>2604</v>
      </c>
      <c r="B417" s="32" t="s">
        <v>18868</v>
      </c>
      <c r="C417" s="82" t="s">
        <v>3541</v>
      </c>
      <c r="D417" s="82" t="s">
        <v>3532</v>
      </c>
    </row>
    <row r="418" spans="1:4" x14ac:dyDescent="0.2">
      <c r="A418" s="32">
        <v>312</v>
      </c>
      <c r="B418" s="32" t="s">
        <v>18869</v>
      </c>
      <c r="C418" s="82" t="s">
        <v>3541</v>
      </c>
      <c r="D418" s="82" t="s">
        <v>3532</v>
      </c>
    </row>
    <row r="419" spans="1:4" x14ac:dyDescent="0.2">
      <c r="A419" s="32">
        <v>2605</v>
      </c>
      <c r="B419" s="32" t="s">
        <v>18870</v>
      </c>
      <c r="C419" s="82" t="s">
        <v>3541</v>
      </c>
      <c r="D419" s="82" t="s">
        <v>3532</v>
      </c>
    </row>
    <row r="420" spans="1:4" x14ac:dyDescent="0.2">
      <c r="A420" s="32">
        <v>2606</v>
      </c>
      <c r="B420" s="32" t="s">
        <v>18871</v>
      </c>
      <c r="C420" s="82" t="s">
        <v>3541</v>
      </c>
      <c r="D420" s="82" t="s">
        <v>3532</v>
      </c>
    </row>
    <row r="421" spans="1:4" x14ac:dyDescent="0.2">
      <c r="A421" s="32">
        <v>2607</v>
      </c>
      <c r="B421" s="32" t="s">
        <v>18872</v>
      </c>
      <c r="C421" s="82" t="s">
        <v>3541</v>
      </c>
      <c r="D421" s="82" t="s">
        <v>3532</v>
      </c>
    </row>
    <row r="422" spans="1:4" x14ac:dyDescent="0.2">
      <c r="A422" s="32">
        <v>2608</v>
      </c>
      <c r="B422" s="32" t="s">
        <v>18873</v>
      </c>
      <c r="C422" s="82" t="s">
        <v>3541</v>
      </c>
      <c r="D422" s="82" t="s">
        <v>3532</v>
      </c>
    </row>
    <row r="423" spans="1:4" x14ac:dyDescent="0.2">
      <c r="A423" s="32">
        <v>313</v>
      </c>
      <c r="B423" s="32" t="s">
        <v>18874</v>
      </c>
      <c r="C423" s="82" t="s">
        <v>3541</v>
      </c>
      <c r="D423" s="82" t="s">
        <v>3532</v>
      </c>
    </row>
    <row r="424" spans="1:4" x14ac:dyDescent="0.2">
      <c r="A424" s="32">
        <v>314</v>
      </c>
      <c r="B424" s="32" t="s">
        <v>18875</v>
      </c>
      <c r="C424" s="82" t="s">
        <v>3541</v>
      </c>
      <c r="D424" s="82" t="s">
        <v>3532</v>
      </c>
    </row>
    <row r="425" spans="1:4" x14ac:dyDescent="0.2">
      <c r="A425" s="32">
        <v>315</v>
      </c>
      <c r="B425" s="32" t="s">
        <v>18876</v>
      </c>
      <c r="C425" s="82" t="s">
        <v>3541</v>
      </c>
      <c r="D425" s="82" t="s">
        <v>3532</v>
      </c>
    </row>
    <row r="426" spans="1:4" x14ac:dyDescent="0.2">
      <c r="A426" s="32">
        <v>316</v>
      </c>
      <c r="B426" s="32" t="s">
        <v>18877</v>
      </c>
      <c r="C426" s="82" t="s">
        <v>3541</v>
      </c>
      <c r="D426" s="82" t="s">
        <v>3532</v>
      </c>
    </row>
    <row r="427" spans="1:4" x14ac:dyDescent="0.2">
      <c r="A427" s="32">
        <v>2609</v>
      </c>
      <c r="B427" s="32" t="s">
        <v>18878</v>
      </c>
      <c r="C427" s="82" t="s">
        <v>3541</v>
      </c>
      <c r="D427" s="82" t="s">
        <v>3532</v>
      </c>
    </row>
    <row r="428" spans="1:4" x14ac:dyDescent="0.2">
      <c r="A428" s="32">
        <v>317</v>
      </c>
      <c r="B428" s="32" t="s">
        <v>18879</v>
      </c>
      <c r="C428" s="82" t="s">
        <v>3541</v>
      </c>
      <c r="D428" s="82" t="s">
        <v>3532</v>
      </c>
    </row>
    <row r="429" spans="1:4" x14ac:dyDescent="0.2">
      <c r="A429" s="32">
        <v>318</v>
      </c>
      <c r="B429" s="32" t="s">
        <v>18880</v>
      </c>
      <c r="C429" s="82" t="s">
        <v>3541</v>
      </c>
      <c r="D429" s="82" t="s">
        <v>3532</v>
      </c>
    </row>
    <row r="430" spans="1:4" x14ac:dyDescent="0.2">
      <c r="A430" s="32">
        <v>319</v>
      </c>
      <c r="B430" s="32" t="s">
        <v>18881</v>
      </c>
      <c r="C430" s="82" t="s">
        <v>3541</v>
      </c>
      <c r="D430" s="82" t="s">
        <v>3532</v>
      </c>
    </row>
    <row r="431" spans="1:4" x14ac:dyDescent="0.2">
      <c r="A431" s="32">
        <v>2610</v>
      </c>
      <c r="B431" s="32" t="s">
        <v>18882</v>
      </c>
      <c r="C431" s="82" t="s">
        <v>3541</v>
      </c>
      <c r="D431" s="82" t="s">
        <v>3532</v>
      </c>
    </row>
    <row r="432" spans="1:4" x14ac:dyDescent="0.2">
      <c r="A432" s="32">
        <v>2611</v>
      </c>
      <c r="B432" s="32" t="s">
        <v>18883</v>
      </c>
      <c r="C432" s="82" t="s">
        <v>3541</v>
      </c>
      <c r="D432" s="82" t="s">
        <v>3532</v>
      </c>
    </row>
    <row r="433" spans="1:4" x14ac:dyDescent="0.2">
      <c r="A433" s="32">
        <v>2612</v>
      </c>
      <c r="B433" s="32" t="s">
        <v>18884</v>
      </c>
      <c r="C433" s="82" t="s">
        <v>3541</v>
      </c>
      <c r="D433" s="82" t="s">
        <v>3532</v>
      </c>
    </row>
    <row r="434" spans="1:4" x14ac:dyDescent="0.2">
      <c r="A434" s="32">
        <v>2613</v>
      </c>
      <c r="B434" s="32" t="s">
        <v>18885</v>
      </c>
      <c r="C434" s="82" t="s">
        <v>3541</v>
      </c>
      <c r="D434" s="82" t="s">
        <v>3532</v>
      </c>
    </row>
    <row r="435" spans="1:4" x14ac:dyDescent="0.2">
      <c r="A435" s="32">
        <v>320</v>
      </c>
      <c r="B435" s="32" t="s">
        <v>18886</v>
      </c>
      <c r="C435" s="82" t="s">
        <v>3541</v>
      </c>
      <c r="D435" s="82" t="s">
        <v>3532</v>
      </c>
    </row>
    <row r="436" spans="1:4" x14ac:dyDescent="0.2">
      <c r="A436" s="32">
        <v>321</v>
      </c>
      <c r="B436" s="32" t="s">
        <v>18887</v>
      </c>
      <c r="C436" s="82" t="s">
        <v>3541</v>
      </c>
      <c r="D436" s="82" t="s">
        <v>3532</v>
      </c>
    </row>
    <row r="437" spans="1:4" x14ac:dyDescent="0.2">
      <c r="A437" s="32">
        <v>322</v>
      </c>
      <c r="B437" s="32" t="s">
        <v>18888</v>
      </c>
      <c r="C437" s="82" t="s">
        <v>3541</v>
      </c>
      <c r="D437" s="82" t="s">
        <v>3532</v>
      </c>
    </row>
    <row r="438" spans="1:4" x14ac:dyDescent="0.2">
      <c r="A438" s="32">
        <v>324</v>
      </c>
      <c r="B438" s="32" t="s">
        <v>18889</v>
      </c>
      <c r="C438" s="82" t="s">
        <v>3541</v>
      </c>
      <c r="D438" s="82" t="s">
        <v>3532</v>
      </c>
    </row>
    <row r="439" spans="1:4" x14ac:dyDescent="0.2">
      <c r="A439" s="32">
        <v>325</v>
      </c>
      <c r="B439" s="32" t="s">
        <v>18890</v>
      </c>
      <c r="C439" s="82" t="s">
        <v>3541</v>
      </c>
      <c r="D439" s="82" t="s">
        <v>3532</v>
      </c>
    </row>
    <row r="440" spans="1:4" x14ac:dyDescent="0.2">
      <c r="A440" s="32">
        <v>1105</v>
      </c>
      <c r="B440" s="32" t="s">
        <v>18891</v>
      </c>
      <c r="C440" s="82" t="s">
        <v>3541</v>
      </c>
      <c r="D440" s="82" t="s">
        <v>3532</v>
      </c>
    </row>
    <row r="441" spans="1:4" x14ac:dyDescent="0.2">
      <c r="A441" s="32">
        <v>2614</v>
      </c>
      <c r="B441" s="32" t="s">
        <v>18892</v>
      </c>
      <c r="C441" s="82" t="s">
        <v>3541</v>
      </c>
      <c r="D441" s="82" t="s">
        <v>3532</v>
      </c>
    </row>
    <row r="442" spans="1:4" x14ac:dyDescent="0.2">
      <c r="A442" s="32">
        <v>2615</v>
      </c>
      <c r="B442" s="32" t="s">
        <v>18893</v>
      </c>
      <c r="C442" s="82" t="s">
        <v>3541</v>
      </c>
      <c r="D442" s="82" t="s">
        <v>3532</v>
      </c>
    </row>
    <row r="443" spans="1:4" x14ac:dyDescent="0.2">
      <c r="A443" s="32">
        <v>2616</v>
      </c>
      <c r="B443" s="32" t="s">
        <v>18894</v>
      </c>
      <c r="C443" s="82" t="s">
        <v>3541</v>
      </c>
      <c r="D443" s="82" t="s">
        <v>3532</v>
      </c>
    </row>
    <row r="444" spans="1:4" x14ac:dyDescent="0.2">
      <c r="A444" s="32">
        <v>2617</v>
      </c>
      <c r="B444" s="32" t="s">
        <v>18895</v>
      </c>
      <c r="C444" s="82" t="s">
        <v>3541</v>
      </c>
      <c r="D444" s="82" t="s">
        <v>3532</v>
      </c>
    </row>
    <row r="445" spans="1:4" x14ac:dyDescent="0.2">
      <c r="A445" s="32">
        <v>1106</v>
      </c>
      <c r="B445" s="32" t="s">
        <v>18896</v>
      </c>
      <c r="C445" s="82" t="s">
        <v>3541</v>
      </c>
      <c r="D445" s="82" t="s">
        <v>3532</v>
      </c>
    </row>
    <row r="446" spans="1:4" x14ac:dyDescent="0.2">
      <c r="A446" s="32">
        <v>1107</v>
      </c>
      <c r="B446" s="32" t="s">
        <v>18897</v>
      </c>
      <c r="C446" s="82" t="s">
        <v>3541</v>
      </c>
      <c r="D446" s="82" t="s">
        <v>3532</v>
      </c>
    </row>
    <row r="447" spans="1:4" x14ac:dyDescent="0.2">
      <c r="A447" s="32">
        <v>1108</v>
      </c>
      <c r="B447" s="32" t="s">
        <v>18898</v>
      </c>
      <c r="C447" s="82" t="s">
        <v>3541</v>
      </c>
      <c r="D447" s="82" t="s">
        <v>3532</v>
      </c>
    </row>
    <row r="448" spans="1:4" x14ac:dyDescent="0.2">
      <c r="A448" s="32">
        <v>1109</v>
      </c>
      <c r="B448" s="32" t="s">
        <v>18899</v>
      </c>
      <c r="C448" s="82" t="s">
        <v>3541</v>
      </c>
      <c r="D448" s="82" t="s">
        <v>3532</v>
      </c>
    </row>
    <row r="449" spans="1:4" x14ac:dyDescent="0.2">
      <c r="A449" s="32">
        <v>1110</v>
      </c>
      <c r="B449" s="32" t="s">
        <v>18900</v>
      </c>
      <c r="C449" s="82" t="s">
        <v>3541</v>
      </c>
      <c r="D449" s="82" t="s">
        <v>3532</v>
      </c>
    </row>
    <row r="450" spans="1:4" x14ac:dyDescent="0.2">
      <c r="A450" s="32">
        <v>1111</v>
      </c>
      <c r="B450" s="32" t="s">
        <v>18901</v>
      </c>
      <c r="C450" s="82" t="s">
        <v>3541</v>
      </c>
      <c r="D450" s="82" t="s">
        <v>3532</v>
      </c>
    </row>
    <row r="451" spans="1:4" x14ac:dyDescent="0.2">
      <c r="A451" s="32">
        <v>1112</v>
      </c>
      <c r="B451" s="32" t="s">
        <v>18902</v>
      </c>
      <c r="C451" s="82" t="s">
        <v>3541</v>
      </c>
      <c r="D451" s="82" t="s">
        <v>3532</v>
      </c>
    </row>
    <row r="452" spans="1:4" x14ac:dyDescent="0.2">
      <c r="A452" s="32">
        <v>1113</v>
      </c>
      <c r="B452" s="32" t="s">
        <v>18903</v>
      </c>
      <c r="C452" s="82" t="s">
        <v>3541</v>
      </c>
      <c r="D452" s="82" t="s">
        <v>3532</v>
      </c>
    </row>
    <row r="453" spans="1:4" x14ac:dyDescent="0.2">
      <c r="A453" s="32">
        <v>1114</v>
      </c>
      <c r="B453" s="32" t="s">
        <v>18904</v>
      </c>
      <c r="C453" s="82" t="s">
        <v>3541</v>
      </c>
      <c r="D453" s="82" t="s">
        <v>3532</v>
      </c>
    </row>
    <row r="454" spans="1:4" x14ac:dyDescent="0.2">
      <c r="A454" s="32">
        <v>1115</v>
      </c>
      <c r="B454" s="32" t="s">
        <v>18905</v>
      </c>
      <c r="C454" s="82" t="s">
        <v>3541</v>
      </c>
      <c r="D454" s="82" t="s">
        <v>3532</v>
      </c>
    </row>
    <row r="455" spans="1:4" x14ac:dyDescent="0.2">
      <c r="A455" s="32">
        <v>1116</v>
      </c>
      <c r="B455" s="32" t="s">
        <v>18906</v>
      </c>
      <c r="C455" s="82" t="s">
        <v>3541</v>
      </c>
      <c r="D455" s="82" t="s">
        <v>3532</v>
      </c>
    </row>
    <row r="456" spans="1:4" x14ac:dyDescent="0.2">
      <c r="A456" s="32">
        <v>1118</v>
      </c>
      <c r="B456" s="32" t="s">
        <v>18907</v>
      </c>
      <c r="C456" s="82" t="s">
        <v>3541</v>
      </c>
      <c r="D456" s="82" t="s">
        <v>3532</v>
      </c>
    </row>
    <row r="457" spans="1:4" x14ac:dyDescent="0.2">
      <c r="A457" s="32">
        <v>1119</v>
      </c>
      <c r="B457" s="32" t="s">
        <v>18908</v>
      </c>
      <c r="C457" s="82" t="s">
        <v>3541</v>
      </c>
      <c r="D457" s="82" t="s">
        <v>3532</v>
      </c>
    </row>
    <row r="458" spans="1:4" x14ac:dyDescent="0.2">
      <c r="A458" s="32">
        <v>2618</v>
      </c>
      <c r="B458" s="32" t="s">
        <v>18909</v>
      </c>
      <c r="C458" s="82" t="s">
        <v>3541</v>
      </c>
      <c r="D458" s="82" t="s">
        <v>3532</v>
      </c>
    </row>
    <row r="459" spans="1:4" x14ac:dyDescent="0.2">
      <c r="A459" s="32">
        <v>2619</v>
      </c>
      <c r="B459" s="32" t="s">
        <v>18910</v>
      </c>
      <c r="C459" s="82" t="s">
        <v>3541</v>
      </c>
      <c r="D459" s="82" t="s">
        <v>3532</v>
      </c>
    </row>
    <row r="460" spans="1:4" x14ac:dyDescent="0.2">
      <c r="A460" s="32">
        <v>2620</v>
      </c>
      <c r="B460" s="32" t="s">
        <v>18911</v>
      </c>
      <c r="C460" s="82" t="s">
        <v>3541</v>
      </c>
      <c r="D460" s="82" t="s">
        <v>3532</v>
      </c>
    </row>
    <row r="461" spans="1:4" x14ac:dyDescent="0.2">
      <c r="A461" s="32">
        <v>922</v>
      </c>
      <c r="B461" s="32" t="s">
        <v>18912</v>
      </c>
      <c r="C461" s="82" t="s">
        <v>3541</v>
      </c>
      <c r="D461" s="82" t="s">
        <v>3532</v>
      </c>
    </row>
    <row r="462" spans="1:4" x14ac:dyDescent="0.2">
      <c r="A462" s="32">
        <v>1120</v>
      </c>
      <c r="B462" s="32" t="s">
        <v>18913</v>
      </c>
      <c r="C462" s="82" t="s">
        <v>3541</v>
      </c>
      <c r="D462" s="82" t="s">
        <v>3532</v>
      </c>
    </row>
    <row r="463" spans="1:4" x14ac:dyDescent="0.2">
      <c r="A463" s="32">
        <v>1121</v>
      </c>
      <c r="B463" s="32" t="s">
        <v>18914</v>
      </c>
      <c r="C463" s="82" t="s">
        <v>3541</v>
      </c>
      <c r="D463" s="82" t="s">
        <v>3532</v>
      </c>
    </row>
    <row r="464" spans="1:4" x14ac:dyDescent="0.2">
      <c r="A464" s="32">
        <v>1122</v>
      </c>
      <c r="B464" s="32" t="s">
        <v>18915</v>
      </c>
      <c r="C464" s="82" t="s">
        <v>3541</v>
      </c>
      <c r="D464" s="82" t="s">
        <v>3532</v>
      </c>
    </row>
    <row r="465" spans="1:4" x14ac:dyDescent="0.2">
      <c r="A465" s="32">
        <v>1123</v>
      </c>
      <c r="B465" s="32" t="s">
        <v>18916</v>
      </c>
      <c r="C465" s="82" t="s">
        <v>3541</v>
      </c>
      <c r="D465" s="82" t="s">
        <v>3532</v>
      </c>
    </row>
    <row r="466" spans="1:4" x14ac:dyDescent="0.2">
      <c r="A466" s="32">
        <v>2</v>
      </c>
      <c r="B466" s="32" t="s">
        <v>18917</v>
      </c>
      <c r="C466" s="82" t="s">
        <v>3546</v>
      </c>
      <c r="D466" s="82" t="s">
        <v>16400</v>
      </c>
    </row>
    <row r="467" spans="1:4" x14ac:dyDescent="0.2">
      <c r="A467" s="32">
        <v>1137</v>
      </c>
      <c r="B467" s="32" t="s">
        <v>18918</v>
      </c>
      <c r="C467" s="82" t="s">
        <v>3541</v>
      </c>
      <c r="D467" s="82" t="s">
        <v>3532</v>
      </c>
    </row>
    <row r="468" spans="1:4" x14ac:dyDescent="0.2">
      <c r="A468" s="32">
        <v>1139</v>
      </c>
      <c r="B468" s="32" t="s">
        <v>18919</v>
      </c>
      <c r="C468" s="82" t="s">
        <v>3541</v>
      </c>
      <c r="D468" s="82" t="s">
        <v>3532</v>
      </c>
    </row>
    <row r="469" spans="1:4" x14ac:dyDescent="0.2">
      <c r="A469" s="32">
        <v>1140</v>
      </c>
      <c r="B469" s="32" t="s">
        <v>18920</v>
      </c>
      <c r="C469" s="82" t="s">
        <v>3541</v>
      </c>
      <c r="D469" s="82" t="s">
        <v>3532</v>
      </c>
    </row>
    <row r="470" spans="1:4" x14ac:dyDescent="0.2">
      <c r="A470" s="32">
        <v>1141</v>
      </c>
      <c r="B470" s="32" t="s">
        <v>18921</v>
      </c>
      <c r="C470" s="82" t="s">
        <v>3541</v>
      </c>
      <c r="D470" s="82" t="s">
        <v>3532</v>
      </c>
    </row>
    <row r="471" spans="1:4" x14ac:dyDescent="0.2">
      <c r="A471" s="32">
        <v>2621</v>
      </c>
      <c r="B471" s="32" t="s">
        <v>18922</v>
      </c>
      <c r="C471" s="82" t="s">
        <v>3541</v>
      </c>
      <c r="D471" s="82" t="s">
        <v>3532</v>
      </c>
    </row>
    <row r="472" spans="1:4" x14ac:dyDescent="0.2">
      <c r="A472" s="32">
        <v>2622</v>
      </c>
      <c r="B472" s="32" t="s">
        <v>18923</v>
      </c>
      <c r="C472" s="82" t="s">
        <v>3541</v>
      </c>
      <c r="D472" s="82" t="s">
        <v>3532</v>
      </c>
    </row>
    <row r="473" spans="1:4" x14ac:dyDescent="0.2">
      <c r="A473" s="32">
        <v>2623</v>
      </c>
      <c r="B473" s="32" t="s">
        <v>18924</v>
      </c>
      <c r="C473" s="82" t="s">
        <v>3541</v>
      </c>
      <c r="D473" s="82" t="s">
        <v>3532</v>
      </c>
    </row>
    <row r="474" spans="1:4" x14ac:dyDescent="0.2">
      <c r="A474" s="32">
        <v>1142</v>
      </c>
      <c r="B474" s="32" t="s">
        <v>18925</v>
      </c>
      <c r="C474" s="82" t="s">
        <v>3541</v>
      </c>
      <c r="D474" s="82" t="s">
        <v>3532</v>
      </c>
    </row>
    <row r="475" spans="1:4" x14ac:dyDescent="0.2">
      <c r="A475" s="32">
        <v>1143</v>
      </c>
      <c r="B475" s="32" t="s">
        <v>18926</v>
      </c>
      <c r="C475" s="82" t="s">
        <v>3541</v>
      </c>
      <c r="D475" s="82" t="s">
        <v>3532</v>
      </c>
    </row>
    <row r="476" spans="1:4" x14ac:dyDescent="0.2">
      <c r="A476" s="32">
        <v>1144</v>
      </c>
      <c r="B476" s="32" t="s">
        <v>18927</v>
      </c>
      <c r="C476" s="82" t="s">
        <v>3541</v>
      </c>
      <c r="D476" s="82" t="s">
        <v>3532</v>
      </c>
    </row>
    <row r="477" spans="1:4" x14ac:dyDescent="0.2">
      <c r="A477" s="32">
        <v>1145</v>
      </c>
      <c r="B477" s="32" t="s">
        <v>18928</v>
      </c>
      <c r="C477" s="82" t="s">
        <v>3541</v>
      </c>
      <c r="D477" s="82" t="s">
        <v>3532</v>
      </c>
    </row>
    <row r="478" spans="1:4" x14ac:dyDescent="0.2">
      <c r="A478" s="32">
        <v>2624</v>
      </c>
      <c r="B478" s="32" t="s">
        <v>18929</v>
      </c>
      <c r="C478" s="82" t="s">
        <v>3541</v>
      </c>
      <c r="D478" s="82" t="s">
        <v>3532</v>
      </c>
    </row>
    <row r="479" spans="1:4" x14ac:dyDescent="0.2">
      <c r="A479" s="32">
        <v>1146</v>
      </c>
      <c r="B479" s="32" t="s">
        <v>18930</v>
      </c>
      <c r="C479" s="82" t="s">
        <v>3541</v>
      </c>
      <c r="D479" s="82" t="s">
        <v>3532</v>
      </c>
    </row>
    <row r="480" spans="1:4" x14ac:dyDescent="0.2">
      <c r="A480" s="32">
        <v>1147</v>
      </c>
      <c r="B480" s="32" t="s">
        <v>18931</v>
      </c>
      <c r="C480" s="82" t="s">
        <v>3541</v>
      </c>
      <c r="D480" s="82" t="s">
        <v>3532</v>
      </c>
    </row>
    <row r="481" spans="1:4" x14ac:dyDescent="0.2">
      <c r="A481" s="32">
        <v>2625</v>
      </c>
      <c r="B481" s="32" t="s">
        <v>18932</v>
      </c>
      <c r="C481" s="82" t="s">
        <v>3541</v>
      </c>
      <c r="D481" s="82" t="s">
        <v>3532</v>
      </c>
    </row>
    <row r="482" spans="1:4" x14ac:dyDescent="0.2">
      <c r="A482" s="32">
        <v>1148</v>
      </c>
      <c r="B482" s="32" t="s">
        <v>18933</v>
      </c>
      <c r="C482" s="82" t="s">
        <v>3541</v>
      </c>
      <c r="D482" s="82" t="s">
        <v>3532</v>
      </c>
    </row>
    <row r="483" spans="1:4" x14ac:dyDescent="0.2">
      <c r="A483" s="32">
        <v>1149</v>
      </c>
      <c r="B483" s="32" t="s">
        <v>18934</v>
      </c>
      <c r="C483" s="82" t="s">
        <v>3541</v>
      </c>
      <c r="D483" s="82" t="s">
        <v>3532</v>
      </c>
    </row>
    <row r="484" spans="1:4" x14ac:dyDescent="0.2">
      <c r="A484" s="32">
        <v>1150</v>
      </c>
      <c r="B484" s="32" t="s">
        <v>18935</v>
      </c>
      <c r="C484" s="82" t="s">
        <v>3541</v>
      </c>
      <c r="D484" s="82" t="s">
        <v>3532</v>
      </c>
    </row>
    <row r="485" spans="1:4" x14ac:dyDescent="0.2">
      <c r="A485" s="32">
        <v>1151</v>
      </c>
      <c r="B485" s="32" t="s">
        <v>18936</v>
      </c>
      <c r="C485" s="82" t="s">
        <v>3541</v>
      </c>
      <c r="D485" s="82" t="s">
        <v>3532</v>
      </c>
    </row>
    <row r="486" spans="1:4" x14ac:dyDescent="0.2">
      <c r="A486" s="32">
        <v>1152</v>
      </c>
      <c r="B486" s="32" t="s">
        <v>18937</v>
      </c>
      <c r="C486" s="82" t="s">
        <v>3541</v>
      </c>
      <c r="D486" s="82" t="s">
        <v>3532</v>
      </c>
    </row>
    <row r="487" spans="1:4" x14ac:dyDescent="0.2">
      <c r="A487" s="32">
        <v>1153</v>
      </c>
      <c r="B487" s="32" t="s">
        <v>18938</v>
      </c>
      <c r="C487" s="82" t="s">
        <v>3541</v>
      </c>
      <c r="D487" s="82" t="s">
        <v>3532</v>
      </c>
    </row>
    <row r="488" spans="1:4" x14ac:dyDescent="0.2">
      <c r="A488" s="32">
        <v>1154</v>
      </c>
      <c r="B488" s="32" t="s">
        <v>18939</v>
      </c>
      <c r="C488" s="82" t="s">
        <v>3541</v>
      </c>
      <c r="D488" s="82" t="s">
        <v>3532</v>
      </c>
    </row>
    <row r="489" spans="1:4" x14ac:dyDescent="0.2">
      <c r="A489" s="32">
        <v>1155</v>
      </c>
      <c r="B489" s="32" t="s">
        <v>18940</v>
      </c>
      <c r="C489" s="82" t="s">
        <v>3541</v>
      </c>
      <c r="D489" s="82" t="s">
        <v>3532</v>
      </c>
    </row>
    <row r="490" spans="1:4" x14ac:dyDescent="0.2">
      <c r="A490" s="32">
        <v>1156</v>
      </c>
      <c r="B490" s="32" t="s">
        <v>18941</v>
      </c>
      <c r="C490" s="82" t="s">
        <v>3541</v>
      </c>
      <c r="D490" s="82" t="s">
        <v>3532</v>
      </c>
    </row>
    <row r="491" spans="1:4" x14ac:dyDescent="0.2">
      <c r="A491" s="32">
        <v>1157</v>
      </c>
      <c r="B491" s="32" t="s">
        <v>18942</v>
      </c>
      <c r="C491" s="82" t="s">
        <v>3541</v>
      </c>
      <c r="D491" s="82" t="s">
        <v>3532</v>
      </c>
    </row>
    <row r="492" spans="1:4" x14ac:dyDescent="0.2">
      <c r="A492" s="32">
        <v>1158</v>
      </c>
      <c r="B492" s="32" t="s">
        <v>18943</v>
      </c>
      <c r="C492" s="82" t="s">
        <v>3541</v>
      </c>
      <c r="D492" s="82" t="s">
        <v>3532</v>
      </c>
    </row>
    <row r="493" spans="1:4" x14ac:dyDescent="0.2">
      <c r="A493" s="32">
        <v>2626</v>
      </c>
      <c r="B493" s="32" t="s">
        <v>18944</v>
      </c>
      <c r="C493" s="82" t="s">
        <v>3541</v>
      </c>
      <c r="D493" s="82" t="s">
        <v>3532</v>
      </c>
    </row>
    <row r="494" spans="1:4" x14ac:dyDescent="0.2">
      <c r="A494" s="32">
        <v>2627</v>
      </c>
      <c r="B494" s="32" t="s">
        <v>18945</v>
      </c>
      <c r="C494" s="82" t="s">
        <v>3541</v>
      </c>
      <c r="D494" s="82" t="s">
        <v>3532</v>
      </c>
    </row>
    <row r="495" spans="1:4" x14ac:dyDescent="0.2">
      <c r="A495" s="32">
        <v>2628</v>
      </c>
      <c r="B495" s="32" t="s">
        <v>18946</v>
      </c>
      <c r="C495" s="82" t="s">
        <v>3541</v>
      </c>
      <c r="D495" s="82" t="s">
        <v>3532</v>
      </c>
    </row>
    <row r="496" spans="1:4" x14ac:dyDescent="0.2">
      <c r="A496" s="32">
        <v>1159</v>
      </c>
      <c r="B496" s="32" t="s">
        <v>18947</v>
      </c>
      <c r="C496" s="82" t="s">
        <v>3541</v>
      </c>
      <c r="D496" s="82" t="s">
        <v>3532</v>
      </c>
    </row>
    <row r="497" spans="1:4" x14ac:dyDescent="0.2">
      <c r="A497" s="32">
        <v>1160</v>
      </c>
      <c r="B497" s="32" t="s">
        <v>18948</v>
      </c>
      <c r="C497" s="82" t="s">
        <v>3541</v>
      </c>
      <c r="D497" s="82" t="s">
        <v>3532</v>
      </c>
    </row>
    <row r="498" spans="1:4" x14ac:dyDescent="0.2">
      <c r="A498" s="32">
        <v>1161</v>
      </c>
      <c r="B498" s="32" t="s">
        <v>18949</v>
      </c>
      <c r="C498" s="82" t="s">
        <v>3541</v>
      </c>
      <c r="D498" s="82" t="s">
        <v>3532</v>
      </c>
    </row>
    <row r="499" spans="1:4" x14ac:dyDescent="0.2">
      <c r="A499" s="32">
        <v>1162</v>
      </c>
      <c r="B499" s="32" t="s">
        <v>18950</v>
      </c>
      <c r="C499" s="82" t="s">
        <v>3541</v>
      </c>
      <c r="D499" s="82" t="s">
        <v>3532</v>
      </c>
    </row>
    <row r="500" spans="1:4" x14ac:dyDescent="0.2">
      <c r="A500" s="32">
        <v>1163</v>
      </c>
      <c r="B500" s="32" t="s">
        <v>18951</v>
      </c>
      <c r="C500" s="82" t="s">
        <v>3541</v>
      </c>
      <c r="D500" s="82" t="s">
        <v>3532</v>
      </c>
    </row>
    <row r="501" spans="1:4" x14ac:dyDescent="0.2">
      <c r="A501" s="32">
        <v>1164</v>
      </c>
      <c r="B501" s="32" t="s">
        <v>18952</v>
      </c>
      <c r="C501" s="82" t="s">
        <v>3541</v>
      </c>
      <c r="D501" s="82" t="s">
        <v>3532</v>
      </c>
    </row>
    <row r="502" spans="1:4" x14ac:dyDescent="0.2">
      <c r="A502" s="32">
        <v>1165</v>
      </c>
      <c r="B502" s="32" t="s">
        <v>18953</v>
      </c>
      <c r="C502" s="82" t="s">
        <v>3541</v>
      </c>
      <c r="D502" s="82" t="s">
        <v>3532</v>
      </c>
    </row>
    <row r="503" spans="1:4" x14ac:dyDescent="0.2">
      <c r="A503" s="32">
        <v>1166</v>
      </c>
      <c r="B503" s="32" t="s">
        <v>18954</v>
      </c>
      <c r="C503" s="82" t="s">
        <v>3541</v>
      </c>
      <c r="D503" s="82" t="s">
        <v>3532</v>
      </c>
    </row>
    <row r="504" spans="1:4" x14ac:dyDescent="0.2">
      <c r="A504" s="32">
        <v>1179</v>
      </c>
      <c r="B504" s="32" t="s">
        <v>18955</v>
      </c>
      <c r="C504" s="82" t="s">
        <v>3541</v>
      </c>
      <c r="D504" s="82" t="s">
        <v>3532</v>
      </c>
    </row>
    <row r="505" spans="1:4" x14ac:dyDescent="0.2">
      <c r="A505" s="32">
        <v>1167</v>
      </c>
      <c r="B505" s="32" t="s">
        <v>18956</v>
      </c>
      <c r="C505" s="82" t="s">
        <v>3541</v>
      </c>
      <c r="D505" s="82" t="s">
        <v>3532</v>
      </c>
    </row>
    <row r="506" spans="1:4" x14ac:dyDescent="0.2">
      <c r="A506" s="32">
        <v>1168</v>
      </c>
      <c r="B506" s="32" t="s">
        <v>18957</v>
      </c>
      <c r="C506" s="82" t="s">
        <v>3541</v>
      </c>
      <c r="D506" s="82" t="s">
        <v>3532</v>
      </c>
    </row>
    <row r="507" spans="1:4" x14ac:dyDescent="0.2">
      <c r="A507" s="32">
        <v>1170</v>
      </c>
      <c r="B507" s="32" t="s">
        <v>18958</v>
      </c>
      <c r="C507" s="82" t="s">
        <v>3541</v>
      </c>
      <c r="D507" s="82" t="s">
        <v>3532</v>
      </c>
    </row>
    <row r="508" spans="1:4" x14ac:dyDescent="0.2">
      <c r="A508" s="32">
        <v>653</v>
      </c>
      <c r="B508" s="32" t="s">
        <v>18959</v>
      </c>
      <c r="C508" s="82" t="s">
        <v>3541</v>
      </c>
      <c r="D508" s="82" t="s">
        <v>3532</v>
      </c>
    </row>
    <row r="509" spans="1:4" x14ac:dyDescent="0.2">
      <c r="A509" s="32">
        <v>2629</v>
      </c>
      <c r="B509" s="32" t="s">
        <v>18960</v>
      </c>
      <c r="C509" s="82" t="s">
        <v>3541</v>
      </c>
      <c r="D509" s="82" t="s">
        <v>3532</v>
      </c>
    </row>
    <row r="510" spans="1:4" x14ac:dyDescent="0.2">
      <c r="A510" s="32">
        <v>2630</v>
      </c>
      <c r="B510" s="32" t="s">
        <v>18961</v>
      </c>
      <c r="C510" s="82" t="s">
        <v>3541</v>
      </c>
      <c r="D510" s="82" t="s">
        <v>3532</v>
      </c>
    </row>
    <row r="511" spans="1:4" x14ac:dyDescent="0.2">
      <c r="A511" s="32">
        <v>2631</v>
      </c>
      <c r="B511" s="32" t="s">
        <v>18962</v>
      </c>
      <c r="C511" s="82" t="s">
        <v>3541</v>
      </c>
      <c r="D511" s="82" t="s">
        <v>3532</v>
      </c>
    </row>
    <row r="512" spans="1:4" x14ac:dyDescent="0.2">
      <c r="A512" s="32">
        <v>1171</v>
      </c>
      <c r="B512" s="32" t="s">
        <v>18963</v>
      </c>
      <c r="C512" s="82" t="s">
        <v>3541</v>
      </c>
      <c r="D512" s="82" t="s">
        <v>3532</v>
      </c>
    </row>
    <row r="513" spans="1:4" x14ac:dyDescent="0.2">
      <c r="A513" s="32">
        <v>1169</v>
      </c>
      <c r="B513" s="32" t="s">
        <v>18964</v>
      </c>
      <c r="C513" s="82" t="s">
        <v>3541</v>
      </c>
      <c r="D513" s="82" t="s">
        <v>3532</v>
      </c>
    </row>
    <row r="514" spans="1:4" x14ac:dyDescent="0.2">
      <c r="A514" s="32">
        <v>1173</v>
      </c>
      <c r="B514" s="32" t="s">
        <v>18965</v>
      </c>
      <c r="C514" s="82" t="s">
        <v>3541</v>
      </c>
      <c r="D514" s="82" t="s">
        <v>3532</v>
      </c>
    </row>
    <row r="515" spans="1:4" x14ac:dyDescent="0.2">
      <c r="A515" s="32">
        <v>1174</v>
      </c>
      <c r="B515" s="32" t="s">
        <v>18966</v>
      </c>
      <c r="C515" s="82" t="s">
        <v>3541</v>
      </c>
      <c r="D515" s="82" t="s">
        <v>3532</v>
      </c>
    </row>
    <row r="516" spans="1:4" x14ac:dyDescent="0.2">
      <c r="A516" s="32">
        <v>2471</v>
      </c>
      <c r="B516" s="32" t="s">
        <v>18967</v>
      </c>
      <c r="C516" s="82" t="s">
        <v>3541</v>
      </c>
      <c r="D516" s="82" t="s">
        <v>3532</v>
      </c>
    </row>
    <row r="517" spans="1:4" x14ac:dyDescent="0.2">
      <c r="A517" s="32">
        <v>1175</v>
      </c>
      <c r="B517" s="32" t="s">
        <v>18968</v>
      </c>
      <c r="C517" s="82" t="s">
        <v>3541</v>
      </c>
      <c r="D517" s="82" t="s">
        <v>3532</v>
      </c>
    </row>
    <row r="518" spans="1:4" x14ac:dyDescent="0.2">
      <c r="A518" s="32">
        <v>1176</v>
      </c>
      <c r="B518" s="32" t="s">
        <v>18969</v>
      </c>
      <c r="C518" s="82" t="s">
        <v>3541</v>
      </c>
      <c r="D518" s="82" t="s">
        <v>3532</v>
      </c>
    </row>
    <row r="519" spans="1:4" x14ac:dyDescent="0.2">
      <c r="A519" s="32">
        <v>1177</v>
      </c>
      <c r="B519" s="32" t="s">
        <v>18970</v>
      </c>
      <c r="C519" s="82" t="s">
        <v>3541</v>
      </c>
      <c r="D519" s="82" t="s">
        <v>3532</v>
      </c>
    </row>
    <row r="520" spans="1:4" x14ac:dyDescent="0.2">
      <c r="A520" s="32">
        <v>1178</v>
      </c>
      <c r="B520" s="32" t="s">
        <v>18971</v>
      </c>
      <c r="C520" s="82" t="s">
        <v>3541</v>
      </c>
      <c r="D520" s="82" t="s">
        <v>3532</v>
      </c>
    </row>
    <row r="521" spans="1:4" x14ac:dyDescent="0.2">
      <c r="A521" s="32">
        <v>2632</v>
      </c>
      <c r="B521" s="32" t="s">
        <v>18972</v>
      </c>
      <c r="C521" s="82" t="s">
        <v>3541</v>
      </c>
      <c r="D521" s="82" t="s">
        <v>3532</v>
      </c>
    </row>
    <row r="522" spans="1:4" x14ac:dyDescent="0.2">
      <c r="A522" s="32">
        <v>1180</v>
      </c>
      <c r="B522" s="32" t="s">
        <v>18973</v>
      </c>
      <c r="C522" s="82" t="s">
        <v>3541</v>
      </c>
      <c r="D522" s="82" t="s">
        <v>3532</v>
      </c>
    </row>
    <row r="523" spans="1:4" x14ac:dyDescent="0.2">
      <c r="A523" s="32">
        <v>1181</v>
      </c>
      <c r="B523" s="32" t="s">
        <v>18974</v>
      </c>
      <c r="C523" s="82" t="s">
        <v>3541</v>
      </c>
      <c r="D523" s="82" t="s">
        <v>3532</v>
      </c>
    </row>
    <row r="524" spans="1:4" x14ac:dyDescent="0.2">
      <c r="A524" s="32">
        <v>1182</v>
      </c>
      <c r="B524" s="32" t="s">
        <v>18975</v>
      </c>
      <c r="C524" s="82" t="s">
        <v>3541</v>
      </c>
      <c r="D524" s="82" t="s">
        <v>3532</v>
      </c>
    </row>
    <row r="525" spans="1:4" x14ac:dyDescent="0.2">
      <c r="A525" s="32">
        <v>1183</v>
      </c>
      <c r="B525" s="32" t="s">
        <v>18976</v>
      </c>
      <c r="C525" s="82" t="s">
        <v>3541</v>
      </c>
      <c r="D525" s="82" t="s">
        <v>3532</v>
      </c>
    </row>
    <row r="526" spans="1:4" x14ac:dyDescent="0.2">
      <c r="A526" s="32">
        <v>1184</v>
      </c>
      <c r="B526" s="32" t="s">
        <v>18977</v>
      </c>
      <c r="C526" s="82" t="s">
        <v>3541</v>
      </c>
      <c r="D526" s="82" t="s">
        <v>3532</v>
      </c>
    </row>
    <row r="527" spans="1:4" x14ac:dyDescent="0.2">
      <c r="A527" s="32">
        <v>1186</v>
      </c>
      <c r="B527" s="32" t="s">
        <v>18978</v>
      </c>
      <c r="C527" s="82" t="s">
        <v>3541</v>
      </c>
      <c r="D527" s="82" t="s">
        <v>3532</v>
      </c>
    </row>
    <row r="528" spans="1:4" x14ac:dyDescent="0.2">
      <c r="A528" s="32">
        <v>2633</v>
      </c>
      <c r="B528" s="32" t="s">
        <v>18979</v>
      </c>
      <c r="C528" s="82" t="s">
        <v>3541</v>
      </c>
      <c r="D528" s="82" t="s">
        <v>3532</v>
      </c>
    </row>
    <row r="529" spans="1:4" x14ac:dyDescent="0.2">
      <c r="A529" s="32">
        <v>1188</v>
      </c>
      <c r="B529" s="32" t="s">
        <v>18980</v>
      </c>
      <c r="C529" s="82" t="s">
        <v>3541</v>
      </c>
      <c r="D529" s="82" t="s">
        <v>3532</v>
      </c>
    </row>
    <row r="530" spans="1:4" x14ac:dyDescent="0.2">
      <c r="A530" s="32">
        <v>1189</v>
      </c>
      <c r="B530" s="32" t="s">
        <v>18981</v>
      </c>
      <c r="C530" s="82" t="s">
        <v>3541</v>
      </c>
      <c r="D530" s="82" t="s">
        <v>3532</v>
      </c>
    </row>
    <row r="531" spans="1:4" x14ac:dyDescent="0.2">
      <c r="A531" s="32">
        <v>1190</v>
      </c>
      <c r="B531" s="32" t="s">
        <v>18982</v>
      </c>
      <c r="C531" s="82" t="s">
        <v>3541</v>
      </c>
      <c r="D531" s="82" t="s">
        <v>3532</v>
      </c>
    </row>
    <row r="532" spans="1:4" x14ac:dyDescent="0.2">
      <c r="A532" s="32">
        <v>1185</v>
      </c>
      <c r="B532" s="32" t="s">
        <v>18983</v>
      </c>
      <c r="C532" s="82" t="s">
        <v>3541</v>
      </c>
      <c r="D532" s="82" t="s">
        <v>3532</v>
      </c>
    </row>
    <row r="533" spans="1:4" x14ac:dyDescent="0.2">
      <c r="A533" s="32">
        <v>1191</v>
      </c>
      <c r="B533" s="32" t="s">
        <v>18984</v>
      </c>
      <c r="C533" s="82" t="s">
        <v>3541</v>
      </c>
      <c r="D533" s="82" t="s">
        <v>3532</v>
      </c>
    </row>
    <row r="534" spans="1:4" x14ac:dyDescent="0.2">
      <c r="A534" s="32">
        <v>2634</v>
      </c>
      <c r="B534" s="32" t="s">
        <v>18985</v>
      </c>
      <c r="C534" s="82" t="s">
        <v>3541</v>
      </c>
      <c r="D534" s="82" t="s">
        <v>3532</v>
      </c>
    </row>
    <row r="535" spans="1:4" x14ac:dyDescent="0.2">
      <c r="A535" s="32">
        <v>1192</v>
      </c>
      <c r="B535" s="32" t="s">
        <v>18986</v>
      </c>
      <c r="C535" s="82" t="s">
        <v>3541</v>
      </c>
      <c r="D535" s="82" t="s">
        <v>3532</v>
      </c>
    </row>
    <row r="536" spans="1:4" x14ac:dyDescent="0.2">
      <c r="A536" s="32">
        <v>1193</v>
      </c>
      <c r="B536" s="32" t="s">
        <v>18987</v>
      </c>
      <c r="C536" s="82" t="s">
        <v>3541</v>
      </c>
      <c r="D536" s="82" t="s">
        <v>3532</v>
      </c>
    </row>
    <row r="537" spans="1:4" x14ac:dyDescent="0.2">
      <c r="A537" s="32">
        <v>2635</v>
      </c>
      <c r="B537" s="32" t="s">
        <v>18988</v>
      </c>
      <c r="C537" s="82" t="s">
        <v>3541</v>
      </c>
      <c r="D537" s="82" t="s">
        <v>3532</v>
      </c>
    </row>
    <row r="538" spans="1:4" x14ac:dyDescent="0.2">
      <c r="A538" s="32">
        <v>2636</v>
      </c>
      <c r="B538" s="32" t="s">
        <v>18989</v>
      </c>
      <c r="C538" s="82" t="s">
        <v>3541</v>
      </c>
      <c r="D538" s="82" t="s">
        <v>3532</v>
      </c>
    </row>
    <row r="539" spans="1:4" x14ac:dyDescent="0.2">
      <c r="A539" s="32">
        <v>2637</v>
      </c>
      <c r="B539" s="32" t="s">
        <v>18990</v>
      </c>
      <c r="C539" s="82" t="s">
        <v>3541</v>
      </c>
      <c r="D539" s="82" t="s">
        <v>3532</v>
      </c>
    </row>
    <row r="540" spans="1:4" x14ac:dyDescent="0.2">
      <c r="A540" s="32">
        <v>923</v>
      </c>
      <c r="B540" s="32" t="s">
        <v>18991</v>
      </c>
      <c r="C540" s="82" t="s">
        <v>3541</v>
      </c>
      <c r="D540" s="82" t="s">
        <v>3532</v>
      </c>
    </row>
    <row r="541" spans="1:4" x14ac:dyDescent="0.2">
      <c r="A541" s="32">
        <v>2638</v>
      </c>
      <c r="B541" s="32" t="s">
        <v>18992</v>
      </c>
      <c r="C541" s="82" t="s">
        <v>3541</v>
      </c>
      <c r="D541" s="82" t="s">
        <v>3532</v>
      </c>
    </row>
    <row r="542" spans="1:4" x14ac:dyDescent="0.2">
      <c r="A542" s="32">
        <v>334</v>
      </c>
      <c r="B542" s="32" t="s">
        <v>18993</v>
      </c>
      <c r="C542" s="82" t="s">
        <v>3541</v>
      </c>
      <c r="D542" s="82" t="s">
        <v>3532</v>
      </c>
    </row>
    <row r="543" spans="1:4" x14ac:dyDescent="0.2">
      <c r="A543" s="32">
        <v>1195</v>
      </c>
      <c r="B543" s="32" t="s">
        <v>18994</v>
      </c>
      <c r="C543" s="82" t="s">
        <v>3541</v>
      </c>
      <c r="D543" s="82" t="s">
        <v>3532</v>
      </c>
    </row>
    <row r="544" spans="1:4" x14ac:dyDescent="0.2">
      <c r="A544" s="32">
        <v>1194</v>
      </c>
      <c r="B544" s="32" t="s">
        <v>18995</v>
      </c>
      <c r="C544" s="82" t="s">
        <v>3541</v>
      </c>
      <c r="D544" s="82" t="s">
        <v>3532</v>
      </c>
    </row>
    <row r="545" spans="1:4" x14ac:dyDescent="0.2">
      <c r="A545" s="32">
        <v>1196</v>
      </c>
      <c r="B545" s="32" t="s">
        <v>18996</v>
      </c>
      <c r="C545" s="82" t="s">
        <v>3541</v>
      </c>
      <c r="D545" s="82" t="s">
        <v>3532</v>
      </c>
    </row>
    <row r="546" spans="1:4" x14ac:dyDescent="0.2">
      <c r="A546" s="32">
        <v>1197</v>
      </c>
      <c r="B546" s="32" t="s">
        <v>18997</v>
      </c>
      <c r="C546" s="82" t="s">
        <v>3541</v>
      </c>
      <c r="D546" s="82" t="s">
        <v>3532</v>
      </c>
    </row>
    <row r="547" spans="1:4" x14ac:dyDescent="0.2">
      <c r="A547" s="32">
        <v>10000</v>
      </c>
      <c r="B547" s="32" t="s">
        <v>18998</v>
      </c>
      <c r="C547" s="82" t="s">
        <v>18999</v>
      </c>
      <c r="D547" s="82" t="s">
        <v>3532</v>
      </c>
    </row>
    <row r="548" spans="1:4" x14ac:dyDescent="0.2">
      <c r="A548" s="32">
        <v>10001</v>
      </c>
      <c r="B548" s="32" t="s">
        <v>19000</v>
      </c>
      <c r="C548" s="82" t="s">
        <v>18999</v>
      </c>
      <c r="D548" s="82" t="s">
        <v>3532</v>
      </c>
    </row>
    <row r="549" spans="1:4" x14ac:dyDescent="0.2">
      <c r="A549" s="32">
        <v>1187</v>
      </c>
      <c r="B549" s="32" t="s">
        <v>19001</v>
      </c>
      <c r="C549" s="82" t="s">
        <v>3541</v>
      </c>
      <c r="D549" s="82" t="s">
        <v>3532</v>
      </c>
    </row>
    <row r="550" spans="1:4" x14ac:dyDescent="0.2">
      <c r="A550" s="32">
        <v>1199</v>
      </c>
      <c r="B550" s="32" t="s">
        <v>19002</v>
      </c>
      <c r="C550" s="82" t="s">
        <v>3541</v>
      </c>
      <c r="D550" s="82" t="s">
        <v>3532</v>
      </c>
    </row>
    <row r="551" spans="1:4" x14ac:dyDescent="0.2">
      <c r="A551" s="32">
        <v>2639</v>
      </c>
      <c r="B551" s="32" t="s">
        <v>19003</v>
      </c>
      <c r="C551" s="82" t="s">
        <v>3541</v>
      </c>
      <c r="D551" s="82" t="s">
        <v>3532</v>
      </c>
    </row>
    <row r="552" spans="1:4" x14ac:dyDescent="0.2">
      <c r="A552" s="32">
        <v>2640</v>
      </c>
      <c r="B552" s="32" t="s">
        <v>19004</v>
      </c>
      <c r="C552" s="82" t="s">
        <v>3541</v>
      </c>
      <c r="D552" s="82" t="s">
        <v>3532</v>
      </c>
    </row>
    <row r="553" spans="1:4" x14ac:dyDescent="0.2">
      <c r="A553" s="32">
        <v>1200</v>
      </c>
      <c r="B553" s="32" t="s">
        <v>19005</v>
      </c>
      <c r="C553" s="82" t="s">
        <v>3541</v>
      </c>
      <c r="D553" s="82" t="s">
        <v>3532</v>
      </c>
    </row>
    <row r="554" spans="1:4" x14ac:dyDescent="0.2">
      <c r="A554" s="32">
        <v>1201</v>
      </c>
      <c r="B554" s="32" t="s">
        <v>19006</v>
      </c>
      <c r="C554" s="82" t="s">
        <v>3541</v>
      </c>
      <c r="D554" s="82" t="s">
        <v>3532</v>
      </c>
    </row>
    <row r="555" spans="1:4" x14ac:dyDescent="0.2">
      <c r="A555" s="32">
        <v>1202</v>
      </c>
      <c r="B555" s="32" t="s">
        <v>19007</v>
      </c>
      <c r="C555" s="82" t="s">
        <v>3541</v>
      </c>
      <c r="D555" s="82" t="s">
        <v>3532</v>
      </c>
    </row>
    <row r="556" spans="1:4" x14ac:dyDescent="0.2">
      <c r="A556" s="32">
        <v>2641</v>
      </c>
      <c r="B556" s="32" t="s">
        <v>19008</v>
      </c>
      <c r="C556" s="82" t="s">
        <v>3541</v>
      </c>
      <c r="D556" s="82" t="s">
        <v>3532</v>
      </c>
    </row>
    <row r="557" spans="1:4" x14ac:dyDescent="0.2">
      <c r="A557" s="32">
        <v>2642</v>
      </c>
      <c r="B557" s="32" t="s">
        <v>19009</v>
      </c>
      <c r="C557" s="82" t="s">
        <v>3541</v>
      </c>
      <c r="D557" s="82" t="s">
        <v>3532</v>
      </c>
    </row>
    <row r="558" spans="1:4" x14ac:dyDescent="0.2">
      <c r="A558" s="32">
        <v>2643</v>
      </c>
      <c r="B558" s="32" t="s">
        <v>19010</v>
      </c>
      <c r="C558" s="82" t="s">
        <v>3541</v>
      </c>
      <c r="D558" s="82" t="s">
        <v>3532</v>
      </c>
    </row>
    <row r="559" spans="1:4" x14ac:dyDescent="0.2">
      <c r="A559" s="32">
        <v>2644</v>
      </c>
      <c r="B559" s="32" t="s">
        <v>19011</v>
      </c>
      <c r="C559" s="82" t="s">
        <v>3541</v>
      </c>
      <c r="D559" s="82" t="s">
        <v>3532</v>
      </c>
    </row>
    <row r="560" spans="1:4" x14ac:dyDescent="0.2">
      <c r="A560" s="32">
        <v>1203</v>
      </c>
      <c r="B560" s="32" t="s">
        <v>19012</v>
      </c>
      <c r="C560" s="82" t="s">
        <v>3541</v>
      </c>
      <c r="D560" s="82" t="s">
        <v>3532</v>
      </c>
    </row>
    <row r="561" spans="1:4" x14ac:dyDescent="0.2">
      <c r="A561" s="32">
        <v>1204</v>
      </c>
      <c r="B561" s="32" t="s">
        <v>19013</v>
      </c>
      <c r="C561" s="82" t="s">
        <v>3541</v>
      </c>
      <c r="D561" s="82" t="s">
        <v>3532</v>
      </c>
    </row>
    <row r="562" spans="1:4" x14ac:dyDescent="0.2">
      <c r="A562" s="32">
        <v>1205</v>
      </c>
      <c r="B562" s="32" t="s">
        <v>19014</v>
      </c>
      <c r="C562" s="82" t="s">
        <v>3541</v>
      </c>
      <c r="D562" s="82" t="s">
        <v>3532</v>
      </c>
    </row>
    <row r="563" spans="1:4" x14ac:dyDescent="0.2">
      <c r="A563" s="32">
        <v>2645</v>
      </c>
      <c r="B563" s="32" t="s">
        <v>19015</v>
      </c>
      <c r="C563" s="82" t="s">
        <v>3541</v>
      </c>
      <c r="D563" s="82" t="s">
        <v>3532</v>
      </c>
    </row>
    <row r="564" spans="1:4" x14ac:dyDescent="0.2">
      <c r="A564" s="32">
        <v>2646</v>
      </c>
      <c r="B564" s="32" t="s">
        <v>19016</v>
      </c>
      <c r="C564" s="82" t="s">
        <v>3541</v>
      </c>
      <c r="D564" s="82" t="s">
        <v>3532</v>
      </c>
    </row>
    <row r="565" spans="1:4" x14ac:dyDescent="0.2">
      <c r="A565" s="32">
        <v>2647</v>
      </c>
      <c r="B565" s="32" t="s">
        <v>19017</v>
      </c>
      <c r="C565" s="82" t="s">
        <v>3541</v>
      </c>
      <c r="D565" s="82" t="s">
        <v>3532</v>
      </c>
    </row>
    <row r="566" spans="1:4" x14ac:dyDescent="0.2">
      <c r="A566" s="32">
        <v>2648</v>
      </c>
      <c r="B566" s="32" t="s">
        <v>19018</v>
      </c>
      <c r="C566" s="82" t="s">
        <v>3541</v>
      </c>
      <c r="D566" s="82" t="s">
        <v>3532</v>
      </c>
    </row>
    <row r="567" spans="1:4" x14ac:dyDescent="0.2">
      <c r="A567" s="32">
        <v>1206</v>
      </c>
      <c r="B567" s="32" t="s">
        <v>19019</v>
      </c>
      <c r="C567" s="82" t="s">
        <v>3541</v>
      </c>
      <c r="D567" s="82" t="s">
        <v>3532</v>
      </c>
    </row>
    <row r="568" spans="1:4" x14ac:dyDescent="0.2">
      <c r="A568" s="32">
        <v>1207</v>
      </c>
      <c r="B568" s="32" t="s">
        <v>19020</v>
      </c>
      <c r="C568" s="82" t="s">
        <v>3541</v>
      </c>
      <c r="D568" s="82" t="s">
        <v>3532</v>
      </c>
    </row>
    <row r="569" spans="1:4" x14ac:dyDescent="0.2">
      <c r="A569" s="32">
        <v>1208</v>
      </c>
      <c r="B569" s="32" t="s">
        <v>19021</v>
      </c>
      <c r="C569" s="82" t="s">
        <v>3541</v>
      </c>
      <c r="D569" s="82" t="s">
        <v>3532</v>
      </c>
    </row>
    <row r="570" spans="1:4" x14ac:dyDescent="0.2">
      <c r="A570" s="32">
        <v>1210</v>
      </c>
      <c r="B570" s="32" t="s">
        <v>19022</v>
      </c>
      <c r="C570" s="82" t="s">
        <v>3541</v>
      </c>
      <c r="D570" s="82" t="s">
        <v>3532</v>
      </c>
    </row>
    <row r="571" spans="1:4" x14ac:dyDescent="0.2">
      <c r="A571" s="32">
        <v>2649</v>
      </c>
      <c r="B571" s="32" t="s">
        <v>19023</v>
      </c>
      <c r="C571" s="82" t="s">
        <v>3541</v>
      </c>
      <c r="D571" s="82" t="s">
        <v>3532</v>
      </c>
    </row>
    <row r="572" spans="1:4" x14ac:dyDescent="0.2">
      <c r="A572" s="32">
        <v>2650</v>
      </c>
      <c r="B572" s="32" t="s">
        <v>19024</v>
      </c>
      <c r="C572" s="82" t="s">
        <v>3541</v>
      </c>
      <c r="D572" s="82" t="s">
        <v>3532</v>
      </c>
    </row>
    <row r="573" spans="1:4" x14ac:dyDescent="0.2">
      <c r="A573" s="32">
        <v>2651</v>
      </c>
      <c r="B573" s="32" t="s">
        <v>19025</v>
      </c>
      <c r="C573" s="82" t="s">
        <v>3541</v>
      </c>
      <c r="D573" s="82" t="s">
        <v>3532</v>
      </c>
    </row>
    <row r="574" spans="1:4" x14ac:dyDescent="0.2">
      <c r="A574" s="32">
        <v>2652</v>
      </c>
      <c r="B574" s="32" t="s">
        <v>19026</v>
      </c>
      <c r="C574" s="82" t="s">
        <v>3541</v>
      </c>
      <c r="D574" s="82" t="s">
        <v>3532</v>
      </c>
    </row>
    <row r="575" spans="1:4" x14ac:dyDescent="0.2">
      <c r="A575" s="32">
        <v>1211</v>
      </c>
      <c r="B575" s="32" t="s">
        <v>19027</v>
      </c>
      <c r="C575" s="82" t="s">
        <v>3541</v>
      </c>
      <c r="D575" s="82" t="s">
        <v>3532</v>
      </c>
    </row>
    <row r="576" spans="1:4" x14ac:dyDescent="0.2">
      <c r="A576" s="32">
        <v>1212</v>
      </c>
      <c r="B576" s="32" t="s">
        <v>19028</v>
      </c>
      <c r="C576" s="82" t="s">
        <v>3541</v>
      </c>
      <c r="D576" s="82" t="s">
        <v>3532</v>
      </c>
    </row>
    <row r="577" spans="1:4" x14ac:dyDescent="0.2">
      <c r="A577" s="32">
        <v>1213</v>
      </c>
      <c r="B577" s="32" t="s">
        <v>19029</v>
      </c>
      <c r="C577" s="82" t="s">
        <v>3541</v>
      </c>
      <c r="D577" s="82" t="s">
        <v>3532</v>
      </c>
    </row>
    <row r="578" spans="1:4" x14ac:dyDescent="0.2">
      <c r="A578" s="32">
        <v>1214</v>
      </c>
      <c r="B578" s="32" t="s">
        <v>19030</v>
      </c>
      <c r="C578" s="82" t="s">
        <v>3541</v>
      </c>
      <c r="D578" s="82" t="s">
        <v>3532</v>
      </c>
    </row>
    <row r="579" spans="1:4" x14ac:dyDescent="0.2">
      <c r="A579" s="32">
        <v>7</v>
      </c>
      <c r="B579" s="32" t="s">
        <v>19031</v>
      </c>
      <c r="C579" s="82" t="s">
        <v>3546</v>
      </c>
      <c r="D579" s="82" t="s">
        <v>16400</v>
      </c>
    </row>
    <row r="580" spans="1:4" x14ac:dyDescent="0.2">
      <c r="A580" s="32">
        <v>6</v>
      </c>
      <c r="B580" s="32" t="s">
        <v>19032</v>
      </c>
      <c r="C580" s="82" t="s">
        <v>3546</v>
      </c>
      <c r="D580" s="82" t="s">
        <v>16400</v>
      </c>
    </row>
    <row r="581" spans="1:4" x14ac:dyDescent="0.2">
      <c r="A581" s="32">
        <v>5</v>
      </c>
      <c r="B581" s="32" t="s">
        <v>19033</v>
      </c>
      <c r="C581" s="82" t="s">
        <v>3546</v>
      </c>
      <c r="D581" s="82" t="s">
        <v>16400</v>
      </c>
    </row>
    <row r="582" spans="1:4" x14ac:dyDescent="0.2">
      <c r="A582" s="32">
        <v>1217</v>
      </c>
      <c r="B582" s="32" t="s">
        <v>19034</v>
      </c>
      <c r="C582" s="82" t="s">
        <v>3541</v>
      </c>
      <c r="D582" s="82" t="s">
        <v>3532</v>
      </c>
    </row>
    <row r="583" spans="1:4" x14ac:dyDescent="0.2">
      <c r="A583" s="32">
        <v>1218</v>
      </c>
      <c r="B583" s="32" t="s">
        <v>19035</v>
      </c>
      <c r="C583" s="82" t="s">
        <v>3541</v>
      </c>
      <c r="D583" s="82" t="s">
        <v>3532</v>
      </c>
    </row>
    <row r="584" spans="1:4" x14ac:dyDescent="0.2">
      <c r="A584" s="32">
        <v>1219</v>
      </c>
      <c r="B584" s="32" t="s">
        <v>19036</v>
      </c>
      <c r="C584" s="82" t="s">
        <v>3541</v>
      </c>
      <c r="D584" s="82" t="s">
        <v>3532</v>
      </c>
    </row>
    <row r="585" spans="1:4" x14ac:dyDescent="0.2">
      <c r="A585" s="32">
        <v>1220</v>
      </c>
      <c r="B585" s="32" t="s">
        <v>19037</v>
      </c>
      <c r="C585" s="82" t="s">
        <v>3541</v>
      </c>
      <c r="D585" s="82" t="s">
        <v>3532</v>
      </c>
    </row>
    <row r="586" spans="1:4" x14ac:dyDescent="0.2">
      <c r="A586" s="32">
        <v>1221</v>
      </c>
      <c r="B586" s="32" t="s">
        <v>19038</v>
      </c>
      <c r="C586" s="82" t="s">
        <v>3541</v>
      </c>
      <c r="D586" s="82" t="s">
        <v>3532</v>
      </c>
    </row>
    <row r="587" spans="1:4" x14ac:dyDescent="0.2">
      <c r="A587" s="32">
        <v>1223</v>
      </c>
      <c r="B587" s="32" t="s">
        <v>19039</v>
      </c>
      <c r="C587" s="82" t="s">
        <v>3541</v>
      </c>
      <c r="D587" s="82" t="s">
        <v>3532</v>
      </c>
    </row>
    <row r="588" spans="1:4" x14ac:dyDescent="0.2">
      <c r="A588" s="32">
        <v>2653</v>
      </c>
      <c r="B588" s="32" t="s">
        <v>19040</v>
      </c>
      <c r="C588" s="82" t="s">
        <v>3541</v>
      </c>
      <c r="D588" s="82" t="s">
        <v>3532</v>
      </c>
    </row>
    <row r="589" spans="1:4" x14ac:dyDescent="0.2">
      <c r="A589" s="32">
        <v>2654</v>
      </c>
      <c r="B589" s="32" t="s">
        <v>19041</v>
      </c>
      <c r="C589" s="82" t="s">
        <v>3541</v>
      </c>
      <c r="D589" s="82" t="s">
        <v>3532</v>
      </c>
    </row>
    <row r="590" spans="1:4" x14ac:dyDescent="0.2">
      <c r="A590" s="32">
        <v>2655</v>
      </c>
      <c r="B590" s="32" t="s">
        <v>19042</v>
      </c>
      <c r="C590" s="82" t="s">
        <v>3541</v>
      </c>
      <c r="D590" s="82" t="s">
        <v>3532</v>
      </c>
    </row>
    <row r="591" spans="1:4" x14ac:dyDescent="0.2">
      <c r="A591" s="32">
        <v>2656</v>
      </c>
      <c r="B591" s="32" t="s">
        <v>19043</v>
      </c>
      <c r="C591" s="82" t="s">
        <v>3541</v>
      </c>
      <c r="D591" s="82" t="s">
        <v>3532</v>
      </c>
    </row>
    <row r="592" spans="1:4" x14ac:dyDescent="0.2">
      <c r="A592" s="32">
        <v>1224</v>
      </c>
      <c r="B592" s="32" t="s">
        <v>19044</v>
      </c>
      <c r="C592" s="82" t="s">
        <v>3541</v>
      </c>
      <c r="D592" s="82" t="s">
        <v>3532</v>
      </c>
    </row>
    <row r="593" spans="1:4" x14ac:dyDescent="0.2">
      <c r="A593" s="32">
        <v>1225</v>
      </c>
      <c r="B593" s="32" t="s">
        <v>19045</v>
      </c>
      <c r="C593" s="82" t="s">
        <v>3541</v>
      </c>
      <c r="D593" s="82" t="s">
        <v>3532</v>
      </c>
    </row>
    <row r="594" spans="1:4" x14ac:dyDescent="0.2">
      <c r="A594" s="32">
        <v>1226</v>
      </c>
      <c r="B594" s="32" t="s">
        <v>19046</v>
      </c>
      <c r="C594" s="82" t="s">
        <v>3541</v>
      </c>
      <c r="D594" s="82" t="s">
        <v>3532</v>
      </c>
    </row>
    <row r="595" spans="1:4" x14ac:dyDescent="0.2">
      <c r="A595" s="32">
        <v>1227</v>
      </c>
      <c r="B595" s="32" t="s">
        <v>19047</v>
      </c>
      <c r="C595" s="82" t="s">
        <v>3541</v>
      </c>
      <c r="D595" s="82" t="s">
        <v>3532</v>
      </c>
    </row>
    <row r="596" spans="1:4" x14ac:dyDescent="0.2">
      <c r="A596" s="32">
        <v>1228</v>
      </c>
      <c r="B596" s="32" t="s">
        <v>19048</v>
      </c>
      <c r="C596" s="82" t="s">
        <v>3541</v>
      </c>
      <c r="D596" s="82" t="s">
        <v>3532</v>
      </c>
    </row>
    <row r="597" spans="1:4" x14ac:dyDescent="0.2">
      <c r="A597" s="32">
        <v>1229</v>
      </c>
      <c r="B597" s="32" t="s">
        <v>19049</v>
      </c>
      <c r="C597" s="82" t="s">
        <v>3541</v>
      </c>
      <c r="D597" s="82" t="s">
        <v>3532</v>
      </c>
    </row>
    <row r="598" spans="1:4" x14ac:dyDescent="0.2">
      <c r="A598" s="32">
        <v>1230</v>
      </c>
      <c r="B598" s="32" t="s">
        <v>19050</v>
      </c>
      <c r="C598" s="82" t="s">
        <v>3541</v>
      </c>
      <c r="D598" s="82" t="s">
        <v>3532</v>
      </c>
    </row>
    <row r="599" spans="1:4" x14ac:dyDescent="0.2">
      <c r="A599" s="32">
        <v>1231</v>
      </c>
      <c r="B599" s="32" t="s">
        <v>19051</v>
      </c>
      <c r="C599" s="82" t="s">
        <v>3541</v>
      </c>
      <c r="D599" s="82" t="s">
        <v>3532</v>
      </c>
    </row>
    <row r="600" spans="1:4" x14ac:dyDescent="0.2">
      <c r="A600" s="32">
        <v>1232</v>
      </c>
      <c r="B600" s="32" t="s">
        <v>19052</v>
      </c>
      <c r="C600" s="82" t="s">
        <v>3541</v>
      </c>
      <c r="D600" s="82" t="s">
        <v>3532</v>
      </c>
    </row>
    <row r="601" spans="1:4" x14ac:dyDescent="0.2">
      <c r="A601" s="32">
        <v>1233</v>
      </c>
      <c r="B601" s="32" t="s">
        <v>19053</v>
      </c>
      <c r="C601" s="82" t="s">
        <v>3541</v>
      </c>
      <c r="D601" s="82" t="s">
        <v>3532</v>
      </c>
    </row>
    <row r="602" spans="1:4" x14ac:dyDescent="0.2">
      <c r="A602" s="32">
        <v>1234</v>
      </c>
      <c r="B602" s="32" t="s">
        <v>19054</v>
      </c>
      <c r="C602" s="82" t="s">
        <v>3541</v>
      </c>
      <c r="D602" s="82" t="s">
        <v>3532</v>
      </c>
    </row>
    <row r="603" spans="1:4" x14ac:dyDescent="0.2">
      <c r="A603" s="32">
        <v>3167</v>
      </c>
      <c r="B603" s="32" t="s">
        <v>19055</v>
      </c>
      <c r="C603" s="82" t="s">
        <v>3541</v>
      </c>
      <c r="D603" s="82" t="s">
        <v>3532</v>
      </c>
    </row>
    <row r="604" spans="1:4" x14ac:dyDescent="0.2">
      <c r="A604" s="32">
        <v>2657</v>
      </c>
      <c r="B604" s="32" t="s">
        <v>19056</v>
      </c>
      <c r="C604" s="82" t="s">
        <v>3541</v>
      </c>
      <c r="D604" s="82" t="s">
        <v>3532</v>
      </c>
    </row>
    <row r="605" spans="1:4" x14ac:dyDescent="0.2">
      <c r="A605" s="32">
        <v>2658</v>
      </c>
      <c r="B605" s="32" t="s">
        <v>19057</v>
      </c>
      <c r="C605" s="82" t="s">
        <v>3541</v>
      </c>
      <c r="D605" s="82" t="s">
        <v>3532</v>
      </c>
    </row>
    <row r="606" spans="1:4" x14ac:dyDescent="0.2">
      <c r="A606" s="32">
        <v>2659</v>
      </c>
      <c r="B606" s="32" t="s">
        <v>19058</v>
      </c>
      <c r="C606" s="82" t="s">
        <v>3541</v>
      </c>
      <c r="D606" s="82" t="s">
        <v>3532</v>
      </c>
    </row>
    <row r="607" spans="1:4" x14ac:dyDescent="0.2">
      <c r="A607" s="32">
        <v>2660</v>
      </c>
      <c r="B607" s="32" t="s">
        <v>19059</v>
      </c>
      <c r="C607" s="82" t="s">
        <v>3541</v>
      </c>
      <c r="D607" s="82" t="s">
        <v>3532</v>
      </c>
    </row>
    <row r="608" spans="1:4" x14ac:dyDescent="0.2">
      <c r="A608" s="32">
        <v>1235</v>
      </c>
      <c r="B608" s="32" t="s">
        <v>19060</v>
      </c>
      <c r="C608" s="82" t="s">
        <v>3541</v>
      </c>
      <c r="D608" s="82" t="s">
        <v>3532</v>
      </c>
    </row>
    <row r="609" spans="1:4" x14ac:dyDescent="0.2">
      <c r="A609" s="32">
        <v>1236</v>
      </c>
      <c r="B609" s="32" t="s">
        <v>19061</v>
      </c>
      <c r="C609" s="82" t="s">
        <v>3541</v>
      </c>
      <c r="D609" s="82" t="s">
        <v>3532</v>
      </c>
    </row>
    <row r="610" spans="1:4" x14ac:dyDescent="0.2">
      <c r="A610" s="32">
        <v>1237</v>
      </c>
      <c r="B610" s="32" t="s">
        <v>19062</v>
      </c>
      <c r="C610" s="82" t="s">
        <v>3541</v>
      </c>
      <c r="D610" s="82" t="s">
        <v>3532</v>
      </c>
    </row>
    <row r="611" spans="1:4" x14ac:dyDescent="0.2">
      <c r="A611" s="32">
        <v>1238</v>
      </c>
      <c r="B611" s="32" t="s">
        <v>19063</v>
      </c>
      <c r="C611" s="82" t="s">
        <v>3541</v>
      </c>
      <c r="D611" s="82" t="s">
        <v>3532</v>
      </c>
    </row>
    <row r="612" spans="1:4" x14ac:dyDescent="0.2">
      <c r="A612" s="32">
        <v>2661</v>
      </c>
      <c r="B612" s="32" t="s">
        <v>19064</v>
      </c>
      <c r="C612" s="82" t="s">
        <v>3541</v>
      </c>
      <c r="D612" s="82" t="s">
        <v>3532</v>
      </c>
    </row>
    <row r="613" spans="1:4" x14ac:dyDescent="0.2">
      <c r="A613" s="32">
        <v>2662</v>
      </c>
      <c r="B613" s="32" t="s">
        <v>19065</v>
      </c>
      <c r="C613" s="82" t="s">
        <v>3541</v>
      </c>
      <c r="D613" s="82" t="s">
        <v>3532</v>
      </c>
    </row>
    <row r="614" spans="1:4" x14ac:dyDescent="0.2">
      <c r="A614" s="32">
        <v>2663</v>
      </c>
      <c r="B614" s="32" t="s">
        <v>19066</v>
      </c>
      <c r="C614" s="82" t="s">
        <v>3541</v>
      </c>
      <c r="D614" s="82" t="s">
        <v>3532</v>
      </c>
    </row>
    <row r="615" spans="1:4" x14ac:dyDescent="0.2">
      <c r="A615" s="32">
        <v>2664</v>
      </c>
      <c r="B615" s="32" t="s">
        <v>19067</v>
      </c>
      <c r="C615" s="82" t="s">
        <v>3541</v>
      </c>
      <c r="D615" s="82" t="s">
        <v>3532</v>
      </c>
    </row>
    <row r="616" spans="1:4" x14ac:dyDescent="0.2">
      <c r="A616" s="32">
        <v>1240</v>
      </c>
      <c r="B616" s="32" t="s">
        <v>19068</v>
      </c>
      <c r="C616" s="82" t="s">
        <v>3541</v>
      </c>
      <c r="D616" s="82" t="s">
        <v>3532</v>
      </c>
    </row>
    <row r="617" spans="1:4" x14ac:dyDescent="0.2">
      <c r="A617" s="32">
        <v>1239</v>
      </c>
      <c r="B617" s="32" t="s">
        <v>19069</v>
      </c>
      <c r="C617" s="82" t="s">
        <v>3541</v>
      </c>
      <c r="D617" s="82" t="s">
        <v>3532</v>
      </c>
    </row>
    <row r="618" spans="1:4" x14ac:dyDescent="0.2">
      <c r="A618" s="32">
        <v>1241</v>
      </c>
      <c r="B618" s="32" t="s">
        <v>19070</v>
      </c>
      <c r="C618" s="82" t="s">
        <v>3541</v>
      </c>
      <c r="D618" s="82" t="s">
        <v>3532</v>
      </c>
    </row>
    <row r="619" spans="1:4" x14ac:dyDescent="0.2">
      <c r="A619" s="32">
        <v>1242</v>
      </c>
      <c r="B619" s="32" t="s">
        <v>19071</v>
      </c>
      <c r="C619" s="82" t="s">
        <v>3541</v>
      </c>
      <c r="D619" s="82" t="s">
        <v>3532</v>
      </c>
    </row>
    <row r="620" spans="1:4" x14ac:dyDescent="0.2">
      <c r="A620" s="32">
        <v>1243</v>
      </c>
      <c r="B620" s="32" t="s">
        <v>19072</v>
      </c>
      <c r="C620" s="82" t="s">
        <v>3541</v>
      </c>
      <c r="D620" s="82" t="s">
        <v>3532</v>
      </c>
    </row>
    <row r="621" spans="1:4" x14ac:dyDescent="0.2">
      <c r="A621" s="32">
        <v>1244</v>
      </c>
      <c r="B621" s="32" t="s">
        <v>19073</v>
      </c>
      <c r="C621" s="82" t="s">
        <v>3541</v>
      </c>
      <c r="D621" s="82" t="s">
        <v>3532</v>
      </c>
    </row>
    <row r="622" spans="1:4" x14ac:dyDescent="0.2">
      <c r="A622" s="32">
        <v>1245</v>
      </c>
      <c r="B622" s="32" t="s">
        <v>19074</v>
      </c>
      <c r="C622" s="82" t="s">
        <v>3541</v>
      </c>
      <c r="D622" s="82" t="s">
        <v>3532</v>
      </c>
    </row>
    <row r="623" spans="1:4" x14ac:dyDescent="0.2">
      <c r="A623" s="32">
        <v>1246</v>
      </c>
      <c r="B623" s="32" t="s">
        <v>19075</v>
      </c>
      <c r="C623" s="82" t="s">
        <v>3541</v>
      </c>
      <c r="D623" s="82" t="s">
        <v>3532</v>
      </c>
    </row>
    <row r="624" spans="1:4" x14ac:dyDescent="0.2">
      <c r="A624" s="32">
        <v>1247</v>
      </c>
      <c r="B624" s="32" t="s">
        <v>19076</v>
      </c>
      <c r="C624" s="82" t="s">
        <v>3541</v>
      </c>
      <c r="D624" s="82" t="s">
        <v>3532</v>
      </c>
    </row>
    <row r="625" spans="1:4" x14ac:dyDescent="0.2">
      <c r="A625" s="32">
        <v>1248</v>
      </c>
      <c r="B625" s="32" t="s">
        <v>19077</v>
      </c>
      <c r="C625" s="82" t="s">
        <v>3541</v>
      </c>
      <c r="D625" s="82" t="s">
        <v>3532</v>
      </c>
    </row>
    <row r="626" spans="1:4" x14ac:dyDescent="0.2">
      <c r="A626" s="32">
        <v>1249</v>
      </c>
      <c r="B626" s="32" t="s">
        <v>19078</v>
      </c>
      <c r="C626" s="82" t="s">
        <v>3541</v>
      </c>
      <c r="D626" s="82" t="s">
        <v>3532</v>
      </c>
    </row>
    <row r="627" spans="1:4" x14ac:dyDescent="0.2">
      <c r="A627" s="32">
        <v>2665</v>
      </c>
      <c r="B627" s="32" t="s">
        <v>19079</v>
      </c>
      <c r="C627" s="82" t="s">
        <v>3541</v>
      </c>
      <c r="D627" s="82" t="s">
        <v>3532</v>
      </c>
    </row>
    <row r="628" spans="1:4" x14ac:dyDescent="0.2">
      <c r="A628" s="32">
        <v>1250</v>
      </c>
      <c r="B628" s="32" t="s">
        <v>19080</v>
      </c>
      <c r="C628" s="82" t="s">
        <v>3541</v>
      </c>
      <c r="D628" s="82" t="s">
        <v>3532</v>
      </c>
    </row>
    <row r="629" spans="1:4" x14ac:dyDescent="0.2">
      <c r="A629" s="32">
        <v>1251</v>
      </c>
      <c r="B629" s="32" t="s">
        <v>19081</v>
      </c>
      <c r="C629" s="82" t="s">
        <v>3541</v>
      </c>
      <c r="D629" s="82" t="s">
        <v>3532</v>
      </c>
    </row>
    <row r="630" spans="1:4" x14ac:dyDescent="0.2">
      <c r="A630" s="32">
        <v>1252</v>
      </c>
      <c r="B630" s="32" t="s">
        <v>19082</v>
      </c>
      <c r="C630" s="82" t="s">
        <v>3541</v>
      </c>
      <c r="D630" s="82" t="s">
        <v>3532</v>
      </c>
    </row>
    <row r="631" spans="1:4" x14ac:dyDescent="0.2">
      <c r="A631" s="32">
        <v>1253</v>
      </c>
      <c r="B631" s="32" t="s">
        <v>19083</v>
      </c>
      <c r="C631" s="82" t="s">
        <v>3541</v>
      </c>
      <c r="D631" s="82" t="s">
        <v>3532</v>
      </c>
    </row>
    <row r="632" spans="1:4" x14ac:dyDescent="0.2">
      <c r="A632" s="32">
        <v>1254</v>
      </c>
      <c r="B632" s="32" t="s">
        <v>19084</v>
      </c>
      <c r="C632" s="82" t="s">
        <v>3541</v>
      </c>
      <c r="D632" s="82" t="s">
        <v>3532</v>
      </c>
    </row>
    <row r="633" spans="1:4" x14ac:dyDescent="0.2">
      <c r="A633" s="32">
        <v>1255</v>
      </c>
      <c r="B633" s="32" t="s">
        <v>19085</v>
      </c>
      <c r="C633" s="82" t="s">
        <v>3541</v>
      </c>
      <c r="D633" s="82" t="s">
        <v>3532</v>
      </c>
    </row>
    <row r="634" spans="1:4" x14ac:dyDescent="0.2">
      <c r="A634" s="32">
        <v>1256</v>
      </c>
      <c r="B634" s="32" t="s">
        <v>19086</v>
      </c>
      <c r="C634" s="82" t="s">
        <v>3541</v>
      </c>
      <c r="D634" s="82" t="s">
        <v>3532</v>
      </c>
    </row>
    <row r="635" spans="1:4" x14ac:dyDescent="0.2">
      <c r="A635" s="32">
        <v>2666</v>
      </c>
      <c r="B635" s="32" t="s">
        <v>19087</v>
      </c>
      <c r="C635" s="82" t="s">
        <v>3541</v>
      </c>
      <c r="D635" s="82" t="s">
        <v>3532</v>
      </c>
    </row>
    <row r="636" spans="1:4" x14ac:dyDescent="0.2">
      <c r="A636" s="32">
        <v>2667</v>
      </c>
      <c r="B636" s="32" t="s">
        <v>19088</v>
      </c>
      <c r="C636" s="82" t="s">
        <v>3541</v>
      </c>
      <c r="D636" s="82" t="s">
        <v>3532</v>
      </c>
    </row>
    <row r="637" spans="1:4" x14ac:dyDescent="0.2">
      <c r="A637" s="32">
        <v>2668</v>
      </c>
      <c r="B637" s="32" t="s">
        <v>19089</v>
      </c>
      <c r="C637" s="82" t="s">
        <v>3541</v>
      </c>
      <c r="D637" s="82" t="s">
        <v>3532</v>
      </c>
    </row>
    <row r="638" spans="1:4" x14ac:dyDescent="0.2">
      <c r="A638" s="32">
        <v>2669</v>
      </c>
      <c r="B638" s="32" t="s">
        <v>19090</v>
      </c>
      <c r="C638" s="82" t="s">
        <v>3541</v>
      </c>
      <c r="D638" s="82" t="s">
        <v>3532</v>
      </c>
    </row>
    <row r="639" spans="1:4" x14ac:dyDescent="0.2">
      <c r="A639" s="32">
        <v>2670</v>
      </c>
      <c r="B639" s="32" t="s">
        <v>19091</v>
      </c>
      <c r="C639" s="82" t="s">
        <v>3541</v>
      </c>
      <c r="D639" s="82" t="s">
        <v>3532</v>
      </c>
    </row>
    <row r="640" spans="1:4" x14ac:dyDescent="0.2">
      <c r="A640" s="32">
        <v>1030</v>
      </c>
      <c r="B640" s="32" t="s">
        <v>19092</v>
      </c>
      <c r="C640" s="82" t="s">
        <v>3541</v>
      </c>
      <c r="D640" s="82" t="s">
        <v>3532</v>
      </c>
    </row>
    <row r="641" spans="1:4" x14ac:dyDescent="0.2">
      <c r="A641" s="32">
        <v>2671</v>
      </c>
      <c r="B641" s="32" t="s">
        <v>19093</v>
      </c>
      <c r="C641" s="82" t="s">
        <v>3541</v>
      </c>
      <c r="D641" s="82" t="s">
        <v>3532</v>
      </c>
    </row>
    <row r="642" spans="1:4" x14ac:dyDescent="0.2">
      <c r="A642" s="32">
        <v>1258</v>
      </c>
      <c r="B642" s="32" t="s">
        <v>19094</v>
      </c>
      <c r="C642" s="82" t="s">
        <v>3541</v>
      </c>
      <c r="D642" s="82" t="s">
        <v>3532</v>
      </c>
    </row>
    <row r="643" spans="1:4" x14ac:dyDescent="0.2">
      <c r="A643" s="32">
        <v>1259</v>
      </c>
      <c r="B643" s="32" t="s">
        <v>19095</v>
      </c>
      <c r="C643" s="82" t="s">
        <v>3541</v>
      </c>
      <c r="D643" s="82" t="s">
        <v>3532</v>
      </c>
    </row>
    <row r="644" spans="1:4" x14ac:dyDescent="0.2">
      <c r="A644" s="32">
        <v>1260</v>
      </c>
      <c r="B644" s="32" t="s">
        <v>19096</v>
      </c>
      <c r="C644" s="82" t="s">
        <v>3541</v>
      </c>
      <c r="D644" s="82" t="s">
        <v>3532</v>
      </c>
    </row>
    <row r="645" spans="1:4" x14ac:dyDescent="0.2">
      <c r="A645" s="32">
        <v>1261</v>
      </c>
      <c r="B645" s="32" t="s">
        <v>19097</v>
      </c>
      <c r="C645" s="82" t="s">
        <v>3541</v>
      </c>
      <c r="D645" s="82" t="s">
        <v>3532</v>
      </c>
    </row>
    <row r="646" spans="1:4" x14ac:dyDescent="0.2">
      <c r="A646" s="32">
        <v>1262</v>
      </c>
      <c r="B646" s="32" t="s">
        <v>19098</v>
      </c>
      <c r="C646" s="82" t="s">
        <v>3541</v>
      </c>
      <c r="D646" s="82" t="s">
        <v>3532</v>
      </c>
    </row>
    <row r="647" spans="1:4" x14ac:dyDescent="0.2">
      <c r="A647" s="32">
        <v>1263</v>
      </c>
      <c r="B647" s="32" t="s">
        <v>19099</v>
      </c>
      <c r="C647" s="82" t="s">
        <v>3541</v>
      </c>
      <c r="D647" s="82" t="s">
        <v>3532</v>
      </c>
    </row>
    <row r="648" spans="1:4" x14ac:dyDescent="0.2">
      <c r="A648" s="32">
        <v>1264</v>
      </c>
      <c r="B648" s="32" t="s">
        <v>19100</v>
      </c>
      <c r="C648" s="82" t="s">
        <v>3541</v>
      </c>
      <c r="D648" s="82" t="s">
        <v>3532</v>
      </c>
    </row>
    <row r="649" spans="1:4" x14ac:dyDescent="0.2">
      <c r="A649" s="32">
        <v>2672</v>
      </c>
      <c r="B649" s="32" t="s">
        <v>19101</v>
      </c>
      <c r="C649" s="82" t="s">
        <v>3541</v>
      </c>
      <c r="D649" s="82" t="s">
        <v>3532</v>
      </c>
    </row>
    <row r="650" spans="1:4" x14ac:dyDescent="0.2">
      <c r="A650" s="32">
        <v>1266</v>
      </c>
      <c r="B650" s="32" t="s">
        <v>19102</v>
      </c>
      <c r="C650" s="82" t="s">
        <v>3541</v>
      </c>
      <c r="D650" s="82" t="s">
        <v>3532</v>
      </c>
    </row>
    <row r="651" spans="1:4" x14ac:dyDescent="0.2">
      <c r="A651" s="32">
        <v>2673</v>
      </c>
      <c r="B651" s="32" t="s">
        <v>19103</v>
      </c>
      <c r="C651" s="82" t="s">
        <v>3541</v>
      </c>
      <c r="D651" s="82" t="s">
        <v>3532</v>
      </c>
    </row>
    <row r="652" spans="1:4" x14ac:dyDescent="0.2">
      <c r="A652" s="32">
        <v>2674</v>
      </c>
      <c r="B652" s="32" t="s">
        <v>19104</v>
      </c>
      <c r="C652" s="82" t="s">
        <v>3541</v>
      </c>
      <c r="D652" s="82" t="s">
        <v>3532</v>
      </c>
    </row>
    <row r="653" spans="1:4" x14ac:dyDescent="0.2">
      <c r="A653" s="32">
        <v>1265</v>
      </c>
      <c r="B653" s="32" t="s">
        <v>19105</v>
      </c>
      <c r="C653" s="82" t="s">
        <v>3541</v>
      </c>
      <c r="D653" s="82" t="s">
        <v>3532</v>
      </c>
    </row>
    <row r="654" spans="1:4" x14ac:dyDescent="0.2">
      <c r="A654" s="32">
        <v>1269</v>
      </c>
      <c r="B654" s="32" t="s">
        <v>19106</v>
      </c>
      <c r="C654" s="82" t="s">
        <v>3541</v>
      </c>
      <c r="D654" s="82" t="s">
        <v>3532</v>
      </c>
    </row>
    <row r="655" spans="1:4" x14ac:dyDescent="0.2">
      <c r="A655" s="32">
        <v>1270</v>
      </c>
      <c r="B655" s="32" t="s">
        <v>19107</v>
      </c>
      <c r="C655" s="82" t="s">
        <v>3541</v>
      </c>
      <c r="D655" s="82" t="s">
        <v>3532</v>
      </c>
    </row>
    <row r="656" spans="1:4" x14ac:dyDescent="0.2">
      <c r="A656" s="32">
        <v>1271</v>
      </c>
      <c r="B656" s="32" t="s">
        <v>19108</v>
      </c>
      <c r="C656" s="82" t="s">
        <v>3541</v>
      </c>
      <c r="D656" s="82" t="s">
        <v>3532</v>
      </c>
    </row>
    <row r="657" spans="1:4" x14ac:dyDescent="0.2">
      <c r="A657" s="32">
        <v>1272</v>
      </c>
      <c r="B657" s="32" t="s">
        <v>19109</v>
      </c>
      <c r="C657" s="82" t="s">
        <v>3541</v>
      </c>
      <c r="D657" s="82" t="s">
        <v>3532</v>
      </c>
    </row>
    <row r="658" spans="1:4" x14ac:dyDescent="0.2">
      <c r="A658" s="32">
        <v>1273</v>
      </c>
      <c r="B658" s="32" t="s">
        <v>19110</v>
      </c>
      <c r="C658" s="82" t="s">
        <v>3541</v>
      </c>
      <c r="D658" s="82" t="s">
        <v>3532</v>
      </c>
    </row>
    <row r="659" spans="1:4" x14ac:dyDescent="0.2">
      <c r="A659" s="32">
        <v>1274</v>
      </c>
      <c r="B659" s="32" t="s">
        <v>19111</v>
      </c>
      <c r="C659" s="82" t="s">
        <v>3541</v>
      </c>
      <c r="D659" s="82" t="s">
        <v>3532</v>
      </c>
    </row>
    <row r="660" spans="1:4" x14ac:dyDescent="0.2">
      <c r="A660" s="32">
        <v>2675</v>
      </c>
      <c r="B660" s="32" t="s">
        <v>19112</v>
      </c>
      <c r="C660" s="82" t="s">
        <v>3541</v>
      </c>
      <c r="D660" s="82" t="s">
        <v>3532</v>
      </c>
    </row>
    <row r="661" spans="1:4" x14ac:dyDescent="0.2">
      <c r="A661" s="32">
        <v>1276</v>
      </c>
      <c r="B661" s="32" t="s">
        <v>19113</v>
      </c>
      <c r="C661" s="82" t="s">
        <v>3541</v>
      </c>
      <c r="D661" s="82" t="s">
        <v>3532</v>
      </c>
    </row>
    <row r="662" spans="1:4" x14ac:dyDescent="0.2">
      <c r="A662" s="32">
        <v>2676</v>
      </c>
      <c r="B662" s="32" t="s">
        <v>19114</v>
      </c>
      <c r="C662" s="82" t="s">
        <v>3541</v>
      </c>
      <c r="D662" s="82" t="s">
        <v>3532</v>
      </c>
    </row>
    <row r="663" spans="1:4" x14ac:dyDescent="0.2">
      <c r="A663" s="32">
        <v>2677</v>
      </c>
      <c r="B663" s="32" t="s">
        <v>19115</v>
      </c>
      <c r="C663" s="82" t="s">
        <v>3541</v>
      </c>
      <c r="D663" s="82" t="s">
        <v>3532</v>
      </c>
    </row>
    <row r="664" spans="1:4" x14ac:dyDescent="0.2">
      <c r="A664" s="32">
        <v>1275</v>
      </c>
      <c r="B664" s="32" t="s">
        <v>19116</v>
      </c>
      <c r="C664" s="82" t="s">
        <v>3541</v>
      </c>
      <c r="D664" s="82" t="s">
        <v>3532</v>
      </c>
    </row>
    <row r="665" spans="1:4" x14ac:dyDescent="0.2">
      <c r="A665" s="32">
        <v>1277</v>
      </c>
      <c r="B665" s="32" t="s">
        <v>19117</v>
      </c>
      <c r="C665" s="82" t="s">
        <v>3541</v>
      </c>
      <c r="D665" s="82" t="s">
        <v>3532</v>
      </c>
    </row>
    <row r="666" spans="1:4" x14ac:dyDescent="0.2">
      <c r="A666" s="32">
        <v>1278</v>
      </c>
      <c r="B666" s="32" t="s">
        <v>19118</v>
      </c>
      <c r="C666" s="82" t="s">
        <v>3541</v>
      </c>
      <c r="D666" s="82" t="s">
        <v>3532</v>
      </c>
    </row>
    <row r="667" spans="1:4" x14ac:dyDescent="0.2">
      <c r="A667" s="32">
        <v>1279</v>
      </c>
      <c r="B667" s="32" t="s">
        <v>19119</v>
      </c>
      <c r="C667" s="82" t="s">
        <v>3541</v>
      </c>
      <c r="D667" s="82" t="s">
        <v>3532</v>
      </c>
    </row>
    <row r="668" spans="1:4" x14ac:dyDescent="0.2">
      <c r="A668" s="32">
        <v>1280</v>
      </c>
      <c r="B668" s="32" t="s">
        <v>19120</v>
      </c>
      <c r="C668" s="82" t="s">
        <v>3541</v>
      </c>
      <c r="D668" s="82" t="s">
        <v>3532</v>
      </c>
    </row>
    <row r="669" spans="1:4" x14ac:dyDescent="0.2">
      <c r="A669" s="32">
        <v>1281</v>
      </c>
      <c r="B669" s="32" t="s">
        <v>19121</v>
      </c>
      <c r="C669" s="82" t="s">
        <v>3541</v>
      </c>
      <c r="D669" s="82" t="s">
        <v>3532</v>
      </c>
    </row>
    <row r="670" spans="1:4" x14ac:dyDescent="0.2">
      <c r="A670" s="32">
        <v>1282</v>
      </c>
      <c r="B670" s="32" t="s">
        <v>19122</v>
      </c>
      <c r="C670" s="82" t="s">
        <v>3541</v>
      </c>
      <c r="D670" s="82" t="s">
        <v>3532</v>
      </c>
    </row>
    <row r="671" spans="1:4" x14ac:dyDescent="0.2">
      <c r="A671" s="32">
        <v>1283</v>
      </c>
      <c r="B671" s="32" t="s">
        <v>19123</v>
      </c>
      <c r="C671" s="82" t="s">
        <v>3541</v>
      </c>
      <c r="D671" s="82" t="s">
        <v>3532</v>
      </c>
    </row>
    <row r="672" spans="1:4" x14ac:dyDescent="0.2">
      <c r="A672" s="32">
        <v>1284</v>
      </c>
      <c r="B672" s="32" t="s">
        <v>19124</v>
      </c>
      <c r="C672" s="82" t="s">
        <v>3541</v>
      </c>
      <c r="D672" s="82" t="s">
        <v>3532</v>
      </c>
    </row>
    <row r="673" spans="1:4" x14ac:dyDescent="0.2">
      <c r="A673" s="32">
        <v>1285</v>
      </c>
      <c r="B673" s="32" t="s">
        <v>19125</v>
      </c>
      <c r="C673" s="82" t="s">
        <v>3541</v>
      </c>
      <c r="D673" s="82" t="s">
        <v>3532</v>
      </c>
    </row>
    <row r="674" spans="1:4" x14ac:dyDescent="0.2">
      <c r="A674" s="32">
        <v>1287</v>
      </c>
      <c r="B674" s="32" t="s">
        <v>19126</v>
      </c>
      <c r="C674" s="82" t="s">
        <v>3541</v>
      </c>
      <c r="D674" s="82" t="s">
        <v>3532</v>
      </c>
    </row>
    <row r="675" spans="1:4" x14ac:dyDescent="0.2">
      <c r="A675" s="32">
        <v>2678</v>
      </c>
      <c r="B675" s="32" t="s">
        <v>19127</v>
      </c>
      <c r="C675" s="82" t="s">
        <v>3541</v>
      </c>
      <c r="D675" s="82" t="s">
        <v>3532</v>
      </c>
    </row>
    <row r="676" spans="1:4" x14ac:dyDescent="0.2">
      <c r="A676" s="32">
        <v>2679</v>
      </c>
      <c r="B676" s="32" t="s">
        <v>19128</v>
      </c>
      <c r="C676" s="82" t="s">
        <v>3541</v>
      </c>
      <c r="D676" s="82" t="s">
        <v>3532</v>
      </c>
    </row>
    <row r="677" spans="1:4" x14ac:dyDescent="0.2">
      <c r="A677" s="32">
        <v>795</v>
      </c>
      <c r="B677" s="32" t="s">
        <v>19129</v>
      </c>
      <c r="C677" s="82" t="s">
        <v>3541</v>
      </c>
      <c r="D677" s="82" t="s">
        <v>3532</v>
      </c>
    </row>
    <row r="678" spans="1:4" x14ac:dyDescent="0.2">
      <c r="A678" s="32">
        <v>2680</v>
      </c>
      <c r="B678" s="32" t="s">
        <v>19130</v>
      </c>
      <c r="C678" s="82" t="s">
        <v>3541</v>
      </c>
      <c r="D678" s="82" t="s">
        <v>3532</v>
      </c>
    </row>
    <row r="679" spans="1:4" x14ac:dyDescent="0.2">
      <c r="A679" s="32">
        <v>1288</v>
      </c>
      <c r="B679" s="32" t="s">
        <v>19131</v>
      </c>
      <c r="C679" s="82" t="s">
        <v>3541</v>
      </c>
      <c r="D679" s="82" t="s">
        <v>3532</v>
      </c>
    </row>
    <row r="680" spans="1:4" x14ac:dyDescent="0.2">
      <c r="A680" s="32">
        <v>2681</v>
      </c>
      <c r="B680" s="32" t="s">
        <v>19132</v>
      </c>
      <c r="C680" s="82" t="s">
        <v>3541</v>
      </c>
      <c r="D680" s="82" t="s">
        <v>3532</v>
      </c>
    </row>
    <row r="681" spans="1:4" x14ac:dyDescent="0.2">
      <c r="A681" s="32">
        <v>2682</v>
      </c>
      <c r="B681" s="32" t="s">
        <v>19133</v>
      </c>
      <c r="C681" s="82" t="s">
        <v>3541</v>
      </c>
      <c r="D681" s="82" t="s">
        <v>3532</v>
      </c>
    </row>
    <row r="682" spans="1:4" x14ac:dyDescent="0.2">
      <c r="A682" s="32">
        <v>2683</v>
      </c>
      <c r="B682" s="32" t="s">
        <v>19134</v>
      </c>
      <c r="C682" s="82" t="s">
        <v>3541</v>
      </c>
      <c r="D682" s="82" t="s">
        <v>3532</v>
      </c>
    </row>
    <row r="683" spans="1:4" x14ac:dyDescent="0.2">
      <c r="A683" s="32">
        <v>1289</v>
      </c>
      <c r="B683" s="32" t="s">
        <v>19135</v>
      </c>
      <c r="C683" s="82" t="s">
        <v>3541</v>
      </c>
      <c r="D683" s="82" t="s">
        <v>3532</v>
      </c>
    </row>
    <row r="684" spans="1:4" x14ac:dyDescent="0.2">
      <c r="A684" s="32">
        <v>1290</v>
      </c>
      <c r="B684" s="32" t="s">
        <v>19136</v>
      </c>
      <c r="C684" s="82" t="s">
        <v>3541</v>
      </c>
      <c r="D684" s="82" t="s">
        <v>3532</v>
      </c>
    </row>
    <row r="685" spans="1:4" x14ac:dyDescent="0.2">
      <c r="A685" s="32">
        <v>1291</v>
      </c>
      <c r="B685" s="32" t="s">
        <v>19137</v>
      </c>
      <c r="C685" s="82" t="s">
        <v>3541</v>
      </c>
      <c r="D685" s="82" t="s">
        <v>3532</v>
      </c>
    </row>
    <row r="686" spans="1:4" x14ac:dyDescent="0.2">
      <c r="A686" s="32">
        <v>1292</v>
      </c>
      <c r="B686" s="32" t="s">
        <v>19138</v>
      </c>
      <c r="C686" s="82" t="s">
        <v>3541</v>
      </c>
      <c r="D686" s="82" t="s">
        <v>3532</v>
      </c>
    </row>
    <row r="687" spans="1:4" x14ac:dyDescent="0.2">
      <c r="A687" s="32">
        <v>1293</v>
      </c>
      <c r="B687" s="32" t="s">
        <v>19139</v>
      </c>
      <c r="C687" s="82" t="s">
        <v>3541</v>
      </c>
      <c r="D687" s="82" t="s">
        <v>3532</v>
      </c>
    </row>
    <row r="688" spans="1:4" x14ac:dyDescent="0.2">
      <c r="A688" s="32">
        <v>2684</v>
      </c>
      <c r="B688" s="32" t="s">
        <v>19140</v>
      </c>
      <c r="C688" s="82" t="s">
        <v>3541</v>
      </c>
      <c r="D688" s="82" t="s">
        <v>3532</v>
      </c>
    </row>
    <row r="689" spans="1:4" x14ac:dyDescent="0.2">
      <c r="A689" s="32">
        <v>2685</v>
      </c>
      <c r="B689" s="32" t="s">
        <v>19141</v>
      </c>
      <c r="C689" s="82" t="s">
        <v>3541</v>
      </c>
      <c r="D689" s="82" t="s">
        <v>3532</v>
      </c>
    </row>
    <row r="690" spans="1:4" x14ac:dyDescent="0.2">
      <c r="A690" s="32">
        <v>2686</v>
      </c>
      <c r="B690" s="32" t="s">
        <v>19142</v>
      </c>
      <c r="C690" s="82" t="s">
        <v>3541</v>
      </c>
      <c r="D690" s="82" t="s">
        <v>3532</v>
      </c>
    </row>
    <row r="691" spans="1:4" x14ac:dyDescent="0.2">
      <c r="A691" s="32">
        <v>1294</v>
      </c>
      <c r="B691" s="32" t="s">
        <v>19143</v>
      </c>
      <c r="C691" s="82" t="s">
        <v>3541</v>
      </c>
      <c r="D691" s="82" t="s">
        <v>3532</v>
      </c>
    </row>
    <row r="692" spans="1:4" x14ac:dyDescent="0.2">
      <c r="A692" s="32">
        <v>1295</v>
      </c>
      <c r="B692" s="32" t="s">
        <v>19144</v>
      </c>
      <c r="C692" s="82" t="s">
        <v>3541</v>
      </c>
      <c r="D692" s="82" t="s">
        <v>3532</v>
      </c>
    </row>
    <row r="693" spans="1:4" x14ac:dyDescent="0.2">
      <c r="A693" s="32">
        <v>1296</v>
      </c>
      <c r="B693" s="32" t="s">
        <v>19145</v>
      </c>
      <c r="C693" s="82" t="s">
        <v>3541</v>
      </c>
      <c r="D693" s="82" t="s">
        <v>3532</v>
      </c>
    </row>
    <row r="694" spans="1:4" x14ac:dyDescent="0.2">
      <c r="A694" s="32">
        <v>2687</v>
      </c>
      <c r="B694" s="32" t="s">
        <v>19146</v>
      </c>
      <c r="C694" s="82" t="s">
        <v>3541</v>
      </c>
      <c r="D694" s="82" t="s">
        <v>3532</v>
      </c>
    </row>
    <row r="695" spans="1:4" x14ac:dyDescent="0.2">
      <c r="A695" s="32">
        <v>1299</v>
      </c>
      <c r="B695" s="32" t="s">
        <v>19147</v>
      </c>
      <c r="C695" s="82" t="s">
        <v>3541</v>
      </c>
      <c r="D695" s="82" t="s">
        <v>3532</v>
      </c>
    </row>
    <row r="696" spans="1:4" x14ac:dyDescent="0.2">
      <c r="A696" s="32">
        <v>1300</v>
      </c>
      <c r="B696" s="32" t="s">
        <v>19148</v>
      </c>
      <c r="C696" s="82" t="s">
        <v>3541</v>
      </c>
      <c r="D696" s="82" t="s">
        <v>3532</v>
      </c>
    </row>
    <row r="697" spans="1:4" x14ac:dyDescent="0.2">
      <c r="A697" s="32">
        <v>1301</v>
      </c>
      <c r="B697" s="32" t="s">
        <v>19149</v>
      </c>
      <c r="C697" s="82" t="s">
        <v>3541</v>
      </c>
      <c r="D697" s="82" t="s">
        <v>3532</v>
      </c>
    </row>
    <row r="698" spans="1:4" x14ac:dyDescent="0.2">
      <c r="A698" s="32">
        <v>1302</v>
      </c>
      <c r="B698" s="32" t="s">
        <v>19150</v>
      </c>
      <c r="C698" s="82" t="s">
        <v>3541</v>
      </c>
      <c r="D698" s="82" t="s">
        <v>3532</v>
      </c>
    </row>
    <row r="699" spans="1:4" x14ac:dyDescent="0.2">
      <c r="A699" s="32">
        <v>1303</v>
      </c>
      <c r="B699" s="32" t="s">
        <v>19151</v>
      </c>
      <c r="C699" s="82" t="s">
        <v>3541</v>
      </c>
      <c r="D699" s="82" t="s">
        <v>3532</v>
      </c>
    </row>
    <row r="700" spans="1:4" x14ac:dyDescent="0.2">
      <c r="A700" s="32">
        <v>1304</v>
      </c>
      <c r="B700" s="32" t="s">
        <v>19152</v>
      </c>
      <c r="C700" s="82" t="s">
        <v>3541</v>
      </c>
      <c r="D700" s="82" t="s">
        <v>3532</v>
      </c>
    </row>
    <row r="701" spans="1:4" x14ac:dyDescent="0.2">
      <c r="A701" s="32">
        <v>1305</v>
      </c>
      <c r="B701" s="32" t="s">
        <v>19153</v>
      </c>
      <c r="C701" s="82" t="s">
        <v>3541</v>
      </c>
      <c r="D701" s="82" t="s">
        <v>3532</v>
      </c>
    </row>
    <row r="702" spans="1:4" x14ac:dyDescent="0.2">
      <c r="A702" s="32">
        <v>1306</v>
      </c>
      <c r="B702" s="32" t="s">
        <v>19154</v>
      </c>
      <c r="C702" s="82" t="s">
        <v>3541</v>
      </c>
      <c r="D702" s="82" t="s">
        <v>3532</v>
      </c>
    </row>
    <row r="703" spans="1:4" x14ac:dyDescent="0.2">
      <c r="A703" s="32">
        <v>2688</v>
      </c>
      <c r="B703" s="32" t="s">
        <v>19155</v>
      </c>
      <c r="C703" s="82" t="s">
        <v>3541</v>
      </c>
      <c r="D703" s="82" t="s">
        <v>3532</v>
      </c>
    </row>
    <row r="704" spans="1:4" x14ac:dyDescent="0.2">
      <c r="A704" s="32">
        <v>1307</v>
      </c>
      <c r="B704" s="32" t="s">
        <v>19156</v>
      </c>
      <c r="C704" s="82" t="s">
        <v>3541</v>
      </c>
      <c r="D704" s="82" t="s">
        <v>3532</v>
      </c>
    </row>
    <row r="705" spans="1:4" x14ac:dyDescent="0.2">
      <c r="A705" s="32">
        <v>1308</v>
      </c>
      <c r="B705" s="32" t="s">
        <v>19157</v>
      </c>
      <c r="C705" s="82" t="s">
        <v>3541</v>
      </c>
      <c r="D705" s="82" t="s">
        <v>3532</v>
      </c>
    </row>
    <row r="706" spans="1:4" x14ac:dyDescent="0.2">
      <c r="A706" s="32">
        <v>1309</v>
      </c>
      <c r="B706" s="32" t="s">
        <v>19158</v>
      </c>
      <c r="C706" s="82" t="s">
        <v>3541</v>
      </c>
      <c r="D706" s="82" t="s">
        <v>3532</v>
      </c>
    </row>
    <row r="707" spans="1:4" x14ac:dyDescent="0.2">
      <c r="A707" s="32">
        <v>1310</v>
      </c>
      <c r="B707" s="32" t="s">
        <v>19159</v>
      </c>
      <c r="C707" s="82" t="s">
        <v>3541</v>
      </c>
      <c r="D707" s="82" t="s">
        <v>3532</v>
      </c>
    </row>
    <row r="708" spans="1:4" x14ac:dyDescent="0.2">
      <c r="A708" s="32">
        <v>1311</v>
      </c>
      <c r="B708" s="32" t="s">
        <v>19160</v>
      </c>
      <c r="C708" s="82" t="s">
        <v>3541</v>
      </c>
      <c r="D708" s="82" t="s">
        <v>3532</v>
      </c>
    </row>
    <row r="709" spans="1:4" x14ac:dyDescent="0.2">
      <c r="A709" s="32">
        <v>514</v>
      </c>
      <c r="B709" s="32" t="s">
        <v>19161</v>
      </c>
      <c r="C709" s="82" t="s">
        <v>3541</v>
      </c>
      <c r="D709" s="82" t="s">
        <v>3532</v>
      </c>
    </row>
    <row r="710" spans="1:4" x14ac:dyDescent="0.2">
      <c r="A710" s="32">
        <v>2689</v>
      </c>
      <c r="B710" s="32" t="s">
        <v>19162</v>
      </c>
      <c r="C710" s="82" t="s">
        <v>3541</v>
      </c>
      <c r="D710" s="82" t="s">
        <v>3532</v>
      </c>
    </row>
    <row r="711" spans="1:4" x14ac:dyDescent="0.2">
      <c r="A711" s="32">
        <v>2690</v>
      </c>
      <c r="B711" s="32" t="s">
        <v>19163</v>
      </c>
      <c r="C711" s="82" t="s">
        <v>3541</v>
      </c>
      <c r="D711" s="82" t="s">
        <v>3532</v>
      </c>
    </row>
    <row r="712" spans="1:4" x14ac:dyDescent="0.2">
      <c r="A712" s="32">
        <v>2691</v>
      </c>
      <c r="B712" s="32" t="s">
        <v>19164</v>
      </c>
      <c r="C712" s="82" t="s">
        <v>3541</v>
      </c>
      <c r="D712" s="82" t="s">
        <v>3532</v>
      </c>
    </row>
    <row r="713" spans="1:4" x14ac:dyDescent="0.2">
      <c r="A713" s="32">
        <v>1312</v>
      </c>
      <c r="B713" s="32" t="s">
        <v>19165</v>
      </c>
      <c r="C713" s="82" t="s">
        <v>3541</v>
      </c>
      <c r="D713" s="82" t="s">
        <v>3532</v>
      </c>
    </row>
    <row r="714" spans="1:4" x14ac:dyDescent="0.2">
      <c r="A714" s="32">
        <v>1315</v>
      </c>
      <c r="B714" s="32" t="s">
        <v>19166</v>
      </c>
      <c r="C714" s="82" t="s">
        <v>3541</v>
      </c>
      <c r="D714" s="82" t="s">
        <v>3532</v>
      </c>
    </row>
    <row r="715" spans="1:4" x14ac:dyDescent="0.2">
      <c r="A715" s="32">
        <v>1316</v>
      </c>
      <c r="B715" s="32" t="s">
        <v>19167</v>
      </c>
      <c r="C715" s="82" t="s">
        <v>3541</v>
      </c>
      <c r="D715" s="82" t="s">
        <v>3532</v>
      </c>
    </row>
    <row r="716" spans="1:4" x14ac:dyDescent="0.2">
      <c r="A716" s="32">
        <v>1317</v>
      </c>
      <c r="B716" s="32" t="s">
        <v>19168</v>
      </c>
      <c r="C716" s="82" t="s">
        <v>3541</v>
      </c>
      <c r="D716" s="82" t="s">
        <v>3532</v>
      </c>
    </row>
    <row r="717" spans="1:4" x14ac:dyDescent="0.2">
      <c r="A717" s="32">
        <v>1318</v>
      </c>
      <c r="B717" s="32" t="s">
        <v>19169</v>
      </c>
      <c r="C717" s="82" t="s">
        <v>3541</v>
      </c>
      <c r="D717" s="82" t="s">
        <v>3532</v>
      </c>
    </row>
    <row r="718" spans="1:4" x14ac:dyDescent="0.2">
      <c r="A718" s="32">
        <v>1319</v>
      </c>
      <c r="B718" s="32" t="s">
        <v>19170</v>
      </c>
      <c r="C718" s="82" t="s">
        <v>3541</v>
      </c>
      <c r="D718" s="82" t="s">
        <v>3532</v>
      </c>
    </row>
    <row r="719" spans="1:4" x14ac:dyDescent="0.2">
      <c r="A719" s="32">
        <v>2692</v>
      </c>
      <c r="B719" s="32" t="s">
        <v>19171</v>
      </c>
      <c r="C719" s="82" t="s">
        <v>3541</v>
      </c>
      <c r="D719" s="82" t="s">
        <v>3532</v>
      </c>
    </row>
    <row r="720" spans="1:4" x14ac:dyDescent="0.2">
      <c r="A720" s="32">
        <v>1320</v>
      </c>
      <c r="B720" s="32" t="s">
        <v>19172</v>
      </c>
      <c r="C720" s="82" t="s">
        <v>3541</v>
      </c>
      <c r="D720" s="82" t="s">
        <v>3532</v>
      </c>
    </row>
    <row r="721" spans="1:4" x14ac:dyDescent="0.2">
      <c r="A721" s="32">
        <v>1321</v>
      </c>
      <c r="B721" s="32" t="s">
        <v>19173</v>
      </c>
      <c r="C721" s="82" t="s">
        <v>3541</v>
      </c>
      <c r="D721" s="82" t="s">
        <v>3532</v>
      </c>
    </row>
    <row r="722" spans="1:4" x14ac:dyDescent="0.2">
      <c r="A722" s="32">
        <v>1322</v>
      </c>
      <c r="B722" s="32" t="s">
        <v>19174</v>
      </c>
      <c r="C722" s="82" t="s">
        <v>3541</v>
      </c>
      <c r="D722" s="82" t="s">
        <v>3532</v>
      </c>
    </row>
    <row r="723" spans="1:4" x14ac:dyDescent="0.2">
      <c r="A723" s="32">
        <v>1323</v>
      </c>
      <c r="B723" s="32" t="s">
        <v>19175</v>
      </c>
      <c r="C723" s="82" t="s">
        <v>3541</v>
      </c>
      <c r="D723" s="82" t="s">
        <v>3532</v>
      </c>
    </row>
    <row r="724" spans="1:4" x14ac:dyDescent="0.2">
      <c r="A724" s="32">
        <v>1324</v>
      </c>
      <c r="B724" s="32" t="s">
        <v>19176</v>
      </c>
      <c r="C724" s="82" t="s">
        <v>3541</v>
      </c>
      <c r="D724" s="82" t="s">
        <v>3532</v>
      </c>
    </row>
    <row r="725" spans="1:4" x14ac:dyDescent="0.2">
      <c r="A725" s="32">
        <v>1325</v>
      </c>
      <c r="B725" s="32" t="s">
        <v>19177</v>
      </c>
      <c r="C725" s="82" t="s">
        <v>3541</v>
      </c>
      <c r="D725" s="82" t="s">
        <v>3532</v>
      </c>
    </row>
    <row r="726" spans="1:4" x14ac:dyDescent="0.2">
      <c r="A726" s="32">
        <v>2693</v>
      </c>
      <c r="B726" s="32" t="s">
        <v>19178</v>
      </c>
      <c r="C726" s="82" t="s">
        <v>3541</v>
      </c>
      <c r="D726" s="82" t="s">
        <v>3532</v>
      </c>
    </row>
    <row r="727" spans="1:4" x14ac:dyDescent="0.2">
      <c r="A727" s="32">
        <v>2694</v>
      </c>
      <c r="B727" s="32" t="s">
        <v>19179</v>
      </c>
      <c r="C727" s="82" t="s">
        <v>3541</v>
      </c>
      <c r="D727" s="82" t="s">
        <v>3532</v>
      </c>
    </row>
    <row r="728" spans="1:4" x14ac:dyDescent="0.2">
      <c r="A728" s="32">
        <v>796</v>
      </c>
      <c r="B728" s="32" t="s">
        <v>19180</v>
      </c>
      <c r="C728" s="82" t="s">
        <v>3541</v>
      </c>
      <c r="D728" s="82" t="s">
        <v>3532</v>
      </c>
    </row>
    <row r="729" spans="1:4" x14ac:dyDescent="0.2">
      <c r="A729" s="32">
        <v>924</v>
      </c>
      <c r="B729" s="32" t="s">
        <v>19181</v>
      </c>
      <c r="C729" s="82" t="s">
        <v>3541</v>
      </c>
      <c r="D729" s="82" t="s">
        <v>3532</v>
      </c>
    </row>
    <row r="730" spans="1:4" x14ac:dyDescent="0.2">
      <c r="A730" s="32">
        <v>1326</v>
      </c>
      <c r="B730" s="32" t="s">
        <v>19182</v>
      </c>
      <c r="C730" s="82" t="s">
        <v>3541</v>
      </c>
      <c r="D730" s="82" t="s">
        <v>3532</v>
      </c>
    </row>
    <row r="731" spans="1:4" x14ac:dyDescent="0.2">
      <c r="A731" s="32">
        <v>1327</v>
      </c>
      <c r="B731" s="32" t="s">
        <v>19183</v>
      </c>
      <c r="C731" s="82" t="s">
        <v>3541</v>
      </c>
      <c r="D731" s="82" t="s">
        <v>3532</v>
      </c>
    </row>
    <row r="732" spans="1:4" x14ac:dyDescent="0.2">
      <c r="A732" s="32">
        <v>1328</v>
      </c>
      <c r="B732" s="32" t="s">
        <v>19184</v>
      </c>
      <c r="C732" s="82" t="s">
        <v>3541</v>
      </c>
      <c r="D732" s="82" t="s">
        <v>3532</v>
      </c>
    </row>
    <row r="733" spans="1:4" x14ac:dyDescent="0.2">
      <c r="A733" s="32">
        <v>2695</v>
      </c>
      <c r="B733" s="32" t="s">
        <v>19185</v>
      </c>
      <c r="C733" s="82" t="s">
        <v>3541</v>
      </c>
      <c r="D733" s="82" t="s">
        <v>3532</v>
      </c>
    </row>
    <row r="734" spans="1:4" x14ac:dyDescent="0.2">
      <c r="A734" s="32">
        <v>2696</v>
      </c>
      <c r="B734" s="32" t="s">
        <v>19186</v>
      </c>
      <c r="C734" s="82" t="s">
        <v>3541</v>
      </c>
      <c r="D734" s="82" t="s">
        <v>3532</v>
      </c>
    </row>
    <row r="735" spans="1:4" x14ac:dyDescent="0.2">
      <c r="A735" s="32">
        <v>2697</v>
      </c>
      <c r="B735" s="32" t="s">
        <v>19187</v>
      </c>
      <c r="C735" s="82" t="s">
        <v>3541</v>
      </c>
      <c r="D735" s="82" t="s">
        <v>3532</v>
      </c>
    </row>
    <row r="736" spans="1:4" x14ac:dyDescent="0.2">
      <c r="A736" s="32">
        <v>2698</v>
      </c>
      <c r="B736" s="32" t="s">
        <v>19188</v>
      </c>
      <c r="C736" s="82" t="s">
        <v>3541</v>
      </c>
      <c r="D736" s="82" t="s">
        <v>3532</v>
      </c>
    </row>
    <row r="737" spans="1:4" x14ac:dyDescent="0.2">
      <c r="A737" s="32">
        <v>1329</v>
      </c>
      <c r="B737" s="32" t="s">
        <v>19189</v>
      </c>
      <c r="C737" s="82" t="s">
        <v>3541</v>
      </c>
      <c r="D737" s="82" t="s">
        <v>3532</v>
      </c>
    </row>
    <row r="738" spans="1:4" x14ac:dyDescent="0.2">
      <c r="A738" s="32">
        <v>1330</v>
      </c>
      <c r="B738" s="32" t="s">
        <v>19190</v>
      </c>
      <c r="C738" s="82" t="s">
        <v>3541</v>
      </c>
      <c r="D738" s="82" t="s">
        <v>3532</v>
      </c>
    </row>
    <row r="739" spans="1:4" x14ac:dyDescent="0.2">
      <c r="A739" s="32">
        <v>1331</v>
      </c>
      <c r="B739" s="32" t="s">
        <v>19191</v>
      </c>
      <c r="C739" s="82" t="s">
        <v>3541</v>
      </c>
      <c r="D739" s="82" t="s">
        <v>3532</v>
      </c>
    </row>
    <row r="740" spans="1:4" x14ac:dyDescent="0.2">
      <c r="A740" s="32">
        <v>1332</v>
      </c>
      <c r="B740" s="32" t="s">
        <v>19192</v>
      </c>
      <c r="C740" s="82" t="s">
        <v>3541</v>
      </c>
      <c r="D740" s="82" t="s">
        <v>3532</v>
      </c>
    </row>
    <row r="741" spans="1:4" x14ac:dyDescent="0.2">
      <c r="A741" s="32">
        <v>1333</v>
      </c>
      <c r="B741" s="32" t="s">
        <v>19193</v>
      </c>
      <c r="C741" s="82" t="s">
        <v>3541</v>
      </c>
      <c r="D741" s="82" t="s">
        <v>3532</v>
      </c>
    </row>
    <row r="742" spans="1:4" x14ac:dyDescent="0.2">
      <c r="A742" s="32">
        <v>1334</v>
      </c>
      <c r="B742" s="32" t="s">
        <v>19194</v>
      </c>
      <c r="C742" s="82" t="s">
        <v>3541</v>
      </c>
      <c r="D742" s="82" t="s">
        <v>3532</v>
      </c>
    </row>
    <row r="743" spans="1:4" x14ac:dyDescent="0.2">
      <c r="A743" s="32">
        <v>2699</v>
      </c>
      <c r="B743" s="32" t="s">
        <v>19195</v>
      </c>
      <c r="C743" s="82" t="s">
        <v>3541</v>
      </c>
      <c r="D743" s="82" t="s">
        <v>3532</v>
      </c>
    </row>
    <row r="744" spans="1:4" x14ac:dyDescent="0.2">
      <c r="A744" s="32">
        <v>1335</v>
      </c>
      <c r="B744" s="32" t="s">
        <v>19196</v>
      </c>
      <c r="C744" s="82" t="s">
        <v>3541</v>
      </c>
      <c r="D744" s="82" t="s">
        <v>3532</v>
      </c>
    </row>
    <row r="745" spans="1:4" x14ac:dyDescent="0.2">
      <c r="A745" s="32">
        <v>1336</v>
      </c>
      <c r="B745" s="32" t="s">
        <v>19197</v>
      </c>
      <c r="C745" s="82" t="s">
        <v>3541</v>
      </c>
      <c r="D745" s="82" t="s">
        <v>3532</v>
      </c>
    </row>
    <row r="746" spans="1:4" x14ac:dyDescent="0.2">
      <c r="A746" s="32">
        <v>1337</v>
      </c>
      <c r="B746" s="32" t="s">
        <v>19198</v>
      </c>
      <c r="C746" s="82" t="s">
        <v>3541</v>
      </c>
      <c r="D746" s="82" t="s">
        <v>3532</v>
      </c>
    </row>
    <row r="747" spans="1:4" x14ac:dyDescent="0.2">
      <c r="A747" s="32">
        <v>1338</v>
      </c>
      <c r="B747" s="32" t="s">
        <v>19199</v>
      </c>
      <c r="C747" s="82" t="s">
        <v>3541</v>
      </c>
      <c r="D747" s="82" t="s">
        <v>3532</v>
      </c>
    </row>
    <row r="748" spans="1:4" x14ac:dyDescent="0.2">
      <c r="A748" s="32">
        <v>2700</v>
      </c>
      <c r="B748" s="32" t="s">
        <v>19200</v>
      </c>
      <c r="C748" s="82" t="s">
        <v>3541</v>
      </c>
      <c r="D748" s="82" t="s">
        <v>3532</v>
      </c>
    </row>
    <row r="749" spans="1:4" x14ac:dyDescent="0.2">
      <c r="A749" s="32">
        <v>337</v>
      </c>
      <c r="B749" s="32" t="s">
        <v>19201</v>
      </c>
      <c r="C749" s="82" t="s">
        <v>3541</v>
      </c>
      <c r="D749" s="82" t="s">
        <v>3532</v>
      </c>
    </row>
    <row r="750" spans="1:4" x14ac:dyDescent="0.2">
      <c r="A750" s="32">
        <v>2701</v>
      </c>
      <c r="B750" s="32" t="s">
        <v>19202</v>
      </c>
      <c r="C750" s="82" t="s">
        <v>3541</v>
      </c>
      <c r="D750" s="82" t="s">
        <v>3532</v>
      </c>
    </row>
    <row r="751" spans="1:4" x14ac:dyDescent="0.2">
      <c r="A751" s="32">
        <v>2702</v>
      </c>
      <c r="B751" s="32" t="s">
        <v>19203</v>
      </c>
      <c r="C751" s="82" t="s">
        <v>3541</v>
      </c>
      <c r="D751" s="82" t="s">
        <v>3532</v>
      </c>
    </row>
    <row r="752" spans="1:4" x14ac:dyDescent="0.2">
      <c r="A752" s="32">
        <v>2703</v>
      </c>
      <c r="B752" s="32" t="s">
        <v>19204</v>
      </c>
      <c r="C752" s="82" t="s">
        <v>3541</v>
      </c>
      <c r="D752" s="82" t="s">
        <v>3532</v>
      </c>
    </row>
    <row r="753" spans="1:4" x14ac:dyDescent="0.2">
      <c r="A753" s="32">
        <v>2704</v>
      </c>
      <c r="B753" s="32" t="s">
        <v>19205</v>
      </c>
      <c r="C753" s="82" t="s">
        <v>3541</v>
      </c>
      <c r="D753" s="82" t="s">
        <v>3532</v>
      </c>
    </row>
    <row r="754" spans="1:4" x14ac:dyDescent="0.2">
      <c r="A754" s="32">
        <v>2705</v>
      </c>
      <c r="B754" s="32" t="s">
        <v>19206</v>
      </c>
      <c r="C754" s="82" t="s">
        <v>3541</v>
      </c>
      <c r="D754" s="82" t="s">
        <v>3532</v>
      </c>
    </row>
    <row r="755" spans="1:4" x14ac:dyDescent="0.2">
      <c r="A755" s="32">
        <v>2706</v>
      </c>
      <c r="B755" s="32" t="s">
        <v>19207</v>
      </c>
      <c r="C755" s="82" t="s">
        <v>3541</v>
      </c>
      <c r="D755" s="82" t="s">
        <v>3532</v>
      </c>
    </row>
    <row r="756" spans="1:4" x14ac:dyDescent="0.2">
      <c r="A756" s="32">
        <v>1339</v>
      </c>
      <c r="B756" s="32" t="s">
        <v>19208</v>
      </c>
      <c r="C756" s="82" t="s">
        <v>3541</v>
      </c>
      <c r="D756" s="82" t="s">
        <v>3532</v>
      </c>
    </row>
    <row r="757" spans="1:4" x14ac:dyDescent="0.2">
      <c r="A757" s="32">
        <v>1340</v>
      </c>
      <c r="B757" s="32" t="s">
        <v>19209</v>
      </c>
      <c r="C757" s="82" t="s">
        <v>3541</v>
      </c>
      <c r="D757" s="82" t="s">
        <v>3532</v>
      </c>
    </row>
    <row r="758" spans="1:4" x14ac:dyDescent="0.2">
      <c r="A758" s="32">
        <v>1341</v>
      </c>
      <c r="B758" s="32" t="s">
        <v>19210</v>
      </c>
      <c r="C758" s="82" t="s">
        <v>3541</v>
      </c>
      <c r="D758" s="82" t="s">
        <v>3532</v>
      </c>
    </row>
    <row r="759" spans="1:4" x14ac:dyDescent="0.2">
      <c r="A759" s="32">
        <v>1342</v>
      </c>
      <c r="B759" s="32" t="s">
        <v>19211</v>
      </c>
      <c r="C759" s="82" t="s">
        <v>3541</v>
      </c>
      <c r="D759" s="82" t="s">
        <v>3532</v>
      </c>
    </row>
    <row r="760" spans="1:4" x14ac:dyDescent="0.2">
      <c r="A760" s="32">
        <v>1343</v>
      </c>
      <c r="B760" s="32" t="s">
        <v>19212</v>
      </c>
      <c r="C760" s="82" t="s">
        <v>3541</v>
      </c>
      <c r="D760" s="82" t="s">
        <v>3532</v>
      </c>
    </row>
    <row r="761" spans="1:4" x14ac:dyDescent="0.2">
      <c r="A761" s="32">
        <v>1344</v>
      </c>
      <c r="B761" s="32" t="s">
        <v>19213</v>
      </c>
      <c r="C761" s="82" t="s">
        <v>3541</v>
      </c>
      <c r="D761" s="82" t="s">
        <v>3532</v>
      </c>
    </row>
    <row r="762" spans="1:4" x14ac:dyDescent="0.2">
      <c r="A762" s="32">
        <v>1345</v>
      </c>
      <c r="B762" s="32" t="s">
        <v>19214</v>
      </c>
      <c r="C762" s="82" t="s">
        <v>3541</v>
      </c>
      <c r="D762" s="82" t="s">
        <v>3532</v>
      </c>
    </row>
    <row r="763" spans="1:4" x14ac:dyDescent="0.2">
      <c r="A763" s="32">
        <v>1346</v>
      </c>
      <c r="B763" s="32" t="s">
        <v>19215</v>
      </c>
      <c r="C763" s="82" t="s">
        <v>3541</v>
      </c>
      <c r="D763" s="82" t="s">
        <v>3532</v>
      </c>
    </row>
    <row r="764" spans="1:4" x14ac:dyDescent="0.2">
      <c r="A764" s="32">
        <v>1347</v>
      </c>
      <c r="B764" s="32" t="s">
        <v>19216</v>
      </c>
      <c r="C764" s="82" t="s">
        <v>3541</v>
      </c>
      <c r="D764" s="82" t="s">
        <v>3532</v>
      </c>
    </row>
    <row r="765" spans="1:4" x14ac:dyDescent="0.2">
      <c r="A765" s="32">
        <v>515</v>
      </c>
      <c r="B765" s="32" t="s">
        <v>19217</v>
      </c>
      <c r="C765" s="82" t="s">
        <v>3541</v>
      </c>
      <c r="D765" s="82" t="s">
        <v>3532</v>
      </c>
    </row>
    <row r="766" spans="1:4" x14ac:dyDescent="0.2">
      <c r="A766" s="32">
        <v>654</v>
      </c>
      <c r="B766" s="32" t="s">
        <v>19218</v>
      </c>
      <c r="C766" s="82" t="s">
        <v>3541</v>
      </c>
      <c r="D766" s="82" t="s">
        <v>3532</v>
      </c>
    </row>
    <row r="767" spans="1:4" x14ac:dyDescent="0.2">
      <c r="A767" s="32">
        <v>2707</v>
      </c>
      <c r="B767" s="32" t="s">
        <v>19219</v>
      </c>
      <c r="C767" s="82" t="s">
        <v>3541</v>
      </c>
      <c r="D767" s="82" t="s">
        <v>3532</v>
      </c>
    </row>
    <row r="768" spans="1:4" x14ac:dyDescent="0.2">
      <c r="A768" s="32">
        <v>1348</v>
      </c>
      <c r="B768" s="32" t="s">
        <v>19220</v>
      </c>
      <c r="C768" s="82" t="s">
        <v>3541</v>
      </c>
      <c r="D768" s="82" t="s">
        <v>3532</v>
      </c>
    </row>
    <row r="769" spans="1:4" x14ac:dyDescent="0.2">
      <c r="A769" s="32">
        <v>1349</v>
      </c>
      <c r="B769" s="32" t="s">
        <v>19221</v>
      </c>
      <c r="C769" s="82" t="s">
        <v>3541</v>
      </c>
      <c r="D769" s="82" t="s">
        <v>3532</v>
      </c>
    </row>
    <row r="770" spans="1:4" x14ac:dyDescent="0.2">
      <c r="A770" s="32">
        <v>1350</v>
      </c>
      <c r="B770" s="32" t="s">
        <v>19222</v>
      </c>
      <c r="C770" s="82" t="s">
        <v>3541</v>
      </c>
      <c r="D770" s="82" t="s">
        <v>3532</v>
      </c>
    </row>
    <row r="771" spans="1:4" x14ac:dyDescent="0.2">
      <c r="A771" s="32">
        <v>1351</v>
      </c>
      <c r="B771" s="32" t="s">
        <v>19223</v>
      </c>
      <c r="C771" s="82" t="s">
        <v>3541</v>
      </c>
      <c r="D771" s="82" t="s">
        <v>3532</v>
      </c>
    </row>
    <row r="772" spans="1:4" x14ac:dyDescent="0.2">
      <c r="A772" s="32">
        <v>1352</v>
      </c>
      <c r="B772" s="32" t="s">
        <v>19224</v>
      </c>
      <c r="C772" s="82" t="s">
        <v>3541</v>
      </c>
      <c r="D772" s="82" t="s">
        <v>3532</v>
      </c>
    </row>
    <row r="773" spans="1:4" x14ac:dyDescent="0.2">
      <c r="A773" s="32">
        <v>2708</v>
      </c>
      <c r="B773" s="32" t="s">
        <v>19225</v>
      </c>
      <c r="C773" s="82" t="s">
        <v>3541</v>
      </c>
      <c r="D773" s="82" t="s">
        <v>3532</v>
      </c>
    </row>
    <row r="774" spans="1:4" x14ac:dyDescent="0.2">
      <c r="A774" s="32">
        <v>2709</v>
      </c>
      <c r="B774" s="32" t="s">
        <v>19226</v>
      </c>
      <c r="C774" s="82" t="s">
        <v>3541</v>
      </c>
      <c r="D774" s="82" t="s">
        <v>3532</v>
      </c>
    </row>
    <row r="775" spans="1:4" x14ac:dyDescent="0.2">
      <c r="A775" s="32">
        <v>1353</v>
      </c>
      <c r="B775" s="32" t="s">
        <v>19227</v>
      </c>
      <c r="C775" s="82" t="s">
        <v>3541</v>
      </c>
      <c r="D775" s="82" t="s">
        <v>3532</v>
      </c>
    </row>
    <row r="776" spans="1:4" x14ac:dyDescent="0.2">
      <c r="A776" s="32">
        <v>1354</v>
      </c>
      <c r="B776" s="32" t="s">
        <v>19228</v>
      </c>
      <c r="C776" s="82" t="s">
        <v>3541</v>
      </c>
      <c r="D776" s="82" t="s">
        <v>3532</v>
      </c>
    </row>
    <row r="777" spans="1:4" x14ac:dyDescent="0.2">
      <c r="A777" s="32">
        <v>1355</v>
      </c>
      <c r="B777" s="32" t="s">
        <v>19229</v>
      </c>
      <c r="C777" s="82" t="s">
        <v>3541</v>
      </c>
      <c r="D777" s="82" t="s">
        <v>3532</v>
      </c>
    </row>
    <row r="778" spans="1:4" x14ac:dyDescent="0.2">
      <c r="A778" s="32">
        <v>2710</v>
      </c>
      <c r="B778" s="32" t="s">
        <v>19230</v>
      </c>
      <c r="C778" s="82" t="s">
        <v>3541</v>
      </c>
      <c r="D778" s="82" t="s">
        <v>3532</v>
      </c>
    </row>
    <row r="779" spans="1:4" x14ac:dyDescent="0.2">
      <c r="A779" s="32">
        <v>1356</v>
      </c>
      <c r="B779" s="32" t="s">
        <v>19231</v>
      </c>
      <c r="C779" s="82" t="s">
        <v>3541</v>
      </c>
      <c r="D779" s="82" t="s">
        <v>3532</v>
      </c>
    </row>
    <row r="780" spans="1:4" x14ac:dyDescent="0.2">
      <c r="A780" s="32">
        <v>1357</v>
      </c>
      <c r="B780" s="32" t="s">
        <v>19232</v>
      </c>
      <c r="C780" s="82" t="s">
        <v>3541</v>
      </c>
      <c r="D780" s="82" t="s">
        <v>3532</v>
      </c>
    </row>
    <row r="781" spans="1:4" x14ac:dyDescent="0.2">
      <c r="A781" s="32">
        <v>1359</v>
      </c>
      <c r="B781" s="32" t="s">
        <v>19233</v>
      </c>
      <c r="C781" s="82" t="s">
        <v>3541</v>
      </c>
      <c r="D781" s="82" t="s">
        <v>3532</v>
      </c>
    </row>
    <row r="782" spans="1:4" x14ac:dyDescent="0.2">
      <c r="A782" s="32">
        <v>1360</v>
      </c>
      <c r="B782" s="32" t="s">
        <v>19234</v>
      </c>
      <c r="C782" s="82" t="s">
        <v>3541</v>
      </c>
      <c r="D782" s="82" t="s">
        <v>3532</v>
      </c>
    </row>
    <row r="783" spans="1:4" x14ac:dyDescent="0.2">
      <c r="A783" s="32">
        <v>1361</v>
      </c>
      <c r="B783" s="32" t="s">
        <v>19235</v>
      </c>
      <c r="C783" s="82" t="s">
        <v>3541</v>
      </c>
      <c r="D783" s="82" t="s">
        <v>3532</v>
      </c>
    </row>
    <row r="784" spans="1:4" x14ac:dyDescent="0.2">
      <c r="A784" s="32">
        <v>2711</v>
      </c>
      <c r="B784" s="32" t="s">
        <v>19236</v>
      </c>
      <c r="C784" s="82" t="s">
        <v>3541</v>
      </c>
      <c r="D784" s="82" t="s">
        <v>3532</v>
      </c>
    </row>
    <row r="785" spans="1:4" x14ac:dyDescent="0.2">
      <c r="A785" s="32">
        <v>2712</v>
      </c>
      <c r="B785" s="32" t="s">
        <v>19237</v>
      </c>
      <c r="C785" s="82" t="s">
        <v>3541</v>
      </c>
      <c r="D785" s="82" t="s">
        <v>3532</v>
      </c>
    </row>
    <row r="786" spans="1:4" x14ac:dyDescent="0.2">
      <c r="A786" s="32">
        <v>1362</v>
      </c>
      <c r="B786" s="32" t="s">
        <v>19238</v>
      </c>
      <c r="C786" s="82" t="s">
        <v>3541</v>
      </c>
      <c r="D786" s="82" t="s">
        <v>3532</v>
      </c>
    </row>
    <row r="787" spans="1:4" x14ac:dyDescent="0.2">
      <c r="A787" s="32">
        <v>1363</v>
      </c>
      <c r="B787" s="32" t="s">
        <v>19239</v>
      </c>
      <c r="C787" s="82" t="s">
        <v>3541</v>
      </c>
      <c r="D787" s="82" t="s">
        <v>3532</v>
      </c>
    </row>
    <row r="788" spans="1:4" x14ac:dyDescent="0.2">
      <c r="A788" s="32">
        <v>2713</v>
      </c>
      <c r="B788" s="32" t="s">
        <v>19240</v>
      </c>
      <c r="C788" s="82" t="s">
        <v>3541</v>
      </c>
      <c r="D788" s="82" t="s">
        <v>3532</v>
      </c>
    </row>
    <row r="789" spans="1:4" x14ac:dyDescent="0.2">
      <c r="A789" s="32">
        <v>2714</v>
      </c>
      <c r="B789" s="32" t="s">
        <v>19241</v>
      </c>
      <c r="C789" s="82" t="s">
        <v>3541</v>
      </c>
      <c r="D789" s="82" t="s">
        <v>3532</v>
      </c>
    </row>
    <row r="790" spans="1:4" x14ac:dyDescent="0.2">
      <c r="A790" s="32">
        <v>2715</v>
      </c>
      <c r="B790" s="32" t="s">
        <v>19242</v>
      </c>
      <c r="C790" s="82" t="s">
        <v>3541</v>
      </c>
      <c r="D790" s="82" t="s">
        <v>3532</v>
      </c>
    </row>
    <row r="791" spans="1:4" x14ac:dyDescent="0.2">
      <c r="A791" s="32">
        <v>2716</v>
      </c>
      <c r="B791" s="32" t="s">
        <v>19243</v>
      </c>
      <c r="C791" s="82" t="s">
        <v>3541</v>
      </c>
      <c r="D791" s="82" t="s">
        <v>3532</v>
      </c>
    </row>
    <row r="792" spans="1:4" x14ac:dyDescent="0.2">
      <c r="A792" s="32">
        <v>1364</v>
      </c>
      <c r="B792" s="32" t="s">
        <v>19244</v>
      </c>
      <c r="C792" s="82" t="s">
        <v>3541</v>
      </c>
      <c r="D792" s="82" t="s">
        <v>3532</v>
      </c>
    </row>
    <row r="793" spans="1:4" x14ac:dyDescent="0.2">
      <c r="A793" s="32">
        <v>1366</v>
      </c>
      <c r="B793" s="32" t="s">
        <v>19245</v>
      </c>
      <c r="C793" s="82" t="s">
        <v>3541</v>
      </c>
      <c r="D793" s="82" t="s">
        <v>3532</v>
      </c>
    </row>
    <row r="794" spans="1:4" x14ac:dyDescent="0.2">
      <c r="A794" s="32">
        <v>1367</v>
      </c>
      <c r="B794" s="32" t="s">
        <v>19246</v>
      </c>
      <c r="C794" s="82" t="s">
        <v>3541</v>
      </c>
      <c r="D794" s="82" t="s">
        <v>3532</v>
      </c>
    </row>
    <row r="795" spans="1:4" x14ac:dyDescent="0.2">
      <c r="A795" s="32">
        <v>1368</v>
      </c>
      <c r="B795" s="32" t="s">
        <v>19247</v>
      </c>
      <c r="C795" s="82" t="s">
        <v>3541</v>
      </c>
      <c r="D795" s="82" t="s">
        <v>3532</v>
      </c>
    </row>
    <row r="796" spans="1:4" x14ac:dyDescent="0.2">
      <c r="A796" s="32">
        <v>1369</v>
      </c>
      <c r="B796" s="32" t="s">
        <v>19248</v>
      </c>
      <c r="C796" s="82" t="s">
        <v>3541</v>
      </c>
      <c r="D796" s="82" t="s">
        <v>3532</v>
      </c>
    </row>
    <row r="797" spans="1:4" x14ac:dyDescent="0.2">
      <c r="A797" s="32">
        <v>1370</v>
      </c>
      <c r="B797" s="32" t="s">
        <v>19249</v>
      </c>
      <c r="C797" s="82" t="s">
        <v>3541</v>
      </c>
      <c r="D797" s="82" t="s">
        <v>3532</v>
      </c>
    </row>
    <row r="798" spans="1:4" x14ac:dyDescent="0.2">
      <c r="A798" s="32">
        <v>1371</v>
      </c>
      <c r="B798" s="32" t="s">
        <v>19250</v>
      </c>
      <c r="C798" s="82" t="s">
        <v>3541</v>
      </c>
      <c r="D798" s="82" t="s">
        <v>3532</v>
      </c>
    </row>
    <row r="799" spans="1:4" x14ac:dyDescent="0.2">
      <c r="A799" s="32">
        <v>1372</v>
      </c>
      <c r="B799" s="32" t="s">
        <v>19251</v>
      </c>
      <c r="C799" s="82" t="s">
        <v>3541</v>
      </c>
      <c r="D799" s="82" t="s">
        <v>3532</v>
      </c>
    </row>
    <row r="800" spans="1:4" x14ac:dyDescent="0.2">
      <c r="A800" s="32">
        <v>1373</v>
      </c>
      <c r="B800" s="32" t="s">
        <v>19252</v>
      </c>
      <c r="C800" s="82" t="s">
        <v>3541</v>
      </c>
      <c r="D800" s="82" t="s">
        <v>3532</v>
      </c>
    </row>
    <row r="801" spans="1:4" x14ac:dyDescent="0.2">
      <c r="A801" s="32">
        <v>1374</v>
      </c>
      <c r="B801" s="32" t="s">
        <v>19253</v>
      </c>
      <c r="C801" s="82" t="s">
        <v>3541</v>
      </c>
      <c r="D801" s="82" t="s">
        <v>3532</v>
      </c>
    </row>
    <row r="802" spans="1:4" x14ac:dyDescent="0.2">
      <c r="A802" s="32">
        <v>1375</v>
      </c>
      <c r="B802" s="32" t="s">
        <v>19254</v>
      </c>
      <c r="C802" s="82" t="s">
        <v>3541</v>
      </c>
      <c r="D802" s="82" t="s">
        <v>3532</v>
      </c>
    </row>
    <row r="803" spans="1:4" x14ac:dyDescent="0.2">
      <c r="A803" s="32">
        <v>1376</v>
      </c>
      <c r="B803" s="32" t="s">
        <v>19255</v>
      </c>
      <c r="C803" s="82" t="s">
        <v>3541</v>
      </c>
      <c r="D803" s="82" t="s">
        <v>3532</v>
      </c>
    </row>
    <row r="804" spans="1:4" x14ac:dyDescent="0.2">
      <c r="A804" s="32">
        <v>1377</v>
      </c>
      <c r="B804" s="32" t="s">
        <v>19256</v>
      </c>
      <c r="C804" s="82" t="s">
        <v>3541</v>
      </c>
      <c r="D804" s="82" t="s">
        <v>3532</v>
      </c>
    </row>
    <row r="805" spans="1:4" x14ac:dyDescent="0.2">
      <c r="A805" s="32">
        <v>1378</v>
      </c>
      <c r="B805" s="32" t="s">
        <v>19257</v>
      </c>
      <c r="C805" s="82" t="s">
        <v>3541</v>
      </c>
      <c r="D805" s="82" t="s">
        <v>3532</v>
      </c>
    </row>
    <row r="806" spans="1:4" x14ac:dyDescent="0.2">
      <c r="A806" s="32">
        <v>1379</v>
      </c>
      <c r="B806" s="32" t="s">
        <v>19258</v>
      </c>
      <c r="C806" s="82" t="s">
        <v>3541</v>
      </c>
      <c r="D806" s="82" t="s">
        <v>3532</v>
      </c>
    </row>
    <row r="807" spans="1:4" x14ac:dyDescent="0.2">
      <c r="A807" s="32">
        <v>2717</v>
      </c>
      <c r="B807" s="32" t="s">
        <v>19259</v>
      </c>
      <c r="C807" s="82" t="s">
        <v>3541</v>
      </c>
      <c r="D807" s="82" t="s">
        <v>3532</v>
      </c>
    </row>
    <row r="808" spans="1:4" x14ac:dyDescent="0.2">
      <c r="A808" s="32">
        <v>2718</v>
      </c>
      <c r="B808" s="32" t="s">
        <v>19260</v>
      </c>
      <c r="C808" s="82" t="s">
        <v>3541</v>
      </c>
      <c r="D808" s="82" t="s">
        <v>3532</v>
      </c>
    </row>
    <row r="809" spans="1:4" x14ac:dyDescent="0.2">
      <c r="A809" s="32">
        <v>1380</v>
      </c>
      <c r="B809" s="32" t="s">
        <v>19261</v>
      </c>
      <c r="C809" s="82" t="s">
        <v>3541</v>
      </c>
      <c r="D809" s="82" t="s">
        <v>3532</v>
      </c>
    </row>
    <row r="810" spans="1:4" x14ac:dyDescent="0.2">
      <c r="A810" s="32">
        <v>2719</v>
      </c>
      <c r="B810" s="32" t="s">
        <v>19262</v>
      </c>
      <c r="C810" s="82" t="s">
        <v>3541</v>
      </c>
      <c r="D810" s="82" t="s">
        <v>3532</v>
      </c>
    </row>
    <row r="811" spans="1:4" x14ac:dyDescent="0.2">
      <c r="A811" s="32">
        <v>2720</v>
      </c>
      <c r="B811" s="32" t="s">
        <v>19263</v>
      </c>
      <c r="C811" s="82" t="s">
        <v>3541</v>
      </c>
      <c r="D811" s="82" t="s">
        <v>3532</v>
      </c>
    </row>
    <row r="812" spans="1:4" x14ac:dyDescent="0.2">
      <c r="A812" s="32">
        <v>2721</v>
      </c>
      <c r="B812" s="32" t="s">
        <v>19264</v>
      </c>
      <c r="C812" s="82" t="s">
        <v>3541</v>
      </c>
      <c r="D812" s="82" t="s">
        <v>3532</v>
      </c>
    </row>
    <row r="813" spans="1:4" x14ac:dyDescent="0.2">
      <c r="A813" s="32">
        <v>2722</v>
      </c>
      <c r="B813" s="32" t="s">
        <v>19265</v>
      </c>
      <c r="C813" s="82" t="s">
        <v>3541</v>
      </c>
      <c r="D813" s="82" t="s">
        <v>3532</v>
      </c>
    </row>
    <row r="814" spans="1:4" x14ac:dyDescent="0.2">
      <c r="A814" s="32">
        <v>1381</v>
      </c>
      <c r="B814" s="32" t="s">
        <v>19266</v>
      </c>
      <c r="C814" s="82" t="s">
        <v>3541</v>
      </c>
      <c r="D814" s="82" t="s">
        <v>3532</v>
      </c>
    </row>
    <row r="815" spans="1:4" x14ac:dyDescent="0.2">
      <c r="A815" s="32">
        <v>1382</v>
      </c>
      <c r="B815" s="32" t="s">
        <v>19267</v>
      </c>
      <c r="C815" s="82" t="s">
        <v>3541</v>
      </c>
      <c r="D815" s="82" t="s">
        <v>3532</v>
      </c>
    </row>
    <row r="816" spans="1:4" x14ac:dyDescent="0.2">
      <c r="A816" s="32">
        <v>1383</v>
      </c>
      <c r="B816" s="32" t="s">
        <v>19268</v>
      </c>
      <c r="C816" s="82" t="s">
        <v>3541</v>
      </c>
      <c r="D816" s="82" t="s">
        <v>3532</v>
      </c>
    </row>
    <row r="817" spans="1:4" x14ac:dyDescent="0.2">
      <c r="A817" s="32">
        <v>2723</v>
      </c>
      <c r="B817" s="32" t="s">
        <v>19269</v>
      </c>
      <c r="C817" s="82" t="s">
        <v>3541</v>
      </c>
      <c r="D817" s="82" t="s">
        <v>3532</v>
      </c>
    </row>
    <row r="818" spans="1:4" x14ac:dyDescent="0.2">
      <c r="A818" s="32">
        <v>2724</v>
      </c>
      <c r="B818" s="32" t="s">
        <v>19270</v>
      </c>
      <c r="C818" s="82" t="s">
        <v>3541</v>
      </c>
      <c r="D818" s="82" t="s">
        <v>3532</v>
      </c>
    </row>
    <row r="819" spans="1:4" x14ac:dyDescent="0.2">
      <c r="A819" s="32">
        <v>2725</v>
      </c>
      <c r="B819" s="32" t="s">
        <v>19271</v>
      </c>
      <c r="C819" s="82" t="s">
        <v>3541</v>
      </c>
      <c r="D819" s="82" t="s">
        <v>3532</v>
      </c>
    </row>
    <row r="820" spans="1:4" x14ac:dyDescent="0.2">
      <c r="A820" s="32">
        <v>925</v>
      </c>
      <c r="B820" s="32" t="s">
        <v>19272</v>
      </c>
      <c r="C820" s="82" t="s">
        <v>3541</v>
      </c>
      <c r="D820" s="82" t="s">
        <v>3532</v>
      </c>
    </row>
    <row r="821" spans="1:4" x14ac:dyDescent="0.2">
      <c r="A821" s="32">
        <v>1384</v>
      </c>
      <c r="B821" s="32" t="s">
        <v>19273</v>
      </c>
      <c r="C821" s="82" t="s">
        <v>3541</v>
      </c>
      <c r="D821" s="82" t="s">
        <v>3532</v>
      </c>
    </row>
    <row r="822" spans="1:4" x14ac:dyDescent="0.2">
      <c r="A822" s="32">
        <v>1385</v>
      </c>
      <c r="B822" s="32" t="s">
        <v>19274</v>
      </c>
      <c r="C822" s="82" t="s">
        <v>3541</v>
      </c>
      <c r="D822" s="82" t="s">
        <v>3532</v>
      </c>
    </row>
    <row r="823" spans="1:4" x14ac:dyDescent="0.2">
      <c r="A823" s="32">
        <v>1386</v>
      </c>
      <c r="B823" s="32" t="s">
        <v>19275</v>
      </c>
      <c r="C823" s="82" t="s">
        <v>3541</v>
      </c>
      <c r="D823" s="82" t="s">
        <v>3532</v>
      </c>
    </row>
    <row r="824" spans="1:4" x14ac:dyDescent="0.2">
      <c r="A824" s="32">
        <v>1387</v>
      </c>
      <c r="B824" s="32" t="s">
        <v>19276</v>
      </c>
      <c r="C824" s="82" t="s">
        <v>3541</v>
      </c>
      <c r="D824" s="82" t="s">
        <v>3532</v>
      </c>
    </row>
    <row r="825" spans="1:4" x14ac:dyDescent="0.2">
      <c r="A825" s="32">
        <v>1388</v>
      </c>
      <c r="B825" s="32" t="s">
        <v>19277</v>
      </c>
      <c r="C825" s="82" t="s">
        <v>3541</v>
      </c>
      <c r="D825" s="82" t="s">
        <v>3532</v>
      </c>
    </row>
    <row r="826" spans="1:4" x14ac:dyDescent="0.2">
      <c r="A826" s="32">
        <v>516</v>
      </c>
      <c r="B826" s="32" t="s">
        <v>19278</v>
      </c>
      <c r="C826" s="82" t="s">
        <v>3541</v>
      </c>
      <c r="D826" s="82" t="s">
        <v>3532</v>
      </c>
    </row>
    <row r="827" spans="1:4" x14ac:dyDescent="0.2">
      <c r="A827" s="32">
        <v>2726</v>
      </c>
      <c r="B827" s="32" t="s">
        <v>19279</v>
      </c>
      <c r="C827" s="82" t="s">
        <v>3541</v>
      </c>
      <c r="D827" s="82" t="s">
        <v>3532</v>
      </c>
    </row>
    <row r="828" spans="1:4" x14ac:dyDescent="0.2">
      <c r="A828" s="32">
        <v>2727</v>
      </c>
      <c r="B828" s="32" t="s">
        <v>19280</v>
      </c>
      <c r="C828" s="82" t="s">
        <v>3541</v>
      </c>
      <c r="D828" s="82" t="s">
        <v>3532</v>
      </c>
    </row>
    <row r="829" spans="1:4" x14ac:dyDescent="0.2">
      <c r="A829" s="32">
        <v>1389</v>
      </c>
      <c r="B829" s="32" t="s">
        <v>19281</v>
      </c>
      <c r="C829" s="82" t="s">
        <v>3541</v>
      </c>
      <c r="D829" s="82" t="s">
        <v>3532</v>
      </c>
    </row>
    <row r="830" spans="1:4" x14ac:dyDescent="0.2">
      <c r="A830" s="32">
        <v>1390</v>
      </c>
      <c r="B830" s="32" t="s">
        <v>19282</v>
      </c>
      <c r="C830" s="82" t="s">
        <v>3541</v>
      </c>
      <c r="D830" s="82" t="s">
        <v>3532</v>
      </c>
    </row>
    <row r="831" spans="1:4" x14ac:dyDescent="0.2">
      <c r="A831" s="32">
        <v>1391</v>
      </c>
      <c r="B831" s="32" t="s">
        <v>19283</v>
      </c>
      <c r="C831" s="82" t="s">
        <v>3541</v>
      </c>
      <c r="D831" s="82" t="s">
        <v>3532</v>
      </c>
    </row>
    <row r="832" spans="1:4" x14ac:dyDescent="0.2">
      <c r="A832" s="32">
        <v>1392</v>
      </c>
      <c r="B832" s="32" t="s">
        <v>19284</v>
      </c>
      <c r="C832" s="82" t="s">
        <v>3541</v>
      </c>
      <c r="D832" s="82" t="s">
        <v>3532</v>
      </c>
    </row>
    <row r="833" spans="1:4" x14ac:dyDescent="0.2">
      <c r="A833" s="32">
        <v>1393</v>
      </c>
      <c r="B833" s="32" t="s">
        <v>19285</v>
      </c>
      <c r="C833" s="82" t="s">
        <v>3541</v>
      </c>
      <c r="D833" s="82" t="s">
        <v>3532</v>
      </c>
    </row>
    <row r="834" spans="1:4" x14ac:dyDescent="0.2">
      <c r="A834" s="32">
        <v>517</v>
      </c>
      <c r="B834" s="32" t="s">
        <v>19286</v>
      </c>
      <c r="C834" s="82" t="s">
        <v>3541</v>
      </c>
      <c r="D834" s="82" t="s">
        <v>3532</v>
      </c>
    </row>
    <row r="835" spans="1:4" x14ac:dyDescent="0.2">
      <c r="A835" s="32">
        <v>2728</v>
      </c>
      <c r="B835" s="32" t="s">
        <v>19287</v>
      </c>
      <c r="C835" s="82" t="s">
        <v>3541</v>
      </c>
      <c r="D835" s="82" t="s">
        <v>3532</v>
      </c>
    </row>
    <row r="836" spans="1:4" x14ac:dyDescent="0.2">
      <c r="A836" s="32">
        <v>2729</v>
      </c>
      <c r="B836" s="32" t="s">
        <v>19288</v>
      </c>
      <c r="C836" s="82" t="s">
        <v>3541</v>
      </c>
      <c r="D836" s="82" t="s">
        <v>3532</v>
      </c>
    </row>
    <row r="837" spans="1:4" x14ac:dyDescent="0.2">
      <c r="A837" s="32">
        <v>1394</v>
      </c>
      <c r="B837" s="32" t="s">
        <v>19289</v>
      </c>
      <c r="C837" s="82" t="s">
        <v>3541</v>
      </c>
      <c r="D837" s="82" t="s">
        <v>3532</v>
      </c>
    </row>
    <row r="838" spans="1:4" x14ac:dyDescent="0.2">
      <c r="A838" s="32">
        <v>1395</v>
      </c>
      <c r="B838" s="32" t="s">
        <v>19290</v>
      </c>
      <c r="C838" s="82" t="s">
        <v>3541</v>
      </c>
      <c r="D838" s="82" t="s">
        <v>3532</v>
      </c>
    </row>
    <row r="839" spans="1:4" x14ac:dyDescent="0.2">
      <c r="A839" s="32">
        <v>1396</v>
      </c>
      <c r="B839" s="32" t="s">
        <v>19291</v>
      </c>
      <c r="C839" s="82" t="s">
        <v>3541</v>
      </c>
      <c r="D839" s="82" t="s">
        <v>3532</v>
      </c>
    </row>
    <row r="840" spans="1:4" x14ac:dyDescent="0.2">
      <c r="A840" s="32">
        <v>1397</v>
      </c>
      <c r="B840" s="32" t="s">
        <v>19292</v>
      </c>
      <c r="C840" s="82" t="s">
        <v>3541</v>
      </c>
      <c r="D840" s="82" t="s">
        <v>3532</v>
      </c>
    </row>
    <row r="841" spans="1:4" x14ac:dyDescent="0.2">
      <c r="A841" s="32">
        <v>1398</v>
      </c>
      <c r="B841" s="32" t="s">
        <v>19293</v>
      </c>
      <c r="C841" s="82" t="s">
        <v>3541</v>
      </c>
      <c r="D841" s="82" t="s">
        <v>3532</v>
      </c>
    </row>
    <row r="842" spans="1:4" x14ac:dyDescent="0.2">
      <c r="A842" s="32">
        <v>1399</v>
      </c>
      <c r="B842" s="32" t="s">
        <v>19294</v>
      </c>
      <c r="C842" s="82" t="s">
        <v>3541</v>
      </c>
      <c r="D842" s="82" t="s">
        <v>3532</v>
      </c>
    </row>
    <row r="843" spans="1:4" x14ac:dyDescent="0.2">
      <c r="A843" s="32">
        <v>2730</v>
      </c>
      <c r="B843" s="32" t="s">
        <v>19295</v>
      </c>
      <c r="C843" s="82" t="s">
        <v>3541</v>
      </c>
      <c r="D843" s="82" t="s">
        <v>3532</v>
      </c>
    </row>
    <row r="844" spans="1:4" x14ac:dyDescent="0.2">
      <c r="A844" s="32">
        <v>2731</v>
      </c>
      <c r="B844" s="32" t="s">
        <v>19296</v>
      </c>
      <c r="C844" s="82" t="s">
        <v>3541</v>
      </c>
      <c r="D844" s="82" t="s">
        <v>3532</v>
      </c>
    </row>
    <row r="845" spans="1:4" x14ac:dyDescent="0.2">
      <c r="A845" s="32">
        <v>2732</v>
      </c>
      <c r="B845" s="32" t="s">
        <v>19297</v>
      </c>
      <c r="C845" s="82" t="s">
        <v>3541</v>
      </c>
      <c r="D845" s="82" t="s">
        <v>3532</v>
      </c>
    </row>
    <row r="846" spans="1:4" x14ac:dyDescent="0.2">
      <c r="A846" s="32">
        <v>1400</v>
      </c>
      <c r="B846" s="32" t="s">
        <v>19298</v>
      </c>
      <c r="C846" s="82" t="s">
        <v>3541</v>
      </c>
      <c r="D846" s="82" t="s">
        <v>3532</v>
      </c>
    </row>
    <row r="847" spans="1:4" x14ac:dyDescent="0.2">
      <c r="A847" s="32">
        <v>1401</v>
      </c>
      <c r="B847" s="32" t="s">
        <v>19299</v>
      </c>
      <c r="C847" s="82" t="s">
        <v>3541</v>
      </c>
      <c r="D847" s="82" t="s">
        <v>3532</v>
      </c>
    </row>
    <row r="848" spans="1:4" x14ac:dyDescent="0.2">
      <c r="A848" s="32">
        <v>1402</v>
      </c>
      <c r="B848" s="32" t="s">
        <v>19300</v>
      </c>
      <c r="C848" s="82" t="s">
        <v>3541</v>
      </c>
      <c r="D848" s="82" t="s">
        <v>3532</v>
      </c>
    </row>
    <row r="849" spans="1:4" x14ac:dyDescent="0.2">
      <c r="A849" s="32">
        <v>1403</v>
      </c>
      <c r="B849" s="32" t="s">
        <v>19301</v>
      </c>
      <c r="C849" s="82" t="s">
        <v>3541</v>
      </c>
      <c r="D849" s="82" t="s">
        <v>3532</v>
      </c>
    </row>
    <row r="850" spans="1:4" x14ac:dyDescent="0.2">
      <c r="A850" s="32">
        <v>1404</v>
      </c>
      <c r="B850" s="32" t="s">
        <v>19302</v>
      </c>
      <c r="C850" s="82" t="s">
        <v>3541</v>
      </c>
      <c r="D850" s="82" t="s">
        <v>3532</v>
      </c>
    </row>
    <row r="851" spans="1:4" x14ac:dyDescent="0.2">
      <c r="A851" s="32">
        <v>2733</v>
      </c>
      <c r="B851" s="32" t="s">
        <v>19303</v>
      </c>
      <c r="C851" s="82" t="s">
        <v>3541</v>
      </c>
      <c r="D851" s="82" t="s">
        <v>3532</v>
      </c>
    </row>
    <row r="852" spans="1:4" x14ac:dyDescent="0.2">
      <c r="A852" s="32">
        <v>2734</v>
      </c>
      <c r="B852" s="32" t="s">
        <v>19304</v>
      </c>
      <c r="C852" s="82" t="s">
        <v>3541</v>
      </c>
      <c r="D852" s="82" t="s">
        <v>3532</v>
      </c>
    </row>
    <row r="853" spans="1:4" x14ac:dyDescent="0.2">
      <c r="A853" s="32">
        <v>2735</v>
      </c>
      <c r="B853" s="32" t="s">
        <v>19305</v>
      </c>
      <c r="C853" s="82" t="s">
        <v>3541</v>
      </c>
      <c r="D853" s="82" t="s">
        <v>3532</v>
      </c>
    </row>
    <row r="854" spans="1:4" x14ac:dyDescent="0.2">
      <c r="A854" s="32">
        <v>1405</v>
      </c>
      <c r="B854" s="32" t="s">
        <v>19306</v>
      </c>
      <c r="C854" s="82" t="s">
        <v>3541</v>
      </c>
      <c r="D854" s="82" t="s">
        <v>3532</v>
      </c>
    </row>
    <row r="855" spans="1:4" x14ac:dyDescent="0.2">
      <c r="A855" s="32">
        <v>1406</v>
      </c>
      <c r="B855" s="32" t="s">
        <v>19307</v>
      </c>
      <c r="C855" s="82" t="s">
        <v>3541</v>
      </c>
      <c r="D855" s="82" t="s">
        <v>3532</v>
      </c>
    </row>
    <row r="856" spans="1:4" x14ac:dyDescent="0.2">
      <c r="A856" s="32">
        <v>1407</v>
      </c>
      <c r="B856" s="32" t="s">
        <v>19308</v>
      </c>
      <c r="C856" s="82" t="s">
        <v>3541</v>
      </c>
      <c r="D856" s="82" t="s">
        <v>3532</v>
      </c>
    </row>
    <row r="857" spans="1:4" x14ac:dyDescent="0.2">
      <c r="A857" s="32">
        <v>1408</v>
      </c>
      <c r="B857" s="32" t="s">
        <v>19309</v>
      </c>
      <c r="C857" s="82" t="s">
        <v>3541</v>
      </c>
      <c r="D857" s="82" t="s">
        <v>3532</v>
      </c>
    </row>
    <row r="858" spans="1:4" x14ac:dyDescent="0.2">
      <c r="A858" s="32">
        <v>1409</v>
      </c>
      <c r="B858" s="32" t="s">
        <v>19310</v>
      </c>
      <c r="C858" s="82" t="s">
        <v>3541</v>
      </c>
      <c r="D858" s="82" t="s">
        <v>3532</v>
      </c>
    </row>
    <row r="859" spans="1:4" x14ac:dyDescent="0.2">
      <c r="A859" s="32">
        <v>1410</v>
      </c>
      <c r="B859" s="32" t="s">
        <v>19311</v>
      </c>
      <c r="C859" s="82" t="s">
        <v>3541</v>
      </c>
      <c r="D859" s="82" t="s">
        <v>3532</v>
      </c>
    </row>
    <row r="860" spans="1:4" x14ac:dyDescent="0.2">
      <c r="A860" s="32">
        <v>1411</v>
      </c>
      <c r="B860" s="32" t="s">
        <v>19312</v>
      </c>
      <c r="C860" s="82" t="s">
        <v>3541</v>
      </c>
      <c r="D860" s="82" t="s">
        <v>3532</v>
      </c>
    </row>
    <row r="861" spans="1:4" x14ac:dyDescent="0.2">
      <c r="A861" s="32">
        <v>2736</v>
      </c>
      <c r="B861" s="32" t="s">
        <v>19313</v>
      </c>
      <c r="C861" s="82" t="s">
        <v>3541</v>
      </c>
      <c r="D861" s="82" t="s">
        <v>3532</v>
      </c>
    </row>
    <row r="862" spans="1:4" x14ac:dyDescent="0.2">
      <c r="A862" s="32">
        <v>2737</v>
      </c>
      <c r="B862" s="32" t="s">
        <v>19314</v>
      </c>
      <c r="C862" s="82" t="s">
        <v>3541</v>
      </c>
      <c r="D862" s="82" t="s">
        <v>3532</v>
      </c>
    </row>
    <row r="863" spans="1:4" x14ac:dyDescent="0.2">
      <c r="A863" s="32">
        <v>2738</v>
      </c>
      <c r="B863" s="32" t="s">
        <v>19315</v>
      </c>
      <c r="C863" s="82" t="s">
        <v>3541</v>
      </c>
      <c r="D863" s="82" t="s">
        <v>3532</v>
      </c>
    </row>
    <row r="864" spans="1:4" x14ac:dyDescent="0.2">
      <c r="A864" s="32">
        <v>926</v>
      </c>
      <c r="B864" s="32" t="s">
        <v>19316</v>
      </c>
      <c r="C864" s="82" t="s">
        <v>3541</v>
      </c>
      <c r="D864" s="82" t="s">
        <v>3532</v>
      </c>
    </row>
    <row r="865" spans="1:4" x14ac:dyDescent="0.2">
      <c r="A865" s="32">
        <v>2739</v>
      </c>
      <c r="B865" s="32" t="s">
        <v>19317</v>
      </c>
      <c r="C865" s="82" t="s">
        <v>3541</v>
      </c>
      <c r="D865" s="82" t="s">
        <v>3532</v>
      </c>
    </row>
    <row r="866" spans="1:4" x14ac:dyDescent="0.2">
      <c r="A866" s="32">
        <v>2740</v>
      </c>
      <c r="B866" s="32" t="s">
        <v>19318</v>
      </c>
      <c r="C866" s="82" t="s">
        <v>3541</v>
      </c>
      <c r="D866" s="82" t="s">
        <v>3532</v>
      </c>
    </row>
    <row r="867" spans="1:4" x14ac:dyDescent="0.2">
      <c r="A867" s="32">
        <v>1412</v>
      </c>
      <c r="B867" s="32" t="s">
        <v>19319</v>
      </c>
      <c r="C867" s="82" t="s">
        <v>3541</v>
      </c>
      <c r="D867" s="82" t="s">
        <v>3532</v>
      </c>
    </row>
    <row r="868" spans="1:4" x14ac:dyDescent="0.2">
      <c r="A868" s="32">
        <v>1413</v>
      </c>
      <c r="B868" s="32" t="s">
        <v>19320</v>
      </c>
      <c r="C868" s="82" t="s">
        <v>3541</v>
      </c>
      <c r="D868" s="82" t="s">
        <v>3532</v>
      </c>
    </row>
    <row r="869" spans="1:4" x14ac:dyDescent="0.2">
      <c r="A869" s="32">
        <v>1414</v>
      </c>
      <c r="B869" s="32" t="s">
        <v>19321</v>
      </c>
      <c r="C869" s="82" t="s">
        <v>3541</v>
      </c>
      <c r="D869" s="82" t="s">
        <v>3532</v>
      </c>
    </row>
    <row r="870" spans="1:4" x14ac:dyDescent="0.2">
      <c r="A870" s="32">
        <v>1415</v>
      </c>
      <c r="B870" s="32" t="s">
        <v>19322</v>
      </c>
      <c r="C870" s="82" t="s">
        <v>3541</v>
      </c>
      <c r="D870" s="82" t="s">
        <v>3532</v>
      </c>
    </row>
    <row r="871" spans="1:4" x14ac:dyDescent="0.2">
      <c r="A871" s="32">
        <v>1416</v>
      </c>
      <c r="B871" s="32" t="s">
        <v>19323</v>
      </c>
      <c r="C871" s="82" t="s">
        <v>3541</v>
      </c>
      <c r="D871" s="82" t="s">
        <v>3532</v>
      </c>
    </row>
    <row r="872" spans="1:4" x14ac:dyDescent="0.2">
      <c r="A872" s="32">
        <v>1417</v>
      </c>
      <c r="B872" s="32" t="s">
        <v>19324</v>
      </c>
      <c r="C872" s="82" t="s">
        <v>3541</v>
      </c>
      <c r="D872" s="82" t="s">
        <v>3532</v>
      </c>
    </row>
    <row r="873" spans="1:4" x14ac:dyDescent="0.2">
      <c r="A873" s="32">
        <v>2741</v>
      </c>
      <c r="B873" s="32" t="s">
        <v>19325</v>
      </c>
      <c r="C873" s="82" t="s">
        <v>3541</v>
      </c>
      <c r="D873" s="82" t="s">
        <v>3532</v>
      </c>
    </row>
    <row r="874" spans="1:4" x14ac:dyDescent="0.2">
      <c r="A874" s="32">
        <v>2742</v>
      </c>
      <c r="B874" s="32" t="s">
        <v>19326</v>
      </c>
      <c r="C874" s="82" t="s">
        <v>3541</v>
      </c>
      <c r="D874" s="82" t="s">
        <v>3532</v>
      </c>
    </row>
    <row r="875" spans="1:4" x14ac:dyDescent="0.2">
      <c r="A875" s="32">
        <v>2743</v>
      </c>
      <c r="B875" s="32" t="s">
        <v>19327</v>
      </c>
      <c r="C875" s="82" t="s">
        <v>3541</v>
      </c>
      <c r="D875" s="82" t="s">
        <v>3532</v>
      </c>
    </row>
    <row r="876" spans="1:4" x14ac:dyDescent="0.2">
      <c r="A876" s="32">
        <v>2744</v>
      </c>
      <c r="B876" s="32" t="s">
        <v>19328</v>
      </c>
      <c r="C876" s="82" t="s">
        <v>3541</v>
      </c>
      <c r="D876" s="82" t="s">
        <v>3532</v>
      </c>
    </row>
    <row r="877" spans="1:4" x14ac:dyDescent="0.2">
      <c r="A877" s="32">
        <v>2745</v>
      </c>
      <c r="B877" s="32" t="s">
        <v>19329</v>
      </c>
      <c r="C877" s="82" t="s">
        <v>3541</v>
      </c>
      <c r="D877" s="82" t="s">
        <v>3532</v>
      </c>
    </row>
    <row r="878" spans="1:4" x14ac:dyDescent="0.2">
      <c r="A878" s="32">
        <v>2746</v>
      </c>
      <c r="B878" s="32" t="s">
        <v>19330</v>
      </c>
      <c r="C878" s="82" t="s">
        <v>3541</v>
      </c>
      <c r="D878" s="82" t="s">
        <v>3532</v>
      </c>
    </row>
    <row r="879" spans="1:4" x14ac:dyDescent="0.2">
      <c r="A879" s="32">
        <v>1418</v>
      </c>
      <c r="B879" s="32" t="s">
        <v>19331</v>
      </c>
      <c r="C879" s="82" t="s">
        <v>3541</v>
      </c>
      <c r="D879" s="82" t="s">
        <v>3532</v>
      </c>
    </row>
    <row r="880" spans="1:4" x14ac:dyDescent="0.2">
      <c r="A880" s="32">
        <v>2747</v>
      </c>
      <c r="B880" s="32" t="s">
        <v>19332</v>
      </c>
      <c r="C880" s="82" t="s">
        <v>3541</v>
      </c>
      <c r="D880" s="82" t="s">
        <v>3532</v>
      </c>
    </row>
    <row r="881" spans="1:4" x14ac:dyDescent="0.2">
      <c r="A881" s="32">
        <v>1419</v>
      </c>
      <c r="B881" s="32" t="s">
        <v>19333</v>
      </c>
      <c r="C881" s="82" t="s">
        <v>3541</v>
      </c>
      <c r="D881" s="82" t="s">
        <v>3532</v>
      </c>
    </row>
    <row r="882" spans="1:4" x14ac:dyDescent="0.2">
      <c r="A882" s="32">
        <v>2748</v>
      </c>
      <c r="B882" s="32" t="s">
        <v>19334</v>
      </c>
      <c r="C882" s="82" t="s">
        <v>3541</v>
      </c>
      <c r="D882" s="82" t="s">
        <v>3532</v>
      </c>
    </row>
    <row r="883" spans="1:4" x14ac:dyDescent="0.2">
      <c r="A883" s="32">
        <v>2749</v>
      </c>
      <c r="B883" s="32" t="s">
        <v>19335</v>
      </c>
      <c r="C883" s="82" t="s">
        <v>3541</v>
      </c>
      <c r="D883" s="82" t="s">
        <v>3532</v>
      </c>
    </row>
    <row r="884" spans="1:4" x14ac:dyDescent="0.2">
      <c r="A884" s="32">
        <v>2750</v>
      </c>
      <c r="B884" s="32" t="s">
        <v>19336</v>
      </c>
      <c r="C884" s="82" t="s">
        <v>3541</v>
      </c>
      <c r="D884" s="82" t="s">
        <v>3532</v>
      </c>
    </row>
    <row r="885" spans="1:4" x14ac:dyDescent="0.2">
      <c r="A885" s="32">
        <v>927</v>
      </c>
      <c r="B885" s="32" t="s">
        <v>19337</v>
      </c>
      <c r="C885" s="82" t="s">
        <v>3541</v>
      </c>
      <c r="D885" s="82" t="s">
        <v>3532</v>
      </c>
    </row>
    <row r="886" spans="1:4" x14ac:dyDescent="0.2">
      <c r="A886" s="32">
        <v>1420</v>
      </c>
      <c r="B886" s="32" t="s">
        <v>19338</v>
      </c>
      <c r="C886" s="82" t="s">
        <v>3541</v>
      </c>
      <c r="D886" s="82" t="s">
        <v>3532</v>
      </c>
    </row>
    <row r="887" spans="1:4" x14ac:dyDescent="0.2">
      <c r="A887" s="32">
        <v>1421</v>
      </c>
      <c r="B887" s="32" t="s">
        <v>19339</v>
      </c>
      <c r="C887" s="82" t="s">
        <v>3541</v>
      </c>
      <c r="D887" s="82" t="s">
        <v>3532</v>
      </c>
    </row>
    <row r="888" spans="1:4" x14ac:dyDescent="0.2">
      <c r="A888" s="32">
        <v>1422</v>
      </c>
      <c r="B888" s="32" t="s">
        <v>19340</v>
      </c>
      <c r="C888" s="82" t="s">
        <v>3541</v>
      </c>
      <c r="D888" s="82" t="s">
        <v>3532</v>
      </c>
    </row>
    <row r="889" spans="1:4" x14ac:dyDescent="0.2">
      <c r="A889" s="32">
        <v>2751</v>
      </c>
      <c r="B889" s="32" t="s">
        <v>19341</v>
      </c>
      <c r="C889" s="82" t="s">
        <v>3541</v>
      </c>
      <c r="D889" s="82" t="s">
        <v>3532</v>
      </c>
    </row>
    <row r="890" spans="1:4" x14ac:dyDescent="0.2">
      <c r="A890" s="32">
        <v>1423</v>
      </c>
      <c r="B890" s="32" t="s">
        <v>19342</v>
      </c>
      <c r="C890" s="82" t="s">
        <v>3541</v>
      </c>
      <c r="D890" s="82" t="s">
        <v>3532</v>
      </c>
    </row>
    <row r="891" spans="1:4" x14ac:dyDescent="0.2">
      <c r="A891" s="32">
        <v>1424</v>
      </c>
      <c r="B891" s="32" t="s">
        <v>19343</v>
      </c>
      <c r="C891" s="82" t="s">
        <v>3541</v>
      </c>
      <c r="D891" s="82" t="s">
        <v>3532</v>
      </c>
    </row>
    <row r="892" spans="1:4" x14ac:dyDescent="0.2">
      <c r="A892" s="32">
        <v>1425</v>
      </c>
      <c r="B892" s="32" t="s">
        <v>19344</v>
      </c>
      <c r="C892" s="82" t="s">
        <v>3541</v>
      </c>
      <c r="D892" s="82" t="s">
        <v>3532</v>
      </c>
    </row>
    <row r="893" spans="1:4" x14ac:dyDescent="0.2">
      <c r="A893" s="32">
        <v>1426</v>
      </c>
      <c r="B893" s="32" t="s">
        <v>19345</v>
      </c>
      <c r="C893" s="82" t="s">
        <v>3541</v>
      </c>
      <c r="D893" s="82" t="s">
        <v>3532</v>
      </c>
    </row>
    <row r="894" spans="1:4" x14ac:dyDescent="0.2">
      <c r="A894" s="32">
        <v>1427</v>
      </c>
      <c r="B894" s="32" t="s">
        <v>19346</v>
      </c>
      <c r="C894" s="82" t="s">
        <v>3541</v>
      </c>
      <c r="D894" s="82" t="s">
        <v>3532</v>
      </c>
    </row>
    <row r="895" spans="1:4" x14ac:dyDescent="0.2">
      <c r="A895" s="32">
        <v>2752</v>
      </c>
      <c r="B895" s="32" t="s">
        <v>19347</v>
      </c>
      <c r="C895" s="82" t="s">
        <v>3541</v>
      </c>
      <c r="D895" s="82" t="s">
        <v>3532</v>
      </c>
    </row>
    <row r="896" spans="1:4" x14ac:dyDescent="0.2">
      <c r="A896" s="32">
        <v>2753</v>
      </c>
      <c r="B896" s="32" t="s">
        <v>19348</v>
      </c>
      <c r="C896" s="82" t="s">
        <v>3541</v>
      </c>
      <c r="D896" s="82" t="s">
        <v>3532</v>
      </c>
    </row>
    <row r="897" spans="1:4" x14ac:dyDescent="0.2">
      <c r="A897" s="32">
        <v>2754</v>
      </c>
      <c r="B897" s="32" t="s">
        <v>19349</v>
      </c>
      <c r="C897" s="82" t="s">
        <v>3541</v>
      </c>
      <c r="D897" s="82" t="s">
        <v>3532</v>
      </c>
    </row>
    <row r="898" spans="1:4" x14ac:dyDescent="0.2">
      <c r="A898" s="32">
        <v>1430</v>
      </c>
      <c r="B898" s="32" t="s">
        <v>19350</v>
      </c>
      <c r="C898" s="82" t="s">
        <v>3541</v>
      </c>
      <c r="D898" s="82" t="s">
        <v>3532</v>
      </c>
    </row>
    <row r="899" spans="1:4" x14ac:dyDescent="0.2">
      <c r="A899" s="32">
        <v>2755</v>
      </c>
      <c r="B899" s="32" t="s">
        <v>19351</v>
      </c>
      <c r="C899" s="82" t="s">
        <v>3541</v>
      </c>
      <c r="D899" s="82" t="s">
        <v>3532</v>
      </c>
    </row>
    <row r="900" spans="1:4" x14ac:dyDescent="0.2">
      <c r="A900" s="32">
        <v>1428</v>
      </c>
      <c r="B900" s="32" t="s">
        <v>19352</v>
      </c>
      <c r="C900" s="82" t="s">
        <v>3541</v>
      </c>
      <c r="D900" s="82" t="s">
        <v>3532</v>
      </c>
    </row>
    <row r="901" spans="1:4" x14ac:dyDescent="0.2">
      <c r="A901" s="32">
        <v>10100</v>
      </c>
      <c r="B901" s="32" t="s">
        <v>19353</v>
      </c>
      <c r="C901" s="82" t="s">
        <v>19354</v>
      </c>
      <c r="D901" s="82" t="s">
        <v>3532</v>
      </c>
    </row>
    <row r="902" spans="1:4" x14ac:dyDescent="0.2">
      <c r="A902" s="32">
        <v>1431</v>
      </c>
      <c r="B902" s="32" t="s">
        <v>19355</v>
      </c>
      <c r="C902" s="82" t="s">
        <v>3541</v>
      </c>
      <c r="D902" s="82" t="s">
        <v>3532</v>
      </c>
    </row>
    <row r="903" spans="1:4" x14ac:dyDescent="0.2">
      <c r="A903" s="32">
        <v>2756</v>
      </c>
      <c r="B903" s="32" t="s">
        <v>19356</v>
      </c>
      <c r="C903" s="82" t="s">
        <v>3541</v>
      </c>
      <c r="D903" s="82" t="s">
        <v>3532</v>
      </c>
    </row>
    <row r="904" spans="1:4" x14ac:dyDescent="0.2">
      <c r="A904" s="32">
        <v>1432</v>
      </c>
      <c r="B904" s="32" t="s">
        <v>19357</v>
      </c>
      <c r="C904" s="82" t="s">
        <v>3541</v>
      </c>
      <c r="D904" s="82" t="s">
        <v>3532</v>
      </c>
    </row>
    <row r="905" spans="1:4" x14ac:dyDescent="0.2">
      <c r="A905" s="32">
        <v>1433</v>
      </c>
      <c r="B905" s="32" t="s">
        <v>19358</v>
      </c>
      <c r="C905" s="82" t="s">
        <v>3541</v>
      </c>
      <c r="D905" s="82" t="s">
        <v>3532</v>
      </c>
    </row>
    <row r="906" spans="1:4" x14ac:dyDescent="0.2">
      <c r="A906" s="32">
        <v>1434</v>
      </c>
      <c r="B906" s="32" t="s">
        <v>19359</v>
      </c>
      <c r="C906" s="82" t="s">
        <v>3541</v>
      </c>
      <c r="D906" s="82" t="s">
        <v>3532</v>
      </c>
    </row>
    <row r="907" spans="1:4" x14ac:dyDescent="0.2">
      <c r="A907" s="32">
        <v>1435</v>
      </c>
      <c r="B907" s="32" t="s">
        <v>19360</v>
      </c>
      <c r="C907" s="82" t="s">
        <v>3541</v>
      </c>
      <c r="D907" s="82" t="s">
        <v>3532</v>
      </c>
    </row>
    <row r="908" spans="1:4" x14ac:dyDescent="0.2">
      <c r="A908" s="32">
        <v>1436</v>
      </c>
      <c r="B908" s="32" t="s">
        <v>19361</v>
      </c>
      <c r="C908" s="82" t="s">
        <v>3541</v>
      </c>
      <c r="D908" s="82" t="s">
        <v>3532</v>
      </c>
    </row>
    <row r="909" spans="1:4" x14ac:dyDescent="0.2">
      <c r="A909" s="32">
        <v>1437</v>
      </c>
      <c r="B909" s="32" t="s">
        <v>19362</v>
      </c>
      <c r="C909" s="82" t="s">
        <v>3541</v>
      </c>
      <c r="D909" s="82" t="s">
        <v>3532</v>
      </c>
    </row>
    <row r="910" spans="1:4" x14ac:dyDescent="0.2">
      <c r="A910" s="32">
        <v>1438</v>
      </c>
      <c r="B910" s="32" t="s">
        <v>19363</v>
      </c>
      <c r="C910" s="82" t="s">
        <v>3541</v>
      </c>
      <c r="D910" s="82" t="s">
        <v>3532</v>
      </c>
    </row>
    <row r="911" spans="1:4" x14ac:dyDescent="0.2">
      <c r="A911" s="32">
        <v>1439</v>
      </c>
      <c r="B911" s="32" t="s">
        <v>19364</v>
      </c>
      <c r="C911" s="82" t="s">
        <v>3541</v>
      </c>
      <c r="D911" s="82" t="s">
        <v>3532</v>
      </c>
    </row>
    <row r="912" spans="1:4" x14ac:dyDescent="0.2">
      <c r="A912" s="32">
        <v>2757</v>
      </c>
      <c r="B912" s="32" t="s">
        <v>19365</v>
      </c>
      <c r="C912" s="82" t="s">
        <v>3541</v>
      </c>
      <c r="D912" s="82" t="s">
        <v>3532</v>
      </c>
    </row>
    <row r="913" spans="1:4" x14ac:dyDescent="0.2">
      <c r="A913" s="32">
        <v>2758</v>
      </c>
      <c r="B913" s="32" t="s">
        <v>19366</v>
      </c>
      <c r="C913" s="82" t="s">
        <v>3541</v>
      </c>
      <c r="D913" s="82" t="s">
        <v>3532</v>
      </c>
    </row>
    <row r="914" spans="1:4" x14ac:dyDescent="0.2">
      <c r="A914" s="32">
        <v>1442</v>
      </c>
      <c r="B914" s="32" t="s">
        <v>19367</v>
      </c>
      <c r="C914" s="82" t="s">
        <v>3541</v>
      </c>
      <c r="D914" s="82" t="s">
        <v>3532</v>
      </c>
    </row>
    <row r="915" spans="1:4" x14ac:dyDescent="0.2">
      <c r="A915" s="32">
        <v>2759</v>
      </c>
      <c r="B915" s="32" t="s">
        <v>19368</v>
      </c>
      <c r="C915" s="82" t="s">
        <v>3541</v>
      </c>
      <c r="D915" s="82" t="s">
        <v>3532</v>
      </c>
    </row>
    <row r="916" spans="1:4" x14ac:dyDescent="0.2">
      <c r="A916" s="32">
        <v>2760</v>
      </c>
      <c r="B916" s="32" t="s">
        <v>19369</v>
      </c>
      <c r="C916" s="82" t="s">
        <v>3541</v>
      </c>
      <c r="D916" s="82" t="s">
        <v>3532</v>
      </c>
    </row>
    <row r="917" spans="1:4" x14ac:dyDescent="0.2">
      <c r="A917" s="32">
        <v>2761</v>
      </c>
      <c r="B917" s="32" t="s">
        <v>19370</v>
      </c>
      <c r="C917" s="82" t="s">
        <v>3541</v>
      </c>
      <c r="D917" s="82" t="s">
        <v>3532</v>
      </c>
    </row>
    <row r="918" spans="1:4" x14ac:dyDescent="0.2">
      <c r="A918" s="32">
        <v>1441</v>
      </c>
      <c r="B918" s="32" t="s">
        <v>19371</v>
      </c>
      <c r="C918" s="82" t="s">
        <v>3541</v>
      </c>
      <c r="D918" s="82" t="s">
        <v>3532</v>
      </c>
    </row>
    <row r="919" spans="1:4" x14ac:dyDescent="0.2">
      <c r="A919" s="32">
        <v>1443</v>
      </c>
      <c r="B919" s="32" t="s">
        <v>19372</v>
      </c>
      <c r="C919" s="82" t="s">
        <v>3541</v>
      </c>
      <c r="D919" s="82" t="s">
        <v>3532</v>
      </c>
    </row>
    <row r="920" spans="1:4" x14ac:dyDescent="0.2">
      <c r="A920" s="32">
        <v>1444</v>
      </c>
      <c r="B920" s="32" t="s">
        <v>19373</v>
      </c>
      <c r="C920" s="82" t="s">
        <v>3541</v>
      </c>
      <c r="D920" s="82" t="s">
        <v>3532</v>
      </c>
    </row>
    <row r="921" spans="1:4" x14ac:dyDescent="0.2">
      <c r="A921" s="32">
        <v>1445</v>
      </c>
      <c r="B921" s="32" t="s">
        <v>19374</v>
      </c>
      <c r="C921" s="82" t="s">
        <v>3541</v>
      </c>
      <c r="D921" s="82" t="s">
        <v>3532</v>
      </c>
    </row>
    <row r="922" spans="1:4" x14ac:dyDescent="0.2">
      <c r="A922" s="32">
        <v>1446</v>
      </c>
      <c r="B922" s="32" t="s">
        <v>19375</v>
      </c>
      <c r="C922" s="82" t="s">
        <v>3541</v>
      </c>
      <c r="D922" s="82" t="s">
        <v>3532</v>
      </c>
    </row>
    <row r="923" spans="1:4" x14ac:dyDescent="0.2">
      <c r="A923" s="32">
        <v>1447</v>
      </c>
      <c r="B923" s="32" t="s">
        <v>19376</v>
      </c>
      <c r="C923" s="82" t="s">
        <v>3541</v>
      </c>
      <c r="D923" s="82" t="s">
        <v>3532</v>
      </c>
    </row>
    <row r="924" spans="1:4" x14ac:dyDescent="0.2">
      <c r="A924" s="32">
        <v>1448</v>
      </c>
      <c r="B924" s="32" t="s">
        <v>19377</v>
      </c>
      <c r="C924" s="82" t="s">
        <v>3541</v>
      </c>
      <c r="D924" s="82" t="s">
        <v>3532</v>
      </c>
    </row>
    <row r="925" spans="1:4" x14ac:dyDescent="0.2">
      <c r="A925" s="32">
        <v>1450</v>
      </c>
      <c r="B925" s="32" t="s">
        <v>19378</v>
      </c>
      <c r="C925" s="82" t="s">
        <v>3541</v>
      </c>
      <c r="D925" s="82" t="s">
        <v>3532</v>
      </c>
    </row>
    <row r="926" spans="1:4" x14ac:dyDescent="0.2">
      <c r="A926" s="32">
        <v>2762</v>
      </c>
      <c r="B926" s="32" t="s">
        <v>19379</v>
      </c>
      <c r="C926" s="82" t="s">
        <v>3541</v>
      </c>
      <c r="D926" s="82" t="s">
        <v>3532</v>
      </c>
    </row>
    <row r="927" spans="1:4" x14ac:dyDescent="0.2">
      <c r="A927" s="32">
        <v>2763</v>
      </c>
      <c r="B927" s="32" t="s">
        <v>19380</v>
      </c>
      <c r="C927" s="82" t="s">
        <v>3541</v>
      </c>
      <c r="D927" s="82" t="s">
        <v>3532</v>
      </c>
    </row>
    <row r="928" spans="1:4" x14ac:dyDescent="0.2">
      <c r="A928" s="32">
        <v>2764</v>
      </c>
      <c r="B928" s="32" t="s">
        <v>19381</v>
      </c>
      <c r="C928" s="82" t="s">
        <v>3541</v>
      </c>
      <c r="D928" s="82" t="s">
        <v>3532</v>
      </c>
    </row>
    <row r="929" spans="1:4" x14ac:dyDescent="0.2">
      <c r="A929" s="32">
        <v>997</v>
      </c>
      <c r="B929" s="32" t="s">
        <v>19382</v>
      </c>
      <c r="C929" s="82" t="s">
        <v>3541</v>
      </c>
      <c r="D929" s="82" t="s">
        <v>3532</v>
      </c>
    </row>
    <row r="930" spans="1:4" x14ac:dyDescent="0.2">
      <c r="A930" s="32">
        <v>1449</v>
      </c>
      <c r="B930" s="32" t="s">
        <v>19383</v>
      </c>
      <c r="C930" s="82" t="s">
        <v>3541</v>
      </c>
      <c r="D930" s="82" t="s">
        <v>3532</v>
      </c>
    </row>
    <row r="931" spans="1:4" x14ac:dyDescent="0.2">
      <c r="A931" s="32">
        <v>1452</v>
      </c>
      <c r="B931" s="32" t="s">
        <v>19384</v>
      </c>
      <c r="C931" s="82" t="s">
        <v>3541</v>
      </c>
      <c r="D931" s="82" t="s">
        <v>3532</v>
      </c>
    </row>
    <row r="932" spans="1:4" x14ac:dyDescent="0.2">
      <c r="A932" s="32">
        <v>1453</v>
      </c>
      <c r="B932" s="32" t="s">
        <v>19385</v>
      </c>
      <c r="C932" s="82" t="s">
        <v>3541</v>
      </c>
      <c r="D932" s="82" t="s">
        <v>3532</v>
      </c>
    </row>
    <row r="933" spans="1:4" x14ac:dyDescent="0.2">
      <c r="A933" s="32">
        <v>1454</v>
      </c>
      <c r="B933" s="32" t="s">
        <v>19386</v>
      </c>
      <c r="C933" s="82" t="s">
        <v>3541</v>
      </c>
      <c r="D933" s="82" t="s">
        <v>3532</v>
      </c>
    </row>
    <row r="934" spans="1:4" x14ac:dyDescent="0.2">
      <c r="A934" s="32">
        <v>1455</v>
      </c>
      <c r="B934" s="32" t="s">
        <v>19387</v>
      </c>
      <c r="C934" s="82" t="s">
        <v>3541</v>
      </c>
      <c r="D934" s="82" t="s">
        <v>3532</v>
      </c>
    </row>
    <row r="935" spans="1:4" x14ac:dyDescent="0.2">
      <c r="A935" s="32">
        <v>1456</v>
      </c>
      <c r="B935" s="32" t="s">
        <v>19388</v>
      </c>
      <c r="C935" s="82" t="s">
        <v>3541</v>
      </c>
      <c r="D935" s="82" t="s">
        <v>3532</v>
      </c>
    </row>
    <row r="936" spans="1:4" x14ac:dyDescent="0.2">
      <c r="A936" s="32">
        <v>1457</v>
      </c>
      <c r="B936" s="32" t="s">
        <v>19389</v>
      </c>
      <c r="C936" s="82" t="s">
        <v>3541</v>
      </c>
      <c r="D936" s="82" t="s">
        <v>3532</v>
      </c>
    </row>
    <row r="937" spans="1:4" x14ac:dyDescent="0.2">
      <c r="A937" s="32">
        <v>2765</v>
      </c>
      <c r="B937" s="32" t="s">
        <v>19390</v>
      </c>
      <c r="C937" s="82" t="s">
        <v>3541</v>
      </c>
      <c r="D937" s="82" t="s">
        <v>3532</v>
      </c>
    </row>
    <row r="938" spans="1:4" x14ac:dyDescent="0.2">
      <c r="A938" s="32">
        <v>2766</v>
      </c>
      <c r="B938" s="32" t="s">
        <v>19391</v>
      </c>
      <c r="C938" s="82" t="s">
        <v>3541</v>
      </c>
      <c r="D938" s="82" t="s">
        <v>3532</v>
      </c>
    </row>
    <row r="939" spans="1:4" x14ac:dyDescent="0.2">
      <c r="A939" s="32">
        <v>2767</v>
      </c>
      <c r="B939" s="32" t="s">
        <v>19392</v>
      </c>
      <c r="C939" s="82" t="s">
        <v>3541</v>
      </c>
      <c r="D939" s="82" t="s">
        <v>3532</v>
      </c>
    </row>
    <row r="940" spans="1:4" x14ac:dyDescent="0.2">
      <c r="A940" s="32">
        <v>2768</v>
      </c>
      <c r="B940" s="32" t="s">
        <v>19393</v>
      </c>
      <c r="C940" s="82" t="s">
        <v>3541</v>
      </c>
      <c r="D940" s="82" t="s">
        <v>3532</v>
      </c>
    </row>
    <row r="941" spans="1:4" x14ac:dyDescent="0.2">
      <c r="A941" s="32">
        <v>1458</v>
      </c>
      <c r="B941" s="32" t="s">
        <v>19394</v>
      </c>
      <c r="C941" s="82" t="s">
        <v>3541</v>
      </c>
      <c r="D941" s="82" t="s">
        <v>3532</v>
      </c>
    </row>
    <row r="942" spans="1:4" x14ac:dyDescent="0.2">
      <c r="A942" s="32">
        <v>1460</v>
      </c>
      <c r="B942" s="32" t="s">
        <v>19395</v>
      </c>
      <c r="C942" s="82" t="s">
        <v>3541</v>
      </c>
      <c r="D942" s="82" t="s">
        <v>3532</v>
      </c>
    </row>
    <row r="943" spans="1:4" x14ac:dyDescent="0.2">
      <c r="A943" s="32">
        <v>1461</v>
      </c>
      <c r="B943" s="32" t="s">
        <v>19396</v>
      </c>
      <c r="C943" s="82" t="s">
        <v>3541</v>
      </c>
      <c r="D943" s="82" t="s">
        <v>3532</v>
      </c>
    </row>
    <row r="944" spans="1:4" x14ac:dyDescent="0.2">
      <c r="A944" s="32">
        <v>1462</v>
      </c>
      <c r="B944" s="32" t="s">
        <v>19397</v>
      </c>
      <c r="C944" s="82" t="s">
        <v>3541</v>
      </c>
      <c r="D944" s="82" t="s">
        <v>3532</v>
      </c>
    </row>
    <row r="945" spans="1:4" x14ac:dyDescent="0.2">
      <c r="A945" s="32">
        <v>1463</v>
      </c>
      <c r="B945" s="32" t="s">
        <v>19398</v>
      </c>
      <c r="C945" s="82" t="s">
        <v>3541</v>
      </c>
      <c r="D945" s="82" t="s">
        <v>3532</v>
      </c>
    </row>
    <row r="946" spans="1:4" x14ac:dyDescent="0.2">
      <c r="A946" s="32">
        <v>1464</v>
      </c>
      <c r="B946" s="32" t="s">
        <v>19399</v>
      </c>
      <c r="C946" s="82" t="s">
        <v>3541</v>
      </c>
      <c r="D946" s="82" t="s">
        <v>3532</v>
      </c>
    </row>
    <row r="947" spans="1:4" x14ac:dyDescent="0.2">
      <c r="A947" s="32">
        <v>2769</v>
      </c>
      <c r="B947" s="32" t="s">
        <v>19400</v>
      </c>
      <c r="C947" s="82" t="s">
        <v>3541</v>
      </c>
      <c r="D947" s="82" t="s">
        <v>3532</v>
      </c>
    </row>
    <row r="948" spans="1:4" x14ac:dyDescent="0.2">
      <c r="A948" s="32">
        <v>2770</v>
      </c>
      <c r="B948" s="32" t="s">
        <v>19401</v>
      </c>
      <c r="C948" s="82" t="s">
        <v>3541</v>
      </c>
      <c r="D948" s="82" t="s">
        <v>3532</v>
      </c>
    </row>
    <row r="949" spans="1:4" x14ac:dyDescent="0.2">
      <c r="A949" s="32">
        <v>2771</v>
      </c>
      <c r="B949" s="32" t="s">
        <v>19402</v>
      </c>
      <c r="C949" s="82" t="s">
        <v>3541</v>
      </c>
      <c r="D949" s="82" t="s">
        <v>3532</v>
      </c>
    </row>
    <row r="950" spans="1:4" x14ac:dyDescent="0.2">
      <c r="A950" s="32">
        <v>2772</v>
      </c>
      <c r="B950" s="32" t="s">
        <v>19403</v>
      </c>
      <c r="C950" s="82" t="s">
        <v>3541</v>
      </c>
      <c r="D950" s="82" t="s">
        <v>3532</v>
      </c>
    </row>
    <row r="951" spans="1:4" x14ac:dyDescent="0.2">
      <c r="A951" s="32">
        <v>2773</v>
      </c>
      <c r="B951" s="32" t="s">
        <v>19404</v>
      </c>
      <c r="C951" s="82" t="s">
        <v>3541</v>
      </c>
      <c r="D951" s="82" t="s">
        <v>3532</v>
      </c>
    </row>
    <row r="952" spans="1:4" x14ac:dyDescent="0.2">
      <c r="A952" s="32">
        <v>1465</v>
      </c>
      <c r="B952" s="32" t="s">
        <v>19405</v>
      </c>
      <c r="C952" s="82" t="s">
        <v>3541</v>
      </c>
      <c r="D952" s="82" t="s">
        <v>3532</v>
      </c>
    </row>
    <row r="953" spans="1:4" x14ac:dyDescent="0.2">
      <c r="A953" s="32">
        <v>1466</v>
      </c>
      <c r="B953" s="32" t="s">
        <v>19406</v>
      </c>
      <c r="C953" s="82" t="s">
        <v>3541</v>
      </c>
      <c r="D953" s="82" t="s">
        <v>3532</v>
      </c>
    </row>
    <row r="954" spans="1:4" x14ac:dyDescent="0.2">
      <c r="A954" s="32">
        <v>1467</v>
      </c>
      <c r="B954" s="32" t="s">
        <v>19407</v>
      </c>
      <c r="C954" s="82" t="s">
        <v>3541</v>
      </c>
      <c r="D954" s="82" t="s">
        <v>3532</v>
      </c>
    </row>
    <row r="955" spans="1:4" x14ac:dyDescent="0.2">
      <c r="A955" s="32">
        <v>1468</v>
      </c>
      <c r="B955" s="32" t="s">
        <v>19408</v>
      </c>
      <c r="C955" s="82" t="s">
        <v>3541</v>
      </c>
      <c r="D955" s="82" t="s">
        <v>3532</v>
      </c>
    </row>
    <row r="956" spans="1:4" x14ac:dyDescent="0.2">
      <c r="A956" s="32">
        <v>1469</v>
      </c>
      <c r="B956" s="32" t="s">
        <v>19409</v>
      </c>
      <c r="C956" s="82" t="s">
        <v>3541</v>
      </c>
      <c r="D956" s="82" t="s">
        <v>3532</v>
      </c>
    </row>
    <row r="957" spans="1:4" x14ac:dyDescent="0.2">
      <c r="A957" s="32">
        <v>1470</v>
      </c>
      <c r="B957" s="32" t="s">
        <v>19410</v>
      </c>
      <c r="C957" s="82" t="s">
        <v>3541</v>
      </c>
      <c r="D957" s="82" t="s">
        <v>3532</v>
      </c>
    </row>
    <row r="958" spans="1:4" x14ac:dyDescent="0.2">
      <c r="A958" s="32">
        <v>1471</v>
      </c>
      <c r="B958" s="32" t="s">
        <v>19411</v>
      </c>
      <c r="C958" s="82" t="s">
        <v>3541</v>
      </c>
      <c r="D958" s="82" t="s">
        <v>3532</v>
      </c>
    </row>
    <row r="959" spans="1:4" x14ac:dyDescent="0.2">
      <c r="A959" s="32">
        <v>2774</v>
      </c>
      <c r="B959" s="32" t="s">
        <v>19412</v>
      </c>
      <c r="C959" s="82" t="s">
        <v>3541</v>
      </c>
      <c r="D959" s="82" t="s">
        <v>3532</v>
      </c>
    </row>
    <row r="960" spans="1:4" x14ac:dyDescent="0.2">
      <c r="A960" s="32">
        <v>2775</v>
      </c>
      <c r="B960" s="32" t="s">
        <v>19413</v>
      </c>
      <c r="C960" s="82" t="s">
        <v>3541</v>
      </c>
      <c r="D960" s="82" t="s">
        <v>3532</v>
      </c>
    </row>
    <row r="961" spans="1:4" x14ac:dyDescent="0.2">
      <c r="A961" s="32">
        <v>2776</v>
      </c>
      <c r="B961" s="32" t="s">
        <v>19414</v>
      </c>
      <c r="C961" s="82" t="s">
        <v>3541</v>
      </c>
      <c r="D961" s="82" t="s">
        <v>3532</v>
      </c>
    </row>
    <row r="962" spans="1:4" x14ac:dyDescent="0.2">
      <c r="A962" s="32">
        <v>1092</v>
      </c>
      <c r="B962" s="32" t="s">
        <v>19415</v>
      </c>
      <c r="C962" s="82" t="s">
        <v>3541</v>
      </c>
      <c r="D962" s="82" t="s">
        <v>3532</v>
      </c>
    </row>
    <row r="963" spans="1:4" x14ac:dyDescent="0.2">
      <c r="A963" s="32">
        <v>1473</v>
      </c>
      <c r="B963" s="32" t="s">
        <v>19416</v>
      </c>
      <c r="C963" s="82" t="s">
        <v>3541</v>
      </c>
      <c r="D963" s="82" t="s">
        <v>3532</v>
      </c>
    </row>
    <row r="964" spans="1:4" x14ac:dyDescent="0.2">
      <c r="A964" s="32">
        <v>1472</v>
      </c>
      <c r="B964" s="32" t="s">
        <v>19417</v>
      </c>
      <c r="C964" s="82" t="s">
        <v>3541</v>
      </c>
      <c r="D964" s="82" t="s">
        <v>3532</v>
      </c>
    </row>
    <row r="965" spans="1:4" x14ac:dyDescent="0.2">
      <c r="A965" s="32">
        <v>1474</v>
      </c>
      <c r="B965" s="32" t="s">
        <v>19418</v>
      </c>
      <c r="C965" s="82" t="s">
        <v>3541</v>
      </c>
      <c r="D965" s="82" t="s">
        <v>3532</v>
      </c>
    </row>
    <row r="966" spans="1:4" x14ac:dyDescent="0.2">
      <c r="A966" s="32">
        <v>2777</v>
      </c>
      <c r="B966" s="32" t="s">
        <v>19419</v>
      </c>
      <c r="C966" s="82" t="s">
        <v>3541</v>
      </c>
      <c r="D966" s="82" t="s">
        <v>3532</v>
      </c>
    </row>
    <row r="967" spans="1:4" x14ac:dyDescent="0.2">
      <c r="A967" s="32">
        <v>2778</v>
      </c>
      <c r="B967" s="32" t="s">
        <v>19420</v>
      </c>
      <c r="C967" s="82" t="s">
        <v>3541</v>
      </c>
      <c r="D967" s="82" t="s">
        <v>3532</v>
      </c>
    </row>
    <row r="968" spans="1:4" x14ac:dyDescent="0.2">
      <c r="A968" s="32">
        <v>1475</v>
      </c>
      <c r="B968" s="32" t="s">
        <v>19421</v>
      </c>
      <c r="C968" s="82" t="s">
        <v>3541</v>
      </c>
      <c r="D968" s="82" t="s">
        <v>3532</v>
      </c>
    </row>
    <row r="969" spans="1:4" x14ac:dyDescent="0.2">
      <c r="A969" s="32">
        <v>1476</v>
      </c>
      <c r="B969" s="32" t="s">
        <v>19422</v>
      </c>
      <c r="C969" s="82" t="s">
        <v>3541</v>
      </c>
      <c r="D969" s="82" t="s">
        <v>3532</v>
      </c>
    </row>
    <row r="970" spans="1:4" x14ac:dyDescent="0.2">
      <c r="A970" s="32">
        <v>1477</v>
      </c>
      <c r="B970" s="32" t="s">
        <v>19423</v>
      </c>
      <c r="C970" s="82" t="s">
        <v>3541</v>
      </c>
      <c r="D970" s="82" t="s">
        <v>3532</v>
      </c>
    </row>
    <row r="971" spans="1:4" x14ac:dyDescent="0.2">
      <c r="A971" s="32">
        <v>1478</v>
      </c>
      <c r="B971" s="32" t="s">
        <v>19424</v>
      </c>
      <c r="C971" s="82" t="s">
        <v>3541</v>
      </c>
      <c r="D971" s="82" t="s">
        <v>3532</v>
      </c>
    </row>
    <row r="972" spans="1:4" x14ac:dyDescent="0.2">
      <c r="A972" s="32">
        <v>1480</v>
      </c>
      <c r="B972" s="32" t="s">
        <v>19425</v>
      </c>
      <c r="C972" s="82" t="s">
        <v>3541</v>
      </c>
      <c r="D972" s="82" t="s">
        <v>3532</v>
      </c>
    </row>
    <row r="973" spans="1:4" x14ac:dyDescent="0.2">
      <c r="A973" s="32">
        <v>1481</v>
      </c>
      <c r="B973" s="32" t="s">
        <v>19426</v>
      </c>
      <c r="C973" s="82" t="s">
        <v>3541</v>
      </c>
      <c r="D973" s="82" t="s">
        <v>3532</v>
      </c>
    </row>
    <row r="974" spans="1:4" x14ac:dyDescent="0.2">
      <c r="A974" s="32">
        <v>2779</v>
      </c>
      <c r="B974" s="32" t="s">
        <v>19427</v>
      </c>
      <c r="C974" s="82" t="s">
        <v>3541</v>
      </c>
      <c r="D974" s="82" t="s">
        <v>3532</v>
      </c>
    </row>
    <row r="975" spans="1:4" x14ac:dyDescent="0.2">
      <c r="A975" s="32">
        <v>1479</v>
      </c>
      <c r="B975" s="32" t="s">
        <v>19428</v>
      </c>
      <c r="C975" s="82" t="s">
        <v>3541</v>
      </c>
      <c r="D975" s="82" t="s">
        <v>3532</v>
      </c>
    </row>
    <row r="976" spans="1:4" x14ac:dyDescent="0.2">
      <c r="A976" s="32">
        <v>1483</v>
      </c>
      <c r="B976" s="32" t="s">
        <v>19429</v>
      </c>
      <c r="C976" s="82" t="s">
        <v>3541</v>
      </c>
      <c r="D976" s="82" t="s">
        <v>3532</v>
      </c>
    </row>
    <row r="977" spans="1:4" x14ac:dyDescent="0.2">
      <c r="A977" s="32">
        <v>2469</v>
      </c>
      <c r="B977" s="32" t="s">
        <v>19430</v>
      </c>
      <c r="C977" s="82" t="s">
        <v>3541</v>
      </c>
      <c r="D977" s="82" t="s">
        <v>3532</v>
      </c>
    </row>
    <row r="978" spans="1:4" x14ac:dyDescent="0.2">
      <c r="A978" s="32">
        <v>1485</v>
      </c>
      <c r="B978" s="32" t="s">
        <v>19431</v>
      </c>
      <c r="C978" s="82" t="s">
        <v>3541</v>
      </c>
      <c r="D978" s="82" t="s">
        <v>3532</v>
      </c>
    </row>
    <row r="979" spans="1:4" x14ac:dyDescent="0.2">
      <c r="A979" s="32">
        <v>1486</v>
      </c>
      <c r="B979" s="32" t="s">
        <v>19432</v>
      </c>
      <c r="C979" s="82" t="s">
        <v>3541</v>
      </c>
      <c r="D979" s="82" t="s">
        <v>3532</v>
      </c>
    </row>
    <row r="980" spans="1:4" x14ac:dyDescent="0.2">
      <c r="A980" s="32">
        <v>2780</v>
      </c>
      <c r="B980" s="32" t="s">
        <v>19433</v>
      </c>
      <c r="C980" s="82" t="s">
        <v>3541</v>
      </c>
      <c r="D980" s="82" t="s">
        <v>3532</v>
      </c>
    </row>
    <row r="981" spans="1:4" x14ac:dyDescent="0.2">
      <c r="A981" s="32">
        <v>2781</v>
      </c>
      <c r="B981" s="32" t="s">
        <v>19434</v>
      </c>
      <c r="C981" s="82" t="s">
        <v>3541</v>
      </c>
      <c r="D981" s="82" t="s">
        <v>3532</v>
      </c>
    </row>
    <row r="982" spans="1:4" x14ac:dyDescent="0.2">
      <c r="A982" s="32">
        <v>1487</v>
      </c>
      <c r="B982" s="32" t="s">
        <v>19435</v>
      </c>
      <c r="C982" s="82" t="s">
        <v>3541</v>
      </c>
      <c r="D982" s="82" t="s">
        <v>3532</v>
      </c>
    </row>
    <row r="983" spans="1:4" x14ac:dyDescent="0.2">
      <c r="A983" s="32">
        <v>1488</v>
      </c>
      <c r="B983" s="32" t="s">
        <v>19436</v>
      </c>
      <c r="C983" s="82" t="s">
        <v>3541</v>
      </c>
      <c r="D983" s="82" t="s">
        <v>3532</v>
      </c>
    </row>
    <row r="984" spans="1:4" x14ac:dyDescent="0.2">
      <c r="A984" s="32">
        <v>1489</v>
      </c>
      <c r="B984" s="32" t="s">
        <v>19437</v>
      </c>
      <c r="C984" s="82" t="s">
        <v>3541</v>
      </c>
      <c r="D984" s="82" t="s">
        <v>3532</v>
      </c>
    </row>
    <row r="985" spans="1:4" x14ac:dyDescent="0.2">
      <c r="A985" s="32">
        <v>1490</v>
      </c>
      <c r="B985" s="32" t="s">
        <v>19438</v>
      </c>
      <c r="C985" s="82" t="s">
        <v>3541</v>
      </c>
      <c r="D985" s="82" t="s">
        <v>3532</v>
      </c>
    </row>
    <row r="986" spans="1:4" x14ac:dyDescent="0.2">
      <c r="A986" s="32">
        <v>1491</v>
      </c>
      <c r="B986" s="32" t="s">
        <v>19439</v>
      </c>
      <c r="C986" s="82" t="s">
        <v>3541</v>
      </c>
      <c r="D986" s="82" t="s">
        <v>3532</v>
      </c>
    </row>
    <row r="987" spans="1:4" x14ac:dyDescent="0.2">
      <c r="A987" s="32">
        <v>1492</v>
      </c>
      <c r="B987" s="32" t="s">
        <v>19440</v>
      </c>
      <c r="C987" s="82" t="s">
        <v>3541</v>
      </c>
      <c r="D987" s="82" t="s">
        <v>3532</v>
      </c>
    </row>
    <row r="988" spans="1:4" x14ac:dyDescent="0.2">
      <c r="A988" s="32">
        <v>261</v>
      </c>
      <c r="B988" s="32" t="s">
        <v>19441</v>
      </c>
      <c r="C988" s="82" t="s">
        <v>3541</v>
      </c>
      <c r="D988" s="82" t="s">
        <v>3532</v>
      </c>
    </row>
    <row r="989" spans="1:4" x14ac:dyDescent="0.2">
      <c r="A989" s="32">
        <v>2782</v>
      </c>
      <c r="B989" s="32" t="s">
        <v>19442</v>
      </c>
      <c r="C989" s="82" t="s">
        <v>3541</v>
      </c>
      <c r="D989" s="82" t="s">
        <v>3532</v>
      </c>
    </row>
    <row r="990" spans="1:4" x14ac:dyDescent="0.2">
      <c r="A990" s="32">
        <v>2783</v>
      </c>
      <c r="B990" s="32" t="s">
        <v>19443</v>
      </c>
      <c r="C990" s="82" t="s">
        <v>3541</v>
      </c>
      <c r="D990" s="82" t="s">
        <v>3532</v>
      </c>
    </row>
    <row r="991" spans="1:4" x14ac:dyDescent="0.2">
      <c r="A991" s="32">
        <v>2784</v>
      </c>
      <c r="B991" s="32" t="s">
        <v>19444</v>
      </c>
      <c r="C991" s="82" t="s">
        <v>3541</v>
      </c>
      <c r="D991" s="82" t="s">
        <v>3532</v>
      </c>
    </row>
    <row r="992" spans="1:4" x14ac:dyDescent="0.2">
      <c r="A992" s="32">
        <v>2785</v>
      </c>
      <c r="B992" s="32" t="s">
        <v>19445</v>
      </c>
      <c r="C992" s="82" t="s">
        <v>3541</v>
      </c>
      <c r="D992" s="82" t="s">
        <v>3532</v>
      </c>
    </row>
    <row r="993" spans="1:4" x14ac:dyDescent="0.2">
      <c r="A993" s="32">
        <v>1493</v>
      </c>
      <c r="B993" s="32" t="s">
        <v>19446</v>
      </c>
      <c r="C993" s="82" t="s">
        <v>3541</v>
      </c>
      <c r="D993" s="82" t="s">
        <v>3532</v>
      </c>
    </row>
    <row r="994" spans="1:4" x14ac:dyDescent="0.2">
      <c r="A994" s="32">
        <v>1494</v>
      </c>
      <c r="B994" s="32" t="s">
        <v>19447</v>
      </c>
      <c r="C994" s="82" t="s">
        <v>3541</v>
      </c>
      <c r="D994" s="82" t="s">
        <v>3532</v>
      </c>
    </row>
    <row r="995" spans="1:4" x14ac:dyDescent="0.2">
      <c r="A995" s="32">
        <v>1495</v>
      </c>
      <c r="B995" s="32" t="s">
        <v>19448</v>
      </c>
      <c r="C995" s="82" t="s">
        <v>3541</v>
      </c>
      <c r="D995" s="82" t="s">
        <v>3532</v>
      </c>
    </row>
    <row r="996" spans="1:4" x14ac:dyDescent="0.2">
      <c r="A996" s="32">
        <v>1496</v>
      </c>
      <c r="B996" s="32" t="s">
        <v>19449</v>
      </c>
      <c r="C996" s="82" t="s">
        <v>3541</v>
      </c>
      <c r="D996" s="82" t="s">
        <v>3532</v>
      </c>
    </row>
    <row r="997" spans="1:4" x14ac:dyDescent="0.2">
      <c r="A997" s="32">
        <v>2786</v>
      </c>
      <c r="B997" s="32" t="s">
        <v>19450</v>
      </c>
      <c r="C997" s="82" t="s">
        <v>3541</v>
      </c>
      <c r="D997" s="82" t="s">
        <v>3532</v>
      </c>
    </row>
    <row r="998" spans="1:4" x14ac:dyDescent="0.2">
      <c r="A998" s="32">
        <v>2787</v>
      </c>
      <c r="B998" s="32" t="s">
        <v>19451</v>
      </c>
      <c r="C998" s="82" t="s">
        <v>3541</v>
      </c>
      <c r="D998" s="82" t="s">
        <v>3532</v>
      </c>
    </row>
    <row r="999" spans="1:4" x14ac:dyDescent="0.2">
      <c r="A999" s="32">
        <v>2788</v>
      </c>
      <c r="B999" s="32" t="s">
        <v>19452</v>
      </c>
      <c r="C999" s="82" t="s">
        <v>3541</v>
      </c>
      <c r="D999" s="82" t="s">
        <v>3532</v>
      </c>
    </row>
    <row r="1000" spans="1:4" x14ac:dyDescent="0.2">
      <c r="A1000" s="32">
        <v>2789</v>
      </c>
      <c r="B1000" s="32" t="s">
        <v>19453</v>
      </c>
      <c r="C1000" s="82" t="s">
        <v>3541</v>
      </c>
      <c r="D1000" s="82" t="s">
        <v>3532</v>
      </c>
    </row>
    <row r="1001" spans="1:4" x14ac:dyDescent="0.2">
      <c r="A1001" s="32">
        <v>1497</v>
      </c>
      <c r="B1001" s="32" t="s">
        <v>19454</v>
      </c>
      <c r="C1001" s="82" t="s">
        <v>3541</v>
      </c>
      <c r="D1001" s="82" t="s">
        <v>3532</v>
      </c>
    </row>
    <row r="1002" spans="1:4" x14ac:dyDescent="0.2">
      <c r="A1002" s="32">
        <v>1499</v>
      </c>
      <c r="B1002" s="32" t="s">
        <v>19455</v>
      </c>
      <c r="C1002" s="82" t="s">
        <v>3541</v>
      </c>
      <c r="D1002" s="82" t="s">
        <v>3532</v>
      </c>
    </row>
    <row r="1003" spans="1:4" x14ac:dyDescent="0.2">
      <c r="A1003" s="32">
        <v>1500</v>
      </c>
      <c r="B1003" s="32" t="s">
        <v>19456</v>
      </c>
      <c r="C1003" s="82" t="s">
        <v>3541</v>
      </c>
      <c r="D1003" s="82" t="s">
        <v>3532</v>
      </c>
    </row>
    <row r="1004" spans="1:4" x14ac:dyDescent="0.2">
      <c r="A1004" s="32">
        <v>1501</v>
      </c>
      <c r="B1004" s="32" t="s">
        <v>19457</v>
      </c>
      <c r="C1004" s="82" t="s">
        <v>3541</v>
      </c>
      <c r="D1004" s="82" t="s">
        <v>3532</v>
      </c>
    </row>
    <row r="1005" spans="1:4" x14ac:dyDescent="0.2">
      <c r="A1005" s="32">
        <v>1502</v>
      </c>
      <c r="B1005" s="32" t="s">
        <v>19458</v>
      </c>
      <c r="C1005" s="82" t="s">
        <v>3541</v>
      </c>
      <c r="D1005" s="82" t="s">
        <v>3532</v>
      </c>
    </row>
    <row r="1006" spans="1:4" x14ac:dyDescent="0.2">
      <c r="A1006" s="32">
        <v>1503</v>
      </c>
      <c r="B1006" s="32" t="s">
        <v>19459</v>
      </c>
      <c r="C1006" s="82" t="s">
        <v>3541</v>
      </c>
      <c r="D1006" s="82" t="s">
        <v>3532</v>
      </c>
    </row>
    <row r="1007" spans="1:4" x14ac:dyDescent="0.2">
      <c r="A1007" s="32">
        <v>1504</v>
      </c>
      <c r="B1007" s="32" t="s">
        <v>19460</v>
      </c>
      <c r="C1007" s="82" t="s">
        <v>3541</v>
      </c>
      <c r="D1007" s="82" t="s">
        <v>3532</v>
      </c>
    </row>
    <row r="1008" spans="1:4" x14ac:dyDescent="0.2">
      <c r="A1008" s="32">
        <v>2790</v>
      </c>
      <c r="B1008" s="32" t="s">
        <v>19461</v>
      </c>
      <c r="C1008" s="82" t="s">
        <v>3541</v>
      </c>
      <c r="D1008" s="82" t="s">
        <v>3532</v>
      </c>
    </row>
    <row r="1009" spans="1:4" x14ac:dyDescent="0.2">
      <c r="A1009" s="32">
        <v>2791</v>
      </c>
      <c r="B1009" s="32" t="s">
        <v>19462</v>
      </c>
      <c r="C1009" s="82" t="s">
        <v>3541</v>
      </c>
      <c r="D1009" s="82" t="s">
        <v>3532</v>
      </c>
    </row>
    <row r="1010" spans="1:4" x14ac:dyDescent="0.2">
      <c r="A1010" s="32">
        <v>1505</v>
      </c>
      <c r="B1010" s="32" t="s">
        <v>19463</v>
      </c>
      <c r="C1010" s="82" t="s">
        <v>3541</v>
      </c>
      <c r="D1010" s="82" t="s">
        <v>3532</v>
      </c>
    </row>
    <row r="1011" spans="1:4" x14ac:dyDescent="0.2">
      <c r="A1011" s="32">
        <v>1506</v>
      </c>
      <c r="B1011" s="32" t="s">
        <v>19464</v>
      </c>
      <c r="C1011" s="82" t="s">
        <v>3541</v>
      </c>
      <c r="D1011" s="82" t="s">
        <v>3532</v>
      </c>
    </row>
    <row r="1012" spans="1:4" x14ac:dyDescent="0.2">
      <c r="A1012" s="32">
        <v>1507</v>
      </c>
      <c r="B1012" s="32" t="s">
        <v>19465</v>
      </c>
      <c r="C1012" s="82" t="s">
        <v>3541</v>
      </c>
      <c r="D1012" s="82" t="s">
        <v>3532</v>
      </c>
    </row>
    <row r="1013" spans="1:4" x14ac:dyDescent="0.2">
      <c r="A1013" s="32">
        <v>1508</v>
      </c>
      <c r="B1013" s="32" t="s">
        <v>19466</v>
      </c>
      <c r="C1013" s="82" t="s">
        <v>3541</v>
      </c>
      <c r="D1013" s="82" t="s">
        <v>3532</v>
      </c>
    </row>
    <row r="1014" spans="1:4" x14ac:dyDescent="0.2">
      <c r="A1014" s="32">
        <v>1509</v>
      </c>
      <c r="B1014" s="32" t="s">
        <v>19467</v>
      </c>
      <c r="C1014" s="82" t="s">
        <v>3541</v>
      </c>
      <c r="D1014" s="82" t="s">
        <v>3532</v>
      </c>
    </row>
    <row r="1015" spans="1:4" x14ac:dyDescent="0.2">
      <c r="A1015" s="32">
        <v>1510</v>
      </c>
      <c r="B1015" s="32" t="s">
        <v>19468</v>
      </c>
      <c r="C1015" s="82" t="s">
        <v>3541</v>
      </c>
      <c r="D1015" s="82" t="s">
        <v>3532</v>
      </c>
    </row>
    <row r="1016" spans="1:4" x14ac:dyDescent="0.2">
      <c r="A1016" s="32">
        <v>1511</v>
      </c>
      <c r="B1016" s="32" t="s">
        <v>19469</v>
      </c>
      <c r="C1016" s="82" t="s">
        <v>3541</v>
      </c>
      <c r="D1016" s="82" t="s">
        <v>3532</v>
      </c>
    </row>
    <row r="1017" spans="1:4" x14ac:dyDescent="0.2">
      <c r="A1017" s="32">
        <v>1512</v>
      </c>
      <c r="B1017" s="32" t="s">
        <v>19470</v>
      </c>
      <c r="C1017" s="82" t="s">
        <v>3541</v>
      </c>
      <c r="D1017" s="82" t="s">
        <v>3532</v>
      </c>
    </row>
    <row r="1018" spans="1:4" x14ac:dyDescent="0.2">
      <c r="A1018" s="32">
        <v>-1</v>
      </c>
      <c r="B1018" s="32" t="s">
        <v>3569</v>
      </c>
    </row>
    <row r="1019" spans="1:4" x14ac:dyDescent="0.2">
      <c r="A1019" s="32">
        <v>1513</v>
      </c>
      <c r="B1019" s="32" t="s">
        <v>19471</v>
      </c>
      <c r="C1019" s="82" t="s">
        <v>3541</v>
      </c>
      <c r="D1019" s="82" t="s">
        <v>3532</v>
      </c>
    </row>
    <row r="1020" spans="1:4" x14ac:dyDescent="0.2">
      <c r="A1020" s="32">
        <v>1514</v>
      </c>
      <c r="B1020" s="32" t="s">
        <v>19472</v>
      </c>
      <c r="C1020" s="82" t="s">
        <v>3541</v>
      </c>
      <c r="D1020" s="82" t="s">
        <v>3532</v>
      </c>
    </row>
    <row r="1021" spans="1:4" x14ac:dyDescent="0.2">
      <c r="A1021" s="32">
        <v>1515</v>
      </c>
      <c r="B1021" s="32" t="s">
        <v>19473</v>
      </c>
      <c r="C1021" s="82" t="s">
        <v>3541</v>
      </c>
      <c r="D1021" s="82" t="s">
        <v>3532</v>
      </c>
    </row>
    <row r="1022" spans="1:4" x14ac:dyDescent="0.2">
      <c r="A1022" s="32">
        <v>1516</v>
      </c>
      <c r="B1022" s="32" t="s">
        <v>19474</v>
      </c>
      <c r="C1022" s="82" t="s">
        <v>3541</v>
      </c>
      <c r="D1022" s="82" t="s">
        <v>3532</v>
      </c>
    </row>
    <row r="1023" spans="1:4" x14ac:dyDescent="0.2">
      <c r="A1023" s="32">
        <v>1517</v>
      </c>
      <c r="B1023" s="32" t="s">
        <v>19475</v>
      </c>
      <c r="C1023" s="82" t="s">
        <v>3541</v>
      </c>
      <c r="D1023" s="82" t="s">
        <v>3532</v>
      </c>
    </row>
    <row r="1024" spans="1:4" x14ac:dyDescent="0.2">
      <c r="A1024" s="32">
        <v>1518</v>
      </c>
      <c r="B1024" s="32" t="s">
        <v>19476</v>
      </c>
      <c r="C1024" s="82" t="s">
        <v>3541</v>
      </c>
      <c r="D1024" s="82" t="s">
        <v>3532</v>
      </c>
    </row>
    <row r="1025" spans="1:4" x14ac:dyDescent="0.2">
      <c r="A1025" s="32">
        <v>1519</v>
      </c>
      <c r="B1025" s="32" t="s">
        <v>19477</v>
      </c>
      <c r="C1025" s="82" t="s">
        <v>3541</v>
      </c>
      <c r="D1025" s="82" t="s">
        <v>3532</v>
      </c>
    </row>
    <row r="1026" spans="1:4" x14ac:dyDescent="0.2">
      <c r="A1026" s="32">
        <v>1520</v>
      </c>
      <c r="B1026" s="32" t="s">
        <v>19478</v>
      </c>
      <c r="C1026" s="82" t="s">
        <v>3541</v>
      </c>
      <c r="D1026" s="82" t="s">
        <v>3532</v>
      </c>
    </row>
    <row r="1027" spans="1:4" x14ac:dyDescent="0.2">
      <c r="A1027" s="32">
        <v>1521</v>
      </c>
      <c r="B1027" s="32" t="s">
        <v>19479</v>
      </c>
      <c r="C1027" s="82" t="s">
        <v>3541</v>
      </c>
      <c r="D1027" s="82" t="s">
        <v>3532</v>
      </c>
    </row>
    <row r="1028" spans="1:4" x14ac:dyDescent="0.2">
      <c r="A1028" s="32">
        <v>2792</v>
      </c>
      <c r="B1028" s="32" t="s">
        <v>19480</v>
      </c>
      <c r="C1028" s="82" t="s">
        <v>3541</v>
      </c>
      <c r="D1028" s="82" t="s">
        <v>3532</v>
      </c>
    </row>
    <row r="1029" spans="1:4" x14ac:dyDescent="0.2">
      <c r="A1029" s="32">
        <v>1522</v>
      </c>
      <c r="B1029" s="32" t="s">
        <v>19481</v>
      </c>
      <c r="C1029" s="82" t="s">
        <v>3541</v>
      </c>
      <c r="D1029" s="82" t="s">
        <v>3532</v>
      </c>
    </row>
    <row r="1030" spans="1:4" x14ac:dyDescent="0.2">
      <c r="A1030" s="32">
        <v>1523</v>
      </c>
      <c r="B1030" s="32" t="s">
        <v>19482</v>
      </c>
      <c r="C1030" s="82" t="s">
        <v>3541</v>
      </c>
      <c r="D1030" s="82" t="s">
        <v>3532</v>
      </c>
    </row>
    <row r="1031" spans="1:4" x14ac:dyDescent="0.2">
      <c r="A1031" s="32">
        <v>2793</v>
      </c>
      <c r="B1031" s="32" t="s">
        <v>19483</v>
      </c>
      <c r="C1031" s="82" t="s">
        <v>3541</v>
      </c>
      <c r="D1031" s="82" t="s">
        <v>3532</v>
      </c>
    </row>
    <row r="1032" spans="1:4" x14ac:dyDescent="0.2">
      <c r="A1032" s="32">
        <v>2794</v>
      </c>
      <c r="B1032" s="32" t="s">
        <v>19484</v>
      </c>
      <c r="C1032" s="82" t="s">
        <v>3541</v>
      </c>
      <c r="D1032" s="82" t="s">
        <v>3532</v>
      </c>
    </row>
    <row r="1033" spans="1:4" x14ac:dyDescent="0.2">
      <c r="A1033" s="32">
        <v>1524</v>
      </c>
      <c r="B1033" s="32" t="s">
        <v>19485</v>
      </c>
      <c r="C1033" s="82" t="s">
        <v>3541</v>
      </c>
      <c r="D1033" s="82" t="s">
        <v>3532</v>
      </c>
    </row>
    <row r="1034" spans="1:4" x14ac:dyDescent="0.2">
      <c r="A1034" s="32">
        <v>1526</v>
      </c>
      <c r="B1034" s="32" t="s">
        <v>19486</v>
      </c>
      <c r="C1034" s="82" t="s">
        <v>3541</v>
      </c>
      <c r="D1034" s="82" t="s">
        <v>3532</v>
      </c>
    </row>
    <row r="1035" spans="1:4" x14ac:dyDescent="0.2">
      <c r="A1035" s="32">
        <v>1527</v>
      </c>
      <c r="B1035" s="32" t="s">
        <v>19487</v>
      </c>
      <c r="C1035" s="82" t="s">
        <v>3541</v>
      </c>
      <c r="D1035" s="82" t="s">
        <v>3532</v>
      </c>
    </row>
    <row r="1036" spans="1:4" x14ac:dyDescent="0.2">
      <c r="A1036" s="32">
        <v>1528</v>
      </c>
      <c r="B1036" s="32" t="s">
        <v>19488</v>
      </c>
      <c r="C1036" s="82" t="s">
        <v>3541</v>
      </c>
      <c r="D1036" s="82" t="s">
        <v>3532</v>
      </c>
    </row>
    <row r="1037" spans="1:4" x14ac:dyDescent="0.2">
      <c r="A1037" s="32">
        <v>1529</v>
      </c>
      <c r="B1037" s="32" t="s">
        <v>19489</v>
      </c>
      <c r="C1037" s="82" t="s">
        <v>3541</v>
      </c>
      <c r="D1037" s="82" t="s">
        <v>3532</v>
      </c>
    </row>
    <row r="1038" spans="1:4" x14ac:dyDescent="0.2">
      <c r="A1038" s="32">
        <v>2795</v>
      </c>
      <c r="B1038" s="32" t="s">
        <v>19490</v>
      </c>
      <c r="C1038" s="82" t="s">
        <v>3541</v>
      </c>
      <c r="D1038" s="82" t="s">
        <v>3532</v>
      </c>
    </row>
    <row r="1039" spans="1:4" x14ac:dyDescent="0.2">
      <c r="A1039" s="32">
        <v>2796</v>
      </c>
      <c r="B1039" s="32" t="s">
        <v>19491</v>
      </c>
      <c r="C1039" s="82" t="s">
        <v>3541</v>
      </c>
      <c r="D1039" s="82" t="s">
        <v>3532</v>
      </c>
    </row>
    <row r="1040" spans="1:4" x14ac:dyDescent="0.2">
      <c r="A1040" s="32">
        <v>2797</v>
      </c>
      <c r="B1040" s="32" t="s">
        <v>19492</v>
      </c>
      <c r="C1040" s="82" t="s">
        <v>3541</v>
      </c>
      <c r="D1040" s="82" t="s">
        <v>3532</v>
      </c>
    </row>
    <row r="1041" spans="1:4" x14ac:dyDescent="0.2">
      <c r="A1041" s="32">
        <v>2798</v>
      </c>
      <c r="B1041" s="32" t="s">
        <v>19493</v>
      </c>
      <c r="C1041" s="82" t="s">
        <v>3541</v>
      </c>
      <c r="D1041" s="82" t="s">
        <v>3532</v>
      </c>
    </row>
    <row r="1042" spans="1:4" x14ac:dyDescent="0.2">
      <c r="A1042" s="32">
        <v>2799</v>
      </c>
      <c r="B1042" s="32" t="s">
        <v>19494</v>
      </c>
      <c r="C1042" s="82" t="s">
        <v>3541</v>
      </c>
      <c r="D1042" s="82" t="s">
        <v>3532</v>
      </c>
    </row>
    <row r="1043" spans="1:4" x14ac:dyDescent="0.2">
      <c r="A1043" s="32">
        <v>2800</v>
      </c>
      <c r="B1043" s="32" t="s">
        <v>19495</v>
      </c>
      <c r="C1043" s="82" t="s">
        <v>3541</v>
      </c>
      <c r="D1043" s="82" t="s">
        <v>3532</v>
      </c>
    </row>
    <row r="1044" spans="1:4" x14ac:dyDescent="0.2">
      <c r="A1044" s="32">
        <v>1530</v>
      </c>
      <c r="B1044" s="32" t="s">
        <v>19496</v>
      </c>
      <c r="C1044" s="82" t="s">
        <v>3541</v>
      </c>
      <c r="D1044" s="82" t="s">
        <v>3532</v>
      </c>
    </row>
    <row r="1045" spans="1:4" x14ac:dyDescent="0.2">
      <c r="A1045" s="32">
        <v>1531</v>
      </c>
      <c r="B1045" s="32" t="s">
        <v>19497</v>
      </c>
      <c r="C1045" s="82" t="s">
        <v>3541</v>
      </c>
      <c r="D1045" s="82" t="s">
        <v>3532</v>
      </c>
    </row>
    <row r="1046" spans="1:4" x14ac:dyDescent="0.2">
      <c r="A1046" s="32">
        <v>1532</v>
      </c>
      <c r="B1046" s="32" t="s">
        <v>19498</v>
      </c>
      <c r="C1046" s="82" t="s">
        <v>3541</v>
      </c>
      <c r="D1046" s="82" t="s">
        <v>3532</v>
      </c>
    </row>
    <row r="1047" spans="1:4" x14ac:dyDescent="0.2">
      <c r="A1047" s="32">
        <v>2801</v>
      </c>
      <c r="B1047" s="32" t="s">
        <v>19499</v>
      </c>
      <c r="C1047" s="82" t="s">
        <v>3541</v>
      </c>
      <c r="D1047" s="82" t="s">
        <v>3532</v>
      </c>
    </row>
    <row r="1048" spans="1:4" x14ac:dyDescent="0.2">
      <c r="A1048" s="32">
        <v>1533</v>
      </c>
      <c r="B1048" s="32" t="s">
        <v>19500</v>
      </c>
      <c r="C1048" s="82" t="s">
        <v>3541</v>
      </c>
      <c r="D1048" s="82" t="s">
        <v>3532</v>
      </c>
    </row>
    <row r="1049" spans="1:4" x14ac:dyDescent="0.2">
      <c r="A1049" s="32">
        <v>2802</v>
      </c>
      <c r="B1049" s="32" t="s">
        <v>19501</v>
      </c>
      <c r="C1049" s="82" t="s">
        <v>3541</v>
      </c>
      <c r="D1049" s="82" t="s">
        <v>3532</v>
      </c>
    </row>
    <row r="1050" spans="1:4" x14ac:dyDescent="0.2">
      <c r="A1050" s="32">
        <v>2803</v>
      </c>
      <c r="B1050" s="32" t="s">
        <v>19502</v>
      </c>
      <c r="C1050" s="82" t="s">
        <v>3541</v>
      </c>
      <c r="D1050" s="82" t="s">
        <v>3532</v>
      </c>
    </row>
    <row r="1051" spans="1:4" x14ac:dyDescent="0.2">
      <c r="A1051" s="32">
        <v>2804</v>
      </c>
      <c r="B1051" s="32" t="s">
        <v>19503</v>
      </c>
      <c r="C1051" s="82" t="s">
        <v>3541</v>
      </c>
      <c r="D1051" s="82" t="s">
        <v>3532</v>
      </c>
    </row>
    <row r="1052" spans="1:4" x14ac:dyDescent="0.2">
      <c r="A1052" s="32">
        <v>2805</v>
      </c>
      <c r="B1052" s="32" t="s">
        <v>19504</v>
      </c>
      <c r="C1052" s="82" t="s">
        <v>3541</v>
      </c>
      <c r="D1052" s="82" t="s">
        <v>3532</v>
      </c>
    </row>
    <row r="1053" spans="1:4" x14ac:dyDescent="0.2">
      <c r="A1053" s="32">
        <v>2806</v>
      </c>
      <c r="B1053" s="32" t="s">
        <v>19505</v>
      </c>
      <c r="C1053" s="82" t="s">
        <v>3541</v>
      </c>
      <c r="D1053" s="82" t="s">
        <v>3532</v>
      </c>
    </row>
    <row r="1054" spans="1:4" x14ac:dyDescent="0.2">
      <c r="A1054" s="32">
        <v>343</v>
      </c>
      <c r="B1054" s="32" t="s">
        <v>19506</v>
      </c>
      <c r="C1054" s="82" t="s">
        <v>3541</v>
      </c>
      <c r="D1054" s="82" t="s">
        <v>3532</v>
      </c>
    </row>
    <row r="1055" spans="1:4" x14ac:dyDescent="0.2">
      <c r="A1055" s="32">
        <v>2807</v>
      </c>
      <c r="B1055" s="32" t="s">
        <v>19507</v>
      </c>
      <c r="C1055" s="82" t="s">
        <v>3541</v>
      </c>
      <c r="D1055" s="82" t="s">
        <v>3532</v>
      </c>
    </row>
    <row r="1056" spans="1:4" x14ac:dyDescent="0.2">
      <c r="A1056" s="32">
        <v>2808</v>
      </c>
      <c r="B1056" s="32" t="s">
        <v>19508</v>
      </c>
      <c r="C1056" s="82" t="s">
        <v>3541</v>
      </c>
      <c r="D1056" s="82" t="s">
        <v>3532</v>
      </c>
    </row>
    <row r="1057" spans="1:4" x14ac:dyDescent="0.2">
      <c r="A1057" s="32">
        <v>1534</v>
      </c>
      <c r="B1057" s="32" t="s">
        <v>19509</v>
      </c>
      <c r="C1057" s="82" t="s">
        <v>3541</v>
      </c>
      <c r="D1057" s="82" t="s">
        <v>3532</v>
      </c>
    </row>
    <row r="1058" spans="1:4" x14ac:dyDescent="0.2">
      <c r="A1058" s="32">
        <v>1535</v>
      </c>
      <c r="B1058" s="32" t="s">
        <v>19510</v>
      </c>
      <c r="C1058" s="82" t="s">
        <v>3541</v>
      </c>
      <c r="D1058" s="82" t="s">
        <v>3532</v>
      </c>
    </row>
    <row r="1059" spans="1:4" x14ac:dyDescent="0.2">
      <c r="A1059" s="32">
        <v>1536</v>
      </c>
      <c r="B1059" s="32" t="s">
        <v>19511</v>
      </c>
      <c r="C1059" s="82" t="s">
        <v>3541</v>
      </c>
      <c r="D1059" s="82" t="s">
        <v>3532</v>
      </c>
    </row>
    <row r="1060" spans="1:4" x14ac:dyDescent="0.2">
      <c r="A1060" s="32">
        <v>1537</v>
      </c>
      <c r="B1060" s="32" t="s">
        <v>19512</v>
      </c>
      <c r="C1060" s="82" t="s">
        <v>3541</v>
      </c>
      <c r="D1060" s="82" t="s">
        <v>3532</v>
      </c>
    </row>
    <row r="1061" spans="1:4" x14ac:dyDescent="0.2">
      <c r="A1061" s="32">
        <v>1538</v>
      </c>
      <c r="B1061" s="32" t="s">
        <v>19513</v>
      </c>
      <c r="C1061" s="82" t="s">
        <v>3541</v>
      </c>
      <c r="D1061" s="82" t="s">
        <v>3532</v>
      </c>
    </row>
    <row r="1062" spans="1:4" x14ac:dyDescent="0.2">
      <c r="A1062" s="32">
        <v>2809</v>
      </c>
      <c r="B1062" s="32" t="s">
        <v>19514</v>
      </c>
      <c r="C1062" s="82" t="s">
        <v>3541</v>
      </c>
      <c r="D1062" s="82" t="s">
        <v>3532</v>
      </c>
    </row>
    <row r="1063" spans="1:4" x14ac:dyDescent="0.2">
      <c r="A1063" s="32">
        <v>2810</v>
      </c>
      <c r="B1063" s="32" t="s">
        <v>19515</v>
      </c>
      <c r="C1063" s="82" t="s">
        <v>3541</v>
      </c>
      <c r="D1063" s="82" t="s">
        <v>3532</v>
      </c>
    </row>
    <row r="1064" spans="1:4" x14ac:dyDescent="0.2">
      <c r="A1064" s="32">
        <v>2811</v>
      </c>
      <c r="B1064" s="32" t="s">
        <v>19516</v>
      </c>
      <c r="C1064" s="82" t="s">
        <v>3541</v>
      </c>
      <c r="D1064" s="82" t="s">
        <v>3532</v>
      </c>
    </row>
    <row r="1065" spans="1:4" x14ac:dyDescent="0.2">
      <c r="A1065" s="32">
        <v>2812</v>
      </c>
      <c r="B1065" s="32" t="s">
        <v>19517</v>
      </c>
      <c r="C1065" s="82" t="s">
        <v>3541</v>
      </c>
      <c r="D1065" s="82" t="s">
        <v>3532</v>
      </c>
    </row>
    <row r="1066" spans="1:4" x14ac:dyDescent="0.2">
      <c r="A1066" s="32">
        <v>1540</v>
      </c>
      <c r="B1066" s="32" t="s">
        <v>19518</v>
      </c>
      <c r="C1066" s="82" t="s">
        <v>3541</v>
      </c>
      <c r="D1066" s="82" t="s">
        <v>3532</v>
      </c>
    </row>
    <row r="1067" spans="1:4" x14ac:dyDescent="0.2">
      <c r="A1067" s="32">
        <v>1539</v>
      </c>
      <c r="B1067" s="32" t="s">
        <v>19519</v>
      </c>
      <c r="C1067" s="82" t="s">
        <v>3541</v>
      </c>
      <c r="D1067" s="82" t="s">
        <v>3532</v>
      </c>
    </row>
    <row r="1068" spans="1:4" x14ac:dyDescent="0.2">
      <c r="A1068" s="32">
        <v>2813</v>
      </c>
      <c r="B1068" s="32" t="s">
        <v>19520</v>
      </c>
      <c r="C1068" s="82" t="s">
        <v>3541</v>
      </c>
      <c r="D1068" s="82" t="s">
        <v>3532</v>
      </c>
    </row>
    <row r="1069" spans="1:4" x14ac:dyDescent="0.2">
      <c r="A1069" s="32">
        <v>2814</v>
      </c>
      <c r="B1069" s="32" t="s">
        <v>19521</v>
      </c>
      <c r="C1069" s="82" t="s">
        <v>3541</v>
      </c>
      <c r="D1069" s="82" t="s">
        <v>3532</v>
      </c>
    </row>
    <row r="1070" spans="1:4" x14ac:dyDescent="0.2">
      <c r="A1070" s="32">
        <v>2815</v>
      </c>
      <c r="B1070" s="32" t="s">
        <v>19522</v>
      </c>
      <c r="C1070" s="82" t="s">
        <v>3541</v>
      </c>
      <c r="D1070" s="82" t="s">
        <v>3532</v>
      </c>
    </row>
    <row r="1071" spans="1:4" x14ac:dyDescent="0.2">
      <c r="A1071" s="32">
        <v>2816</v>
      </c>
      <c r="B1071" s="32" t="s">
        <v>19523</v>
      </c>
      <c r="C1071" s="82" t="s">
        <v>3541</v>
      </c>
      <c r="D1071" s="82" t="s">
        <v>3532</v>
      </c>
    </row>
    <row r="1072" spans="1:4" x14ac:dyDescent="0.2">
      <c r="A1072" s="32">
        <v>2817</v>
      </c>
      <c r="B1072" s="32" t="s">
        <v>19524</v>
      </c>
      <c r="C1072" s="82" t="s">
        <v>3541</v>
      </c>
      <c r="D1072" s="82" t="s">
        <v>3532</v>
      </c>
    </row>
    <row r="1073" spans="1:4" x14ac:dyDescent="0.2">
      <c r="A1073" s="32">
        <v>2818</v>
      </c>
      <c r="B1073" s="32" t="s">
        <v>19525</v>
      </c>
      <c r="C1073" s="82" t="s">
        <v>3541</v>
      </c>
      <c r="D1073" s="82" t="s">
        <v>3532</v>
      </c>
    </row>
    <row r="1074" spans="1:4" x14ac:dyDescent="0.2">
      <c r="A1074" s="32">
        <v>1541</v>
      </c>
      <c r="B1074" s="32" t="s">
        <v>19526</v>
      </c>
      <c r="C1074" s="82" t="s">
        <v>3541</v>
      </c>
      <c r="D1074" s="82" t="s">
        <v>3532</v>
      </c>
    </row>
    <row r="1075" spans="1:4" x14ac:dyDescent="0.2">
      <c r="A1075" s="32">
        <v>1542</v>
      </c>
      <c r="B1075" s="32" t="s">
        <v>19527</v>
      </c>
      <c r="C1075" s="82" t="s">
        <v>3541</v>
      </c>
      <c r="D1075" s="82" t="s">
        <v>3532</v>
      </c>
    </row>
    <row r="1076" spans="1:4" x14ac:dyDescent="0.2">
      <c r="A1076" s="32">
        <v>1543</v>
      </c>
      <c r="B1076" s="32" t="s">
        <v>19528</v>
      </c>
      <c r="C1076" s="82" t="s">
        <v>3541</v>
      </c>
      <c r="D1076" s="82" t="s">
        <v>3532</v>
      </c>
    </row>
    <row r="1077" spans="1:4" x14ac:dyDescent="0.2">
      <c r="A1077" s="32">
        <v>2819</v>
      </c>
      <c r="B1077" s="32" t="s">
        <v>19529</v>
      </c>
      <c r="C1077" s="82" t="s">
        <v>3541</v>
      </c>
      <c r="D1077" s="82" t="s">
        <v>3532</v>
      </c>
    </row>
    <row r="1078" spans="1:4" x14ac:dyDescent="0.2">
      <c r="A1078" s="32">
        <v>655</v>
      </c>
      <c r="B1078" s="32" t="s">
        <v>19530</v>
      </c>
      <c r="C1078" s="82" t="s">
        <v>3541</v>
      </c>
      <c r="D1078" s="82" t="s">
        <v>3532</v>
      </c>
    </row>
    <row r="1079" spans="1:4" x14ac:dyDescent="0.2">
      <c r="A1079" s="32">
        <v>797</v>
      </c>
      <c r="B1079" s="32" t="s">
        <v>19531</v>
      </c>
      <c r="C1079" s="82" t="s">
        <v>3541</v>
      </c>
      <c r="D1079" s="82" t="s">
        <v>3532</v>
      </c>
    </row>
    <row r="1080" spans="1:4" x14ac:dyDescent="0.2">
      <c r="A1080" s="32">
        <v>333</v>
      </c>
      <c r="B1080" s="32" t="s">
        <v>19532</v>
      </c>
      <c r="C1080" s="82" t="s">
        <v>3541</v>
      </c>
      <c r="D1080" s="82" t="s">
        <v>3532</v>
      </c>
    </row>
    <row r="1081" spans="1:4" x14ac:dyDescent="0.2">
      <c r="A1081" s="32">
        <v>1544</v>
      </c>
      <c r="B1081" s="32" t="s">
        <v>19533</v>
      </c>
      <c r="C1081" s="82" t="s">
        <v>3541</v>
      </c>
      <c r="D1081" s="82" t="s">
        <v>3532</v>
      </c>
    </row>
    <row r="1082" spans="1:4" x14ac:dyDescent="0.2">
      <c r="A1082" s="32">
        <v>2820</v>
      </c>
      <c r="B1082" s="32" t="s">
        <v>19534</v>
      </c>
      <c r="C1082" s="82" t="s">
        <v>3541</v>
      </c>
      <c r="D1082" s="82" t="s">
        <v>3532</v>
      </c>
    </row>
    <row r="1083" spans="1:4" x14ac:dyDescent="0.2">
      <c r="A1083" s="32">
        <v>1545</v>
      </c>
      <c r="B1083" s="32" t="s">
        <v>19535</v>
      </c>
      <c r="C1083" s="82" t="s">
        <v>3541</v>
      </c>
      <c r="D1083" s="82" t="s">
        <v>3532</v>
      </c>
    </row>
    <row r="1084" spans="1:4" x14ac:dyDescent="0.2">
      <c r="A1084" s="32">
        <v>1546</v>
      </c>
      <c r="B1084" s="32" t="s">
        <v>19536</v>
      </c>
      <c r="C1084" s="82" t="s">
        <v>3541</v>
      </c>
      <c r="D1084" s="82" t="s">
        <v>3532</v>
      </c>
    </row>
    <row r="1085" spans="1:4" x14ac:dyDescent="0.2">
      <c r="A1085" s="32">
        <v>1547</v>
      </c>
      <c r="B1085" s="32" t="s">
        <v>19537</v>
      </c>
      <c r="C1085" s="82" t="s">
        <v>3541</v>
      </c>
      <c r="D1085" s="82" t="s">
        <v>3532</v>
      </c>
    </row>
    <row r="1086" spans="1:4" x14ac:dyDescent="0.2">
      <c r="A1086" s="32">
        <v>1548</v>
      </c>
      <c r="B1086" s="32" t="s">
        <v>19538</v>
      </c>
      <c r="C1086" s="82" t="s">
        <v>3541</v>
      </c>
      <c r="D1086" s="82" t="s">
        <v>3532</v>
      </c>
    </row>
    <row r="1087" spans="1:4" x14ac:dyDescent="0.2">
      <c r="A1087" s="32">
        <v>1550</v>
      </c>
      <c r="B1087" s="32" t="s">
        <v>19539</v>
      </c>
      <c r="C1087" s="82" t="s">
        <v>3541</v>
      </c>
      <c r="D1087" s="82" t="s">
        <v>3532</v>
      </c>
    </row>
    <row r="1088" spans="1:4" x14ac:dyDescent="0.2">
      <c r="A1088" s="32">
        <v>1551</v>
      </c>
      <c r="B1088" s="32" t="s">
        <v>19540</v>
      </c>
      <c r="C1088" s="82" t="s">
        <v>3541</v>
      </c>
      <c r="D1088" s="82" t="s">
        <v>3532</v>
      </c>
    </row>
    <row r="1089" spans="1:4" x14ac:dyDescent="0.2">
      <c r="A1089" s="32">
        <v>1552</v>
      </c>
      <c r="B1089" s="32" t="s">
        <v>19541</v>
      </c>
      <c r="C1089" s="82" t="s">
        <v>3541</v>
      </c>
      <c r="D1089" s="82" t="s">
        <v>3532</v>
      </c>
    </row>
    <row r="1090" spans="1:4" x14ac:dyDescent="0.2">
      <c r="A1090" s="32">
        <v>1553</v>
      </c>
      <c r="B1090" s="32" t="s">
        <v>19542</v>
      </c>
      <c r="C1090" s="82" t="s">
        <v>3541</v>
      </c>
      <c r="D1090" s="82" t="s">
        <v>3532</v>
      </c>
    </row>
    <row r="1091" spans="1:4" x14ac:dyDescent="0.2">
      <c r="A1091" s="32">
        <v>1554</v>
      </c>
      <c r="B1091" s="32" t="s">
        <v>19543</v>
      </c>
      <c r="C1091" s="82" t="s">
        <v>3541</v>
      </c>
      <c r="D1091" s="82" t="s">
        <v>3532</v>
      </c>
    </row>
    <row r="1092" spans="1:4" x14ac:dyDescent="0.2">
      <c r="A1092" s="32">
        <v>1555</v>
      </c>
      <c r="B1092" s="32" t="s">
        <v>19544</v>
      </c>
      <c r="C1092" s="82" t="s">
        <v>3541</v>
      </c>
      <c r="D1092" s="82" t="s">
        <v>3532</v>
      </c>
    </row>
    <row r="1093" spans="1:4" x14ac:dyDescent="0.2">
      <c r="A1093" s="32">
        <v>1556</v>
      </c>
      <c r="B1093" s="32" t="s">
        <v>19545</v>
      </c>
      <c r="C1093" s="82" t="s">
        <v>3541</v>
      </c>
      <c r="D1093" s="82" t="s">
        <v>3532</v>
      </c>
    </row>
    <row r="1094" spans="1:4" x14ac:dyDescent="0.2">
      <c r="A1094" s="32">
        <v>2821</v>
      </c>
      <c r="B1094" s="32" t="s">
        <v>19546</v>
      </c>
      <c r="C1094" s="82" t="s">
        <v>3541</v>
      </c>
      <c r="D1094" s="82" t="s">
        <v>3532</v>
      </c>
    </row>
    <row r="1095" spans="1:4" x14ac:dyDescent="0.2">
      <c r="A1095" s="32">
        <v>2822</v>
      </c>
      <c r="B1095" s="32" t="s">
        <v>19547</v>
      </c>
      <c r="C1095" s="82" t="s">
        <v>3541</v>
      </c>
      <c r="D1095" s="82" t="s">
        <v>3532</v>
      </c>
    </row>
    <row r="1096" spans="1:4" x14ac:dyDescent="0.2">
      <c r="A1096" s="32">
        <v>2823</v>
      </c>
      <c r="B1096" s="32" t="s">
        <v>19548</v>
      </c>
      <c r="C1096" s="82" t="s">
        <v>3541</v>
      </c>
      <c r="D1096" s="82" t="s">
        <v>3532</v>
      </c>
    </row>
    <row r="1097" spans="1:4" x14ac:dyDescent="0.2">
      <c r="A1097" s="32">
        <v>2824</v>
      </c>
      <c r="B1097" s="32" t="s">
        <v>19549</v>
      </c>
      <c r="C1097" s="82" t="s">
        <v>3541</v>
      </c>
      <c r="D1097" s="82" t="s">
        <v>3532</v>
      </c>
    </row>
    <row r="1098" spans="1:4" x14ac:dyDescent="0.2">
      <c r="A1098" s="32">
        <v>1557</v>
      </c>
      <c r="B1098" s="32" t="s">
        <v>19550</v>
      </c>
      <c r="C1098" s="82" t="s">
        <v>3541</v>
      </c>
      <c r="D1098" s="82" t="s">
        <v>3532</v>
      </c>
    </row>
    <row r="1099" spans="1:4" x14ac:dyDescent="0.2">
      <c r="A1099" s="32">
        <v>1558</v>
      </c>
      <c r="B1099" s="32" t="s">
        <v>19551</v>
      </c>
      <c r="C1099" s="82" t="s">
        <v>3541</v>
      </c>
      <c r="D1099" s="82" t="s">
        <v>3532</v>
      </c>
    </row>
    <row r="1100" spans="1:4" x14ac:dyDescent="0.2">
      <c r="A1100" s="32">
        <v>1559</v>
      </c>
      <c r="B1100" s="32" t="s">
        <v>19552</v>
      </c>
      <c r="C1100" s="82" t="s">
        <v>3541</v>
      </c>
      <c r="D1100" s="82" t="s">
        <v>3532</v>
      </c>
    </row>
    <row r="1101" spans="1:4" x14ac:dyDescent="0.2">
      <c r="A1101" s="32">
        <v>2825</v>
      </c>
      <c r="B1101" s="32" t="s">
        <v>19553</v>
      </c>
      <c r="C1101" s="82" t="s">
        <v>3541</v>
      </c>
      <c r="D1101" s="82" t="s">
        <v>3532</v>
      </c>
    </row>
    <row r="1102" spans="1:4" x14ac:dyDescent="0.2">
      <c r="A1102" s="32">
        <v>2826</v>
      </c>
      <c r="B1102" s="32" t="s">
        <v>19554</v>
      </c>
      <c r="C1102" s="82" t="s">
        <v>3541</v>
      </c>
      <c r="D1102" s="82" t="s">
        <v>3532</v>
      </c>
    </row>
    <row r="1103" spans="1:4" x14ac:dyDescent="0.2">
      <c r="A1103" s="32">
        <v>2827</v>
      </c>
      <c r="B1103" s="32" t="s">
        <v>19555</v>
      </c>
      <c r="C1103" s="82" t="s">
        <v>3541</v>
      </c>
      <c r="D1103" s="82" t="s">
        <v>3532</v>
      </c>
    </row>
    <row r="1104" spans="1:4" x14ac:dyDescent="0.2">
      <c r="A1104" s="32">
        <v>2828</v>
      </c>
      <c r="B1104" s="32" t="s">
        <v>19556</v>
      </c>
      <c r="C1104" s="82" t="s">
        <v>3541</v>
      </c>
      <c r="D1104" s="82" t="s">
        <v>3532</v>
      </c>
    </row>
    <row r="1105" spans="1:4" x14ac:dyDescent="0.2">
      <c r="A1105" s="32">
        <v>1560</v>
      </c>
      <c r="B1105" s="32" t="s">
        <v>19557</v>
      </c>
      <c r="C1105" s="82" t="s">
        <v>3541</v>
      </c>
      <c r="D1105" s="82" t="s">
        <v>3532</v>
      </c>
    </row>
    <row r="1106" spans="1:4" x14ac:dyDescent="0.2">
      <c r="A1106" s="32">
        <v>1562</v>
      </c>
      <c r="B1106" s="32" t="s">
        <v>19558</v>
      </c>
      <c r="C1106" s="82" t="s">
        <v>3541</v>
      </c>
      <c r="D1106" s="82" t="s">
        <v>3532</v>
      </c>
    </row>
    <row r="1107" spans="1:4" x14ac:dyDescent="0.2">
      <c r="A1107" s="32">
        <v>1563</v>
      </c>
      <c r="B1107" s="32" t="s">
        <v>19559</v>
      </c>
      <c r="C1107" s="82" t="s">
        <v>3541</v>
      </c>
      <c r="D1107" s="82" t="s">
        <v>3532</v>
      </c>
    </row>
    <row r="1108" spans="1:4" x14ac:dyDescent="0.2">
      <c r="A1108" s="32">
        <v>1564</v>
      </c>
      <c r="B1108" s="32" t="s">
        <v>19560</v>
      </c>
      <c r="C1108" s="82" t="s">
        <v>3541</v>
      </c>
      <c r="D1108" s="82" t="s">
        <v>3532</v>
      </c>
    </row>
    <row r="1109" spans="1:4" x14ac:dyDescent="0.2">
      <c r="A1109" s="32">
        <v>1565</v>
      </c>
      <c r="B1109" s="32" t="s">
        <v>19561</v>
      </c>
      <c r="C1109" s="82" t="s">
        <v>3541</v>
      </c>
      <c r="D1109" s="82" t="s">
        <v>3532</v>
      </c>
    </row>
    <row r="1110" spans="1:4" x14ac:dyDescent="0.2">
      <c r="A1110" s="32">
        <v>1566</v>
      </c>
      <c r="B1110" s="32" t="s">
        <v>19562</v>
      </c>
      <c r="C1110" s="82" t="s">
        <v>3541</v>
      </c>
      <c r="D1110" s="82" t="s">
        <v>3532</v>
      </c>
    </row>
    <row r="1111" spans="1:4" x14ac:dyDescent="0.2">
      <c r="A1111" s="32">
        <v>1567</v>
      </c>
      <c r="B1111" s="32" t="s">
        <v>19563</v>
      </c>
      <c r="C1111" s="82" t="s">
        <v>3541</v>
      </c>
      <c r="D1111" s="82" t="s">
        <v>3532</v>
      </c>
    </row>
    <row r="1112" spans="1:4" x14ac:dyDescent="0.2">
      <c r="A1112" s="32">
        <v>1568</v>
      </c>
      <c r="B1112" s="32" t="s">
        <v>19564</v>
      </c>
      <c r="C1112" s="82" t="s">
        <v>3541</v>
      </c>
      <c r="D1112" s="82" t="s">
        <v>3532</v>
      </c>
    </row>
    <row r="1113" spans="1:4" x14ac:dyDescent="0.2">
      <c r="A1113" s="32">
        <v>1569</v>
      </c>
      <c r="B1113" s="32" t="s">
        <v>19565</v>
      </c>
      <c r="C1113" s="82" t="s">
        <v>3541</v>
      </c>
      <c r="D1113" s="82" t="s">
        <v>3532</v>
      </c>
    </row>
    <row r="1114" spans="1:4" x14ac:dyDescent="0.2">
      <c r="A1114" s="32">
        <v>1570</v>
      </c>
      <c r="B1114" s="32" t="s">
        <v>19566</v>
      </c>
      <c r="C1114" s="82" t="s">
        <v>3541</v>
      </c>
      <c r="D1114" s="82" t="s">
        <v>3532</v>
      </c>
    </row>
    <row r="1115" spans="1:4" x14ac:dyDescent="0.2">
      <c r="A1115" s="32">
        <v>1571</v>
      </c>
      <c r="B1115" s="32" t="s">
        <v>19567</v>
      </c>
      <c r="C1115" s="82" t="s">
        <v>3541</v>
      </c>
      <c r="D1115" s="82" t="s">
        <v>3532</v>
      </c>
    </row>
    <row r="1116" spans="1:4" x14ac:dyDescent="0.2">
      <c r="A1116" s="32">
        <v>2829</v>
      </c>
      <c r="B1116" s="32" t="s">
        <v>19568</v>
      </c>
      <c r="C1116" s="82" t="s">
        <v>3541</v>
      </c>
      <c r="D1116" s="82" t="s">
        <v>3532</v>
      </c>
    </row>
    <row r="1117" spans="1:4" x14ac:dyDescent="0.2">
      <c r="A1117" s="32">
        <v>2830</v>
      </c>
      <c r="B1117" s="32" t="s">
        <v>19569</v>
      </c>
      <c r="C1117" s="82" t="s">
        <v>3541</v>
      </c>
      <c r="D1117" s="82" t="s">
        <v>3532</v>
      </c>
    </row>
    <row r="1118" spans="1:4" x14ac:dyDescent="0.2">
      <c r="A1118" s="32">
        <v>1573</v>
      </c>
      <c r="B1118" s="32" t="s">
        <v>19570</v>
      </c>
      <c r="C1118" s="82" t="s">
        <v>3541</v>
      </c>
      <c r="D1118" s="82" t="s">
        <v>3532</v>
      </c>
    </row>
    <row r="1119" spans="1:4" x14ac:dyDescent="0.2">
      <c r="A1119" s="32">
        <v>2831</v>
      </c>
      <c r="B1119" s="32" t="s">
        <v>19571</v>
      </c>
      <c r="C1119" s="82" t="s">
        <v>3541</v>
      </c>
      <c r="D1119" s="82" t="s">
        <v>3532</v>
      </c>
    </row>
    <row r="1120" spans="1:4" x14ac:dyDescent="0.2">
      <c r="A1120" s="32">
        <v>1572</v>
      </c>
      <c r="B1120" s="32" t="s">
        <v>19572</v>
      </c>
      <c r="C1120" s="82" t="s">
        <v>3541</v>
      </c>
      <c r="D1120" s="82" t="s">
        <v>3532</v>
      </c>
    </row>
    <row r="1121" spans="1:4" x14ac:dyDescent="0.2">
      <c r="A1121" s="32">
        <v>1574</v>
      </c>
      <c r="B1121" s="32" t="s">
        <v>19573</v>
      </c>
      <c r="C1121" s="82" t="s">
        <v>3541</v>
      </c>
      <c r="D1121" s="82" t="s">
        <v>3532</v>
      </c>
    </row>
    <row r="1122" spans="1:4" x14ac:dyDescent="0.2">
      <c r="A1122" s="32">
        <v>2832</v>
      </c>
      <c r="B1122" s="32" t="s">
        <v>19574</v>
      </c>
      <c r="C1122" s="82" t="s">
        <v>3541</v>
      </c>
      <c r="D1122" s="82" t="s">
        <v>3532</v>
      </c>
    </row>
    <row r="1123" spans="1:4" x14ac:dyDescent="0.2">
      <c r="A1123" s="32">
        <v>2833</v>
      </c>
      <c r="B1123" s="32" t="s">
        <v>19575</v>
      </c>
      <c r="C1123" s="82" t="s">
        <v>3541</v>
      </c>
      <c r="D1123" s="82" t="s">
        <v>3532</v>
      </c>
    </row>
    <row r="1124" spans="1:4" x14ac:dyDescent="0.2">
      <c r="A1124" s="32">
        <v>2834</v>
      </c>
      <c r="B1124" s="32" t="s">
        <v>19576</v>
      </c>
      <c r="C1124" s="82" t="s">
        <v>3541</v>
      </c>
      <c r="D1124" s="82" t="s">
        <v>3532</v>
      </c>
    </row>
    <row r="1125" spans="1:4" x14ac:dyDescent="0.2">
      <c r="A1125" s="32">
        <v>2835</v>
      </c>
      <c r="B1125" s="32" t="s">
        <v>19577</v>
      </c>
      <c r="C1125" s="82" t="s">
        <v>3541</v>
      </c>
      <c r="D1125" s="82" t="s">
        <v>3532</v>
      </c>
    </row>
    <row r="1126" spans="1:4" x14ac:dyDescent="0.2">
      <c r="A1126" s="32">
        <v>1575</v>
      </c>
      <c r="B1126" s="32" t="s">
        <v>19578</v>
      </c>
      <c r="C1126" s="82" t="s">
        <v>3541</v>
      </c>
      <c r="D1126" s="82" t="s">
        <v>3532</v>
      </c>
    </row>
    <row r="1127" spans="1:4" x14ac:dyDescent="0.2">
      <c r="A1127" s="32">
        <v>1576</v>
      </c>
      <c r="B1127" s="32" t="s">
        <v>19579</v>
      </c>
      <c r="C1127" s="82" t="s">
        <v>3541</v>
      </c>
      <c r="D1127" s="82" t="s">
        <v>3532</v>
      </c>
    </row>
    <row r="1128" spans="1:4" x14ac:dyDescent="0.2">
      <c r="A1128" s="32">
        <v>1577</v>
      </c>
      <c r="B1128" s="32" t="s">
        <v>19580</v>
      </c>
      <c r="C1128" s="82" t="s">
        <v>3541</v>
      </c>
      <c r="D1128" s="82" t="s">
        <v>3532</v>
      </c>
    </row>
    <row r="1129" spans="1:4" x14ac:dyDescent="0.2">
      <c r="A1129" s="32">
        <v>1578</v>
      </c>
      <c r="B1129" s="32" t="s">
        <v>19581</v>
      </c>
      <c r="C1129" s="82" t="s">
        <v>3541</v>
      </c>
      <c r="D1129" s="82" t="s">
        <v>3532</v>
      </c>
    </row>
    <row r="1130" spans="1:4" x14ac:dyDescent="0.2">
      <c r="A1130" s="32">
        <v>1579</v>
      </c>
      <c r="B1130" s="32" t="s">
        <v>19582</v>
      </c>
      <c r="C1130" s="82" t="s">
        <v>3541</v>
      </c>
      <c r="D1130" s="82" t="s">
        <v>3532</v>
      </c>
    </row>
    <row r="1131" spans="1:4" x14ac:dyDescent="0.2">
      <c r="A1131" s="32">
        <v>1580</v>
      </c>
      <c r="B1131" s="32" t="s">
        <v>19583</v>
      </c>
      <c r="C1131" s="82" t="s">
        <v>3541</v>
      </c>
      <c r="D1131" s="82" t="s">
        <v>3532</v>
      </c>
    </row>
    <row r="1132" spans="1:4" x14ac:dyDescent="0.2">
      <c r="A1132" s="32">
        <v>1581</v>
      </c>
      <c r="B1132" s="32" t="s">
        <v>19584</v>
      </c>
      <c r="C1132" s="82" t="s">
        <v>3541</v>
      </c>
      <c r="D1132" s="82" t="s">
        <v>3532</v>
      </c>
    </row>
    <row r="1133" spans="1:4" x14ac:dyDescent="0.2">
      <c r="A1133" s="32">
        <v>2836</v>
      </c>
      <c r="B1133" s="32" t="s">
        <v>19585</v>
      </c>
      <c r="C1133" s="82" t="s">
        <v>3541</v>
      </c>
      <c r="D1133" s="82" t="s">
        <v>3532</v>
      </c>
    </row>
    <row r="1134" spans="1:4" x14ac:dyDescent="0.2">
      <c r="A1134" s="32">
        <v>656</v>
      </c>
      <c r="B1134" s="32" t="s">
        <v>19586</v>
      </c>
      <c r="C1134" s="82" t="s">
        <v>3541</v>
      </c>
      <c r="D1134" s="82" t="s">
        <v>3532</v>
      </c>
    </row>
    <row r="1135" spans="1:4" x14ac:dyDescent="0.2">
      <c r="A1135" s="32">
        <v>339</v>
      </c>
      <c r="B1135" s="32" t="s">
        <v>19587</v>
      </c>
      <c r="C1135" s="82" t="s">
        <v>3541</v>
      </c>
      <c r="D1135" s="82" t="s">
        <v>3532</v>
      </c>
    </row>
    <row r="1136" spans="1:4" x14ac:dyDescent="0.2">
      <c r="A1136" s="32">
        <v>341</v>
      </c>
      <c r="B1136" s="32" t="s">
        <v>19588</v>
      </c>
      <c r="C1136" s="82" t="s">
        <v>3541</v>
      </c>
      <c r="D1136" s="82" t="s">
        <v>3532</v>
      </c>
    </row>
    <row r="1137" spans="1:4" x14ac:dyDescent="0.2">
      <c r="A1137" s="32">
        <v>1582</v>
      </c>
      <c r="B1137" s="32" t="s">
        <v>19589</v>
      </c>
      <c r="C1137" s="82" t="s">
        <v>3541</v>
      </c>
      <c r="D1137" s="82" t="s">
        <v>3532</v>
      </c>
    </row>
    <row r="1138" spans="1:4" x14ac:dyDescent="0.2">
      <c r="A1138" s="32">
        <v>1583</v>
      </c>
      <c r="B1138" s="32" t="s">
        <v>19590</v>
      </c>
      <c r="C1138" s="82" t="s">
        <v>3541</v>
      </c>
      <c r="D1138" s="82" t="s">
        <v>3532</v>
      </c>
    </row>
    <row r="1139" spans="1:4" x14ac:dyDescent="0.2">
      <c r="A1139" s="32">
        <v>1584</v>
      </c>
      <c r="B1139" s="32" t="s">
        <v>19591</v>
      </c>
      <c r="C1139" s="82" t="s">
        <v>3541</v>
      </c>
      <c r="D1139" s="82" t="s">
        <v>3532</v>
      </c>
    </row>
    <row r="1140" spans="1:4" x14ac:dyDescent="0.2">
      <c r="A1140" s="32">
        <v>1585</v>
      </c>
      <c r="B1140" s="32" t="s">
        <v>19592</v>
      </c>
      <c r="C1140" s="82" t="s">
        <v>3541</v>
      </c>
      <c r="D1140" s="82" t="s">
        <v>3532</v>
      </c>
    </row>
    <row r="1141" spans="1:4" x14ac:dyDescent="0.2">
      <c r="A1141" s="32">
        <v>1586</v>
      </c>
      <c r="B1141" s="32" t="s">
        <v>19593</v>
      </c>
      <c r="C1141" s="82" t="s">
        <v>3541</v>
      </c>
      <c r="D1141" s="82" t="s">
        <v>3532</v>
      </c>
    </row>
    <row r="1142" spans="1:4" x14ac:dyDescent="0.2">
      <c r="A1142" s="32">
        <v>1587</v>
      </c>
      <c r="B1142" s="32" t="s">
        <v>19594</v>
      </c>
      <c r="C1142" s="82" t="s">
        <v>3541</v>
      </c>
      <c r="D1142" s="82" t="s">
        <v>3532</v>
      </c>
    </row>
    <row r="1143" spans="1:4" x14ac:dyDescent="0.2">
      <c r="A1143" s="32">
        <v>2837</v>
      </c>
      <c r="B1143" s="32" t="s">
        <v>19595</v>
      </c>
      <c r="C1143" s="82" t="s">
        <v>3541</v>
      </c>
      <c r="D1143" s="82" t="s">
        <v>3532</v>
      </c>
    </row>
    <row r="1144" spans="1:4" x14ac:dyDescent="0.2">
      <c r="A1144" s="32">
        <v>1588</v>
      </c>
      <c r="B1144" s="32" t="s">
        <v>19596</v>
      </c>
      <c r="C1144" s="82" t="s">
        <v>3541</v>
      </c>
      <c r="D1144" s="82" t="s">
        <v>3532</v>
      </c>
    </row>
    <row r="1145" spans="1:4" x14ac:dyDescent="0.2">
      <c r="A1145" s="32">
        <v>1589</v>
      </c>
      <c r="B1145" s="32" t="s">
        <v>19597</v>
      </c>
      <c r="C1145" s="82" t="s">
        <v>3541</v>
      </c>
      <c r="D1145" s="82" t="s">
        <v>3532</v>
      </c>
    </row>
    <row r="1146" spans="1:4" x14ac:dyDescent="0.2">
      <c r="A1146" s="32">
        <v>1590</v>
      </c>
      <c r="B1146" s="32" t="s">
        <v>19598</v>
      </c>
      <c r="C1146" s="82" t="s">
        <v>3541</v>
      </c>
      <c r="D1146" s="82" t="s">
        <v>3532</v>
      </c>
    </row>
    <row r="1147" spans="1:4" x14ac:dyDescent="0.2">
      <c r="A1147" s="32">
        <v>2838</v>
      </c>
      <c r="B1147" s="32" t="s">
        <v>19599</v>
      </c>
      <c r="C1147" s="82" t="s">
        <v>3541</v>
      </c>
      <c r="D1147" s="82" t="s">
        <v>3532</v>
      </c>
    </row>
    <row r="1148" spans="1:4" x14ac:dyDescent="0.2">
      <c r="A1148" s="32">
        <v>1591</v>
      </c>
      <c r="B1148" s="32" t="s">
        <v>19600</v>
      </c>
      <c r="C1148" s="82" t="s">
        <v>3541</v>
      </c>
      <c r="D1148" s="82" t="s">
        <v>3532</v>
      </c>
    </row>
    <row r="1149" spans="1:4" x14ac:dyDescent="0.2">
      <c r="A1149" s="32">
        <v>1592</v>
      </c>
      <c r="B1149" s="32" t="s">
        <v>19601</v>
      </c>
      <c r="C1149" s="82" t="s">
        <v>3541</v>
      </c>
      <c r="D1149" s="82" t="s">
        <v>3532</v>
      </c>
    </row>
    <row r="1150" spans="1:4" x14ac:dyDescent="0.2">
      <c r="A1150" s="32">
        <v>1593</v>
      </c>
      <c r="B1150" s="32" t="s">
        <v>19602</v>
      </c>
      <c r="C1150" s="82" t="s">
        <v>3541</v>
      </c>
      <c r="D1150" s="82" t="s">
        <v>3532</v>
      </c>
    </row>
    <row r="1151" spans="1:4" x14ac:dyDescent="0.2">
      <c r="A1151" s="32">
        <v>2839</v>
      </c>
      <c r="B1151" s="32" t="s">
        <v>19603</v>
      </c>
      <c r="C1151" s="82" t="s">
        <v>3541</v>
      </c>
      <c r="D1151" s="82" t="s">
        <v>3532</v>
      </c>
    </row>
    <row r="1152" spans="1:4" x14ac:dyDescent="0.2">
      <c r="A1152" s="32">
        <v>2840</v>
      </c>
      <c r="B1152" s="32" t="s">
        <v>19604</v>
      </c>
      <c r="C1152" s="82" t="s">
        <v>3541</v>
      </c>
      <c r="D1152" s="82" t="s">
        <v>3532</v>
      </c>
    </row>
    <row r="1153" spans="1:4" x14ac:dyDescent="0.2">
      <c r="A1153" s="32">
        <v>2841</v>
      </c>
      <c r="B1153" s="32" t="s">
        <v>19605</v>
      </c>
      <c r="C1153" s="82" t="s">
        <v>3541</v>
      </c>
      <c r="D1153" s="82" t="s">
        <v>3532</v>
      </c>
    </row>
    <row r="1154" spans="1:4" x14ac:dyDescent="0.2">
      <c r="A1154" s="32">
        <v>2842</v>
      </c>
      <c r="B1154" s="32" t="s">
        <v>19606</v>
      </c>
      <c r="C1154" s="82" t="s">
        <v>3541</v>
      </c>
      <c r="D1154" s="82" t="s">
        <v>3532</v>
      </c>
    </row>
    <row r="1155" spans="1:4" x14ac:dyDescent="0.2">
      <c r="A1155" s="32">
        <v>1594</v>
      </c>
      <c r="B1155" s="32" t="s">
        <v>19607</v>
      </c>
      <c r="C1155" s="82" t="s">
        <v>3541</v>
      </c>
      <c r="D1155" s="82" t="s">
        <v>3532</v>
      </c>
    </row>
    <row r="1156" spans="1:4" x14ac:dyDescent="0.2">
      <c r="A1156" s="32">
        <v>1595</v>
      </c>
      <c r="B1156" s="32" t="s">
        <v>19608</v>
      </c>
      <c r="C1156" s="82" t="s">
        <v>3541</v>
      </c>
      <c r="D1156" s="82" t="s">
        <v>3532</v>
      </c>
    </row>
    <row r="1157" spans="1:4" x14ac:dyDescent="0.2">
      <c r="A1157" s="32">
        <v>1596</v>
      </c>
      <c r="B1157" s="32" t="s">
        <v>19609</v>
      </c>
      <c r="C1157" s="82" t="s">
        <v>3541</v>
      </c>
      <c r="D1157" s="82" t="s">
        <v>3532</v>
      </c>
    </row>
    <row r="1158" spans="1:4" x14ac:dyDescent="0.2">
      <c r="A1158" s="32">
        <v>1597</v>
      </c>
      <c r="B1158" s="32" t="s">
        <v>19610</v>
      </c>
      <c r="C1158" s="82" t="s">
        <v>3541</v>
      </c>
      <c r="D1158" s="82" t="s">
        <v>3532</v>
      </c>
    </row>
    <row r="1159" spans="1:4" x14ac:dyDescent="0.2">
      <c r="A1159" s="32">
        <v>2843</v>
      </c>
      <c r="B1159" s="32" t="s">
        <v>19611</v>
      </c>
      <c r="C1159" s="82" t="s">
        <v>3541</v>
      </c>
      <c r="D1159" s="82" t="s">
        <v>3532</v>
      </c>
    </row>
    <row r="1160" spans="1:4" x14ac:dyDescent="0.2">
      <c r="A1160" s="32">
        <v>1598</v>
      </c>
      <c r="B1160" s="32" t="s">
        <v>19612</v>
      </c>
      <c r="C1160" s="82" t="s">
        <v>3541</v>
      </c>
      <c r="D1160" s="82" t="s">
        <v>3532</v>
      </c>
    </row>
    <row r="1161" spans="1:4" x14ac:dyDescent="0.2">
      <c r="A1161" s="32">
        <v>1599</v>
      </c>
      <c r="B1161" s="32" t="s">
        <v>19613</v>
      </c>
      <c r="C1161" s="82" t="s">
        <v>3541</v>
      </c>
      <c r="D1161" s="82" t="s">
        <v>3532</v>
      </c>
    </row>
    <row r="1162" spans="1:4" x14ac:dyDescent="0.2">
      <c r="A1162" s="32">
        <v>1600</v>
      </c>
      <c r="B1162" s="32" t="s">
        <v>19614</v>
      </c>
      <c r="C1162" s="82" t="s">
        <v>3541</v>
      </c>
      <c r="D1162" s="82" t="s">
        <v>3532</v>
      </c>
    </row>
    <row r="1163" spans="1:4" x14ac:dyDescent="0.2">
      <c r="A1163" s="32">
        <v>1601</v>
      </c>
      <c r="B1163" s="32" t="s">
        <v>19615</v>
      </c>
      <c r="C1163" s="82" t="s">
        <v>3541</v>
      </c>
      <c r="D1163" s="82" t="s">
        <v>3532</v>
      </c>
    </row>
    <row r="1164" spans="1:4" x14ac:dyDescent="0.2">
      <c r="A1164" s="32">
        <v>1602</v>
      </c>
      <c r="B1164" s="32" t="s">
        <v>19616</v>
      </c>
      <c r="C1164" s="82" t="s">
        <v>3541</v>
      </c>
      <c r="D1164" s="82" t="s">
        <v>3532</v>
      </c>
    </row>
    <row r="1165" spans="1:4" x14ac:dyDescent="0.2">
      <c r="A1165" s="32">
        <v>1603</v>
      </c>
      <c r="B1165" s="32" t="s">
        <v>19617</v>
      </c>
      <c r="C1165" s="82" t="s">
        <v>3541</v>
      </c>
      <c r="D1165" s="82" t="s">
        <v>3532</v>
      </c>
    </row>
    <row r="1166" spans="1:4" x14ac:dyDescent="0.2">
      <c r="A1166" s="32">
        <v>1604</v>
      </c>
      <c r="B1166" s="32" t="s">
        <v>19618</v>
      </c>
      <c r="C1166" s="82" t="s">
        <v>3541</v>
      </c>
      <c r="D1166" s="82" t="s">
        <v>3532</v>
      </c>
    </row>
    <row r="1167" spans="1:4" x14ac:dyDescent="0.2">
      <c r="A1167" s="32">
        <v>1605</v>
      </c>
      <c r="B1167" s="32" t="s">
        <v>19619</v>
      </c>
      <c r="C1167" s="82" t="s">
        <v>3541</v>
      </c>
      <c r="D1167" s="82" t="s">
        <v>3532</v>
      </c>
    </row>
    <row r="1168" spans="1:4" x14ac:dyDescent="0.2">
      <c r="A1168" s="32">
        <v>1606</v>
      </c>
      <c r="B1168" s="32" t="s">
        <v>19620</v>
      </c>
      <c r="C1168" s="82" t="s">
        <v>3541</v>
      </c>
      <c r="D1168" s="82" t="s">
        <v>3532</v>
      </c>
    </row>
    <row r="1169" spans="1:4" x14ac:dyDescent="0.2">
      <c r="A1169" s="32">
        <v>1607</v>
      </c>
      <c r="B1169" s="32" t="s">
        <v>19621</v>
      </c>
      <c r="C1169" s="82" t="s">
        <v>3541</v>
      </c>
      <c r="D1169" s="82" t="s">
        <v>3532</v>
      </c>
    </row>
    <row r="1170" spans="1:4" x14ac:dyDescent="0.2">
      <c r="A1170" s="32">
        <v>1608</v>
      </c>
      <c r="B1170" s="32" t="s">
        <v>19622</v>
      </c>
      <c r="C1170" s="82" t="s">
        <v>3541</v>
      </c>
      <c r="D1170" s="82" t="s">
        <v>3532</v>
      </c>
    </row>
    <row r="1171" spans="1:4" x14ac:dyDescent="0.2">
      <c r="A1171" s="32">
        <v>1609</v>
      </c>
      <c r="B1171" s="32" t="s">
        <v>19623</v>
      </c>
      <c r="C1171" s="82" t="s">
        <v>3541</v>
      </c>
      <c r="D1171" s="82" t="s">
        <v>3532</v>
      </c>
    </row>
    <row r="1172" spans="1:4" x14ac:dyDescent="0.2">
      <c r="A1172" s="32">
        <v>1611</v>
      </c>
      <c r="B1172" s="32" t="s">
        <v>19624</v>
      </c>
      <c r="C1172" s="82" t="s">
        <v>3541</v>
      </c>
      <c r="D1172" s="82" t="s">
        <v>3532</v>
      </c>
    </row>
    <row r="1173" spans="1:4" x14ac:dyDescent="0.2">
      <c r="A1173" s="32">
        <v>1612</v>
      </c>
      <c r="B1173" s="32" t="s">
        <v>19625</v>
      </c>
      <c r="C1173" s="82" t="s">
        <v>3541</v>
      </c>
      <c r="D1173" s="82" t="s">
        <v>3532</v>
      </c>
    </row>
    <row r="1174" spans="1:4" x14ac:dyDescent="0.2">
      <c r="A1174" s="32">
        <v>1614</v>
      </c>
      <c r="B1174" s="32" t="s">
        <v>19626</v>
      </c>
      <c r="C1174" s="82" t="s">
        <v>3541</v>
      </c>
      <c r="D1174" s="82" t="s">
        <v>3532</v>
      </c>
    </row>
    <row r="1175" spans="1:4" x14ac:dyDescent="0.2">
      <c r="A1175" s="32">
        <v>2844</v>
      </c>
      <c r="B1175" s="32" t="s">
        <v>19627</v>
      </c>
      <c r="C1175" s="82" t="s">
        <v>3541</v>
      </c>
      <c r="D1175" s="82" t="s">
        <v>3532</v>
      </c>
    </row>
    <row r="1176" spans="1:4" x14ac:dyDescent="0.2">
      <c r="A1176" s="32">
        <v>2845</v>
      </c>
      <c r="B1176" s="32" t="s">
        <v>19628</v>
      </c>
      <c r="C1176" s="82" t="s">
        <v>3541</v>
      </c>
      <c r="D1176" s="82" t="s">
        <v>3532</v>
      </c>
    </row>
    <row r="1177" spans="1:4" x14ac:dyDescent="0.2">
      <c r="A1177" s="32">
        <v>2846</v>
      </c>
      <c r="B1177" s="32" t="s">
        <v>19629</v>
      </c>
      <c r="C1177" s="82" t="s">
        <v>3541</v>
      </c>
      <c r="D1177" s="82" t="s">
        <v>3532</v>
      </c>
    </row>
    <row r="1178" spans="1:4" x14ac:dyDescent="0.2">
      <c r="A1178" s="32">
        <v>1093</v>
      </c>
      <c r="B1178" s="32" t="s">
        <v>19630</v>
      </c>
      <c r="C1178" s="82" t="s">
        <v>3541</v>
      </c>
      <c r="D1178" s="82" t="s">
        <v>3532</v>
      </c>
    </row>
    <row r="1179" spans="1:4" x14ac:dyDescent="0.2">
      <c r="A1179" s="32">
        <v>2847</v>
      </c>
      <c r="B1179" s="32" t="s">
        <v>19631</v>
      </c>
      <c r="C1179" s="82" t="s">
        <v>3541</v>
      </c>
      <c r="D1179" s="82" t="s">
        <v>3532</v>
      </c>
    </row>
    <row r="1180" spans="1:4" x14ac:dyDescent="0.2">
      <c r="A1180" s="32">
        <v>2848</v>
      </c>
      <c r="B1180" s="32" t="s">
        <v>19632</v>
      </c>
      <c r="C1180" s="82" t="s">
        <v>3541</v>
      </c>
      <c r="D1180" s="82" t="s">
        <v>3532</v>
      </c>
    </row>
    <row r="1181" spans="1:4" x14ac:dyDescent="0.2">
      <c r="A1181" s="32">
        <v>1615</v>
      </c>
      <c r="B1181" s="32" t="s">
        <v>19633</v>
      </c>
      <c r="C1181" s="82" t="s">
        <v>3541</v>
      </c>
      <c r="D1181" s="82" t="s">
        <v>3532</v>
      </c>
    </row>
    <row r="1182" spans="1:4" x14ac:dyDescent="0.2">
      <c r="A1182" s="32">
        <v>1616</v>
      </c>
      <c r="B1182" s="32" t="s">
        <v>19634</v>
      </c>
      <c r="C1182" s="82" t="s">
        <v>3541</v>
      </c>
      <c r="D1182" s="82" t="s">
        <v>3532</v>
      </c>
    </row>
    <row r="1183" spans="1:4" x14ac:dyDescent="0.2">
      <c r="A1183" s="32">
        <v>1617</v>
      </c>
      <c r="B1183" s="32" t="s">
        <v>19635</v>
      </c>
      <c r="C1183" s="82" t="s">
        <v>3541</v>
      </c>
      <c r="D1183" s="82" t="s">
        <v>3532</v>
      </c>
    </row>
    <row r="1184" spans="1:4" x14ac:dyDescent="0.2">
      <c r="A1184" s="32">
        <v>1618</v>
      </c>
      <c r="B1184" s="32" t="s">
        <v>19636</v>
      </c>
      <c r="C1184" s="82" t="s">
        <v>3541</v>
      </c>
      <c r="D1184" s="82" t="s">
        <v>3532</v>
      </c>
    </row>
    <row r="1185" spans="1:4" x14ac:dyDescent="0.2">
      <c r="A1185" s="32">
        <v>1619</v>
      </c>
      <c r="B1185" s="32" t="s">
        <v>19637</v>
      </c>
      <c r="C1185" s="82" t="s">
        <v>3541</v>
      </c>
      <c r="D1185" s="82" t="s">
        <v>3532</v>
      </c>
    </row>
    <row r="1186" spans="1:4" x14ac:dyDescent="0.2">
      <c r="A1186" s="32">
        <v>1620</v>
      </c>
      <c r="B1186" s="32" t="s">
        <v>19638</v>
      </c>
      <c r="C1186" s="82" t="s">
        <v>3541</v>
      </c>
      <c r="D1186" s="82" t="s">
        <v>3532</v>
      </c>
    </row>
    <row r="1187" spans="1:4" x14ac:dyDescent="0.2">
      <c r="A1187" s="32">
        <v>1621</v>
      </c>
      <c r="B1187" s="32" t="s">
        <v>19639</v>
      </c>
      <c r="C1187" s="82" t="s">
        <v>3541</v>
      </c>
      <c r="D1187" s="82" t="s">
        <v>3532</v>
      </c>
    </row>
    <row r="1188" spans="1:4" x14ac:dyDescent="0.2">
      <c r="A1188" s="32">
        <v>1622</v>
      </c>
      <c r="B1188" s="32" t="s">
        <v>19640</v>
      </c>
      <c r="C1188" s="82" t="s">
        <v>3541</v>
      </c>
      <c r="D1188" s="82" t="s">
        <v>3532</v>
      </c>
    </row>
    <row r="1189" spans="1:4" x14ac:dyDescent="0.2">
      <c r="A1189" s="32">
        <v>1623</v>
      </c>
      <c r="B1189" s="32" t="s">
        <v>19641</v>
      </c>
      <c r="C1189" s="82" t="s">
        <v>3541</v>
      </c>
      <c r="D1189" s="82" t="s">
        <v>3532</v>
      </c>
    </row>
    <row r="1190" spans="1:4" x14ac:dyDescent="0.2">
      <c r="A1190" s="32">
        <v>1624</v>
      </c>
      <c r="B1190" s="32" t="s">
        <v>19642</v>
      </c>
      <c r="C1190" s="82" t="s">
        <v>3541</v>
      </c>
      <c r="D1190" s="82" t="s">
        <v>3532</v>
      </c>
    </row>
    <row r="1191" spans="1:4" x14ac:dyDescent="0.2">
      <c r="A1191" s="32">
        <v>1625</v>
      </c>
      <c r="B1191" s="32" t="s">
        <v>19643</v>
      </c>
      <c r="C1191" s="82" t="s">
        <v>3541</v>
      </c>
      <c r="D1191" s="82" t="s">
        <v>3532</v>
      </c>
    </row>
    <row r="1192" spans="1:4" x14ac:dyDescent="0.2">
      <c r="A1192" s="32">
        <v>1626</v>
      </c>
      <c r="B1192" s="32" t="s">
        <v>19644</v>
      </c>
      <c r="C1192" s="82" t="s">
        <v>3541</v>
      </c>
      <c r="D1192" s="82" t="s">
        <v>3532</v>
      </c>
    </row>
    <row r="1193" spans="1:4" x14ac:dyDescent="0.2">
      <c r="A1193" s="32">
        <v>1627</v>
      </c>
      <c r="B1193" s="32" t="s">
        <v>19645</v>
      </c>
      <c r="C1193" s="82" t="s">
        <v>3541</v>
      </c>
      <c r="D1193" s="82" t="s">
        <v>3532</v>
      </c>
    </row>
    <row r="1194" spans="1:4" x14ac:dyDescent="0.2">
      <c r="A1194" s="32">
        <v>1628</v>
      </c>
      <c r="B1194" s="32" t="s">
        <v>19646</v>
      </c>
      <c r="C1194" s="82" t="s">
        <v>3541</v>
      </c>
      <c r="D1194" s="82" t="s">
        <v>3532</v>
      </c>
    </row>
    <row r="1195" spans="1:4" x14ac:dyDescent="0.2">
      <c r="A1195" s="32">
        <v>1629</v>
      </c>
      <c r="B1195" s="32" t="s">
        <v>19647</v>
      </c>
      <c r="C1195" s="82" t="s">
        <v>3541</v>
      </c>
      <c r="D1195" s="82" t="s">
        <v>3532</v>
      </c>
    </row>
    <row r="1196" spans="1:4" x14ac:dyDescent="0.2">
      <c r="A1196" s="32">
        <v>1630</v>
      </c>
      <c r="B1196" s="32" t="s">
        <v>19648</v>
      </c>
      <c r="C1196" s="82" t="s">
        <v>3541</v>
      </c>
      <c r="D1196" s="82" t="s">
        <v>3532</v>
      </c>
    </row>
    <row r="1197" spans="1:4" x14ac:dyDescent="0.2">
      <c r="A1197" s="32">
        <v>1632</v>
      </c>
      <c r="B1197" s="32" t="s">
        <v>19649</v>
      </c>
      <c r="C1197" s="82" t="s">
        <v>3541</v>
      </c>
      <c r="D1197" s="82" t="s">
        <v>3532</v>
      </c>
    </row>
    <row r="1198" spans="1:4" x14ac:dyDescent="0.2">
      <c r="A1198" s="32">
        <v>1633</v>
      </c>
      <c r="B1198" s="32" t="s">
        <v>19650</v>
      </c>
      <c r="C1198" s="82" t="s">
        <v>3541</v>
      </c>
      <c r="D1198" s="82" t="s">
        <v>3532</v>
      </c>
    </row>
    <row r="1199" spans="1:4" x14ac:dyDescent="0.2">
      <c r="A1199" s="32">
        <v>2849</v>
      </c>
      <c r="B1199" s="32" t="s">
        <v>19651</v>
      </c>
      <c r="C1199" s="82" t="s">
        <v>3541</v>
      </c>
      <c r="D1199" s="82" t="s">
        <v>3532</v>
      </c>
    </row>
    <row r="1200" spans="1:4" x14ac:dyDescent="0.2">
      <c r="A1200" s="32">
        <v>2850</v>
      </c>
      <c r="B1200" s="32" t="s">
        <v>19652</v>
      </c>
      <c r="C1200" s="82" t="s">
        <v>3541</v>
      </c>
      <c r="D1200" s="82" t="s">
        <v>3532</v>
      </c>
    </row>
    <row r="1201" spans="1:4" x14ac:dyDescent="0.2">
      <c r="A1201" s="32">
        <v>798</v>
      </c>
      <c r="B1201" s="32" t="s">
        <v>19653</v>
      </c>
      <c r="C1201" s="82" t="s">
        <v>3541</v>
      </c>
      <c r="D1201" s="82" t="s">
        <v>3532</v>
      </c>
    </row>
    <row r="1202" spans="1:4" x14ac:dyDescent="0.2">
      <c r="A1202" s="32">
        <v>2851</v>
      </c>
      <c r="B1202" s="32" t="s">
        <v>19654</v>
      </c>
      <c r="C1202" s="82" t="s">
        <v>3541</v>
      </c>
      <c r="D1202" s="82" t="s">
        <v>3532</v>
      </c>
    </row>
    <row r="1203" spans="1:4" x14ac:dyDescent="0.2">
      <c r="A1203" s="32">
        <v>2852</v>
      </c>
      <c r="B1203" s="32" t="s">
        <v>19655</v>
      </c>
      <c r="C1203" s="82" t="s">
        <v>3541</v>
      </c>
      <c r="D1203" s="82" t="s">
        <v>3532</v>
      </c>
    </row>
    <row r="1204" spans="1:4" x14ac:dyDescent="0.2">
      <c r="A1204" s="32">
        <v>1634</v>
      </c>
      <c r="B1204" s="32" t="s">
        <v>19656</v>
      </c>
      <c r="C1204" s="82" t="s">
        <v>3541</v>
      </c>
      <c r="D1204" s="82" t="s">
        <v>3532</v>
      </c>
    </row>
    <row r="1205" spans="1:4" x14ac:dyDescent="0.2">
      <c r="A1205" s="32">
        <v>1635</v>
      </c>
      <c r="B1205" s="32" t="s">
        <v>19657</v>
      </c>
      <c r="C1205" s="82" t="s">
        <v>3541</v>
      </c>
      <c r="D1205" s="82" t="s">
        <v>3532</v>
      </c>
    </row>
    <row r="1206" spans="1:4" x14ac:dyDescent="0.2">
      <c r="A1206" s="32">
        <v>1636</v>
      </c>
      <c r="B1206" s="32" t="s">
        <v>19658</v>
      </c>
      <c r="C1206" s="82" t="s">
        <v>3541</v>
      </c>
      <c r="D1206" s="82" t="s">
        <v>3532</v>
      </c>
    </row>
    <row r="1207" spans="1:4" x14ac:dyDescent="0.2">
      <c r="A1207" s="32">
        <v>1637</v>
      </c>
      <c r="B1207" s="32" t="s">
        <v>19659</v>
      </c>
      <c r="C1207" s="82" t="s">
        <v>3541</v>
      </c>
      <c r="D1207" s="82" t="s">
        <v>3532</v>
      </c>
    </row>
    <row r="1208" spans="1:4" x14ac:dyDescent="0.2">
      <c r="A1208" s="32">
        <v>2853</v>
      </c>
      <c r="B1208" s="32" t="s">
        <v>19660</v>
      </c>
      <c r="C1208" s="82" t="s">
        <v>3541</v>
      </c>
      <c r="D1208" s="82" t="s">
        <v>3532</v>
      </c>
    </row>
    <row r="1209" spans="1:4" x14ac:dyDescent="0.2">
      <c r="A1209" s="32">
        <v>2854</v>
      </c>
      <c r="B1209" s="32" t="s">
        <v>19661</v>
      </c>
      <c r="C1209" s="82" t="s">
        <v>3541</v>
      </c>
      <c r="D1209" s="82" t="s">
        <v>3532</v>
      </c>
    </row>
    <row r="1210" spans="1:4" x14ac:dyDescent="0.2">
      <c r="A1210" s="32">
        <v>2855</v>
      </c>
      <c r="B1210" s="32" t="s">
        <v>19662</v>
      </c>
      <c r="C1210" s="82" t="s">
        <v>3541</v>
      </c>
      <c r="D1210" s="82" t="s">
        <v>3532</v>
      </c>
    </row>
    <row r="1211" spans="1:4" x14ac:dyDescent="0.2">
      <c r="A1211" s="32">
        <v>2856</v>
      </c>
      <c r="B1211" s="32" t="s">
        <v>19663</v>
      </c>
      <c r="C1211" s="82" t="s">
        <v>3541</v>
      </c>
      <c r="D1211" s="82" t="s">
        <v>3532</v>
      </c>
    </row>
    <row r="1212" spans="1:4" x14ac:dyDescent="0.2">
      <c r="A1212" s="32">
        <v>1638</v>
      </c>
      <c r="B1212" s="32" t="s">
        <v>19664</v>
      </c>
      <c r="C1212" s="82" t="s">
        <v>3541</v>
      </c>
      <c r="D1212" s="82" t="s">
        <v>3532</v>
      </c>
    </row>
    <row r="1213" spans="1:4" x14ac:dyDescent="0.2">
      <c r="A1213" s="32">
        <v>1639</v>
      </c>
      <c r="B1213" s="32" t="s">
        <v>19665</v>
      </c>
      <c r="C1213" s="82" t="s">
        <v>3541</v>
      </c>
      <c r="D1213" s="82" t="s">
        <v>3532</v>
      </c>
    </row>
    <row r="1214" spans="1:4" x14ac:dyDescent="0.2">
      <c r="A1214" s="32">
        <v>1640</v>
      </c>
      <c r="B1214" s="32" t="s">
        <v>19666</v>
      </c>
      <c r="C1214" s="82" t="s">
        <v>3541</v>
      </c>
      <c r="D1214" s="82" t="s">
        <v>3532</v>
      </c>
    </row>
    <row r="1215" spans="1:4" x14ac:dyDescent="0.2">
      <c r="A1215" s="32">
        <v>1641</v>
      </c>
      <c r="B1215" s="32" t="s">
        <v>19667</v>
      </c>
      <c r="C1215" s="82" t="s">
        <v>3541</v>
      </c>
      <c r="D1215" s="82" t="s">
        <v>3532</v>
      </c>
    </row>
    <row r="1216" spans="1:4" x14ac:dyDescent="0.2">
      <c r="A1216" s="32">
        <v>3168</v>
      </c>
      <c r="B1216" s="32" t="s">
        <v>19668</v>
      </c>
      <c r="C1216" s="82" t="s">
        <v>3541</v>
      </c>
      <c r="D1216" s="82" t="s">
        <v>3532</v>
      </c>
    </row>
    <row r="1217" spans="1:4" x14ac:dyDescent="0.2">
      <c r="A1217" s="32">
        <v>1642</v>
      </c>
      <c r="B1217" s="32" t="s">
        <v>19669</v>
      </c>
      <c r="C1217" s="82" t="s">
        <v>3541</v>
      </c>
      <c r="D1217" s="82" t="s">
        <v>3532</v>
      </c>
    </row>
    <row r="1218" spans="1:4" x14ac:dyDescent="0.2">
      <c r="A1218" s="32">
        <v>1643</v>
      </c>
      <c r="B1218" s="32" t="s">
        <v>19670</v>
      </c>
      <c r="C1218" s="82" t="s">
        <v>3541</v>
      </c>
      <c r="D1218" s="82" t="s">
        <v>3532</v>
      </c>
    </row>
    <row r="1219" spans="1:4" x14ac:dyDescent="0.2">
      <c r="A1219" s="32">
        <v>1644</v>
      </c>
      <c r="B1219" s="32" t="s">
        <v>19671</v>
      </c>
      <c r="C1219" s="82" t="s">
        <v>3541</v>
      </c>
      <c r="D1219" s="82" t="s">
        <v>3532</v>
      </c>
    </row>
    <row r="1220" spans="1:4" x14ac:dyDescent="0.2">
      <c r="A1220" s="32">
        <v>2857</v>
      </c>
      <c r="B1220" s="32" t="s">
        <v>19672</v>
      </c>
      <c r="C1220" s="82" t="s">
        <v>3541</v>
      </c>
      <c r="D1220" s="82" t="s">
        <v>3532</v>
      </c>
    </row>
    <row r="1221" spans="1:4" x14ac:dyDescent="0.2">
      <c r="A1221" s="32">
        <v>2858</v>
      </c>
      <c r="B1221" s="32" t="s">
        <v>19673</v>
      </c>
      <c r="C1221" s="82" t="s">
        <v>3541</v>
      </c>
      <c r="D1221" s="82" t="s">
        <v>3532</v>
      </c>
    </row>
    <row r="1222" spans="1:4" x14ac:dyDescent="0.2">
      <c r="A1222" s="32">
        <v>2859</v>
      </c>
      <c r="B1222" s="32" t="s">
        <v>19674</v>
      </c>
      <c r="C1222" s="82" t="s">
        <v>3541</v>
      </c>
      <c r="D1222" s="82" t="s">
        <v>3532</v>
      </c>
    </row>
    <row r="1223" spans="1:4" x14ac:dyDescent="0.2">
      <c r="A1223" s="32">
        <v>2860</v>
      </c>
      <c r="B1223" s="32" t="s">
        <v>19675</v>
      </c>
      <c r="C1223" s="82" t="s">
        <v>3541</v>
      </c>
      <c r="D1223" s="82" t="s">
        <v>3532</v>
      </c>
    </row>
    <row r="1224" spans="1:4" x14ac:dyDescent="0.2">
      <c r="A1224" s="32">
        <v>1645</v>
      </c>
      <c r="B1224" s="32" t="s">
        <v>19676</v>
      </c>
      <c r="C1224" s="82" t="s">
        <v>3541</v>
      </c>
      <c r="D1224" s="82" t="s">
        <v>3532</v>
      </c>
    </row>
    <row r="1225" spans="1:4" x14ac:dyDescent="0.2">
      <c r="A1225" s="32">
        <v>1646</v>
      </c>
      <c r="B1225" s="32" t="s">
        <v>19677</v>
      </c>
      <c r="C1225" s="82" t="s">
        <v>3541</v>
      </c>
      <c r="D1225" s="82" t="s">
        <v>3532</v>
      </c>
    </row>
    <row r="1226" spans="1:4" x14ac:dyDescent="0.2">
      <c r="A1226" s="32">
        <v>1647</v>
      </c>
      <c r="B1226" s="32" t="s">
        <v>19678</v>
      </c>
      <c r="C1226" s="82" t="s">
        <v>3541</v>
      </c>
      <c r="D1226" s="82" t="s">
        <v>3532</v>
      </c>
    </row>
    <row r="1227" spans="1:4" x14ac:dyDescent="0.2">
      <c r="A1227" s="32">
        <v>1648</v>
      </c>
      <c r="B1227" s="32" t="s">
        <v>19679</v>
      </c>
      <c r="C1227" s="82" t="s">
        <v>3541</v>
      </c>
      <c r="D1227" s="82" t="s">
        <v>3532</v>
      </c>
    </row>
    <row r="1228" spans="1:4" x14ac:dyDescent="0.2">
      <c r="A1228" s="32">
        <v>1649</v>
      </c>
      <c r="B1228" s="32" t="s">
        <v>19680</v>
      </c>
      <c r="C1228" s="82" t="s">
        <v>3541</v>
      </c>
      <c r="D1228" s="82" t="s">
        <v>3532</v>
      </c>
    </row>
    <row r="1229" spans="1:4" x14ac:dyDescent="0.2">
      <c r="A1229" s="32">
        <v>2861</v>
      </c>
      <c r="B1229" s="32" t="s">
        <v>19681</v>
      </c>
      <c r="C1229" s="82" t="s">
        <v>3541</v>
      </c>
      <c r="D1229" s="82" t="s">
        <v>3532</v>
      </c>
    </row>
    <row r="1230" spans="1:4" x14ac:dyDescent="0.2">
      <c r="A1230" s="32">
        <v>2862</v>
      </c>
      <c r="B1230" s="32" t="s">
        <v>19682</v>
      </c>
      <c r="C1230" s="82" t="s">
        <v>3541</v>
      </c>
      <c r="D1230" s="82" t="s">
        <v>3532</v>
      </c>
    </row>
    <row r="1231" spans="1:4" x14ac:dyDescent="0.2">
      <c r="A1231" s="32">
        <v>2863</v>
      </c>
      <c r="B1231" s="32" t="s">
        <v>19683</v>
      </c>
      <c r="C1231" s="82" t="s">
        <v>3541</v>
      </c>
      <c r="D1231" s="82" t="s">
        <v>3532</v>
      </c>
    </row>
    <row r="1232" spans="1:4" x14ac:dyDescent="0.2">
      <c r="A1232" s="32">
        <v>2864</v>
      </c>
      <c r="B1232" s="32" t="s">
        <v>19684</v>
      </c>
      <c r="C1232" s="82" t="s">
        <v>3541</v>
      </c>
      <c r="D1232" s="82" t="s">
        <v>3532</v>
      </c>
    </row>
    <row r="1233" spans="1:4" x14ac:dyDescent="0.2">
      <c r="A1233" s="32">
        <v>1650</v>
      </c>
      <c r="B1233" s="32" t="s">
        <v>19685</v>
      </c>
      <c r="C1233" s="82" t="s">
        <v>3541</v>
      </c>
      <c r="D1233" s="82" t="s">
        <v>3532</v>
      </c>
    </row>
    <row r="1234" spans="1:4" x14ac:dyDescent="0.2">
      <c r="A1234" s="32">
        <v>262</v>
      </c>
      <c r="B1234" s="32" t="s">
        <v>19686</v>
      </c>
      <c r="C1234" s="82" t="s">
        <v>3541</v>
      </c>
      <c r="D1234" s="82" t="s">
        <v>3532</v>
      </c>
    </row>
    <row r="1235" spans="1:4" x14ac:dyDescent="0.2">
      <c r="A1235" s="32">
        <v>1651</v>
      </c>
      <c r="B1235" s="32" t="s">
        <v>19687</v>
      </c>
      <c r="C1235" s="82" t="s">
        <v>3541</v>
      </c>
      <c r="D1235" s="82" t="s">
        <v>3532</v>
      </c>
    </row>
    <row r="1236" spans="1:4" x14ac:dyDescent="0.2">
      <c r="A1236" s="32">
        <v>2865</v>
      </c>
      <c r="B1236" s="32" t="s">
        <v>19688</v>
      </c>
      <c r="C1236" s="82" t="s">
        <v>3541</v>
      </c>
      <c r="D1236" s="82" t="s">
        <v>3532</v>
      </c>
    </row>
    <row r="1237" spans="1:4" x14ac:dyDescent="0.2">
      <c r="A1237" s="32">
        <v>2866</v>
      </c>
      <c r="B1237" s="32" t="s">
        <v>19689</v>
      </c>
      <c r="C1237" s="82" t="s">
        <v>3541</v>
      </c>
      <c r="D1237" s="82" t="s">
        <v>3532</v>
      </c>
    </row>
    <row r="1238" spans="1:4" x14ac:dyDescent="0.2">
      <c r="A1238" s="32">
        <v>2867</v>
      </c>
      <c r="B1238" s="32" t="s">
        <v>19690</v>
      </c>
      <c r="C1238" s="82" t="s">
        <v>3541</v>
      </c>
      <c r="D1238" s="82" t="s">
        <v>3532</v>
      </c>
    </row>
    <row r="1239" spans="1:4" x14ac:dyDescent="0.2">
      <c r="A1239" s="32">
        <v>2868</v>
      </c>
      <c r="B1239" s="32" t="s">
        <v>19691</v>
      </c>
      <c r="C1239" s="82" t="s">
        <v>3541</v>
      </c>
      <c r="D1239" s="82" t="s">
        <v>3532</v>
      </c>
    </row>
    <row r="1240" spans="1:4" x14ac:dyDescent="0.2">
      <c r="A1240" s="32">
        <v>1652</v>
      </c>
      <c r="B1240" s="32" t="s">
        <v>19692</v>
      </c>
      <c r="C1240" s="82" t="s">
        <v>3541</v>
      </c>
      <c r="D1240" s="82" t="s">
        <v>3532</v>
      </c>
    </row>
    <row r="1241" spans="1:4" x14ac:dyDescent="0.2">
      <c r="A1241" s="32">
        <v>1653</v>
      </c>
      <c r="B1241" s="32" t="s">
        <v>19693</v>
      </c>
      <c r="C1241" s="82" t="s">
        <v>3541</v>
      </c>
      <c r="D1241" s="82" t="s">
        <v>3532</v>
      </c>
    </row>
    <row r="1242" spans="1:4" x14ac:dyDescent="0.2">
      <c r="A1242" s="32">
        <v>1654</v>
      </c>
      <c r="B1242" s="32" t="s">
        <v>19694</v>
      </c>
      <c r="C1242" s="82" t="s">
        <v>3541</v>
      </c>
      <c r="D1242" s="82" t="s">
        <v>3532</v>
      </c>
    </row>
    <row r="1243" spans="1:4" x14ac:dyDescent="0.2">
      <c r="A1243" s="32">
        <v>1655</v>
      </c>
      <c r="B1243" s="32" t="s">
        <v>19695</v>
      </c>
      <c r="C1243" s="82" t="s">
        <v>3541</v>
      </c>
      <c r="D1243" s="82" t="s">
        <v>3532</v>
      </c>
    </row>
    <row r="1244" spans="1:4" x14ac:dyDescent="0.2">
      <c r="A1244" s="32">
        <v>1656</v>
      </c>
      <c r="B1244" s="32" t="s">
        <v>19696</v>
      </c>
      <c r="C1244" s="82" t="s">
        <v>3541</v>
      </c>
      <c r="D1244" s="82" t="s">
        <v>3532</v>
      </c>
    </row>
    <row r="1245" spans="1:4" x14ac:dyDescent="0.2">
      <c r="A1245" s="32">
        <v>1657</v>
      </c>
      <c r="B1245" s="32" t="s">
        <v>19697</v>
      </c>
      <c r="C1245" s="82" t="s">
        <v>3541</v>
      </c>
      <c r="D1245" s="82" t="s">
        <v>3532</v>
      </c>
    </row>
    <row r="1246" spans="1:4" x14ac:dyDescent="0.2">
      <c r="A1246" s="32">
        <v>1658</v>
      </c>
      <c r="B1246" s="32" t="s">
        <v>19698</v>
      </c>
      <c r="C1246" s="82" t="s">
        <v>3541</v>
      </c>
      <c r="D1246" s="82" t="s">
        <v>3532</v>
      </c>
    </row>
    <row r="1247" spans="1:4" x14ac:dyDescent="0.2">
      <c r="A1247" s="32">
        <v>1659</v>
      </c>
      <c r="B1247" s="32" t="s">
        <v>19699</v>
      </c>
      <c r="C1247" s="82" t="s">
        <v>3541</v>
      </c>
      <c r="D1247" s="82" t="s">
        <v>3532</v>
      </c>
    </row>
    <row r="1248" spans="1:4" x14ac:dyDescent="0.2">
      <c r="A1248" s="32">
        <v>1660</v>
      </c>
      <c r="B1248" s="32" t="s">
        <v>19700</v>
      </c>
      <c r="C1248" s="82" t="s">
        <v>3541</v>
      </c>
      <c r="D1248" s="82" t="s">
        <v>3532</v>
      </c>
    </row>
    <row r="1249" spans="1:4" x14ac:dyDescent="0.2">
      <c r="A1249" s="32">
        <v>1661</v>
      </c>
      <c r="B1249" s="32" t="s">
        <v>19701</v>
      </c>
      <c r="C1249" s="82" t="s">
        <v>3541</v>
      </c>
      <c r="D1249" s="82" t="s">
        <v>3532</v>
      </c>
    </row>
    <row r="1250" spans="1:4" x14ac:dyDescent="0.2">
      <c r="A1250" s="32">
        <v>2869</v>
      </c>
      <c r="B1250" s="32" t="s">
        <v>19702</v>
      </c>
      <c r="C1250" s="82" t="s">
        <v>3541</v>
      </c>
      <c r="D1250" s="82" t="s">
        <v>3532</v>
      </c>
    </row>
    <row r="1251" spans="1:4" x14ac:dyDescent="0.2">
      <c r="A1251" s="32">
        <v>2870</v>
      </c>
      <c r="B1251" s="32" t="s">
        <v>19703</v>
      </c>
      <c r="C1251" s="82" t="s">
        <v>3541</v>
      </c>
      <c r="D1251" s="82" t="s">
        <v>3532</v>
      </c>
    </row>
    <row r="1252" spans="1:4" x14ac:dyDescent="0.2">
      <c r="A1252" s="32">
        <v>2871</v>
      </c>
      <c r="B1252" s="32" t="s">
        <v>19704</v>
      </c>
      <c r="C1252" s="82" t="s">
        <v>3541</v>
      </c>
      <c r="D1252" s="82" t="s">
        <v>3532</v>
      </c>
    </row>
    <row r="1253" spans="1:4" x14ac:dyDescent="0.2">
      <c r="A1253" s="32">
        <v>2872</v>
      </c>
      <c r="B1253" s="32" t="s">
        <v>19705</v>
      </c>
      <c r="C1253" s="82" t="s">
        <v>3541</v>
      </c>
      <c r="D1253" s="82" t="s">
        <v>3532</v>
      </c>
    </row>
    <row r="1254" spans="1:4" x14ac:dyDescent="0.2">
      <c r="A1254" s="32">
        <v>2873</v>
      </c>
      <c r="B1254" s="32" t="s">
        <v>19706</v>
      </c>
      <c r="C1254" s="82" t="s">
        <v>3541</v>
      </c>
      <c r="D1254" s="82" t="s">
        <v>3532</v>
      </c>
    </row>
    <row r="1255" spans="1:4" x14ac:dyDescent="0.2">
      <c r="A1255" s="32">
        <v>2874</v>
      </c>
      <c r="B1255" s="32" t="s">
        <v>19707</v>
      </c>
      <c r="C1255" s="82" t="s">
        <v>3541</v>
      </c>
      <c r="D1255" s="82" t="s">
        <v>3532</v>
      </c>
    </row>
    <row r="1256" spans="1:4" x14ac:dyDescent="0.2">
      <c r="A1256" s="32">
        <v>1662</v>
      </c>
      <c r="B1256" s="32" t="s">
        <v>19708</v>
      </c>
      <c r="C1256" s="82" t="s">
        <v>3541</v>
      </c>
      <c r="D1256" s="82" t="s">
        <v>3532</v>
      </c>
    </row>
    <row r="1257" spans="1:4" x14ac:dyDescent="0.2">
      <c r="A1257" s="32">
        <v>1666</v>
      </c>
      <c r="B1257" s="32" t="s">
        <v>19709</v>
      </c>
      <c r="C1257" s="82" t="s">
        <v>3541</v>
      </c>
      <c r="D1257" s="82" t="s">
        <v>3532</v>
      </c>
    </row>
    <row r="1258" spans="1:4" x14ac:dyDescent="0.2">
      <c r="A1258" s="32">
        <v>1663</v>
      </c>
      <c r="B1258" s="32" t="s">
        <v>19710</v>
      </c>
      <c r="C1258" s="82" t="s">
        <v>3541</v>
      </c>
      <c r="D1258" s="82" t="s">
        <v>3532</v>
      </c>
    </row>
    <row r="1259" spans="1:4" x14ac:dyDescent="0.2">
      <c r="A1259" s="32">
        <v>1664</v>
      </c>
      <c r="B1259" s="32" t="s">
        <v>19711</v>
      </c>
      <c r="C1259" s="82" t="s">
        <v>3541</v>
      </c>
      <c r="D1259" s="82" t="s">
        <v>3532</v>
      </c>
    </row>
    <row r="1260" spans="1:4" x14ac:dyDescent="0.2">
      <c r="A1260" s="32">
        <v>1665</v>
      </c>
      <c r="B1260" s="32" t="s">
        <v>19712</v>
      </c>
      <c r="C1260" s="82" t="s">
        <v>3541</v>
      </c>
      <c r="D1260" s="82" t="s">
        <v>3532</v>
      </c>
    </row>
    <row r="1261" spans="1:4" x14ac:dyDescent="0.2">
      <c r="A1261" s="32">
        <v>1667</v>
      </c>
      <c r="B1261" s="32" t="s">
        <v>19713</v>
      </c>
      <c r="C1261" s="82" t="s">
        <v>3541</v>
      </c>
      <c r="D1261" s="82" t="s">
        <v>3532</v>
      </c>
    </row>
    <row r="1262" spans="1:4" x14ac:dyDescent="0.2">
      <c r="A1262" s="32">
        <v>518</v>
      </c>
      <c r="B1262" s="32" t="s">
        <v>19714</v>
      </c>
      <c r="C1262" s="82" t="s">
        <v>3541</v>
      </c>
      <c r="D1262" s="82" t="s">
        <v>3532</v>
      </c>
    </row>
    <row r="1263" spans="1:4" x14ac:dyDescent="0.2">
      <c r="A1263" s="32">
        <v>2875</v>
      </c>
      <c r="B1263" s="32" t="s">
        <v>19715</v>
      </c>
      <c r="C1263" s="82" t="s">
        <v>3541</v>
      </c>
      <c r="D1263" s="82" t="s">
        <v>3532</v>
      </c>
    </row>
    <row r="1264" spans="1:4" x14ac:dyDescent="0.2">
      <c r="A1264" s="32">
        <v>2876</v>
      </c>
      <c r="B1264" s="32" t="s">
        <v>19716</v>
      </c>
      <c r="C1264" s="82" t="s">
        <v>3541</v>
      </c>
      <c r="D1264" s="82" t="s">
        <v>3532</v>
      </c>
    </row>
    <row r="1265" spans="1:4" x14ac:dyDescent="0.2">
      <c r="A1265" s="32">
        <v>2877</v>
      </c>
      <c r="B1265" s="32" t="s">
        <v>19717</v>
      </c>
      <c r="C1265" s="82" t="s">
        <v>3541</v>
      </c>
      <c r="D1265" s="82" t="s">
        <v>3532</v>
      </c>
    </row>
    <row r="1266" spans="1:4" x14ac:dyDescent="0.2">
      <c r="A1266" s="32">
        <v>1668</v>
      </c>
      <c r="B1266" s="32" t="s">
        <v>19718</v>
      </c>
      <c r="C1266" s="82" t="s">
        <v>3541</v>
      </c>
      <c r="D1266" s="82" t="s">
        <v>3532</v>
      </c>
    </row>
    <row r="1267" spans="1:4" x14ac:dyDescent="0.2">
      <c r="A1267" s="32">
        <v>1669</v>
      </c>
      <c r="B1267" s="32" t="s">
        <v>19719</v>
      </c>
      <c r="C1267" s="82" t="s">
        <v>3541</v>
      </c>
      <c r="D1267" s="82" t="s">
        <v>3532</v>
      </c>
    </row>
    <row r="1268" spans="1:4" x14ac:dyDescent="0.2">
      <c r="A1268" s="32">
        <v>1670</v>
      </c>
      <c r="B1268" s="32" t="s">
        <v>19720</v>
      </c>
      <c r="C1268" s="82" t="s">
        <v>3541</v>
      </c>
      <c r="D1268" s="82" t="s">
        <v>3532</v>
      </c>
    </row>
    <row r="1269" spans="1:4" x14ac:dyDescent="0.2">
      <c r="A1269" s="32">
        <v>1671</v>
      </c>
      <c r="B1269" s="32" t="s">
        <v>19721</v>
      </c>
      <c r="C1269" s="82" t="s">
        <v>3541</v>
      </c>
      <c r="D1269" s="82" t="s">
        <v>3532</v>
      </c>
    </row>
    <row r="1270" spans="1:4" x14ac:dyDescent="0.2">
      <c r="A1270" s="32">
        <v>1672</v>
      </c>
      <c r="B1270" s="32" t="s">
        <v>19722</v>
      </c>
      <c r="C1270" s="82" t="s">
        <v>3541</v>
      </c>
      <c r="D1270" s="82" t="s">
        <v>3532</v>
      </c>
    </row>
    <row r="1271" spans="1:4" x14ac:dyDescent="0.2">
      <c r="A1271" s="32">
        <v>1673</v>
      </c>
      <c r="B1271" s="32" t="s">
        <v>19723</v>
      </c>
      <c r="C1271" s="82" t="s">
        <v>3541</v>
      </c>
      <c r="D1271" s="82" t="s">
        <v>3532</v>
      </c>
    </row>
    <row r="1272" spans="1:4" x14ac:dyDescent="0.2">
      <c r="A1272" s="32">
        <v>1674</v>
      </c>
      <c r="B1272" s="32" t="s">
        <v>19724</v>
      </c>
      <c r="C1272" s="82" t="s">
        <v>3541</v>
      </c>
      <c r="D1272" s="82" t="s">
        <v>3532</v>
      </c>
    </row>
    <row r="1273" spans="1:4" x14ac:dyDescent="0.2">
      <c r="A1273" s="32">
        <v>1675</v>
      </c>
      <c r="B1273" s="32" t="s">
        <v>19725</v>
      </c>
      <c r="C1273" s="82" t="s">
        <v>3541</v>
      </c>
      <c r="D1273" s="82" t="s">
        <v>3532</v>
      </c>
    </row>
    <row r="1274" spans="1:4" x14ac:dyDescent="0.2">
      <c r="A1274" s="32">
        <v>1676</v>
      </c>
      <c r="B1274" s="32" t="s">
        <v>19726</v>
      </c>
      <c r="C1274" s="82" t="s">
        <v>3541</v>
      </c>
      <c r="D1274" s="82" t="s">
        <v>3532</v>
      </c>
    </row>
    <row r="1275" spans="1:4" x14ac:dyDescent="0.2">
      <c r="A1275" s="32">
        <v>2878</v>
      </c>
      <c r="B1275" s="32" t="s">
        <v>19727</v>
      </c>
      <c r="C1275" s="82" t="s">
        <v>3541</v>
      </c>
      <c r="D1275" s="82" t="s">
        <v>3532</v>
      </c>
    </row>
    <row r="1276" spans="1:4" x14ac:dyDescent="0.2">
      <c r="A1276" s="32">
        <v>2879</v>
      </c>
      <c r="B1276" s="32" t="s">
        <v>19728</v>
      </c>
      <c r="C1276" s="82" t="s">
        <v>3541</v>
      </c>
      <c r="D1276" s="82" t="s">
        <v>3532</v>
      </c>
    </row>
    <row r="1277" spans="1:4" x14ac:dyDescent="0.2">
      <c r="A1277" s="32">
        <v>2880</v>
      </c>
      <c r="B1277" s="32" t="s">
        <v>19729</v>
      </c>
      <c r="C1277" s="82" t="s">
        <v>3541</v>
      </c>
      <c r="D1277" s="82" t="s">
        <v>3532</v>
      </c>
    </row>
    <row r="1278" spans="1:4" x14ac:dyDescent="0.2">
      <c r="A1278" s="32">
        <v>2881</v>
      </c>
      <c r="B1278" s="32" t="s">
        <v>19730</v>
      </c>
      <c r="C1278" s="82" t="s">
        <v>3541</v>
      </c>
      <c r="D1278" s="82" t="s">
        <v>3532</v>
      </c>
    </row>
    <row r="1279" spans="1:4" x14ac:dyDescent="0.2">
      <c r="A1279" s="32">
        <v>1677</v>
      </c>
      <c r="B1279" s="32" t="s">
        <v>19731</v>
      </c>
      <c r="C1279" s="82" t="s">
        <v>3541</v>
      </c>
      <c r="D1279" s="82" t="s">
        <v>3532</v>
      </c>
    </row>
    <row r="1280" spans="1:4" x14ac:dyDescent="0.2">
      <c r="A1280" s="32">
        <v>1678</v>
      </c>
      <c r="B1280" s="32" t="s">
        <v>19732</v>
      </c>
      <c r="C1280" s="82" t="s">
        <v>3541</v>
      </c>
      <c r="D1280" s="82" t="s">
        <v>3532</v>
      </c>
    </row>
    <row r="1281" spans="1:4" x14ac:dyDescent="0.2">
      <c r="A1281" s="32">
        <v>1679</v>
      </c>
      <c r="B1281" s="32" t="s">
        <v>19733</v>
      </c>
      <c r="C1281" s="82" t="s">
        <v>3541</v>
      </c>
      <c r="D1281" s="82" t="s">
        <v>3532</v>
      </c>
    </row>
    <row r="1282" spans="1:4" x14ac:dyDescent="0.2">
      <c r="A1282" s="32">
        <v>1680</v>
      </c>
      <c r="B1282" s="32" t="s">
        <v>19734</v>
      </c>
      <c r="C1282" s="82" t="s">
        <v>3541</v>
      </c>
      <c r="D1282" s="82" t="s">
        <v>3532</v>
      </c>
    </row>
    <row r="1283" spans="1:4" x14ac:dyDescent="0.2">
      <c r="A1283" s="32">
        <v>2882</v>
      </c>
      <c r="B1283" s="32" t="s">
        <v>19735</v>
      </c>
      <c r="C1283" s="82" t="s">
        <v>3541</v>
      </c>
      <c r="D1283" s="82" t="s">
        <v>3532</v>
      </c>
    </row>
    <row r="1284" spans="1:4" x14ac:dyDescent="0.2">
      <c r="A1284" s="32">
        <v>2883</v>
      </c>
      <c r="B1284" s="32" t="s">
        <v>19736</v>
      </c>
      <c r="C1284" s="82" t="s">
        <v>3541</v>
      </c>
      <c r="D1284" s="82" t="s">
        <v>3532</v>
      </c>
    </row>
    <row r="1285" spans="1:4" x14ac:dyDescent="0.2">
      <c r="A1285" s="32">
        <v>2884</v>
      </c>
      <c r="B1285" s="32" t="s">
        <v>19737</v>
      </c>
      <c r="C1285" s="82" t="s">
        <v>3541</v>
      </c>
      <c r="D1285" s="82" t="s">
        <v>3532</v>
      </c>
    </row>
    <row r="1286" spans="1:4" x14ac:dyDescent="0.2">
      <c r="A1286" s="32">
        <v>342</v>
      </c>
      <c r="B1286" s="32" t="s">
        <v>19738</v>
      </c>
      <c r="C1286" s="82" t="s">
        <v>3541</v>
      </c>
      <c r="D1286" s="82" t="s">
        <v>3532</v>
      </c>
    </row>
    <row r="1287" spans="1:4" x14ac:dyDescent="0.2">
      <c r="A1287" s="32">
        <v>1681</v>
      </c>
      <c r="B1287" s="32" t="s">
        <v>19739</v>
      </c>
      <c r="C1287" s="82" t="s">
        <v>3541</v>
      </c>
      <c r="D1287" s="82" t="s">
        <v>3532</v>
      </c>
    </row>
    <row r="1288" spans="1:4" x14ac:dyDescent="0.2">
      <c r="A1288" s="32">
        <v>1682</v>
      </c>
      <c r="B1288" s="32" t="s">
        <v>19740</v>
      </c>
      <c r="C1288" s="82" t="s">
        <v>3541</v>
      </c>
      <c r="D1288" s="82" t="s">
        <v>3532</v>
      </c>
    </row>
    <row r="1289" spans="1:4" x14ac:dyDescent="0.2">
      <c r="A1289" s="32">
        <v>1683</v>
      </c>
      <c r="B1289" s="32" t="s">
        <v>19741</v>
      </c>
      <c r="C1289" s="82" t="s">
        <v>3541</v>
      </c>
      <c r="D1289" s="82" t="s">
        <v>3532</v>
      </c>
    </row>
    <row r="1290" spans="1:4" x14ac:dyDescent="0.2">
      <c r="A1290" s="32">
        <v>1684</v>
      </c>
      <c r="B1290" s="32" t="s">
        <v>19742</v>
      </c>
      <c r="C1290" s="82" t="s">
        <v>3541</v>
      </c>
      <c r="D1290" s="82" t="s">
        <v>3532</v>
      </c>
    </row>
    <row r="1291" spans="1:4" x14ac:dyDescent="0.2">
      <c r="A1291" s="32">
        <v>1685</v>
      </c>
      <c r="B1291" s="32" t="s">
        <v>19743</v>
      </c>
      <c r="C1291" s="82" t="s">
        <v>3541</v>
      </c>
      <c r="D1291" s="82" t="s">
        <v>3532</v>
      </c>
    </row>
    <row r="1292" spans="1:4" x14ac:dyDescent="0.2">
      <c r="A1292" s="32">
        <v>1686</v>
      </c>
      <c r="B1292" s="32" t="s">
        <v>19744</v>
      </c>
      <c r="C1292" s="82" t="s">
        <v>3541</v>
      </c>
      <c r="D1292" s="82" t="s">
        <v>3532</v>
      </c>
    </row>
    <row r="1293" spans="1:4" x14ac:dyDescent="0.2">
      <c r="A1293" s="32">
        <v>1687</v>
      </c>
      <c r="B1293" s="32" t="s">
        <v>19745</v>
      </c>
      <c r="C1293" s="82" t="s">
        <v>3541</v>
      </c>
      <c r="D1293" s="82" t="s">
        <v>3532</v>
      </c>
    </row>
    <row r="1294" spans="1:4" x14ac:dyDescent="0.2">
      <c r="A1294" s="32">
        <v>1688</v>
      </c>
      <c r="B1294" s="32" t="s">
        <v>19746</v>
      </c>
      <c r="C1294" s="82" t="s">
        <v>3541</v>
      </c>
      <c r="D1294" s="82" t="s">
        <v>3532</v>
      </c>
    </row>
    <row r="1295" spans="1:4" x14ac:dyDescent="0.2">
      <c r="A1295" s="32">
        <v>1689</v>
      </c>
      <c r="B1295" s="32" t="s">
        <v>19747</v>
      </c>
      <c r="C1295" s="82" t="s">
        <v>3541</v>
      </c>
      <c r="D1295" s="82" t="s">
        <v>3532</v>
      </c>
    </row>
    <row r="1296" spans="1:4" x14ac:dyDescent="0.2">
      <c r="A1296" s="32">
        <v>1690</v>
      </c>
      <c r="B1296" s="32" t="s">
        <v>19748</v>
      </c>
      <c r="C1296" s="82" t="s">
        <v>3541</v>
      </c>
      <c r="D1296" s="82" t="s">
        <v>3532</v>
      </c>
    </row>
    <row r="1297" spans="1:4" x14ac:dyDescent="0.2">
      <c r="A1297" s="32">
        <v>1691</v>
      </c>
      <c r="B1297" s="32" t="s">
        <v>19749</v>
      </c>
      <c r="C1297" s="82" t="s">
        <v>3541</v>
      </c>
      <c r="D1297" s="82" t="s">
        <v>3532</v>
      </c>
    </row>
    <row r="1298" spans="1:4" x14ac:dyDescent="0.2">
      <c r="A1298" s="32">
        <v>1692</v>
      </c>
      <c r="B1298" s="32" t="s">
        <v>19750</v>
      </c>
      <c r="C1298" s="82" t="s">
        <v>3541</v>
      </c>
      <c r="D1298" s="82" t="s">
        <v>3532</v>
      </c>
    </row>
    <row r="1299" spans="1:4" x14ac:dyDescent="0.2">
      <c r="A1299" s="32">
        <v>1693</v>
      </c>
      <c r="B1299" s="32" t="s">
        <v>19751</v>
      </c>
      <c r="C1299" s="82" t="s">
        <v>3541</v>
      </c>
      <c r="D1299" s="82" t="s">
        <v>3532</v>
      </c>
    </row>
    <row r="1300" spans="1:4" x14ac:dyDescent="0.2">
      <c r="A1300" s="32">
        <v>1694</v>
      </c>
      <c r="B1300" s="32" t="s">
        <v>19752</v>
      </c>
      <c r="C1300" s="82" t="s">
        <v>3541</v>
      </c>
      <c r="D1300" s="82" t="s">
        <v>3532</v>
      </c>
    </row>
    <row r="1301" spans="1:4" x14ac:dyDescent="0.2">
      <c r="A1301" s="32">
        <v>1695</v>
      </c>
      <c r="B1301" s="32" t="s">
        <v>19753</v>
      </c>
      <c r="C1301" s="82" t="s">
        <v>3541</v>
      </c>
      <c r="D1301" s="82" t="s">
        <v>3532</v>
      </c>
    </row>
    <row r="1302" spans="1:4" x14ac:dyDescent="0.2">
      <c r="A1302" s="32">
        <v>1696</v>
      </c>
      <c r="B1302" s="32" t="s">
        <v>19754</v>
      </c>
      <c r="C1302" s="82" t="s">
        <v>3541</v>
      </c>
      <c r="D1302" s="82" t="s">
        <v>3532</v>
      </c>
    </row>
    <row r="1303" spans="1:4" x14ac:dyDescent="0.2">
      <c r="A1303" s="32">
        <v>1697</v>
      </c>
      <c r="B1303" s="32" t="s">
        <v>19755</v>
      </c>
      <c r="C1303" s="82" t="s">
        <v>3541</v>
      </c>
      <c r="D1303" s="82" t="s">
        <v>3532</v>
      </c>
    </row>
    <row r="1304" spans="1:4" x14ac:dyDescent="0.2">
      <c r="A1304" s="32">
        <v>1698</v>
      </c>
      <c r="B1304" s="32" t="s">
        <v>19756</v>
      </c>
      <c r="C1304" s="82" t="s">
        <v>3541</v>
      </c>
      <c r="D1304" s="82" t="s">
        <v>3532</v>
      </c>
    </row>
    <row r="1305" spans="1:4" x14ac:dyDescent="0.2">
      <c r="A1305" s="32">
        <v>1699</v>
      </c>
      <c r="B1305" s="32" t="s">
        <v>19757</v>
      </c>
      <c r="C1305" s="82" t="s">
        <v>3541</v>
      </c>
      <c r="D1305" s="82" t="s">
        <v>3532</v>
      </c>
    </row>
    <row r="1306" spans="1:4" x14ac:dyDescent="0.2">
      <c r="A1306" s="32">
        <v>3169</v>
      </c>
      <c r="B1306" s="32" t="s">
        <v>19758</v>
      </c>
      <c r="C1306" s="82" t="s">
        <v>3541</v>
      </c>
      <c r="D1306" s="82" t="s">
        <v>3532</v>
      </c>
    </row>
    <row r="1307" spans="1:4" x14ac:dyDescent="0.2">
      <c r="A1307" s="32">
        <v>1700</v>
      </c>
      <c r="B1307" s="32" t="s">
        <v>19759</v>
      </c>
      <c r="C1307" s="82" t="s">
        <v>3541</v>
      </c>
      <c r="D1307" s="82" t="s">
        <v>3532</v>
      </c>
    </row>
    <row r="1308" spans="1:4" x14ac:dyDescent="0.2">
      <c r="A1308" s="32">
        <v>1702</v>
      </c>
      <c r="B1308" s="32" t="s">
        <v>19760</v>
      </c>
      <c r="C1308" s="82" t="s">
        <v>3541</v>
      </c>
      <c r="D1308" s="82" t="s">
        <v>3532</v>
      </c>
    </row>
    <row r="1309" spans="1:4" x14ac:dyDescent="0.2">
      <c r="A1309" s="32">
        <v>2885</v>
      </c>
      <c r="B1309" s="32" t="s">
        <v>19761</v>
      </c>
      <c r="C1309" s="82" t="s">
        <v>3541</v>
      </c>
      <c r="D1309" s="82" t="s">
        <v>3532</v>
      </c>
    </row>
    <row r="1310" spans="1:4" x14ac:dyDescent="0.2">
      <c r="A1310" s="32">
        <v>2886</v>
      </c>
      <c r="B1310" s="32" t="s">
        <v>19762</v>
      </c>
      <c r="C1310" s="82" t="s">
        <v>3541</v>
      </c>
      <c r="D1310" s="82" t="s">
        <v>3532</v>
      </c>
    </row>
    <row r="1311" spans="1:4" x14ac:dyDescent="0.2">
      <c r="A1311" s="32">
        <v>2887</v>
      </c>
      <c r="B1311" s="32" t="s">
        <v>19763</v>
      </c>
      <c r="C1311" s="82" t="s">
        <v>3541</v>
      </c>
      <c r="D1311" s="82" t="s">
        <v>3532</v>
      </c>
    </row>
    <row r="1312" spans="1:4" x14ac:dyDescent="0.2">
      <c r="A1312" s="32">
        <v>2888</v>
      </c>
      <c r="B1312" s="32" t="s">
        <v>19764</v>
      </c>
      <c r="C1312" s="82" t="s">
        <v>3541</v>
      </c>
      <c r="D1312" s="82" t="s">
        <v>3532</v>
      </c>
    </row>
    <row r="1313" spans="1:4" x14ac:dyDescent="0.2">
      <c r="A1313" s="32">
        <v>1701</v>
      </c>
      <c r="B1313" s="32" t="s">
        <v>19765</v>
      </c>
      <c r="C1313" s="82" t="s">
        <v>3541</v>
      </c>
      <c r="D1313" s="82" t="s">
        <v>3532</v>
      </c>
    </row>
    <row r="1314" spans="1:4" x14ac:dyDescent="0.2">
      <c r="A1314" s="32">
        <v>1704</v>
      </c>
      <c r="B1314" s="32" t="s">
        <v>19766</v>
      </c>
      <c r="C1314" s="82" t="s">
        <v>3541</v>
      </c>
      <c r="D1314" s="82" t="s">
        <v>3532</v>
      </c>
    </row>
    <row r="1315" spans="1:4" x14ac:dyDescent="0.2">
      <c r="A1315" s="32">
        <v>1705</v>
      </c>
      <c r="B1315" s="32" t="s">
        <v>19767</v>
      </c>
      <c r="C1315" s="82" t="s">
        <v>3541</v>
      </c>
      <c r="D1315" s="82" t="s">
        <v>3532</v>
      </c>
    </row>
    <row r="1316" spans="1:4" x14ac:dyDescent="0.2">
      <c r="A1316" s="32">
        <v>1706</v>
      </c>
      <c r="B1316" s="32" t="s">
        <v>19768</v>
      </c>
      <c r="C1316" s="82" t="s">
        <v>3541</v>
      </c>
      <c r="D1316" s="82" t="s">
        <v>3532</v>
      </c>
    </row>
    <row r="1317" spans="1:4" x14ac:dyDescent="0.2">
      <c r="A1317" s="32">
        <v>1707</v>
      </c>
      <c r="B1317" s="32" t="s">
        <v>19769</v>
      </c>
      <c r="C1317" s="82" t="s">
        <v>3541</v>
      </c>
      <c r="D1317" s="82" t="s">
        <v>3532</v>
      </c>
    </row>
    <row r="1318" spans="1:4" x14ac:dyDescent="0.2">
      <c r="A1318" s="32">
        <v>1708</v>
      </c>
      <c r="B1318" s="32" t="s">
        <v>19770</v>
      </c>
      <c r="C1318" s="82" t="s">
        <v>3541</v>
      </c>
      <c r="D1318" s="82" t="s">
        <v>3532</v>
      </c>
    </row>
    <row r="1319" spans="1:4" x14ac:dyDescent="0.2">
      <c r="A1319" s="32">
        <v>1709</v>
      </c>
      <c r="B1319" s="32" t="s">
        <v>19771</v>
      </c>
      <c r="C1319" s="82" t="s">
        <v>3541</v>
      </c>
      <c r="D1319" s="82" t="s">
        <v>3532</v>
      </c>
    </row>
    <row r="1320" spans="1:4" x14ac:dyDescent="0.2">
      <c r="A1320" s="32">
        <v>1710</v>
      </c>
      <c r="B1320" s="32" t="s">
        <v>19772</v>
      </c>
      <c r="C1320" s="82" t="s">
        <v>3541</v>
      </c>
      <c r="D1320" s="82" t="s">
        <v>3532</v>
      </c>
    </row>
    <row r="1321" spans="1:4" x14ac:dyDescent="0.2">
      <c r="A1321" s="32">
        <v>1711</v>
      </c>
      <c r="B1321" s="32" t="s">
        <v>19773</v>
      </c>
      <c r="C1321" s="82" t="s">
        <v>3541</v>
      </c>
      <c r="D1321" s="82" t="s">
        <v>3532</v>
      </c>
    </row>
    <row r="1322" spans="1:4" x14ac:dyDescent="0.2">
      <c r="A1322" s="32">
        <v>1712</v>
      </c>
      <c r="B1322" s="32" t="s">
        <v>19774</v>
      </c>
      <c r="C1322" s="82" t="s">
        <v>3541</v>
      </c>
      <c r="D1322" s="82" t="s">
        <v>3532</v>
      </c>
    </row>
    <row r="1323" spans="1:4" x14ac:dyDescent="0.2">
      <c r="A1323" s="32">
        <v>1713</v>
      </c>
      <c r="B1323" s="32" t="s">
        <v>19775</v>
      </c>
      <c r="C1323" s="82" t="s">
        <v>3541</v>
      </c>
      <c r="D1323" s="82" t="s">
        <v>3532</v>
      </c>
    </row>
    <row r="1324" spans="1:4" x14ac:dyDescent="0.2">
      <c r="A1324" s="32">
        <v>1714</v>
      </c>
      <c r="B1324" s="32" t="s">
        <v>19776</v>
      </c>
      <c r="C1324" s="82" t="s">
        <v>3541</v>
      </c>
      <c r="D1324" s="82" t="s">
        <v>3532</v>
      </c>
    </row>
    <row r="1325" spans="1:4" x14ac:dyDescent="0.2">
      <c r="A1325" s="32">
        <v>1715</v>
      </c>
      <c r="B1325" s="32" t="s">
        <v>19777</v>
      </c>
      <c r="C1325" s="82" t="s">
        <v>3541</v>
      </c>
      <c r="D1325" s="82" t="s">
        <v>3532</v>
      </c>
    </row>
    <row r="1326" spans="1:4" x14ac:dyDescent="0.2">
      <c r="A1326" s="32">
        <v>2889</v>
      </c>
      <c r="B1326" s="32" t="s">
        <v>19778</v>
      </c>
      <c r="C1326" s="82" t="s">
        <v>3541</v>
      </c>
      <c r="D1326" s="82" t="s">
        <v>3532</v>
      </c>
    </row>
    <row r="1327" spans="1:4" x14ac:dyDescent="0.2">
      <c r="A1327" s="32">
        <v>2890</v>
      </c>
      <c r="B1327" s="32" t="s">
        <v>19779</v>
      </c>
      <c r="C1327" s="82" t="s">
        <v>3541</v>
      </c>
      <c r="D1327" s="82" t="s">
        <v>3532</v>
      </c>
    </row>
    <row r="1328" spans="1:4" x14ac:dyDescent="0.2">
      <c r="A1328" s="32">
        <v>1716</v>
      </c>
      <c r="B1328" s="32" t="s">
        <v>19780</v>
      </c>
      <c r="C1328" s="82" t="s">
        <v>3541</v>
      </c>
      <c r="D1328" s="82" t="s">
        <v>3532</v>
      </c>
    </row>
    <row r="1329" spans="1:4" x14ac:dyDescent="0.2">
      <c r="A1329" s="32">
        <v>1719</v>
      </c>
      <c r="B1329" s="32" t="s">
        <v>19781</v>
      </c>
      <c r="C1329" s="82" t="s">
        <v>3541</v>
      </c>
      <c r="D1329" s="82" t="s">
        <v>3532</v>
      </c>
    </row>
    <row r="1330" spans="1:4" x14ac:dyDescent="0.2">
      <c r="A1330" s="32">
        <v>1720</v>
      </c>
      <c r="B1330" s="32" t="s">
        <v>19782</v>
      </c>
      <c r="C1330" s="82" t="s">
        <v>3541</v>
      </c>
      <c r="D1330" s="82" t="s">
        <v>3532</v>
      </c>
    </row>
    <row r="1331" spans="1:4" x14ac:dyDescent="0.2">
      <c r="A1331" s="32">
        <v>1721</v>
      </c>
      <c r="B1331" s="32" t="s">
        <v>19783</v>
      </c>
      <c r="C1331" s="82" t="s">
        <v>3541</v>
      </c>
      <c r="D1331" s="82" t="s">
        <v>3532</v>
      </c>
    </row>
    <row r="1332" spans="1:4" x14ac:dyDescent="0.2">
      <c r="A1332" s="32">
        <v>1722</v>
      </c>
      <c r="B1332" s="32" t="s">
        <v>19784</v>
      </c>
      <c r="C1332" s="82" t="s">
        <v>3541</v>
      </c>
      <c r="D1332" s="82" t="s">
        <v>3532</v>
      </c>
    </row>
    <row r="1333" spans="1:4" x14ac:dyDescent="0.2">
      <c r="A1333" s="32">
        <v>1723</v>
      </c>
      <c r="B1333" s="32" t="s">
        <v>19785</v>
      </c>
      <c r="C1333" s="82" t="s">
        <v>3541</v>
      </c>
      <c r="D1333" s="82" t="s">
        <v>3532</v>
      </c>
    </row>
    <row r="1334" spans="1:4" x14ac:dyDescent="0.2">
      <c r="A1334" s="32">
        <v>1724</v>
      </c>
      <c r="B1334" s="32" t="s">
        <v>19786</v>
      </c>
      <c r="C1334" s="82" t="s">
        <v>3541</v>
      </c>
      <c r="D1334" s="82" t="s">
        <v>3532</v>
      </c>
    </row>
    <row r="1335" spans="1:4" x14ac:dyDescent="0.2">
      <c r="A1335" s="32">
        <v>1725</v>
      </c>
      <c r="B1335" s="32" t="s">
        <v>19787</v>
      </c>
      <c r="C1335" s="82" t="s">
        <v>3541</v>
      </c>
      <c r="D1335" s="82" t="s">
        <v>3532</v>
      </c>
    </row>
    <row r="1336" spans="1:4" x14ac:dyDescent="0.2">
      <c r="A1336" s="32">
        <v>1726</v>
      </c>
      <c r="B1336" s="32" t="s">
        <v>19788</v>
      </c>
      <c r="C1336" s="82" t="s">
        <v>3541</v>
      </c>
      <c r="D1336" s="82" t="s">
        <v>3532</v>
      </c>
    </row>
    <row r="1337" spans="1:4" x14ac:dyDescent="0.2">
      <c r="A1337" s="32">
        <v>1727</v>
      </c>
      <c r="B1337" s="32" t="s">
        <v>19789</v>
      </c>
      <c r="C1337" s="82" t="s">
        <v>3541</v>
      </c>
      <c r="D1337" s="82" t="s">
        <v>3532</v>
      </c>
    </row>
    <row r="1338" spans="1:4" x14ac:dyDescent="0.2">
      <c r="A1338" s="32">
        <v>1728</v>
      </c>
      <c r="B1338" s="32" t="s">
        <v>19790</v>
      </c>
      <c r="C1338" s="82" t="s">
        <v>3541</v>
      </c>
      <c r="D1338" s="82" t="s">
        <v>3532</v>
      </c>
    </row>
    <row r="1339" spans="1:4" x14ac:dyDescent="0.2">
      <c r="A1339" s="32">
        <v>1729</v>
      </c>
      <c r="B1339" s="32" t="s">
        <v>19791</v>
      </c>
      <c r="C1339" s="82" t="s">
        <v>3541</v>
      </c>
      <c r="D1339" s="82" t="s">
        <v>3532</v>
      </c>
    </row>
    <row r="1340" spans="1:4" x14ac:dyDescent="0.2">
      <c r="A1340" s="32">
        <v>1731</v>
      </c>
      <c r="B1340" s="32" t="s">
        <v>19792</v>
      </c>
      <c r="C1340" s="82" t="s">
        <v>3541</v>
      </c>
      <c r="D1340" s="82" t="s">
        <v>3532</v>
      </c>
    </row>
    <row r="1341" spans="1:4" x14ac:dyDescent="0.2">
      <c r="A1341" s="32">
        <v>1733</v>
      </c>
      <c r="B1341" s="32" t="s">
        <v>19793</v>
      </c>
      <c r="C1341" s="82" t="s">
        <v>3541</v>
      </c>
      <c r="D1341" s="82" t="s">
        <v>3532</v>
      </c>
    </row>
    <row r="1342" spans="1:4" x14ac:dyDescent="0.2">
      <c r="A1342" s="32">
        <v>1730</v>
      </c>
      <c r="B1342" s="32" t="s">
        <v>19794</v>
      </c>
      <c r="C1342" s="82" t="s">
        <v>3541</v>
      </c>
      <c r="D1342" s="82" t="s">
        <v>3532</v>
      </c>
    </row>
    <row r="1343" spans="1:4" x14ac:dyDescent="0.2">
      <c r="A1343" s="32">
        <v>1734</v>
      </c>
      <c r="B1343" s="32" t="s">
        <v>19795</v>
      </c>
      <c r="C1343" s="82" t="s">
        <v>3541</v>
      </c>
      <c r="D1343" s="82" t="s">
        <v>3532</v>
      </c>
    </row>
    <row r="1344" spans="1:4" x14ac:dyDescent="0.2">
      <c r="A1344" s="32">
        <v>1735</v>
      </c>
      <c r="B1344" s="32" t="s">
        <v>19796</v>
      </c>
      <c r="C1344" s="82" t="s">
        <v>3541</v>
      </c>
      <c r="D1344" s="82" t="s">
        <v>3532</v>
      </c>
    </row>
    <row r="1345" spans="1:4" x14ac:dyDescent="0.2">
      <c r="A1345" s="32">
        <v>1736</v>
      </c>
      <c r="B1345" s="32" t="s">
        <v>19797</v>
      </c>
      <c r="C1345" s="82" t="s">
        <v>3541</v>
      </c>
      <c r="D1345" s="82" t="s">
        <v>3532</v>
      </c>
    </row>
    <row r="1346" spans="1:4" x14ac:dyDescent="0.2">
      <c r="A1346" s="32">
        <v>1738</v>
      </c>
      <c r="B1346" s="32" t="s">
        <v>19798</v>
      </c>
      <c r="C1346" s="82" t="s">
        <v>3541</v>
      </c>
      <c r="D1346" s="82" t="s">
        <v>3532</v>
      </c>
    </row>
    <row r="1347" spans="1:4" x14ac:dyDescent="0.2">
      <c r="A1347" s="32">
        <v>1739</v>
      </c>
      <c r="B1347" s="32" t="s">
        <v>19799</v>
      </c>
      <c r="C1347" s="82" t="s">
        <v>3541</v>
      </c>
      <c r="D1347" s="82" t="s">
        <v>3532</v>
      </c>
    </row>
    <row r="1348" spans="1:4" x14ac:dyDescent="0.2">
      <c r="A1348" s="32">
        <v>1740</v>
      </c>
      <c r="B1348" s="32" t="s">
        <v>19800</v>
      </c>
      <c r="C1348" s="82" t="s">
        <v>3541</v>
      </c>
      <c r="D1348" s="82" t="s">
        <v>3532</v>
      </c>
    </row>
    <row r="1349" spans="1:4" x14ac:dyDescent="0.2">
      <c r="A1349" s="32">
        <v>1737</v>
      </c>
      <c r="B1349" s="32" t="s">
        <v>19801</v>
      </c>
      <c r="C1349" s="82" t="s">
        <v>3541</v>
      </c>
      <c r="D1349" s="82" t="s">
        <v>3532</v>
      </c>
    </row>
    <row r="1350" spans="1:4" x14ac:dyDescent="0.2">
      <c r="A1350" s="32">
        <v>1741</v>
      </c>
      <c r="B1350" s="32" t="s">
        <v>19802</v>
      </c>
      <c r="C1350" s="82" t="s">
        <v>3541</v>
      </c>
      <c r="D1350" s="82" t="s">
        <v>3532</v>
      </c>
    </row>
    <row r="1351" spans="1:4" x14ac:dyDescent="0.2">
      <c r="A1351" s="32">
        <v>1742</v>
      </c>
      <c r="B1351" s="32" t="s">
        <v>19803</v>
      </c>
      <c r="C1351" s="82" t="s">
        <v>3541</v>
      </c>
      <c r="D1351" s="82" t="s">
        <v>3532</v>
      </c>
    </row>
    <row r="1352" spans="1:4" x14ac:dyDescent="0.2">
      <c r="A1352" s="32">
        <v>1743</v>
      </c>
      <c r="B1352" s="32" t="s">
        <v>19804</v>
      </c>
      <c r="C1352" s="82" t="s">
        <v>3541</v>
      </c>
      <c r="D1352" s="82" t="s">
        <v>3532</v>
      </c>
    </row>
    <row r="1353" spans="1:4" x14ac:dyDescent="0.2">
      <c r="A1353" s="32">
        <v>1744</v>
      </c>
      <c r="B1353" s="32" t="s">
        <v>19805</v>
      </c>
      <c r="C1353" s="82" t="s">
        <v>3541</v>
      </c>
      <c r="D1353" s="82" t="s">
        <v>3532</v>
      </c>
    </row>
    <row r="1354" spans="1:4" x14ac:dyDescent="0.2">
      <c r="A1354" s="32">
        <v>1745</v>
      </c>
      <c r="B1354" s="32" t="s">
        <v>19806</v>
      </c>
      <c r="C1354" s="82" t="s">
        <v>3541</v>
      </c>
      <c r="D1354" s="82" t="s">
        <v>3532</v>
      </c>
    </row>
    <row r="1355" spans="1:4" x14ac:dyDescent="0.2">
      <c r="A1355" s="32">
        <v>1746</v>
      </c>
      <c r="B1355" s="32" t="s">
        <v>19807</v>
      </c>
      <c r="C1355" s="82" t="s">
        <v>3541</v>
      </c>
      <c r="D1355" s="82" t="s">
        <v>3532</v>
      </c>
    </row>
    <row r="1356" spans="1:4" x14ac:dyDescent="0.2">
      <c r="A1356" s="32">
        <v>519</v>
      </c>
      <c r="B1356" s="32" t="s">
        <v>19808</v>
      </c>
      <c r="C1356" s="82" t="s">
        <v>3541</v>
      </c>
      <c r="D1356" s="82" t="s">
        <v>3532</v>
      </c>
    </row>
    <row r="1357" spans="1:4" x14ac:dyDescent="0.2">
      <c r="A1357" s="32">
        <v>657</v>
      </c>
      <c r="B1357" s="32" t="s">
        <v>19809</v>
      </c>
      <c r="C1357" s="82" t="s">
        <v>3541</v>
      </c>
      <c r="D1357" s="82" t="s">
        <v>3532</v>
      </c>
    </row>
    <row r="1358" spans="1:4" x14ac:dyDescent="0.2">
      <c r="A1358" s="32">
        <v>2891</v>
      </c>
      <c r="B1358" s="32" t="s">
        <v>19810</v>
      </c>
      <c r="C1358" s="82" t="s">
        <v>3541</v>
      </c>
      <c r="D1358" s="82" t="s">
        <v>3532</v>
      </c>
    </row>
    <row r="1359" spans="1:4" x14ac:dyDescent="0.2">
      <c r="A1359" s="32">
        <v>929</v>
      </c>
      <c r="B1359" s="32" t="s">
        <v>19811</v>
      </c>
      <c r="C1359" s="82" t="s">
        <v>3541</v>
      </c>
      <c r="D1359" s="82" t="s">
        <v>3532</v>
      </c>
    </row>
    <row r="1360" spans="1:4" x14ac:dyDescent="0.2">
      <c r="A1360" s="32">
        <v>2892</v>
      </c>
      <c r="B1360" s="32" t="s">
        <v>19812</v>
      </c>
      <c r="C1360" s="82" t="s">
        <v>3541</v>
      </c>
      <c r="D1360" s="82" t="s">
        <v>3532</v>
      </c>
    </row>
    <row r="1361" spans="1:4" x14ac:dyDescent="0.2">
      <c r="A1361" s="32">
        <v>2893</v>
      </c>
      <c r="B1361" s="32" t="s">
        <v>19813</v>
      </c>
      <c r="C1361" s="82" t="s">
        <v>3541</v>
      </c>
      <c r="D1361" s="82" t="s">
        <v>3532</v>
      </c>
    </row>
    <row r="1362" spans="1:4" x14ac:dyDescent="0.2">
      <c r="A1362" s="32">
        <v>1747</v>
      </c>
      <c r="B1362" s="32" t="s">
        <v>19814</v>
      </c>
      <c r="C1362" s="82" t="s">
        <v>3541</v>
      </c>
      <c r="D1362" s="82" t="s">
        <v>3532</v>
      </c>
    </row>
    <row r="1363" spans="1:4" x14ac:dyDescent="0.2">
      <c r="A1363" s="32">
        <v>1748</v>
      </c>
      <c r="B1363" s="32" t="s">
        <v>19815</v>
      </c>
      <c r="C1363" s="82" t="s">
        <v>3541</v>
      </c>
      <c r="D1363" s="82" t="s">
        <v>3532</v>
      </c>
    </row>
    <row r="1364" spans="1:4" x14ac:dyDescent="0.2">
      <c r="A1364" s="32">
        <v>1749</v>
      </c>
      <c r="B1364" s="32" t="s">
        <v>19816</v>
      </c>
      <c r="C1364" s="82" t="s">
        <v>3541</v>
      </c>
      <c r="D1364" s="82" t="s">
        <v>3532</v>
      </c>
    </row>
    <row r="1365" spans="1:4" x14ac:dyDescent="0.2">
      <c r="A1365" s="32">
        <v>2894</v>
      </c>
      <c r="B1365" s="32" t="s">
        <v>19817</v>
      </c>
      <c r="C1365" s="82" t="s">
        <v>3541</v>
      </c>
      <c r="D1365" s="82" t="s">
        <v>3532</v>
      </c>
    </row>
    <row r="1366" spans="1:4" x14ac:dyDescent="0.2">
      <c r="A1366" s="32">
        <v>2895</v>
      </c>
      <c r="B1366" s="32" t="s">
        <v>19818</v>
      </c>
      <c r="C1366" s="82" t="s">
        <v>3541</v>
      </c>
      <c r="D1366" s="82" t="s">
        <v>3532</v>
      </c>
    </row>
    <row r="1367" spans="1:4" x14ac:dyDescent="0.2">
      <c r="A1367" s="32">
        <v>1751</v>
      </c>
      <c r="B1367" s="32" t="s">
        <v>19819</v>
      </c>
      <c r="C1367" s="82" t="s">
        <v>3541</v>
      </c>
      <c r="D1367" s="82" t="s">
        <v>3532</v>
      </c>
    </row>
    <row r="1368" spans="1:4" x14ac:dyDescent="0.2">
      <c r="A1368" s="32">
        <v>2896</v>
      </c>
      <c r="B1368" s="32" t="s">
        <v>19820</v>
      </c>
      <c r="C1368" s="82" t="s">
        <v>3541</v>
      </c>
      <c r="D1368" s="82" t="s">
        <v>3532</v>
      </c>
    </row>
    <row r="1369" spans="1:4" x14ac:dyDescent="0.2">
      <c r="A1369" s="32">
        <v>2897</v>
      </c>
      <c r="B1369" s="32" t="s">
        <v>19821</v>
      </c>
      <c r="C1369" s="82" t="s">
        <v>3541</v>
      </c>
      <c r="D1369" s="82" t="s">
        <v>3532</v>
      </c>
    </row>
    <row r="1370" spans="1:4" x14ac:dyDescent="0.2">
      <c r="A1370" s="32">
        <v>1750</v>
      </c>
      <c r="B1370" s="32" t="s">
        <v>19822</v>
      </c>
      <c r="C1370" s="82" t="s">
        <v>3541</v>
      </c>
      <c r="D1370" s="82" t="s">
        <v>3532</v>
      </c>
    </row>
    <row r="1371" spans="1:4" x14ac:dyDescent="0.2">
      <c r="A1371" s="32">
        <v>1752</v>
      </c>
      <c r="B1371" s="32" t="s">
        <v>19823</v>
      </c>
      <c r="C1371" s="82" t="s">
        <v>3541</v>
      </c>
      <c r="D1371" s="82" t="s">
        <v>3532</v>
      </c>
    </row>
    <row r="1372" spans="1:4" x14ac:dyDescent="0.2">
      <c r="A1372" s="32">
        <v>1755</v>
      </c>
      <c r="B1372" s="32" t="s">
        <v>19824</v>
      </c>
      <c r="C1372" s="82" t="s">
        <v>3541</v>
      </c>
      <c r="D1372" s="82" t="s">
        <v>3532</v>
      </c>
    </row>
    <row r="1373" spans="1:4" x14ac:dyDescent="0.2">
      <c r="A1373" s="32">
        <v>1753</v>
      </c>
      <c r="B1373" s="32" t="s">
        <v>19825</v>
      </c>
      <c r="C1373" s="82" t="s">
        <v>3541</v>
      </c>
      <c r="D1373" s="82" t="s">
        <v>3532</v>
      </c>
    </row>
    <row r="1374" spans="1:4" x14ac:dyDescent="0.2">
      <c r="A1374" s="32">
        <v>1756</v>
      </c>
      <c r="B1374" s="32" t="s">
        <v>19826</v>
      </c>
      <c r="C1374" s="82" t="s">
        <v>3541</v>
      </c>
      <c r="D1374" s="82" t="s">
        <v>3532</v>
      </c>
    </row>
    <row r="1375" spans="1:4" x14ac:dyDescent="0.2">
      <c r="A1375" s="32">
        <v>2898</v>
      </c>
      <c r="B1375" s="32" t="s">
        <v>19827</v>
      </c>
      <c r="C1375" s="82" t="s">
        <v>3541</v>
      </c>
      <c r="D1375" s="82" t="s">
        <v>3532</v>
      </c>
    </row>
    <row r="1376" spans="1:4" x14ac:dyDescent="0.2">
      <c r="A1376" s="32">
        <v>1757</v>
      </c>
      <c r="B1376" s="32" t="s">
        <v>19828</v>
      </c>
      <c r="C1376" s="82" t="s">
        <v>3541</v>
      </c>
      <c r="D1376" s="82" t="s">
        <v>3532</v>
      </c>
    </row>
    <row r="1377" spans="1:4" x14ac:dyDescent="0.2">
      <c r="A1377" s="32">
        <v>1758</v>
      </c>
      <c r="B1377" s="32" t="s">
        <v>19829</v>
      </c>
      <c r="C1377" s="82" t="s">
        <v>3541</v>
      </c>
      <c r="D1377" s="82" t="s">
        <v>3532</v>
      </c>
    </row>
    <row r="1378" spans="1:4" x14ac:dyDescent="0.2">
      <c r="A1378" s="32">
        <v>1759</v>
      </c>
      <c r="B1378" s="32" t="s">
        <v>19830</v>
      </c>
      <c r="C1378" s="82" t="s">
        <v>3541</v>
      </c>
      <c r="D1378" s="82" t="s">
        <v>3532</v>
      </c>
    </row>
    <row r="1379" spans="1:4" x14ac:dyDescent="0.2">
      <c r="A1379" s="32">
        <v>1754</v>
      </c>
      <c r="B1379" s="32" t="s">
        <v>19831</v>
      </c>
      <c r="C1379" s="82" t="s">
        <v>3541</v>
      </c>
      <c r="D1379" s="82" t="s">
        <v>3532</v>
      </c>
    </row>
    <row r="1380" spans="1:4" x14ac:dyDescent="0.2">
      <c r="A1380" s="32">
        <v>1760</v>
      </c>
      <c r="B1380" s="32" t="s">
        <v>19832</v>
      </c>
      <c r="C1380" s="82" t="s">
        <v>3541</v>
      </c>
      <c r="D1380" s="82" t="s">
        <v>3532</v>
      </c>
    </row>
    <row r="1381" spans="1:4" x14ac:dyDescent="0.2">
      <c r="A1381" s="32">
        <v>1762</v>
      </c>
      <c r="B1381" s="32" t="s">
        <v>19833</v>
      </c>
      <c r="C1381" s="82" t="s">
        <v>3541</v>
      </c>
      <c r="D1381" s="82" t="s">
        <v>3532</v>
      </c>
    </row>
    <row r="1382" spans="1:4" x14ac:dyDescent="0.2">
      <c r="A1382" s="32">
        <v>2899</v>
      </c>
      <c r="B1382" s="32" t="s">
        <v>19834</v>
      </c>
      <c r="C1382" s="82" t="s">
        <v>3541</v>
      </c>
      <c r="D1382" s="82" t="s">
        <v>3532</v>
      </c>
    </row>
    <row r="1383" spans="1:4" x14ac:dyDescent="0.2">
      <c r="A1383" s="32">
        <v>2900</v>
      </c>
      <c r="B1383" s="32" t="s">
        <v>19835</v>
      </c>
      <c r="C1383" s="82" t="s">
        <v>3541</v>
      </c>
      <c r="D1383" s="82" t="s">
        <v>3532</v>
      </c>
    </row>
    <row r="1384" spans="1:4" x14ac:dyDescent="0.2">
      <c r="A1384" s="32">
        <v>2901</v>
      </c>
      <c r="B1384" s="32" t="s">
        <v>19836</v>
      </c>
      <c r="C1384" s="82" t="s">
        <v>3541</v>
      </c>
      <c r="D1384" s="82" t="s">
        <v>3532</v>
      </c>
    </row>
    <row r="1385" spans="1:4" x14ac:dyDescent="0.2">
      <c r="A1385" s="32">
        <v>2902</v>
      </c>
      <c r="B1385" s="32" t="s">
        <v>19837</v>
      </c>
      <c r="C1385" s="82" t="s">
        <v>3541</v>
      </c>
      <c r="D1385" s="82" t="s">
        <v>3532</v>
      </c>
    </row>
    <row r="1386" spans="1:4" x14ac:dyDescent="0.2">
      <c r="A1386" s="32">
        <v>2903</v>
      </c>
      <c r="B1386" s="32" t="s">
        <v>19838</v>
      </c>
      <c r="C1386" s="82" t="s">
        <v>3541</v>
      </c>
      <c r="D1386" s="82" t="s">
        <v>3532</v>
      </c>
    </row>
    <row r="1387" spans="1:4" x14ac:dyDescent="0.2">
      <c r="A1387" s="32">
        <v>2904</v>
      </c>
      <c r="B1387" s="32" t="s">
        <v>19839</v>
      </c>
      <c r="C1387" s="82" t="s">
        <v>3541</v>
      </c>
      <c r="D1387" s="82" t="s">
        <v>3532</v>
      </c>
    </row>
    <row r="1388" spans="1:4" x14ac:dyDescent="0.2">
      <c r="A1388" s="32">
        <v>2905</v>
      </c>
      <c r="B1388" s="32" t="s">
        <v>19840</v>
      </c>
      <c r="C1388" s="82" t="s">
        <v>3541</v>
      </c>
      <c r="D1388" s="82" t="s">
        <v>3532</v>
      </c>
    </row>
    <row r="1389" spans="1:4" x14ac:dyDescent="0.2">
      <c r="A1389" s="32">
        <v>2906</v>
      </c>
      <c r="B1389" s="32" t="s">
        <v>19841</v>
      </c>
      <c r="C1389" s="82" t="s">
        <v>3541</v>
      </c>
      <c r="D1389" s="82" t="s">
        <v>3532</v>
      </c>
    </row>
    <row r="1390" spans="1:4" x14ac:dyDescent="0.2">
      <c r="A1390" s="32">
        <v>1761</v>
      </c>
      <c r="B1390" s="32" t="s">
        <v>19842</v>
      </c>
      <c r="C1390" s="82" t="s">
        <v>3541</v>
      </c>
      <c r="D1390" s="82" t="s">
        <v>3532</v>
      </c>
    </row>
    <row r="1391" spans="1:4" x14ac:dyDescent="0.2">
      <c r="A1391" s="32">
        <v>2907</v>
      </c>
      <c r="B1391" s="32" t="s">
        <v>19843</v>
      </c>
      <c r="C1391" s="82" t="s">
        <v>3541</v>
      </c>
      <c r="D1391" s="82" t="s">
        <v>3532</v>
      </c>
    </row>
    <row r="1392" spans="1:4" x14ac:dyDescent="0.2">
      <c r="A1392" s="32">
        <v>1763</v>
      </c>
      <c r="B1392" s="32" t="s">
        <v>19844</v>
      </c>
      <c r="C1392" s="82" t="s">
        <v>3541</v>
      </c>
      <c r="D1392" s="82" t="s">
        <v>3532</v>
      </c>
    </row>
    <row r="1393" spans="1:4" x14ac:dyDescent="0.2">
      <c r="A1393" s="32">
        <v>1764</v>
      </c>
      <c r="B1393" s="32" t="s">
        <v>19845</v>
      </c>
      <c r="C1393" s="82" t="s">
        <v>3541</v>
      </c>
      <c r="D1393" s="82" t="s">
        <v>3532</v>
      </c>
    </row>
    <row r="1394" spans="1:4" x14ac:dyDescent="0.2">
      <c r="A1394" s="32">
        <v>2908</v>
      </c>
      <c r="B1394" s="32" t="s">
        <v>19846</v>
      </c>
      <c r="C1394" s="82" t="s">
        <v>3541</v>
      </c>
      <c r="D1394" s="82" t="s">
        <v>3532</v>
      </c>
    </row>
    <row r="1395" spans="1:4" x14ac:dyDescent="0.2">
      <c r="A1395" s="32">
        <v>2909</v>
      </c>
      <c r="B1395" s="32" t="s">
        <v>19847</v>
      </c>
      <c r="C1395" s="82" t="s">
        <v>3541</v>
      </c>
      <c r="D1395" s="82" t="s">
        <v>3532</v>
      </c>
    </row>
    <row r="1396" spans="1:4" x14ac:dyDescent="0.2">
      <c r="A1396" s="32">
        <v>2910</v>
      </c>
      <c r="B1396" s="32" t="s">
        <v>19848</v>
      </c>
      <c r="C1396" s="82" t="s">
        <v>3541</v>
      </c>
      <c r="D1396" s="82" t="s">
        <v>3532</v>
      </c>
    </row>
    <row r="1397" spans="1:4" x14ac:dyDescent="0.2">
      <c r="A1397" s="32">
        <v>2911</v>
      </c>
      <c r="B1397" s="32" t="s">
        <v>19849</v>
      </c>
      <c r="C1397" s="82" t="s">
        <v>3541</v>
      </c>
      <c r="D1397" s="82" t="s">
        <v>3532</v>
      </c>
    </row>
    <row r="1398" spans="1:4" x14ac:dyDescent="0.2">
      <c r="A1398" s="32">
        <v>1765</v>
      </c>
      <c r="B1398" s="32" t="s">
        <v>19850</v>
      </c>
      <c r="C1398" s="82" t="s">
        <v>3541</v>
      </c>
      <c r="D1398" s="82" t="s">
        <v>3532</v>
      </c>
    </row>
    <row r="1399" spans="1:4" x14ac:dyDescent="0.2">
      <c r="A1399" s="32">
        <v>1766</v>
      </c>
      <c r="B1399" s="32" t="s">
        <v>19851</v>
      </c>
      <c r="C1399" s="82" t="s">
        <v>3541</v>
      </c>
      <c r="D1399" s="82" t="s">
        <v>3532</v>
      </c>
    </row>
    <row r="1400" spans="1:4" x14ac:dyDescent="0.2">
      <c r="A1400" s="32">
        <v>1767</v>
      </c>
      <c r="B1400" s="32" t="s">
        <v>19852</v>
      </c>
      <c r="C1400" s="82" t="s">
        <v>3541</v>
      </c>
      <c r="D1400" s="82" t="s">
        <v>3532</v>
      </c>
    </row>
    <row r="1401" spans="1:4" x14ac:dyDescent="0.2">
      <c r="A1401" s="32">
        <v>1768</v>
      </c>
      <c r="B1401" s="32" t="s">
        <v>19853</v>
      </c>
      <c r="C1401" s="82" t="s">
        <v>3541</v>
      </c>
      <c r="D1401" s="82" t="s">
        <v>3532</v>
      </c>
    </row>
    <row r="1402" spans="1:4" x14ac:dyDescent="0.2">
      <c r="A1402" s="32">
        <v>2912</v>
      </c>
      <c r="B1402" s="32" t="s">
        <v>19854</v>
      </c>
      <c r="C1402" s="82" t="s">
        <v>3541</v>
      </c>
      <c r="D1402" s="82" t="s">
        <v>3532</v>
      </c>
    </row>
    <row r="1403" spans="1:4" x14ac:dyDescent="0.2">
      <c r="A1403" s="32">
        <v>1769</v>
      </c>
      <c r="B1403" s="32" t="s">
        <v>19855</v>
      </c>
      <c r="C1403" s="82" t="s">
        <v>3541</v>
      </c>
      <c r="D1403" s="82" t="s">
        <v>3532</v>
      </c>
    </row>
    <row r="1404" spans="1:4" x14ac:dyDescent="0.2">
      <c r="A1404" s="32">
        <v>1770</v>
      </c>
      <c r="B1404" s="32" t="s">
        <v>19856</v>
      </c>
      <c r="C1404" s="82" t="s">
        <v>3541</v>
      </c>
      <c r="D1404" s="82" t="s">
        <v>3532</v>
      </c>
    </row>
    <row r="1405" spans="1:4" x14ac:dyDescent="0.2">
      <c r="A1405" s="32">
        <v>1771</v>
      </c>
      <c r="B1405" s="32" t="s">
        <v>19857</v>
      </c>
      <c r="C1405" s="82" t="s">
        <v>3541</v>
      </c>
      <c r="D1405" s="82" t="s">
        <v>3532</v>
      </c>
    </row>
    <row r="1406" spans="1:4" x14ac:dyDescent="0.2">
      <c r="A1406" s="32">
        <v>1772</v>
      </c>
      <c r="B1406" s="32" t="s">
        <v>19858</v>
      </c>
      <c r="C1406" s="82" t="s">
        <v>3541</v>
      </c>
      <c r="D1406" s="82" t="s">
        <v>3532</v>
      </c>
    </row>
    <row r="1407" spans="1:4" x14ac:dyDescent="0.2">
      <c r="A1407" s="32">
        <v>1773</v>
      </c>
      <c r="B1407" s="32" t="s">
        <v>19859</v>
      </c>
      <c r="C1407" s="82" t="s">
        <v>3541</v>
      </c>
      <c r="D1407" s="82" t="s">
        <v>3532</v>
      </c>
    </row>
    <row r="1408" spans="1:4" x14ac:dyDescent="0.2">
      <c r="A1408" s="32">
        <v>1774</v>
      </c>
      <c r="B1408" s="32" t="s">
        <v>19860</v>
      </c>
      <c r="C1408" s="82" t="s">
        <v>3541</v>
      </c>
      <c r="D1408" s="82" t="s">
        <v>3532</v>
      </c>
    </row>
    <row r="1409" spans="1:4" x14ac:dyDescent="0.2">
      <c r="A1409" s="32">
        <v>1775</v>
      </c>
      <c r="B1409" s="32" t="s">
        <v>19861</v>
      </c>
      <c r="C1409" s="82" t="s">
        <v>3541</v>
      </c>
      <c r="D1409" s="82" t="s">
        <v>3532</v>
      </c>
    </row>
    <row r="1410" spans="1:4" x14ac:dyDescent="0.2">
      <c r="A1410" s="32">
        <v>1776</v>
      </c>
      <c r="B1410" s="32" t="s">
        <v>19862</v>
      </c>
      <c r="C1410" s="82" t="s">
        <v>3541</v>
      </c>
      <c r="D1410" s="82" t="s">
        <v>3532</v>
      </c>
    </row>
    <row r="1411" spans="1:4" x14ac:dyDescent="0.2">
      <c r="A1411" s="32">
        <v>1777</v>
      </c>
      <c r="B1411" s="32" t="s">
        <v>19863</v>
      </c>
      <c r="C1411" s="82" t="s">
        <v>3541</v>
      </c>
      <c r="D1411" s="82" t="s">
        <v>3532</v>
      </c>
    </row>
    <row r="1412" spans="1:4" x14ac:dyDescent="0.2">
      <c r="A1412" s="32">
        <v>1778</v>
      </c>
      <c r="B1412" s="32" t="s">
        <v>19864</v>
      </c>
      <c r="C1412" s="82" t="s">
        <v>3541</v>
      </c>
      <c r="D1412" s="82" t="s">
        <v>3532</v>
      </c>
    </row>
    <row r="1413" spans="1:4" x14ac:dyDescent="0.2">
      <c r="A1413" s="32">
        <v>1780</v>
      </c>
      <c r="B1413" s="32" t="s">
        <v>19865</v>
      </c>
      <c r="C1413" s="82" t="s">
        <v>3541</v>
      </c>
      <c r="D1413" s="82" t="s">
        <v>3532</v>
      </c>
    </row>
    <row r="1414" spans="1:4" x14ac:dyDescent="0.2">
      <c r="A1414" s="32">
        <v>2913</v>
      </c>
      <c r="B1414" s="32" t="s">
        <v>19866</v>
      </c>
      <c r="C1414" s="82" t="s">
        <v>3541</v>
      </c>
      <c r="D1414" s="82" t="s">
        <v>3532</v>
      </c>
    </row>
    <row r="1415" spans="1:4" x14ac:dyDescent="0.2">
      <c r="A1415" s="32">
        <v>658</v>
      </c>
      <c r="B1415" s="32" t="s">
        <v>19867</v>
      </c>
      <c r="C1415" s="82" t="s">
        <v>3541</v>
      </c>
      <c r="D1415" s="82" t="s">
        <v>3532</v>
      </c>
    </row>
    <row r="1416" spans="1:4" x14ac:dyDescent="0.2">
      <c r="A1416" s="32">
        <v>799</v>
      </c>
      <c r="B1416" s="32" t="s">
        <v>19868</v>
      </c>
      <c r="C1416" s="82" t="s">
        <v>3541</v>
      </c>
      <c r="D1416" s="82" t="s">
        <v>3532</v>
      </c>
    </row>
    <row r="1417" spans="1:4" x14ac:dyDescent="0.2">
      <c r="A1417" s="32">
        <v>930</v>
      </c>
      <c r="B1417" s="32" t="s">
        <v>19869</v>
      </c>
      <c r="C1417" s="82" t="s">
        <v>3541</v>
      </c>
      <c r="D1417" s="82" t="s">
        <v>3532</v>
      </c>
    </row>
    <row r="1418" spans="1:4" x14ac:dyDescent="0.2">
      <c r="A1418" s="32">
        <v>1779</v>
      </c>
      <c r="B1418" s="32" t="s">
        <v>19870</v>
      </c>
      <c r="C1418" s="82" t="s">
        <v>3541</v>
      </c>
      <c r="D1418" s="82" t="s">
        <v>3532</v>
      </c>
    </row>
    <row r="1419" spans="1:4" x14ac:dyDescent="0.2">
      <c r="A1419" s="32">
        <v>1781</v>
      </c>
      <c r="B1419" s="32" t="s">
        <v>19871</v>
      </c>
      <c r="C1419" s="82" t="s">
        <v>3541</v>
      </c>
      <c r="D1419" s="82" t="s">
        <v>3532</v>
      </c>
    </row>
    <row r="1420" spans="1:4" x14ac:dyDescent="0.2">
      <c r="A1420" s="32">
        <v>1782</v>
      </c>
      <c r="B1420" s="32" t="s">
        <v>19872</v>
      </c>
      <c r="C1420" s="82" t="s">
        <v>3541</v>
      </c>
      <c r="D1420" s="82" t="s">
        <v>3532</v>
      </c>
    </row>
    <row r="1421" spans="1:4" x14ac:dyDescent="0.2">
      <c r="A1421" s="32">
        <v>1783</v>
      </c>
      <c r="B1421" s="32" t="s">
        <v>19873</v>
      </c>
      <c r="C1421" s="82" t="s">
        <v>3541</v>
      </c>
      <c r="D1421" s="82" t="s">
        <v>3532</v>
      </c>
    </row>
    <row r="1422" spans="1:4" x14ac:dyDescent="0.2">
      <c r="A1422" s="32">
        <v>1784</v>
      </c>
      <c r="B1422" s="32" t="s">
        <v>19874</v>
      </c>
      <c r="C1422" s="82" t="s">
        <v>3541</v>
      </c>
      <c r="D1422" s="82" t="s">
        <v>3532</v>
      </c>
    </row>
    <row r="1423" spans="1:4" x14ac:dyDescent="0.2">
      <c r="A1423" s="32">
        <v>2914</v>
      </c>
      <c r="B1423" s="32" t="s">
        <v>19875</v>
      </c>
      <c r="C1423" s="82" t="s">
        <v>3541</v>
      </c>
      <c r="D1423" s="82" t="s">
        <v>3532</v>
      </c>
    </row>
    <row r="1424" spans="1:4" x14ac:dyDescent="0.2">
      <c r="A1424" s="32">
        <v>2915</v>
      </c>
      <c r="B1424" s="32" t="s">
        <v>19876</v>
      </c>
      <c r="C1424" s="82" t="s">
        <v>3541</v>
      </c>
      <c r="D1424" s="82" t="s">
        <v>3532</v>
      </c>
    </row>
    <row r="1425" spans="1:4" x14ac:dyDescent="0.2">
      <c r="A1425" s="32">
        <v>2916</v>
      </c>
      <c r="B1425" s="32" t="s">
        <v>19877</v>
      </c>
      <c r="C1425" s="82" t="s">
        <v>3541</v>
      </c>
      <c r="D1425" s="82" t="s">
        <v>3532</v>
      </c>
    </row>
    <row r="1426" spans="1:4" x14ac:dyDescent="0.2">
      <c r="A1426" s="32">
        <v>2917</v>
      </c>
      <c r="B1426" s="32" t="s">
        <v>19878</v>
      </c>
      <c r="C1426" s="82" t="s">
        <v>3541</v>
      </c>
      <c r="D1426" s="82" t="s">
        <v>3532</v>
      </c>
    </row>
    <row r="1427" spans="1:4" x14ac:dyDescent="0.2">
      <c r="A1427" s="32">
        <v>1785</v>
      </c>
      <c r="B1427" s="32" t="s">
        <v>19879</v>
      </c>
      <c r="C1427" s="82" t="s">
        <v>3541</v>
      </c>
      <c r="D1427" s="82" t="s">
        <v>3532</v>
      </c>
    </row>
    <row r="1428" spans="1:4" x14ac:dyDescent="0.2">
      <c r="A1428" s="32">
        <v>1786</v>
      </c>
      <c r="B1428" s="32" t="s">
        <v>19880</v>
      </c>
      <c r="C1428" s="82" t="s">
        <v>3541</v>
      </c>
      <c r="D1428" s="82" t="s">
        <v>3532</v>
      </c>
    </row>
    <row r="1429" spans="1:4" x14ac:dyDescent="0.2">
      <c r="A1429" s="32">
        <v>1787</v>
      </c>
      <c r="B1429" s="32" t="s">
        <v>19881</v>
      </c>
      <c r="C1429" s="82" t="s">
        <v>3541</v>
      </c>
      <c r="D1429" s="82" t="s">
        <v>3532</v>
      </c>
    </row>
    <row r="1430" spans="1:4" x14ac:dyDescent="0.2">
      <c r="A1430" s="32">
        <v>1788</v>
      </c>
      <c r="B1430" s="32" t="s">
        <v>19882</v>
      </c>
      <c r="C1430" s="82" t="s">
        <v>3541</v>
      </c>
      <c r="D1430" s="82" t="s">
        <v>3532</v>
      </c>
    </row>
    <row r="1431" spans="1:4" x14ac:dyDescent="0.2">
      <c r="A1431" s="32">
        <v>1789</v>
      </c>
      <c r="B1431" s="32" t="s">
        <v>19883</v>
      </c>
      <c r="C1431" s="82" t="s">
        <v>3541</v>
      </c>
      <c r="D1431" s="82" t="s">
        <v>3532</v>
      </c>
    </row>
    <row r="1432" spans="1:4" x14ac:dyDescent="0.2">
      <c r="A1432" s="32">
        <v>1790</v>
      </c>
      <c r="B1432" s="32" t="s">
        <v>19884</v>
      </c>
      <c r="C1432" s="82" t="s">
        <v>3541</v>
      </c>
      <c r="D1432" s="82" t="s">
        <v>3532</v>
      </c>
    </row>
    <row r="1433" spans="1:4" x14ac:dyDescent="0.2">
      <c r="A1433" s="32">
        <v>1791</v>
      </c>
      <c r="B1433" s="32" t="s">
        <v>19885</v>
      </c>
      <c r="C1433" s="82" t="s">
        <v>3541</v>
      </c>
      <c r="D1433" s="82" t="s">
        <v>3532</v>
      </c>
    </row>
    <row r="1434" spans="1:4" x14ac:dyDescent="0.2">
      <c r="A1434" s="32">
        <v>1792</v>
      </c>
      <c r="B1434" s="32" t="s">
        <v>19886</v>
      </c>
      <c r="C1434" s="82" t="s">
        <v>3541</v>
      </c>
      <c r="D1434" s="82" t="s">
        <v>3532</v>
      </c>
    </row>
    <row r="1435" spans="1:4" x14ac:dyDescent="0.2">
      <c r="A1435" s="32">
        <v>1793</v>
      </c>
      <c r="B1435" s="32" t="s">
        <v>19887</v>
      </c>
      <c r="C1435" s="82" t="s">
        <v>3541</v>
      </c>
      <c r="D1435" s="82" t="s">
        <v>3532</v>
      </c>
    </row>
    <row r="1436" spans="1:4" x14ac:dyDescent="0.2">
      <c r="A1436" s="32">
        <v>1794</v>
      </c>
      <c r="B1436" s="32" t="s">
        <v>19888</v>
      </c>
      <c r="C1436" s="82" t="s">
        <v>3541</v>
      </c>
      <c r="D1436" s="82" t="s">
        <v>3532</v>
      </c>
    </row>
    <row r="1437" spans="1:4" x14ac:dyDescent="0.2">
      <c r="A1437" s="32">
        <v>1795</v>
      </c>
      <c r="B1437" s="32" t="s">
        <v>19889</v>
      </c>
      <c r="C1437" s="82" t="s">
        <v>3541</v>
      </c>
      <c r="D1437" s="82" t="s">
        <v>3532</v>
      </c>
    </row>
    <row r="1438" spans="1:4" x14ac:dyDescent="0.2">
      <c r="A1438" s="32">
        <v>1796</v>
      </c>
      <c r="B1438" s="32" t="s">
        <v>19890</v>
      </c>
      <c r="C1438" s="82" t="s">
        <v>3541</v>
      </c>
      <c r="D1438" s="82" t="s">
        <v>3532</v>
      </c>
    </row>
    <row r="1439" spans="1:4" x14ac:dyDescent="0.2">
      <c r="A1439" s="32">
        <v>2918</v>
      </c>
      <c r="B1439" s="32" t="s">
        <v>19891</v>
      </c>
      <c r="C1439" s="82" t="s">
        <v>3541</v>
      </c>
      <c r="D1439" s="82" t="s">
        <v>3532</v>
      </c>
    </row>
    <row r="1440" spans="1:4" x14ac:dyDescent="0.2">
      <c r="A1440" s="32">
        <v>2919</v>
      </c>
      <c r="B1440" s="32" t="s">
        <v>19892</v>
      </c>
      <c r="C1440" s="82" t="s">
        <v>3541</v>
      </c>
      <c r="D1440" s="82" t="s">
        <v>3532</v>
      </c>
    </row>
    <row r="1441" spans="1:4" x14ac:dyDescent="0.2">
      <c r="A1441" s="32">
        <v>1797</v>
      </c>
      <c r="B1441" s="32" t="s">
        <v>19893</v>
      </c>
      <c r="C1441" s="82" t="s">
        <v>3541</v>
      </c>
      <c r="D1441" s="82" t="s">
        <v>3532</v>
      </c>
    </row>
    <row r="1442" spans="1:4" x14ac:dyDescent="0.2">
      <c r="A1442" s="32">
        <v>2920</v>
      </c>
      <c r="B1442" s="32" t="s">
        <v>19894</v>
      </c>
      <c r="C1442" s="82" t="s">
        <v>3541</v>
      </c>
      <c r="D1442" s="82" t="s">
        <v>3532</v>
      </c>
    </row>
    <row r="1443" spans="1:4" x14ac:dyDescent="0.2">
      <c r="A1443" s="32">
        <v>2921</v>
      </c>
      <c r="B1443" s="32" t="s">
        <v>19895</v>
      </c>
      <c r="C1443" s="82" t="s">
        <v>3541</v>
      </c>
      <c r="D1443" s="82" t="s">
        <v>3532</v>
      </c>
    </row>
    <row r="1444" spans="1:4" x14ac:dyDescent="0.2">
      <c r="A1444" s="32">
        <v>2922</v>
      </c>
      <c r="B1444" s="32" t="s">
        <v>19896</v>
      </c>
      <c r="C1444" s="82" t="s">
        <v>3541</v>
      </c>
      <c r="D1444" s="82" t="s">
        <v>3532</v>
      </c>
    </row>
    <row r="1445" spans="1:4" x14ac:dyDescent="0.2">
      <c r="A1445" s="32">
        <v>2923</v>
      </c>
      <c r="B1445" s="32" t="s">
        <v>19897</v>
      </c>
      <c r="C1445" s="82" t="s">
        <v>3541</v>
      </c>
      <c r="D1445" s="82" t="s">
        <v>3532</v>
      </c>
    </row>
    <row r="1446" spans="1:4" x14ac:dyDescent="0.2">
      <c r="A1446" s="32">
        <v>2924</v>
      </c>
      <c r="B1446" s="32" t="s">
        <v>19898</v>
      </c>
      <c r="C1446" s="82" t="s">
        <v>3541</v>
      </c>
      <c r="D1446" s="82" t="s">
        <v>3532</v>
      </c>
    </row>
    <row r="1447" spans="1:4" x14ac:dyDescent="0.2">
      <c r="A1447" s="32">
        <v>1798</v>
      </c>
      <c r="B1447" s="32" t="s">
        <v>19899</v>
      </c>
      <c r="C1447" s="82" t="s">
        <v>3541</v>
      </c>
      <c r="D1447" s="82" t="s">
        <v>3532</v>
      </c>
    </row>
    <row r="1448" spans="1:4" x14ac:dyDescent="0.2">
      <c r="A1448" s="32">
        <v>3170</v>
      </c>
      <c r="B1448" s="32" t="s">
        <v>19900</v>
      </c>
      <c r="C1448" s="82" t="s">
        <v>3541</v>
      </c>
      <c r="D1448" s="82" t="s">
        <v>3532</v>
      </c>
    </row>
    <row r="1449" spans="1:4" x14ac:dyDescent="0.2">
      <c r="A1449" s="32">
        <v>1800</v>
      </c>
      <c r="B1449" s="32" t="s">
        <v>19901</v>
      </c>
      <c r="C1449" s="82" t="s">
        <v>3541</v>
      </c>
      <c r="D1449" s="82" t="s">
        <v>3532</v>
      </c>
    </row>
    <row r="1450" spans="1:4" x14ac:dyDescent="0.2">
      <c r="A1450" s="32">
        <v>1801</v>
      </c>
      <c r="B1450" s="32" t="s">
        <v>19902</v>
      </c>
      <c r="C1450" s="82" t="s">
        <v>3541</v>
      </c>
      <c r="D1450" s="82" t="s">
        <v>3532</v>
      </c>
    </row>
    <row r="1451" spans="1:4" x14ac:dyDescent="0.2">
      <c r="A1451" s="32">
        <v>2925</v>
      </c>
      <c r="B1451" s="32" t="s">
        <v>19903</v>
      </c>
      <c r="C1451" s="82" t="s">
        <v>3541</v>
      </c>
      <c r="D1451" s="82" t="s">
        <v>3532</v>
      </c>
    </row>
    <row r="1452" spans="1:4" x14ac:dyDescent="0.2">
      <c r="A1452" s="32">
        <v>1802</v>
      </c>
      <c r="B1452" s="32" t="s">
        <v>19904</v>
      </c>
      <c r="C1452" s="82" t="s">
        <v>3541</v>
      </c>
      <c r="D1452" s="82" t="s">
        <v>3532</v>
      </c>
    </row>
    <row r="1453" spans="1:4" x14ac:dyDescent="0.2">
      <c r="A1453" s="32">
        <v>1803</v>
      </c>
      <c r="B1453" s="32" t="s">
        <v>19905</v>
      </c>
      <c r="C1453" s="82" t="s">
        <v>3541</v>
      </c>
      <c r="D1453" s="82" t="s">
        <v>3532</v>
      </c>
    </row>
    <row r="1454" spans="1:4" x14ac:dyDescent="0.2">
      <c r="A1454" s="32">
        <v>1805</v>
      </c>
      <c r="B1454" s="32" t="s">
        <v>19906</v>
      </c>
      <c r="C1454" s="82" t="s">
        <v>3541</v>
      </c>
      <c r="D1454" s="82" t="s">
        <v>3532</v>
      </c>
    </row>
    <row r="1455" spans="1:4" x14ac:dyDescent="0.2">
      <c r="A1455" s="32">
        <v>1804</v>
      </c>
      <c r="B1455" s="32" t="s">
        <v>19907</v>
      </c>
      <c r="C1455" s="82" t="s">
        <v>3541</v>
      </c>
      <c r="D1455" s="82" t="s">
        <v>3532</v>
      </c>
    </row>
    <row r="1456" spans="1:4" x14ac:dyDescent="0.2">
      <c r="A1456" s="32">
        <v>2926</v>
      </c>
      <c r="B1456" s="32" t="s">
        <v>19908</v>
      </c>
      <c r="C1456" s="82" t="s">
        <v>3541</v>
      </c>
      <c r="D1456" s="82" t="s">
        <v>3532</v>
      </c>
    </row>
    <row r="1457" spans="1:4" x14ac:dyDescent="0.2">
      <c r="A1457" s="32">
        <v>2927</v>
      </c>
      <c r="B1457" s="32" t="s">
        <v>19909</v>
      </c>
      <c r="C1457" s="82" t="s">
        <v>3541</v>
      </c>
      <c r="D1457" s="82" t="s">
        <v>3532</v>
      </c>
    </row>
    <row r="1458" spans="1:4" x14ac:dyDescent="0.2">
      <c r="A1458" s="32">
        <v>2928</v>
      </c>
      <c r="B1458" s="32" t="s">
        <v>19910</v>
      </c>
      <c r="C1458" s="82" t="s">
        <v>3541</v>
      </c>
      <c r="D1458" s="82" t="s">
        <v>3532</v>
      </c>
    </row>
    <row r="1459" spans="1:4" x14ac:dyDescent="0.2">
      <c r="A1459" s="32">
        <v>2929</v>
      </c>
      <c r="B1459" s="32" t="s">
        <v>19911</v>
      </c>
      <c r="C1459" s="82" t="s">
        <v>3541</v>
      </c>
      <c r="D1459" s="82" t="s">
        <v>3532</v>
      </c>
    </row>
    <row r="1460" spans="1:4" x14ac:dyDescent="0.2">
      <c r="A1460" s="32">
        <v>1806</v>
      </c>
      <c r="B1460" s="32" t="s">
        <v>19912</v>
      </c>
      <c r="C1460" s="82" t="s">
        <v>3541</v>
      </c>
      <c r="D1460" s="82" t="s">
        <v>3532</v>
      </c>
    </row>
    <row r="1461" spans="1:4" x14ac:dyDescent="0.2">
      <c r="A1461" s="32">
        <v>1807</v>
      </c>
      <c r="B1461" s="32" t="s">
        <v>19913</v>
      </c>
      <c r="C1461" s="82" t="s">
        <v>3541</v>
      </c>
      <c r="D1461" s="82" t="s">
        <v>3532</v>
      </c>
    </row>
    <row r="1462" spans="1:4" x14ac:dyDescent="0.2">
      <c r="A1462" s="32">
        <v>1808</v>
      </c>
      <c r="B1462" s="32" t="s">
        <v>19914</v>
      </c>
      <c r="C1462" s="82" t="s">
        <v>3541</v>
      </c>
      <c r="D1462" s="82" t="s">
        <v>3532</v>
      </c>
    </row>
    <row r="1463" spans="1:4" x14ac:dyDescent="0.2">
      <c r="A1463" s="32">
        <v>1809</v>
      </c>
      <c r="B1463" s="32" t="s">
        <v>19915</v>
      </c>
      <c r="C1463" s="82" t="s">
        <v>3541</v>
      </c>
      <c r="D1463" s="82" t="s">
        <v>3532</v>
      </c>
    </row>
    <row r="1464" spans="1:4" x14ac:dyDescent="0.2">
      <c r="A1464" s="32">
        <v>1810</v>
      </c>
      <c r="B1464" s="32" t="s">
        <v>19916</v>
      </c>
      <c r="C1464" s="82" t="s">
        <v>3541</v>
      </c>
      <c r="D1464" s="82" t="s">
        <v>3532</v>
      </c>
    </row>
    <row r="1465" spans="1:4" x14ac:dyDescent="0.2">
      <c r="A1465" s="32">
        <v>1811</v>
      </c>
      <c r="B1465" s="32" t="s">
        <v>19917</v>
      </c>
      <c r="C1465" s="82" t="s">
        <v>3541</v>
      </c>
      <c r="D1465" s="82" t="s">
        <v>3532</v>
      </c>
    </row>
    <row r="1466" spans="1:4" x14ac:dyDescent="0.2">
      <c r="A1466" s="32">
        <v>1812</v>
      </c>
      <c r="B1466" s="32" t="s">
        <v>19918</v>
      </c>
      <c r="C1466" s="82" t="s">
        <v>3541</v>
      </c>
      <c r="D1466" s="82" t="s">
        <v>3532</v>
      </c>
    </row>
    <row r="1467" spans="1:4" x14ac:dyDescent="0.2">
      <c r="A1467" s="32">
        <v>1813</v>
      </c>
      <c r="B1467" s="32" t="s">
        <v>19919</v>
      </c>
      <c r="C1467" s="82" t="s">
        <v>3541</v>
      </c>
      <c r="D1467" s="82" t="s">
        <v>3532</v>
      </c>
    </row>
    <row r="1468" spans="1:4" x14ac:dyDescent="0.2">
      <c r="A1468" s="32">
        <v>1814</v>
      </c>
      <c r="B1468" s="32" t="s">
        <v>19920</v>
      </c>
      <c r="C1468" s="82" t="s">
        <v>3541</v>
      </c>
      <c r="D1468" s="82" t="s">
        <v>3532</v>
      </c>
    </row>
    <row r="1469" spans="1:4" x14ac:dyDescent="0.2">
      <c r="A1469" s="32">
        <v>1815</v>
      </c>
      <c r="B1469" s="32" t="s">
        <v>19921</v>
      </c>
      <c r="C1469" s="82" t="s">
        <v>3541</v>
      </c>
      <c r="D1469" s="82" t="s">
        <v>3532</v>
      </c>
    </row>
    <row r="1470" spans="1:4" x14ac:dyDescent="0.2">
      <c r="A1470" s="32">
        <v>1816</v>
      </c>
      <c r="B1470" s="32" t="s">
        <v>19922</v>
      </c>
      <c r="C1470" s="82" t="s">
        <v>3541</v>
      </c>
      <c r="D1470" s="82" t="s">
        <v>3532</v>
      </c>
    </row>
    <row r="1471" spans="1:4" x14ac:dyDescent="0.2">
      <c r="A1471" s="32">
        <v>1817</v>
      </c>
      <c r="B1471" s="32" t="s">
        <v>19923</v>
      </c>
      <c r="C1471" s="82" t="s">
        <v>3541</v>
      </c>
      <c r="D1471" s="82" t="s">
        <v>3532</v>
      </c>
    </row>
    <row r="1472" spans="1:4" x14ac:dyDescent="0.2">
      <c r="A1472" s="32">
        <v>1818</v>
      </c>
      <c r="B1472" s="32" t="s">
        <v>19924</v>
      </c>
      <c r="C1472" s="82" t="s">
        <v>3541</v>
      </c>
      <c r="D1472" s="82" t="s">
        <v>3532</v>
      </c>
    </row>
    <row r="1473" spans="1:4" x14ac:dyDescent="0.2">
      <c r="A1473" s="32">
        <v>1819</v>
      </c>
      <c r="B1473" s="32" t="s">
        <v>19925</v>
      </c>
      <c r="C1473" s="82" t="s">
        <v>3541</v>
      </c>
      <c r="D1473" s="82" t="s">
        <v>3532</v>
      </c>
    </row>
    <row r="1474" spans="1:4" x14ac:dyDescent="0.2">
      <c r="A1474" s="32">
        <v>1820</v>
      </c>
      <c r="B1474" s="32" t="s">
        <v>19926</v>
      </c>
      <c r="C1474" s="82" t="s">
        <v>3541</v>
      </c>
      <c r="D1474" s="82" t="s">
        <v>3532</v>
      </c>
    </row>
    <row r="1475" spans="1:4" x14ac:dyDescent="0.2">
      <c r="A1475" s="32">
        <v>1821</v>
      </c>
      <c r="B1475" s="32" t="s">
        <v>19927</v>
      </c>
      <c r="C1475" s="82" t="s">
        <v>3541</v>
      </c>
      <c r="D1475" s="82" t="s">
        <v>3532</v>
      </c>
    </row>
    <row r="1476" spans="1:4" x14ac:dyDescent="0.2">
      <c r="A1476" s="32">
        <v>2930</v>
      </c>
      <c r="B1476" s="32" t="s">
        <v>19928</v>
      </c>
      <c r="C1476" s="82" t="s">
        <v>3541</v>
      </c>
      <c r="D1476" s="82" t="s">
        <v>3532</v>
      </c>
    </row>
    <row r="1477" spans="1:4" x14ac:dyDescent="0.2">
      <c r="A1477" s="32">
        <v>2931</v>
      </c>
      <c r="B1477" s="32" t="s">
        <v>19929</v>
      </c>
      <c r="C1477" s="82" t="s">
        <v>3541</v>
      </c>
      <c r="D1477" s="82" t="s">
        <v>3532</v>
      </c>
    </row>
    <row r="1478" spans="1:4" x14ac:dyDescent="0.2">
      <c r="A1478" s="32">
        <v>800</v>
      </c>
      <c r="B1478" s="32" t="s">
        <v>19930</v>
      </c>
      <c r="C1478" s="82" t="s">
        <v>3541</v>
      </c>
      <c r="D1478" s="82" t="s">
        <v>3532</v>
      </c>
    </row>
    <row r="1479" spans="1:4" x14ac:dyDescent="0.2">
      <c r="A1479" s="32">
        <v>2932</v>
      </c>
      <c r="B1479" s="32" t="s">
        <v>19931</v>
      </c>
      <c r="C1479" s="82" t="s">
        <v>3541</v>
      </c>
      <c r="D1479" s="82" t="s">
        <v>3532</v>
      </c>
    </row>
    <row r="1480" spans="1:4" x14ac:dyDescent="0.2">
      <c r="A1480" s="32">
        <v>1823</v>
      </c>
      <c r="B1480" s="32" t="s">
        <v>19932</v>
      </c>
      <c r="C1480" s="82" t="s">
        <v>3541</v>
      </c>
      <c r="D1480" s="82" t="s">
        <v>3532</v>
      </c>
    </row>
    <row r="1481" spans="1:4" x14ac:dyDescent="0.2">
      <c r="A1481" s="32">
        <v>1824</v>
      </c>
      <c r="B1481" s="32" t="s">
        <v>19933</v>
      </c>
      <c r="C1481" s="82" t="s">
        <v>3541</v>
      </c>
      <c r="D1481" s="82" t="s">
        <v>3532</v>
      </c>
    </row>
    <row r="1482" spans="1:4" x14ac:dyDescent="0.2">
      <c r="A1482" s="32">
        <v>1825</v>
      </c>
      <c r="B1482" s="32" t="s">
        <v>19934</v>
      </c>
      <c r="C1482" s="82" t="s">
        <v>3541</v>
      </c>
      <c r="D1482" s="82" t="s">
        <v>3532</v>
      </c>
    </row>
    <row r="1483" spans="1:4" x14ac:dyDescent="0.2">
      <c r="A1483" s="32">
        <v>1826</v>
      </c>
      <c r="B1483" s="32" t="s">
        <v>19935</v>
      </c>
      <c r="C1483" s="82" t="s">
        <v>3541</v>
      </c>
      <c r="D1483" s="82" t="s">
        <v>3532</v>
      </c>
    </row>
    <row r="1484" spans="1:4" x14ac:dyDescent="0.2">
      <c r="A1484" s="32">
        <v>1828</v>
      </c>
      <c r="B1484" s="32" t="s">
        <v>19936</v>
      </c>
      <c r="C1484" s="82" t="s">
        <v>3541</v>
      </c>
      <c r="D1484" s="82" t="s">
        <v>3532</v>
      </c>
    </row>
    <row r="1485" spans="1:4" x14ac:dyDescent="0.2">
      <c r="A1485" s="32">
        <v>1830</v>
      </c>
      <c r="B1485" s="32" t="s">
        <v>19937</v>
      </c>
      <c r="C1485" s="82" t="s">
        <v>3541</v>
      </c>
      <c r="D1485" s="82" t="s">
        <v>3532</v>
      </c>
    </row>
    <row r="1486" spans="1:4" x14ac:dyDescent="0.2">
      <c r="A1486" s="32">
        <v>1831</v>
      </c>
      <c r="B1486" s="32" t="s">
        <v>19938</v>
      </c>
      <c r="C1486" s="82" t="s">
        <v>3541</v>
      </c>
      <c r="D1486" s="82" t="s">
        <v>3532</v>
      </c>
    </row>
    <row r="1487" spans="1:4" x14ac:dyDescent="0.2">
      <c r="A1487" s="32">
        <v>1833</v>
      </c>
      <c r="B1487" s="32" t="s">
        <v>19939</v>
      </c>
      <c r="C1487" s="82" t="s">
        <v>3541</v>
      </c>
      <c r="D1487" s="82" t="s">
        <v>3532</v>
      </c>
    </row>
    <row r="1488" spans="1:4" x14ac:dyDescent="0.2">
      <c r="A1488" s="32">
        <v>2933</v>
      </c>
      <c r="B1488" s="32" t="s">
        <v>19940</v>
      </c>
      <c r="C1488" s="82" t="s">
        <v>3541</v>
      </c>
      <c r="D1488" s="82" t="s">
        <v>3532</v>
      </c>
    </row>
    <row r="1489" spans="1:4" x14ac:dyDescent="0.2">
      <c r="A1489" s="32">
        <v>2934</v>
      </c>
      <c r="B1489" s="32" t="s">
        <v>19941</v>
      </c>
      <c r="C1489" s="82" t="s">
        <v>3541</v>
      </c>
      <c r="D1489" s="82" t="s">
        <v>3532</v>
      </c>
    </row>
    <row r="1490" spans="1:4" x14ac:dyDescent="0.2">
      <c r="A1490" s="32">
        <v>338</v>
      </c>
      <c r="B1490" s="32" t="s">
        <v>19942</v>
      </c>
      <c r="C1490" s="82" t="s">
        <v>3541</v>
      </c>
      <c r="D1490" s="82" t="s">
        <v>3532</v>
      </c>
    </row>
    <row r="1491" spans="1:4" x14ac:dyDescent="0.2">
      <c r="A1491" s="32">
        <v>2935</v>
      </c>
      <c r="B1491" s="32" t="s">
        <v>19943</v>
      </c>
      <c r="C1491" s="82" t="s">
        <v>3541</v>
      </c>
      <c r="D1491" s="82" t="s">
        <v>3532</v>
      </c>
    </row>
    <row r="1492" spans="1:4" x14ac:dyDescent="0.2">
      <c r="A1492" s="32">
        <v>1832</v>
      </c>
      <c r="B1492" s="32" t="s">
        <v>19944</v>
      </c>
      <c r="C1492" s="82" t="s">
        <v>3541</v>
      </c>
      <c r="D1492" s="82" t="s">
        <v>3532</v>
      </c>
    </row>
    <row r="1493" spans="1:4" x14ac:dyDescent="0.2">
      <c r="A1493" s="32">
        <v>1834</v>
      </c>
      <c r="B1493" s="32" t="s">
        <v>19945</v>
      </c>
      <c r="C1493" s="82" t="s">
        <v>3541</v>
      </c>
      <c r="D1493" s="82" t="s">
        <v>3532</v>
      </c>
    </row>
    <row r="1494" spans="1:4" x14ac:dyDescent="0.2">
      <c r="A1494" s="32">
        <v>1835</v>
      </c>
      <c r="B1494" s="32" t="s">
        <v>19946</v>
      </c>
      <c r="C1494" s="82" t="s">
        <v>3541</v>
      </c>
      <c r="D1494" s="82" t="s">
        <v>3532</v>
      </c>
    </row>
    <row r="1495" spans="1:4" x14ac:dyDescent="0.2">
      <c r="A1495" s="32">
        <v>1836</v>
      </c>
      <c r="B1495" s="32" t="s">
        <v>19947</v>
      </c>
      <c r="C1495" s="82" t="s">
        <v>3541</v>
      </c>
      <c r="D1495" s="82" t="s">
        <v>3532</v>
      </c>
    </row>
    <row r="1496" spans="1:4" x14ac:dyDescent="0.2">
      <c r="A1496" s="32">
        <v>1837</v>
      </c>
      <c r="B1496" s="32" t="s">
        <v>19948</v>
      </c>
      <c r="C1496" s="82" t="s">
        <v>3541</v>
      </c>
      <c r="D1496" s="82" t="s">
        <v>3532</v>
      </c>
    </row>
    <row r="1497" spans="1:4" x14ac:dyDescent="0.2">
      <c r="A1497" s="32">
        <v>1838</v>
      </c>
      <c r="B1497" s="32" t="s">
        <v>19949</v>
      </c>
      <c r="C1497" s="82" t="s">
        <v>3541</v>
      </c>
      <c r="D1497" s="82" t="s">
        <v>3532</v>
      </c>
    </row>
    <row r="1498" spans="1:4" x14ac:dyDescent="0.2">
      <c r="A1498" s="32">
        <v>1839</v>
      </c>
      <c r="B1498" s="32" t="s">
        <v>19950</v>
      </c>
      <c r="C1498" s="82" t="s">
        <v>3541</v>
      </c>
      <c r="D1498" s="82" t="s">
        <v>3532</v>
      </c>
    </row>
    <row r="1499" spans="1:4" x14ac:dyDescent="0.2">
      <c r="A1499" s="32">
        <v>1841</v>
      </c>
      <c r="B1499" s="32" t="s">
        <v>19951</v>
      </c>
      <c r="C1499" s="82" t="s">
        <v>3541</v>
      </c>
      <c r="D1499" s="82" t="s">
        <v>3532</v>
      </c>
    </row>
    <row r="1500" spans="1:4" x14ac:dyDescent="0.2">
      <c r="A1500" s="32">
        <v>1842</v>
      </c>
      <c r="B1500" s="32" t="s">
        <v>19952</v>
      </c>
      <c r="C1500" s="82" t="s">
        <v>3541</v>
      </c>
      <c r="D1500" s="82" t="s">
        <v>3532</v>
      </c>
    </row>
    <row r="1501" spans="1:4" x14ac:dyDescent="0.2">
      <c r="A1501" s="32">
        <v>1843</v>
      </c>
      <c r="B1501" s="32" t="s">
        <v>19953</v>
      </c>
      <c r="C1501" s="82" t="s">
        <v>3541</v>
      </c>
      <c r="D1501" s="82" t="s">
        <v>3532</v>
      </c>
    </row>
    <row r="1502" spans="1:4" x14ac:dyDescent="0.2">
      <c r="A1502" s="32">
        <v>1844</v>
      </c>
      <c r="B1502" s="32" t="s">
        <v>19954</v>
      </c>
      <c r="C1502" s="82" t="s">
        <v>3541</v>
      </c>
      <c r="D1502" s="82" t="s">
        <v>3532</v>
      </c>
    </row>
    <row r="1503" spans="1:4" x14ac:dyDescent="0.2">
      <c r="A1503" s="32">
        <v>1845</v>
      </c>
      <c r="B1503" s="32" t="s">
        <v>19955</v>
      </c>
      <c r="C1503" s="82" t="s">
        <v>3541</v>
      </c>
      <c r="D1503" s="82" t="s">
        <v>3532</v>
      </c>
    </row>
    <row r="1504" spans="1:4" x14ac:dyDescent="0.2">
      <c r="A1504" s="32">
        <v>1846</v>
      </c>
      <c r="B1504" s="32" t="s">
        <v>19956</v>
      </c>
      <c r="C1504" s="82" t="s">
        <v>3541</v>
      </c>
      <c r="D1504" s="82" t="s">
        <v>3532</v>
      </c>
    </row>
    <row r="1505" spans="1:4" x14ac:dyDescent="0.2">
      <c r="A1505" s="32">
        <v>1847</v>
      </c>
      <c r="B1505" s="32" t="s">
        <v>19957</v>
      </c>
      <c r="C1505" s="82" t="s">
        <v>3541</v>
      </c>
      <c r="D1505" s="82" t="s">
        <v>3532</v>
      </c>
    </row>
    <row r="1506" spans="1:4" x14ac:dyDescent="0.2">
      <c r="A1506" s="32">
        <v>520</v>
      </c>
      <c r="B1506" s="32" t="s">
        <v>19958</v>
      </c>
      <c r="C1506" s="82" t="s">
        <v>3541</v>
      </c>
      <c r="D1506" s="82" t="s">
        <v>3532</v>
      </c>
    </row>
    <row r="1507" spans="1:4" x14ac:dyDescent="0.2">
      <c r="A1507" s="32">
        <v>2936</v>
      </c>
      <c r="B1507" s="32" t="s">
        <v>19959</v>
      </c>
      <c r="C1507" s="82" t="s">
        <v>3541</v>
      </c>
      <c r="D1507" s="82" t="s">
        <v>3532</v>
      </c>
    </row>
    <row r="1508" spans="1:4" x14ac:dyDescent="0.2">
      <c r="A1508" s="32">
        <v>2937</v>
      </c>
      <c r="B1508" s="32" t="s">
        <v>19960</v>
      </c>
      <c r="C1508" s="82" t="s">
        <v>3541</v>
      </c>
      <c r="D1508" s="82" t="s">
        <v>3532</v>
      </c>
    </row>
    <row r="1509" spans="1:4" x14ac:dyDescent="0.2">
      <c r="A1509" s="32">
        <v>2938</v>
      </c>
      <c r="B1509" s="32" t="s">
        <v>19961</v>
      </c>
      <c r="C1509" s="82" t="s">
        <v>3541</v>
      </c>
      <c r="D1509" s="82" t="s">
        <v>3532</v>
      </c>
    </row>
    <row r="1510" spans="1:4" x14ac:dyDescent="0.2">
      <c r="A1510" s="32">
        <v>1848</v>
      </c>
      <c r="B1510" s="32" t="s">
        <v>19962</v>
      </c>
      <c r="C1510" s="82" t="s">
        <v>3541</v>
      </c>
      <c r="D1510" s="82" t="s">
        <v>3532</v>
      </c>
    </row>
    <row r="1511" spans="1:4" x14ac:dyDescent="0.2">
      <c r="A1511" s="32">
        <v>1849</v>
      </c>
      <c r="B1511" s="32" t="s">
        <v>19963</v>
      </c>
      <c r="C1511" s="82" t="s">
        <v>3541</v>
      </c>
      <c r="D1511" s="82" t="s">
        <v>3532</v>
      </c>
    </row>
    <row r="1512" spans="1:4" x14ac:dyDescent="0.2">
      <c r="A1512" s="32">
        <v>1850</v>
      </c>
      <c r="B1512" s="32" t="s">
        <v>19964</v>
      </c>
      <c r="C1512" s="82" t="s">
        <v>3541</v>
      </c>
      <c r="D1512" s="82" t="s">
        <v>3532</v>
      </c>
    </row>
    <row r="1513" spans="1:4" x14ac:dyDescent="0.2">
      <c r="A1513" s="32">
        <v>-2</v>
      </c>
      <c r="B1513" s="32" t="s">
        <v>3570</v>
      </c>
    </row>
    <row r="1514" spans="1:4" x14ac:dyDescent="0.2">
      <c r="A1514" s="32">
        <v>1851</v>
      </c>
      <c r="B1514" s="32" t="s">
        <v>19965</v>
      </c>
      <c r="C1514" s="82" t="s">
        <v>3541</v>
      </c>
      <c r="D1514" s="82" t="s">
        <v>3532</v>
      </c>
    </row>
    <row r="1515" spans="1:4" x14ac:dyDescent="0.2">
      <c r="A1515" s="32">
        <v>1852</v>
      </c>
      <c r="B1515" s="32" t="s">
        <v>19966</v>
      </c>
      <c r="C1515" s="82" t="s">
        <v>3541</v>
      </c>
      <c r="D1515" s="82" t="s">
        <v>3532</v>
      </c>
    </row>
    <row r="1516" spans="1:4" x14ac:dyDescent="0.2">
      <c r="A1516" s="32">
        <v>1853</v>
      </c>
      <c r="B1516" s="32" t="s">
        <v>19967</v>
      </c>
      <c r="C1516" s="82" t="s">
        <v>3541</v>
      </c>
      <c r="D1516" s="82" t="s">
        <v>3532</v>
      </c>
    </row>
    <row r="1517" spans="1:4" x14ac:dyDescent="0.2">
      <c r="A1517" s="32">
        <v>1854</v>
      </c>
      <c r="B1517" s="32" t="s">
        <v>19968</v>
      </c>
      <c r="C1517" s="82" t="s">
        <v>3541</v>
      </c>
      <c r="D1517" s="82" t="s">
        <v>3532</v>
      </c>
    </row>
    <row r="1518" spans="1:4" x14ac:dyDescent="0.2">
      <c r="A1518" s="32">
        <v>1855</v>
      </c>
      <c r="B1518" s="32" t="s">
        <v>19969</v>
      </c>
      <c r="C1518" s="82" t="s">
        <v>3541</v>
      </c>
      <c r="D1518" s="82" t="s">
        <v>3532</v>
      </c>
    </row>
    <row r="1519" spans="1:4" x14ac:dyDescent="0.2">
      <c r="A1519" s="32">
        <v>1857</v>
      </c>
      <c r="B1519" s="32" t="s">
        <v>19970</v>
      </c>
      <c r="C1519" s="82" t="s">
        <v>3541</v>
      </c>
      <c r="D1519" s="82" t="s">
        <v>3532</v>
      </c>
    </row>
    <row r="1520" spans="1:4" x14ac:dyDescent="0.2">
      <c r="A1520" s="32">
        <v>1858</v>
      </c>
      <c r="B1520" s="32" t="s">
        <v>19971</v>
      </c>
      <c r="C1520" s="82" t="s">
        <v>3541</v>
      </c>
      <c r="D1520" s="82" t="s">
        <v>3532</v>
      </c>
    </row>
    <row r="1521" spans="1:4" x14ac:dyDescent="0.2">
      <c r="A1521" s="32">
        <v>1822</v>
      </c>
      <c r="B1521" s="32" t="s">
        <v>19972</v>
      </c>
      <c r="C1521" s="82" t="s">
        <v>3541</v>
      </c>
      <c r="D1521" s="82" t="s">
        <v>3532</v>
      </c>
    </row>
    <row r="1522" spans="1:4" x14ac:dyDescent="0.2">
      <c r="A1522" s="32">
        <v>1859</v>
      </c>
      <c r="B1522" s="32" t="s">
        <v>19973</v>
      </c>
      <c r="C1522" s="82" t="s">
        <v>3541</v>
      </c>
      <c r="D1522" s="82" t="s">
        <v>3532</v>
      </c>
    </row>
    <row r="1523" spans="1:4" x14ac:dyDescent="0.2">
      <c r="A1523" s="32">
        <v>1860</v>
      </c>
      <c r="B1523" s="32" t="s">
        <v>19974</v>
      </c>
      <c r="C1523" s="82" t="s">
        <v>3541</v>
      </c>
      <c r="D1523" s="82" t="s">
        <v>3532</v>
      </c>
    </row>
    <row r="1524" spans="1:4" x14ac:dyDescent="0.2">
      <c r="A1524" s="32">
        <v>1862</v>
      </c>
      <c r="B1524" s="32" t="s">
        <v>19975</v>
      </c>
      <c r="C1524" s="82" t="s">
        <v>3541</v>
      </c>
      <c r="D1524" s="82" t="s">
        <v>3532</v>
      </c>
    </row>
    <row r="1525" spans="1:4" x14ac:dyDescent="0.2">
      <c r="A1525" s="32">
        <v>1863</v>
      </c>
      <c r="B1525" s="32" t="s">
        <v>19976</v>
      </c>
      <c r="C1525" s="82" t="s">
        <v>3541</v>
      </c>
      <c r="D1525" s="82" t="s">
        <v>3532</v>
      </c>
    </row>
    <row r="1526" spans="1:4" x14ac:dyDescent="0.2">
      <c r="A1526" s="32">
        <v>1864</v>
      </c>
      <c r="B1526" s="32" t="s">
        <v>19977</v>
      </c>
      <c r="C1526" s="82" t="s">
        <v>3541</v>
      </c>
      <c r="D1526" s="82" t="s">
        <v>3532</v>
      </c>
    </row>
    <row r="1527" spans="1:4" x14ac:dyDescent="0.2">
      <c r="A1527" s="32">
        <v>9995</v>
      </c>
      <c r="B1527" s="32" t="s">
        <v>3540</v>
      </c>
      <c r="C1527" s="82" t="s">
        <v>3541</v>
      </c>
      <c r="D1527" s="82" t="s">
        <v>3532</v>
      </c>
    </row>
    <row r="1528" spans="1:4" x14ac:dyDescent="0.2">
      <c r="A1528" s="32">
        <v>2939</v>
      </c>
      <c r="B1528" s="32" t="s">
        <v>19978</v>
      </c>
      <c r="C1528" s="82" t="s">
        <v>3541</v>
      </c>
      <c r="D1528" s="82" t="s">
        <v>3532</v>
      </c>
    </row>
    <row r="1529" spans="1:4" x14ac:dyDescent="0.2">
      <c r="A1529" s="32">
        <v>2940</v>
      </c>
      <c r="B1529" s="32" t="s">
        <v>19979</v>
      </c>
      <c r="C1529" s="82" t="s">
        <v>3541</v>
      </c>
      <c r="D1529" s="82" t="s">
        <v>3532</v>
      </c>
    </row>
    <row r="1530" spans="1:4" x14ac:dyDescent="0.2">
      <c r="A1530" s="32">
        <v>2941</v>
      </c>
      <c r="B1530" s="32" t="s">
        <v>19980</v>
      </c>
      <c r="C1530" s="82" t="s">
        <v>3541</v>
      </c>
      <c r="D1530" s="82" t="s">
        <v>3532</v>
      </c>
    </row>
    <row r="1531" spans="1:4" x14ac:dyDescent="0.2">
      <c r="A1531" s="32">
        <v>931</v>
      </c>
      <c r="B1531" s="32" t="s">
        <v>19981</v>
      </c>
      <c r="C1531" s="82" t="s">
        <v>3541</v>
      </c>
      <c r="D1531" s="82" t="s">
        <v>3532</v>
      </c>
    </row>
    <row r="1532" spans="1:4" x14ac:dyDescent="0.2">
      <c r="A1532" s="32">
        <v>2942</v>
      </c>
      <c r="B1532" s="32" t="s">
        <v>19982</v>
      </c>
      <c r="C1532" s="82" t="s">
        <v>3541</v>
      </c>
      <c r="D1532" s="82" t="s">
        <v>3532</v>
      </c>
    </row>
    <row r="1533" spans="1:4" x14ac:dyDescent="0.2">
      <c r="A1533" s="32">
        <v>2943</v>
      </c>
      <c r="B1533" s="32" t="s">
        <v>19983</v>
      </c>
      <c r="C1533" s="82" t="s">
        <v>3541</v>
      </c>
      <c r="D1533" s="82" t="s">
        <v>3532</v>
      </c>
    </row>
    <row r="1534" spans="1:4" x14ac:dyDescent="0.2">
      <c r="A1534" s="32">
        <v>2944</v>
      </c>
      <c r="B1534" s="32" t="s">
        <v>19984</v>
      </c>
      <c r="C1534" s="82" t="s">
        <v>3541</v>
      </c>
      <c r="D1534" s="82" t="s">
        <v>3532</v>
      </c>
    </row>
    <row r="1535" spans="1:4" x14ac:dyDescent="0.2">
      <c r="A1535" s="32">
        <v>2945</v>
      </c>
      <c r="B1535" s="32" t="s">
        <v>19985</v>
      </c>
      <c r="C1535" s="82" t="s">
        <v>3541</v>
      </c>
      <c r="D1535" s="82" t="s">
        <v>3532</v>
      </c>
    </row>
    <row r="1536" spans="1:4" x14ac:dyDescent="0.2">
      <c r="A1536" s="32">
        <v>1865</v>
      </c>
      <c r="B1536" s="32" t="s">
        <v>19986</v>
      </c>
      <c r="C1536" s="82" t="s">
        <v>3541</v>
      </c>
      <c r="D1536" s="82" t="s">
        <v>3532</v>
      </c>
    </row>
    <row r="1537" spans="1:4" x14ac:dyDescent="0.2">
      <c r="A1537" s="32">
        <v>1866</v>
      </c>
      <c r="B1537" s="32" t="s">
        <v>19987</v>
      </c>
      <c r="C1537" s="82" t="s">
        <v>3541</v>
      </c>
      <c r="D1537" s="82" t="s">
        <v>3532</v>
      </c>
    </row>
    <row r="1538" spans="1:4" x14ac:dyDescent="0.2">
      <c r="A1538" s="32">
        <v>1867</v>
      </c>
      <c r="B1538" s="32" t="s">
        <v>19988</v>
      </c>
      <c r="C1538" s="82" t="s">
        <v>3541</v>
      </c>
      <c r="D1538" s="82" t="s">
        <v>3532</v>
      </c>
    </row>
    <row r="1539" spans="1:4" x14ac:dyDescent="0.2">
      <c r="A1539" s="32">
        <v>1868</v>
      </c>
      <c r="B1539" s="32" t="s">
        <v>19989</v>
      </c>
      <c r="C1539" s="82" t="s">
        <v>3541</v>
      </c>
      <c r="D1539" s="82" t="s">
        <v>3532</v>
      </c>
    </row>
    <row r="1540" spans="1:4" x14ac:dyDescent="0.2">
      <c r="A1540" s="32">
        <v>1869</v>
      </c>
      <c r="B1540" s="32" t="s">
        <v>19990</v>
      </c>
      <c r="C1540" s="82" t="s">
        <v>3541</v>
      </c>
      <c r="D1540" s="82" t="s">
        <v>3532</v>
      </c>
    </row>
    <row r="1541" spans="1:4" x14ac:dyDescent="0.2">
      <c r="A1541" s="32">
        <v>2946</v>
      </c>
      <c r="B1541" s="32" t="s">
        <v>19991</v>
      </c>
      <c r="C1541" s="82" t="s">
        <v>3541</v>
      </c>
      <c r="D1541" s="82" t="s">
        <v>3532</v>
      </c>
    </row>
    <row r="1542" spans="1:4" x14ac:dyDescent="0.2">
      <c r="A1542" s="32">
        <v>1870</v>
      </c>
      <c r="B1542" s="32" t="s">
        <v>19992</v>
      </c>
      <c r="C1542" s="82" t="s">
        <v>3541</v>
      </c>
      <c r="D1542" s="82" t="s">
        <v>3532</v>
      </c>
    </row>
    <row r="1543" spans="1:4" x14ac:dyDescent="0.2">
      <c r="A1543" s="32">
        <v>1871</v>
      </c>
      <c r="B1543" s="32" t="s">
        <v>19993</v>
      </c>
      <c r="C1543" s="82" t="s">
        <v>3541</v>
      </c>
      <c r="D1543" s="82" t="s">
        <v>3532</v>
      </c>
    </row>
    <row r="1544" spans="1:4" x14ac:dyDescent="0.2">
      <c r="A1544" s="32">
        <v>1872</v>
      </c>
      <c r="B1544" s="32" t="s">
        <v>19994</v>
      </c>
      <c r="C1544" s="82" t="s">
        <v>3541</v>
      </c>
      <c r="D1544" s="82" t="s">
        <v>3532</v>
      </c>
    </row>
    <row r="1545" spans="1:4" x14ac:dyDescent="0.2">
      <c r="A1545" s="32">
        <v>1873</v>
      </c>
      <c r="B1545" s="32" t="s">
        <v>19995</v>
      </c>
      <c r="C1545" s="82" t="s">
        <v>3541</v>
      </c>
      <c r="D1545" s="82" t="s">
        <v>3532</v>
      </c>
    </row>
    <row r="1546" spans="1:4" x14ac:dyDescent="0.2">
      <c r="A1546" s="32">
        <v>1874</v>
      </c>
      <c r="B1546" s="32" t="s">
        <v>19996</v>
      </c>
      <c r="C1546" s="82" t="s">
        <v>3541</v>
      </c>
      <c r="D1546" s="82" t="s">
        <v>3532</v>
      </c>
    </row>
    <row r="1547" spans="1:4" x14ac:dyDescent="0.2">
      <c r="A1547" s="32">
        <v>267</v>
      </c>
      <c r="B1547" s="32" t="s">
        <v>19997</v>
      </c>
      <c r="C1547" s="82" t="s">
        <v>3541</v>
      </c>
      <c r="D1547" s="82" t="s">
        <v>3532</v>
      </c>
    </row>
    <row r="1548" spans="1:4" x14ac:dyDescent="0.2">
      <c r="A1548" s="32">
        <v>2947</v>
      </c>
      <c r="B1548" s="32" t="s">
        <v>19998</v>
      </c>
      <c r="C1548" s="82" t="s">
        <v>3541</v>
      </c>
      <c r="D1548" s="82" t="s">
        <v>3532</v>
      </c>
    </row>
    <row r="1549" spans="1:4" x14ac:dyDescent="0.2">
      <c r="A1549" s="32">
        <v>2948</v>
      </c>
      <c r="B1549" s="32" t="s">
        <v>19999</v>
      </c>
      <c r="C1549" s="82" t="s">
        <v>3541</v>
      </c>
      <c r="D1549" s="82" t="s">
        <v>3532</v>
      </c>
    </row>
    <row r="1550" spans="1:4" x14ac:dyDescent="0.2">
      <c r="A1550" s="32">
        <v>2949</v>
      </c>
      <c r="B1550" s="32" t="s">
        <v>20000</v>
      </c>
      <c r="C1550" s="82" t="s">
        <v>3541</v>
      </c>
      <c r="D1550" s="82" t="s">
        <v>3532</v>
      </c>
    </row>
    <row r="1551" spans="1:4" x14ac:dyDescent="0.2">
      <c r="A1551" s="32">
        <v>1876</v>
      </c>
      <c r="B1551" s="32" t="s">
        <v>20001</v>
      </c>
      <c r="C1551" s="82" t="s">
        <v>3541</v>
      </c>
      <c r="D1551" s="82" t="s">
        <v>3532</v>
      </c>
    </row>
    <row r="1552" spans="1:4" x14ac:dyDescent="0.2">
      <c r="A1552" s="32">
        <v>1877</v>
      </c>
      <c r="B1552" s="32" t="s">
        <v>20002</v>
      </c>
      <c r="C1552" s="82" t="s">
        <v>3541</v>
      </c>
      <c r="D1552" s="82" t="s">
        <v>3532</v>
      </c>
    </row>
    <row r="1553" spans="1:4" x14ac:dyDescent="0.2">
      <c r="A1553" s="32">
        <v>1878</v>
      </c>
      <c r="B1553" s="32" t="s">
        <v>20003</v>
      </c>
      <c r="C1553" s="82" t="s">
        <v>3541</v>
      </c>
      <c r="D1553" s="82" t="s">
        <v>3532</v>
      </c>
    </row>
    <row r="1554" spans="1:4" x14ac:dyDescent="0.2">
      <c r="A1554" s="32">
        <v>1879</v>
      </c>
      <c r="B1554" s="32" t="s">
        <v>20004</v>
      </c>
      <c r="C1554" s="82" t="s">
        <v>3541</v>
      </c>
      <c r="D1554" s="82" t="s">
        <v>3532</v>
      </c>
    </row>
    <row r="1555" spans="1:4" x14ac:dyDescent="0.2">
      <c r="A1555" s="32">
        <v>1880</v>
      </c>
      <c r="B1555" s="32" t="s">
        <v>20005</v>
      </c>
      <c r="C1555" s="82" t="s">
        <v>3541</v>
      </c>
      <c r="D1555" s="82" t="s">
        <v>3532</v>
      </c>
    </row>
    <row r="1556" spans="1:4" x14ac:dyDescent="0.2">
      <c r="A1556" s="32">
        <v>1881</v>
      </c>
      <c r="B1556" s="32" t="s">
        <v>20006</v>
      </c>
      <c r="C1556" s="82" t="s">
        <v>3541</v>
      </c>
      <c r="D1556" s="82" t="s">
        <v>3532</v>
      </c>
    </row>
    <row r="1557" spans="1:4" x14ac:dyDescent="0.2">
      <c r="A1557" s="32">
        <v>2950</v>
      </c>
      <c r="B1557" s="32" t="s">
        <v>20007</v>
      </c>
      <c r="C1557" s="82" t="s">
        <v>3541</v>
      </c>
      <c r="D1557" s="82" t="s">
        <v>3532</v>
      </c>
    </row>
    <row r="1558" spans="1:4" x14ac:dyDescent="0.2">
      <c r="A1558" s="32">
        <v>2951</v>
      </c>
      <c r="B1558" s="32" t="s">
        <v>20008</v>
      </c>
      <c r="C1558" s="82" t="s">
        <v>3541</v>
      </c>
      <c r="D1558" s="82" t="s">
        <v>3532</v>
      </c>
    </row>
    <row r="1559" spans="1:4" x14ac:dyDescent="0.2">
      <c r="A1559" s="32">
        <v>2952</v>
      </c>
      <c r="B1559" s="32" t="s">
        <v>20009</v>
      </c>
      <c r="C1559" s="82" t="s">
        <v>3541</v>
      </c>
      <c r="D1559" s="82" t="s">
        <v>3532</v>
      </c>
    </row>
    <row r="1560" spans="1:4" x14ac:dyDescent="0.2">
      <c r="A1560" s="32">
        <v>2953</v>
      </c>
      <c r="B1560" s="32" t="s">
        <v>20010</v>
      </c>
      <c r="C1560" s="82" t="s">
        <v>3541</v>
      </c>
      <c r="D1560" s="82" t="s">
        <v>3532</v>
      </c>
    </row>
    <row r="1561" spans="1:4" x14ac:dyDescent="0.2">
      <c r="A1561" s="32">
        <v>1882</v>
      </c>
      <c r="B1561" s="32" t="s">
        <v>20011</v>
      </c>
      <c r="C1561" s="82" t="s">
        <v>3541</v>
      </c>
      <c r="D1561" s="82" t="s">
        <v>3532</v>
      </c>
    </row>
    <row r="1562" spans="1:4" x14ac:dyDescent="0.2">
      <c r="A1562" s="32">
        <v>1883</v>
      </c>
      <c r="B1562" s="32" t="s">
        <v>20012</v>
      </c>
      <c r="C1562" s="82" t="s">
        <v>3541</v>
      </c>
      <c r="D1562" s="82" t="s">
        <v>3532</v>
      </c>
    </row>
    <row r="1563" spans="1:4" x14ac:dyDescent="0.2">
      <c r="A1563" s="32">
        <v>1884</v>
      </c>
      <c r="B1563" s="32" t="s">
        <v>20013</v>
      </c>
      <c r="C1563" s="82" t="s">
        <v>3541</v>
      </c>
      <c r="D1563" s="82" t="s">
        <v>3532</v>
      </c>
    </row>
    <row r="1564" spans="1:4" x14ac:dyDescent="0.2">
      <c r="A1564" s="32">
        <v>1885</v>
      </c>
      <c r="B1564" s="32" t="s">
        <v>20014</v>
      </c>
      <c r="C1564" s="82" t="s">
        <v>3541</v>
      </c>
      <c r="D1564" s="82" t="s">
        <v>3532</v>
      </c>
    </row>
    <row r="1565" spans="1:4" x14ac:dyDescent="0.2">
      <c r="A1565" s="32">
        <v>4</v>
      </c>
      <c r="B1565" s="32" t="s">
        <v>3002</v>
      </c>
      <c r="C1565" s="82" t="s">
        <v>3546</v>
      </c>
      <c r="D1565" s="82" t="s">
        <v>16400</v>
      </c>
    </row>
    <row r="1566" spans="1:4" x14ac:dyDescent="0.2">
      <c r="A1566" s="32">
        <v>1887</v>
      </c>
      <c r="B1566" s="32" t="s">
        <v>20015</v>
      </c>
      <c r="C1566" s="82" t="s">
        <v>3541</v>
      </c>
      <c r="D1566" s="82" t="s">
        <v>3532</v>
      </c>
    </row>
    <row r="1567" spans="1:4" x14ac:dyDescent="0.2">
      <c r="A1567" s="32">
        <v>1888</v>
      </c>
      <c r="B1567" s="32" t="s">
        <v>20016</v>
      </c>
      <c r="C1567" s="82" t="s">
        <v>3541</v>
      </c>
      <c r="D1567" s="82" t="s">
        <v>3532</v>
      </c>
    </row>
    <row r="1568" spans="1:4" x14ac:dyDescent="0.2">
      <c r="A1568" s="32">
        <v>1889</v>
      </c>
      <c r="B1568" s="32" t="s">
        <v>20017</v>
      </c>
      <c r="C1568" s="82" t="s">
        <v>3541</v>
      </c>
      <c r="D1568" s="82" t="s">
        <v>3532</v>
      </c>
    </row>
    <row r="1569" spans="1:4" x14ac:dyDescent="0.2">
      <c r="A1569" s="32">
        <v>1890</v>
      </c>
      <c r="B1569" s="32" t="s">
        <v>20018</v>
      </c>
      <c r="C1569" s="82" t="s">
        <v>3541</v>
      </c>
      <c r="D1569" s="82" t="s">
        <v>3532</v>
      </c>
    </row>
    <row r="1570" spans="1:4" x14ac:dyDescent="0.2">
      <c r="A1570" s="32">
        <v>1891</v>
      </c>
      <c r="B1570" s="32" t="s">
        <v>20019</v>
      </c>
      <c r="C1570" s="82" t="s">
        <v>3541</v>
      </c>
      <c r="D1570" s="82" t="s">
        <v>3532</v>
      </c>
    </row>
    <row r="1571" spans="1:4" x14ac:dyDescent="0.2">
      <c r="A1571" s="32">
        <v>1892</v>
      </c>
      <c r="B1571" s="32" t="s">
        <v>20020</v>
      </c>
      <c r="C1571" s="82" t="s">
        <v>3541</v>
      </c>
      <c r="D1571" s="82" t="s">
        <v>3532</v>
      </c>
    </row>
    <row r="1572" spans="1:4" x14ac:dyDescent="0.2">
      <c r="A1572" s="32">
        <v>1893</v>
      </c>
      <c r="B1572" s="32" t="s">
        <v>20021</v>
      </c>
      <c r="C1572" s="82" t="s">
        <v>3541</v>
      </c>
      <c r="D1572" s="82" t="s">
        <v>3532</v>
      </c>
    </row>
    <row r="1573" spans="1:4" x14ac:dyDescent="0.2">
      <c r="A1573" s="32">
        <v>1894</v>
      </c>
      <c r="B1573" s="32" t="s">
        <v>20022</v>
      </c>
      <c r="C1573" s="82" t="s">
        <v>3541</v>
      </c>
      <c r="D1573" s="82" t="s">
        <v>3532</v>
      </c>
    </row>
    <row r="1574" spans="1:4" x14ac:dyDescent="0.2">
      <c r="A1574" s="32">
        <v>1895</v>
      </c>
      <c r="B1574" s="32" t="s">
        <v>20023</v>
      </c>
      <c r="C1574" s="82" t="s">
        <v>3541</v>
      </c>
      <c r="D1574" s="82" t="s">
        <v>3532</v>
      </c>
    </row>
    <row r="1575" spans="1:4" x14ac:dyDescent="0.2">
      <c r="A1575" s="32">
        <v>1896</v>
      </c>
      <c r="B1575" s="32" t="s">
        <v>20024</v>
      </c>
      <c r="C1575" s="82" t="s">
        <v>3541</v>
      </c>
      <c r="D1575" s="82" t="s">
        <v>3532</v>
      </c>
    </row>
    <row r="1576" spans="1:4" x14ac:dyDescent="0.2">
      <c r="A1576" s="32">
        <v>268</v>
      </c>
      <c r="B1576" s="32" t="s">
        <v>20025</v>
      </c>
      <c r="C1576" s="82" t="s">
        <v>3541</v>
      </c>
      <c r="D1576" s="82" t="s">
        <v>3532</v>
      </c>
    </row>
    <row r="1577" spans="1:4" x14ac:dyDescent="0.2">
      <c r="A1577" s="32">
        <v>1897</v>
      </c>
      <c r="B1577" s="32" t="s">
        <v>20026</v>
      </c>
      <c r="C1577" s="82" t="s">
        <v>3541</v>
      </c>
      <c r="D1577" s="82" t="s">
        <v>3532</v>
      </c>
    </row>
    <row r="1578" spans="1:4" x14ac:dyDescent="0.2">
      <c r="A1578" s="32">
        <v>1898</v>
      </c>
      <c r="B1578" s="32" t="s">
        <v>20027</v>
      </c>
      <c r="C1578" s="82" t="s">
        <v>3541</v>
      </c>
      <c r="D1578" s="82" t="s">
        <v>3532</v>
      </c>
    </row>
    <row r="1579" spans="1:4" x14ac:dyDescent="0.2">
      <c r="A1579" s="32">
        <v>1899</v>
      </c>
      <c r="B1579" s="32" t="s">
        <v>20028</v>
      </c>
      <c r="C1579" s="82" t="s">
        <v>3541</v>
      </c>
      <c r="D1579" s="82" t="s">
        <v>3532</v>
      </c>
    </row>
    <row r="1580" spans="1:4" x14ac:dyDescent="0.2">
      <c r="A1580" s="32">
        <v>328</v>
      </c>
      <c r="B1580" s="32" t="s">
        <v>20029</v>
      </c>
      <c r="C1580" s="82" t="s">
        <v>3541</v>
      </c>
      <c r="D1580" s="82" t="s">
        <v>3532</v>
      </c>
    </row>
    <row r="1581" spans="1:4" x14ac:dyDescent="0.2">
      <c r="A1581" s="32">
        <v>2954</v>
      </c>
      <c r="B1581" s="32" t="s">
        <v>20030</v>
      </c>
      <c r="C1581" s="82" t="s">
        <v>3541</v>
      </c>
      <c r="D1581" s="82" t="s">
        <v>3532</v>
      </c>
    </row>
    <row r="1582" spans="1:4" x14ac:dyDescent="0.2">
      <c r="A1582" s="32">
        <v>2955</v>
      </c>
      <c r="B1582" s="32" t="s">
        <v>20031</v>
      </c>
      <c r="C1582" s="82" t="s">
        <v>3541</v>
      </c>
      <c r="D1582" s="82" t="s">
        <v>3532</v>
      </c>
    </row>
    <row r="1583" spans="1:4" x14ac:dyDescent="0.2">
      <c r="A1583" s="32">
        <v>2956</v>
      </c>
      <c r="B1583" s="32" t="s">
        <v>20032</v>
      </c>
      <c r="C1583" s="82" t="s">
        <v>3541</v>
      </c>
      <c r="D1583" s="82" t="s">
        <v>3532</v>
      </c>
    </row>
    <row r="1584" spans="1:4" x14ac:dyDescent="0.2">
      <c r="A1584" s="32">
        <v>2957</v>
      </c>
      <c r="B1584" s="32" t="s">
        <v>20033</v>
      </c>
      <c r="C1584" s="82" t="s">
        <v>3541</v>
      </c>
      <c r="D1584" s="82" t="s">
        <v>3532</v>
      </c>
    </row>
    <row r="1585" spans="1:4" x14ac:dyDescent="0.2">
      <c r="A1585" s="32">
        <v>1900</v>
      </c>
      <c r="B1585" s="32" t="s">
        <v>20034</v>
      </c>
      <c r="C1585" s="82" t="s">
        <v>3541</v>
      </c>
      <c r="D1585" s="82" t="s">
        <v>3532</v>
      </c>
    </row>
    <row r="1586" spans="1:4" x14ac:dyDescent="0.2">
      <c r="A1586" s="32">
        <v>1901</v>
      </c>
      <c r="B1586" s="32" t="s">
        <v>20035</v>
      </c>
      <c r="C1586" s="82" t="s">
        <v>3541</v>
      </c>
      <c r="D1586" s="82" t="s">
        <v>3532</v>
      </c>
    </row>
    <row r="1587" spans="1:4" x14ac:dyDescent="0.2">
      <c r="A1587" s="32">
        <v>1902</v>
      </c>
      <c r="B1587" s="32" t="s">
        <v>20036</v>
      </c>
      <c r="C1587" s="82" t="s">
        <v>3541</v>
      </c>
      <c r="D1587" s="82" t="s">
        <v>3532</v>
      </c>
    </row>
    <row r="1588" spans="1:4" x14ac:dyDescent="0.2">
      <c r="A1588" s="32">
        <v>3171</v>
      </c>
      <c r="B1588" s="32" t="s">
        <v>20037</v>
      </c>
      <c r="C1588" s="82" t="s">
        <v>3541</v>
      </c>
      <c r="D1588" s="82" t="s">
        <v>3532</v>
      </c>
    </row>
    <row r="1589" spans="1:4" x14ac:dyDescent="0.2">
      <c r="A1589" s="32">
        <v>2958</v>
      </c>
      <c r="B1589" s="32" t="s">
        <v>20038</v>
      </c>
      <c r="C1589" s="82" t="s">
        <v>3541</v>
      </c>
      <c r="D1589" s="82" t="s">
        <v>3532</v>
      </c>
    </row>
    <row r="1590" spans="1:4" x14ac:dyDescent="0.2">
      <c r="A1590" s="32">
        <v>2959</v>
      </c>
      <c r="B1590" s="32" t="s">
        <v>20039</v>
      </c>
      <c r="C1590" s="82" t="s">
        <v>3541</v>
      </c>
      <c r="D1590" s="82" t="s">
        <v>3532</v>
      </c>
    </row>
    <row r="1591" spans="1:4" x14ac:dyDescent="0.2">
      <c r="A1591" s="32">
        <v>2960</v>
      </c>
      <c r="B1591" s="32" t="s">
        <v>20040</v>
      </c>
      <c r="C1591" s="82" t="s">
        <v>3541</v>
      </c>
      <c r="D1591" s="82" t="s">
        <v>3532</v>
      </c>
    </row>
    <row r="1592" spans="1:4" x14ac:dyDescent="0.2">
      <c r="A1592" s="32">
        <v>2961</v>
      </c>
      <c r="B1592" s="32" t="s">
        <v>20041</v>
      </c>
      <c r="C1592" s="82" t="s">
        <v>3541</v>
      </c>
      <c r="D1592" s="82" t="s">
        <v>3532</v>
      </c>
    </row>
    <row r="1593" spans="1:4" x14ac:dyDescent="0.2">
      <c r="A1593" s="32">
        <v>1903</v>
      </c>
      <c r="B1593" s="32" t="s">
        <v>20042</v>
      </c>
      <c r="C1593" s="82" t="s">
        <v>3541</v>
      </c>
      <c r="D1593" s="82" t="s">
        <v>3532</v>
      </c>
    </row>
    <row r="1594" spans="1:4" x14ac:dyDescent="0.2">
      <c r="A1594" s="32">
        <v>1904</v>
      </c>
      <c r="B1594" s="32" t="s">
        <v>20043</v>
      </c>
      <c r="C1594" s="82" t="s">
        <v>3541</v>
      </c>
      <c r="D1594" s="82" t="s">
        <v>3532</v>
      </c>
    </row>
    <row r="1595" spans="1:4" x14ac:dyDescent="0.2">
      <c r="A1595" s="32">
        <v>1905</v>
      </c>
      <c r="B1595" s="32" t="s">
        <v>20044</v>
      </c>
      <c r="C1595" s="82" t="s">
        <v>3541</v>
      </c>
      <c r="D1595" s="82" t="s">
        <v>3532</v>
      </c>
    </row>
    <row r="1596" spans="1:4" x14ac:dyDescent="0.2">
      <c r="A1596" s="32">
        <v>1906</v>
      </c>
      <c r="B1596" s="32" t="s">
        <v>20045</v>
      </c>
      <c r="C1596" s="82" t="s">
        <v>3541</v>
      </c>
      <c r="D1596" s="82" t="s">
        <v>3532</v>
      </c>
    </row>
    <row r="1597" spans="1:4" x14ac:dyDescent="0.2">
      <c r="A1597" s="32">
        <v>1907</v>
      </c>
      <c r="B1597" s="32" t="s">
        <v>20046</v>
      </c>
      <c r="C1597" s="82" t="s">
        <v>3541</v>
      </c>
      <c r="D1597" s="82" t="s">
        <v>3532</v>
      </c>
    </row>
    <row r="1598" spans="1:4" x14ac:dyDescent="0.2">
      <c r="A1598" s="32">
        <v>2962</v>
      </c>
      <c r="B1598" s="32" t="s">
        <v>20047</v>
      </c>
      <c r="C1598" s="82" t="s">
        <v>3541</v>
      </c>
      <c r="D1598" s="82" t="s">
        <v>3532</v>
      </c>
    </row>
    <row r="1599" spans="1:4" x14ac:dyDescent="0.2">
      <c r="A1599" s="32">
        <v>2963</v>
      </c>
      <c r="B1599" s="32" t="s">
        <v>20048</v>
      </c>
      <c r="C1599" s="82" t="s">
        <v>3541</v>
      </c>
      <c r="D1599" s="82" t="s">
        <v>3532</v>
      </c>
    </row>
    <row r="1600" spans="1:4" x14ac:dyDescent="0.2">
      <c r="A1600" s="32">
        <v>2964</v>
      </c>
      <c r="B1600" s="32" t="s">
        <v>20049</v>
      </c>
      <c r="C1600" s="82" t="s">
        <v>3541</v>
      </c>
      <c r="D1600" s="82" t="s">
        <v>3532</v>
      </c>
    </row>
    <row r="1601" spans="1:4" x14ac:dyDescent="0.2">
      <c r="A1601" s="32">
        <v>2965</v>
      </c>
      <c r="B1601" s="32" t="s">
        <v>20050</v>
      </c>
      <c r="C1601" s="82" t="s">
        <v>3541</v>
      </c>
      <c r="D1601" s="82" t="s">
        <v>3532</v>
      </c>
    </row>
    <row r="1602" spans="1:4" x14ac:dyDescent="0.2">
      <c r="A1602" s="32">
        <v>1908</v>
      </c>
      <c r="B1602" s="32" t="s">
        <v>20051</v>
      </c>
      <c r="C1602" s="82" t="s">
        <v>3541</v>
      </c>
      <c r="D1602" s="82" t="s">
        <v>3532</v>
      </c>
    </row>
    <row r="1603" spans="1:4" x14ac:dyDescent="0.2">
      <c r="A1603" s="32">
        <v>1909</v>
      </c>
      <c r="B1603" s="32" t="s">
        <v>20052</v>
      </c>
      <c r="C1603" s="82" t="s">
        <v>3541</v>
      </c>
      <c r="D1603" s="82" t="s">
        <v>3532</v>
      </c>
    </row>
    <row r="1604" spans="1:4" x14ac:dyDescent="0.2">
      <c r="A1604" s="32">
        <v>1910</v>
      </c>
      <c r="B1604" s="32" t="s">
        <v>20053</v>
      </c>
      <c r="C1604" s="82" t="s">
        <v>3541</v>
      </c>
      <c r="D1604" s="82" t="s">
        <v>3532</v>
      </c>
    </row>
    <row r="1605" spans="1:4" x14ac:dyDescent="0.2">
      <c r="A1605" s="32">
        <v>1911</v>
      </c>
      <c r="B1605" s="32" t="s">
        <v>20054</v>
      </c>
      <c r="C1605" s="82" t="s">
        <v>3541</v>
      </c>
      <c r="D1605" s="82" t="s">
        <v>3532</v>
      </c>
    </row>
    <row r="1606" spans="1:4" x14ac:dyDescent="0.2">
      <c r="A1606" s="32">
        <v>1912</v>
      </c>
      <c r="B1606" s="32" t="s">
        <v>20055</v>
      </c>
      <c r="C1606" s="82" t="s">
        <v>3541</v>
      </c>
      <c r="D1606" s="82" t="s">
        <v>3532</v>
      </c>
    </row>
    <row r="1607" spans="1:4" x14ac:dyDescent="0.2">
      <c r="A1607" s="32">
        <v>1913</v>
      </c>
      <c r="B1607" s="32" t="s">
        <v>20056</v>
      </c>
      <c r="C1607" s="82" t="s">
        <v>3541</v>
      </c>
      <c r="D1607" s="82" t="s">
        <v>3532</v>
      </c>
    </row>
    <row r="1608" spans="1:4" x14ac:dyDescent="0.2">
      <c r="A1608" s="32">
        <v>1914</v>
      </c>
      <c r="B1608" s="32" t="s">
        <v>20057</v>
      </c>
      <c r="C1608" s="82" t="s">
        <v>3541</v>
      </c>
      <c r="D1608" s="82" t="s">
        <v>3532</v>
      </c>
    </row>
    <row r="1609" spans="1:4" x14ac:dyDescent="0.2">
      <c r="A1609" s="32">
        <v>1916</v>
      </c>
      <c r="B1609" s="32" t="s">
        <v>20058</v>
      </c>
      <c r="C1609" s="82" t="s">
        <v>3541</v>
      </c>
      <c r="D1609" s="82" t="s">
        <v>3532</v>
      </c>
    </row>
    <row r="1610" spans="1:4" x14ac:dyDescent="0.2">
      <c r="A1610" s="32">
        <v>1917</v>
      </c>
      <c r="B1610" s="32" t="s">
        <v>20059</v>
      </c>
      <c r="C1610" s="82" t="s">
        <v>3541</v>
      </c>
      <c r="D1610" s="82" t="s">
        <v>3532</v>
      </c>
    </row>
    <row r="1611" spans="1:4" x14ac:dyDescent="0.2">
      <c r="A1611" s="32">
        <v>1918</v>
      </c>
      <c r="B1611" s="32" t="s">
        <v>20060</v>
      </c>
      <c r="C1611" s="82" t="s">
        <v>3541</v>
      </c>
      <c r="D1611" s="82" t="s">
        <v>3532</v>
      </c>
    </row>
    <row r="1612" spans="1:4" x14ac:dyDescent="0.2">
      <c r="A1612" s="32">
        <v>2966</v>
      </c>
      <c r="B1612" s="32" t="s">
        <v>20061</v>
      </c>
      <c r="C1612" s="82" t="s">
        <v>3541</v>
      </c>
      <c r="D1612" s="82" t="s">
        <v>3532</v>
      </c>
    </row>
    <row r="1613" spans="1:4" x14ac:dyDescent="0.2">
      <c r="A1613" s="32">
        <v>2967</v>
      </c>
      <c r="B1613" s="32" t="s">
        <v>20062</v>
      </c>
      <c r="C1613" s="82" t="s">
        <v>3541</v>
      </c>
      <c r="D1613" s="82" t="s">
        <v>3532</v>
      </c>
    </row>
    <row r="1614" spans="1:4" x14ac:dyDescent="0.2">
      <c r="A1614" s="32">
        <v>2968</v>
      </c>
      <c r="B1614" s="32" t="s">
        <v>20063</v>
      </c>
      <c r="C1614" s="82" t="s">
        <v>3541</v>
      </c>
      <c r="D1614" s="82" t="s">
        <v>3532</v>
      </c>
    </row>
    <row r="1615" spans="1:4" x14ac:dyDescent="0.2">
      <c r="A1615" s="32">
        <v>2969</v>
      </c>
      <c r="B1615" s="32" t="s">
        <v>20064</v>
      </c>
      <c r="C1615" s="82" t="s">
        <v>3541</v>
      </c>
      <c r="D1615" s="82" t="s">
        <v>3532</v>
      </c>
    </row>
    <row r="1616" spans="1:4" x14ac:dyDescent="0.2">
      <c r="A1616" s="32">
        <v>2970</v>
      </c>
      <c r="B1616" s="32" t="s">
        <v>20065</v>
      </c>
      <c r="C1616" s="82" t="s">
        <v>3541</v>
      </c>
      <c r="D1616" s="82" t="s">
        <v>3532</v>
      </c>
    </row>
    <row r="1617" spans="1:4" x14ac:dyDescent="0.2">
      <c r="A1617" s="32">
        <v>2971</v>
      </c>
      <c r="B1617" s="32" t="s">
        <v>20066</v>
      </c>
      <c r="C1617" s="82" t="s">
        <v>3541</v>
      </c>
      <c r="D1617" s="82" t="s">
        <v>3532</v>
      </c>
    </row>
    <row r="1618" spans="1:4" x14ac:dyDescent="0.2">
      <c r="A1618" s="32">
        <v>1919</v>
      </c>
      <c r="B1618" s="32" t="s">
        <v>20067</v>
      </c>
      <c r="C1618" s="82" t="s">
        <v>3541</v>
      </c>
      <c r="D1618" s="82" t="s">
        <v>3532</v>
      </c>
    </row>
    <row r="1619" spans="1:4" x14ac:dyDescent="0.2">
      <c r="A1619" s="32">
        <v>1920</v>
      </c>
      <c r="B1619" s="32" t="s">
        <v>20068</v>
      </c>
      <c r="C1619" s="82" t="s">
        <v>3541</v>
      </c>
      <c r="D1619" s="82" t="s">
        <v>3532</v>
      </c>
    </row>
    <row r="1620" spans="1:4" x14ac:dyDescent="0.2">
      <c r="A1620" s="32">
        <v>1921</v>
      </c>
      <c r="B1620" s="32" t="s">
        <v>20069</v>
      </c>
      <c r="C1620" s="82" t="s">
        <v>3541</v>
      </c>
      <c r="D1620" s="82" t="s">
        <v>3532</v>
      </c>
    </row>
    <row r="1621" spans="1:4" x14ac:dyDescent="0.2">
      <c r="A1621" s="32">
        <v>277</v>
      </c>
      <c r="B1621" s="32" t="s">
        <v>20070</v>
      </c>
      <c r="C1621" s="82" t="s">
        <v>3541</v>
      </c>
      <c r="D1621" s="82" t="s">
        <v>3532</v>
      </c>
    </row>
    <row r="1622" spans="1:4" x14ac:dyDescent="0.2">
      <c r="A1622" s="32">
        <v>1922</v>
      </c>
      <c r="B1622" s="32" t="s">
        <v>20071</v>
      </c>
      <c r="C1622" s="82" t="s">
        <v>3541</v>
      </c>
      <c r="D1622" s="82" t="s">
        <v>3532</v>
      </c>
    </row>
    <row r="1623" spans="1:4" x14ac:dyDescent="0.2">
      <c r="A1623" s="32">
        <v>1923</v>
      </c>
      <c r="B1623" s="32" t="s">
        <v>20072</v>
      </c>
      <c r="C1623" s="82" t="s">
        <v>3541</v>
      </c>
      <c r="D1623" s="82" t="s">
        <v>3532</v>
      </c>
    </row>
    <row r="1624" spans="1:4" x14ac:dyDescent="0.2">
      <c r="A1624" s="32">
        <v>270</v>
      </c>
      <c r="B1624" s="32" t="s">
        <v>20073</v>
      </c>
      <c r="C1624" s="82" t="s">
        <v>3541</v>
      </c>
      <c r="D1624" s="82" t="s">
        <v>3532</v>
      </c>
    </row>
    <row r="1625" spans="1:4" x14ac:dyDescent="0.2">
      <c r="A1625" s="32">
        <v>1924</v>
      </c>
      <c r="B1625" s="32" t="s">
        <v>20074</v>
      </c>
      <c r="C1625" s="82" t="s">
        <v>3541</v>
      </c>
      <c r="D1625" s="82" t="s">
        <v>3532</v>
      </c>
    </row>
    <row r="1626" spans="1:4" x14ac:dyDescent="0.2">
      <c r="A1626" s="32">
        <v>1925</v>
      </c>
      <c r="B1626" s="32" t="s">
        <v>20075</v>
      </c>
      <c r="C1626" s="82" t="s">
        <v>3541</v>
      </c>
      <c r="D1626" s="82" t="s">
        <v>3532</v>
      </c>
    </row>
    <row r="1627" spans="1:4" x14ac:dyDescent="0.2">
      <c r="A1627" s="32">
        <v>1926</v>
      </c>
      <c r="B1627" s="32" t="s">
        <v>20076</v>
      </c>
      <c r="C1627" s="82" t="s">
        <v>3541</v>
      </c>
      <c r="D1627" s="82" t="s">
        <v>3532</v>
      </c>
    </row>
    <row r="1628" spans="1:4" x14ac:dyDescent="0.2">
      <c r="A1628" s="32">
        <v>1927</v>
      </c>
      <c r="B1628" s="32" t="s">
        <v>20077</v>
      </c>
      <c r="C1628" s="82" t="s">
        <v>3541</v>
      </c>
      <c r="D1628" s="82" t="s">
        <v>3532</v>
      </c>
    </row>
    <row r="1629" spans="1:4" x14ac:dyDescent="0.2">
      <c r="A1629" s="32">
        <v>1928</v>
      </c>
      <c r="B1629" s="32" t="s">
        <v>20078</v>
      </c>
      <c r="C1629" s="82" t="s">
        <v>3541</v>
      </c>
      <c r="D1629" s="82" t="s">
        <v>3532</v>
      </c>
    </row>
    <row r="1630" spans="1:4" x14ac:dyDescent="0.2">
      <c r="A1630" s="32">
        <v>1929</v>
      </c>
      <c r="B1630" s="32" t="s">
        <v>20079</v>
      </c>
      <c r="C1630" s="82" t="s">
        <v>3541</v>
      </c>
      <c r="D1630" s="82" t="s">
        <v>3532</v>
      </c>
    </row>
    <row r="1631" spans="1:4" x14ac:dyDescent="0.2">
      <c r="A1631" s="32">
        <v>1930</v>
      </c>
      <c r="B1631" s="32" t="s">
        <v>20080</v>
      </c>
      <c r="C1631" s="82" t="s">
        <v>3541</v>
      </c>
      <c r="D1631" s="82" t="s">
        <v>3532</v>
      </c>
    </row>
    <row r="1632" spans="1:4" x14ac:dyDescent="0.2">
      <c r="A1632" s="32">
        <v>1931</v>
      </c>
      <c r="B1632" s="32" t="s">
        <v>20081</v>
      </c>
      <c r="C1632" s="82" t="s">
        <v>3541</v>
      </c>
      <c r="D1632" s="82" t="s">
        <v>3532</v>
      </c>
    </row>
    <row r="1633" spans="1:4" x14ac:dyDescent="0.2">
      <c r="A1633" s="32">
        <v>1932</v>
      </c>
      <c r="B1633" s="32" t="s">
        <v>20082</v>
      </c>
      <c r="C1633" s="82" t="s">
        <v>3541</v>
      </c>
      <c r="D1633" s="82" t="s">
        <v>3532</v>
      </c>
    </row>
    <row r="1634" spans="1:4" x14ac:dyDescent="0.2">
      <c r="A1634" s="32">
        <v>1933</v>
      </c>
      <c r="B1634" s="32" t="s">
        <v>20083</v>
      </c>
      <c r="C1634" s="82" t="s">
        <v>3541</v>
      </c>
      <c r="D1634" s="82" t="s">
        <v>3532</v>
      </c>
    </row>
    <row r="1635" spans="1:4" x14ac:dyDescent="0.2">
      <c r="A1635" s="32">
        <v>1934</v>
      </c>
      <c r="B1635" s="32" t="s">
        <v>20084</v>
      </c>
      <c r="C1635" s="82" t="s">
        <v>3541</v>
      </c>
      <c r="D1635" s="82" t="s">
        <v>3532</v>
      </c>
    </row>
    <row r="1636" spans="1:4" x14ac:dyDescent="0.2">
      <c r="A1636" s="32">
        <v>1935</v>
      </c>
      <c r="B1636" s="32" t="s">
        <v>20085</v>
      </c>
      <c r="C1636" s="82" t="s">
        <v>3541</v>
      </c>
      <c r="D1636" s="82" t="s">
        <v>3532</v>
      </c>
    </row>
    <row r="1637" spans="1:4" x14ac:dyDescent="0.2">
      <c r="A1637" s="32">
        <v>1936</v>
      </c>
      <c r="B1637" s="32" t="s">
        <v>20086</v>
      </c>
      <c r="C1637" s="82" t="s">
        <v>3541</v>
      </c>
      <c r="D1637" s="82" t="s">
        <v>3532</v>
      </c>
    </row>
    <row r="1638" spans="1:4" x14ac:dyDescent="0.2">
      <c r="A1638" s="32">
        <v>1937</v>
      </c>
      <c r="B1638" s="32" t="s">
        <v>20087</v>
      </c>
      <c r="C1638" s="82" t="s">
        <v>3541</v>
      </c>
      <c r="D1638" s="82" t="s">
        <v>3532</v>
      </c>
    </row>
    <row r="1639" spans="1:4" x14ac:dyDescent="0.2">
      <c r="A1639" s="32">
        <v>1938</v>
      </c>
      <c r="B1639" s="32" t="s">
        <v>20088</v>
      </c>
      <c r="C1639" s="82" t="s">
        <v>3541</v>
      </c>
      <c r="D1639" s="82" t="s">
        <v>3532</v>
      </c>
    </row>
    <row r="1640" spans="1:4" x14ac:dyDescent="0.2">
      <c r="A1640" s="32">
        <v>1939</v>
      </c>
      <c r="B1640" s="32" t="s">
        <v>20089</v>
      </c>
      <c r="C1640" s="82" t="s">
        <v>3541</v>
      </c>
      <c r="D1640" s="82" t="s">
        <v>3532</v>
      </c>
    </row>
    <row r="1641" spans="1:4" x14ac:dyDescent="0.2">
      <c r="A1641" s="32">
        <v>1940</v>
      </c>
      <c r="B1641" s="32" t="s">
        <v>20090</v>
      </c>
      <c r="C1641" s="82" t="s">
        <v>3541</v>
      </c>
      <c r="D1641" s="82" t="s">
        <v>3532</v>
      </c>
    </row>
    <row r="1642" spans="1:4" x14ac:dyDescent="0.2">
      <c r="A1642" s="32">
        <v>1941</v>
      </c>
      <c r="B1642" s="32" t="s">
        <v>20091</v>
      </c>
      <c r="C1642" s="82" t="s">
        <v>3541</v>
      </c>
      <c r="D1642" s="82" t="s">
        <v>3532</v>
      </c>
    </row>
    <row r="1643" spans="1:4" x14ac:dyDescent="0.2">
      <c r="A1643" s="32">
        <v>1942</v>
      </c>
      <c r="B1643" s="32" t="s">
        <v>20092</v>
      </c>
      <c r="C1643" s="82" t="s">
        <v>3541</v>
      </c>
      <c r="D1643" s="82" t="s">
        <v>3532</v>
      </c>
    </row>
    <row r="1644" spans="1:4" x14ac:dyDescent="0.2">
      <c r="A1644" s="32">
        <v>1943</v>
      </c>
      <c r="B1644" s="32" t="s">
        <v>20093</v>
      </c>
      <c r="C1644" s="82" t="s">
        <v>3541</v>
      </c>
      <c r="D1644" s="82" t="s">
        <v>3532</v>
      </c>
    </row>
    <row r="1645" spans="1:4" x14ac:dyDescent="0.2">
      <c r="A1645" s="32">
        <v>1944</v>
      </c>
      <c r="B1645" s="32" t="s">
        <v>20094</v>
      </c>
      <c r="C1645" s="82" t="s">
        <v>3541</v>
      </c>
      <c r="D1645" s="82" t="s">
        <v>3532</v>
      </c>
    </row>
    <row r="1646" spans="1:4" x14ac:dyDescent="0.2">
      <c r="A1646" s="32">
        <v>2972</v>
      </c>
      <c r="B1646" s="32" t="s">
        <v>20095</v>
      </c>
      <c r="C1646" s="82" t="s">
        <v>3541</v>
      </c>
      <c r="D1646" s="82" t="s">
        <v>3532</v>
      </c>
    </row>
    <row r="1647" spans="1:4" x14ac:dyDescent="0.2">
      <c r="A1647" s="32">
        <v>2973</v>
      </c>
      <c r="B1647" s="32" t="s">
        <v>20096</v>
      </c>
      <c r="C1647" s="82" t="s">
        <v>3541</v>
      </c>
      <c r="D1647" s="82" t="s">
        <v>3532</v>
      </c>
    </row>
    <row r="1648" spans="1:4" x14ac:dyDescent="0.2">
      <c r="A1648" s="32">
        <v>2974</v>
      </c>
      <c r="B1648" s="32" t="s">
        <v>20097</v>
      </c>
      <c r="C1648" s="82" t="s">
        <v>3541</v>
      </c>
      <c r="D1648" s="82" t="s">
        <v>3532</v>
      </c>
    </row>
    <row r="1649" spans="1:4" x14ac:dyDescent="0.2">
      <c r="A1649" s="32">
        <v>2975</v>
      </c>
      <c r="B1649" s="32" t="s">
        <v>20098</v>
      </c>
      <c r="C1649" s="82" t="s">
        <v>3541</v>
      </c>
      <c r="D1649" s="82" t="s">
        <v>3532</v>
      </c>
    </row>
    <row r="1650" spans="1:4" x14ac:dyDescent="0.2">
      <c r="A1650" s="32">
        <v>1945</v>
      </c>
      <c r="B1650" s="32" t="s">
        <v>20099</v>
      </c>
      <c r="C1650" s="82" t="s">
        <v>3541</v>
      </c>
      <c r="D1650" s="82" t="s">
        <v>3532</v>
      </c>
    </row>
    <row r="1651" spans="1:4" x14ac:dyDescent="0.2">
      <c r="A1651" s="32">
        <v>1946</v>
      </c>
      <c r="B1651" s="32" t="s">
        <v>20100</v>
      </c>
      <c r="C1651" s="82" t="s">
        <v>3541</v>
      </c>
      <c r="D1651" s="82" t="s">
        <v>3532</v>
      </c>
    </row>
    <row r="1652" spans="1:4" x14ac:dyDescent="0.2">
      <c r="A1652" s="32">
        <v>1947</v>
      </c>
      <c r="B1652" s="32" t="s">
        <v>20101</v>
      </c>
      <c r="C1652" s="82" t="s">
        <v>3541</v>
      </c>
      <c r="D1652" s="82" t="s">
        <v>3532</v>
      </c>
    </row>
    <row r="1653" spans="1:4" x14ac:dyDescent="0.2">
      <c r="A1653" s="32">
        <v>1948</v>
      </c>
      <c r="B1653" s="32" t="s">
        <v>20102</v>
      </c>
      <c r="C1653" s="82" t="s">
        <v>3541</v>
      </c>
      <c r="D1653" s="82" t="s">
        <v>3532</v>
      </c>
    </row>
    <row r="1654" spans="1:4" x14ac:dyDescent="0.2">
      <c r="A1654" s="32">
        <v>1949</v>
      </c>
      <c r="B1654" s="32" t="s">
        <v>20103</v>
      </c>
      <c r="C1654" s="82" t="s">
        <v>3541</v>
      </c>
      <c r="D1654" s="82" t="s">
        <v>3532</v>
      </c>
    </row>
    <row r="1655" spans="1:4" x14ac:dyDescent="0.2">
      <c r="A1655" s="32">
        <v>1950</v>
      </c>
      <c r="B1655" s="32" t="s">
        <v>20104</v>
      </c>
      <c r="C1655" s="82" t="s">
        <v>3541</v>
      </c>
      <c r="D1655" s="82" t="s">
        <v>3532</v>
      </c>
    </row>
    <row r="1656" spans="1:4" x14ac:dyDescent="0.2">
      <c r="A1656" s="32">
        <v>1951</v>
      </c>
      <c r="B1656" s="32" t="s">
        <v>20105</v>
      </c>
      <c r="C1656" s="82" t="s">
        <v>3541</v>
      </c>
      <c r="D1656" s="82" t="s">
        <v>3532</v>
      </c>
    </row>
    <row r="1657" spans="1:4" x14ac:dyDescent="0.2">
      <c r="A1657" s="32">
        <v>1952</v>
      </c>
      <c r="B1657" s="32" t="s">
        <v>20106</v>
      </c>
      <c r="C1657" s="82" t="s">
        <v>3541</v>
      </c>
      <c r="D1657" s="82" t="s">
        <v>3532</v>
      </c>
    </row>
    <row r="1658" spans="1:4" x14ac:dyDescent="0.2">
      <c r="A1658" s="32">
        <v>1953</v>
      </c>
      <c r="B1658" s="32" t="s">
        <v>20107</v>
      </c>
      <c r="C1658" s="82" t="s">
        <v>3541</v>
      </c>
      <c r="D1658" s="82" t="s">
        <v>3532</v>
      </c>
    </row>
    <row r="1659" spans="1:4" x14ac:dyDescent="0.2">
      <c r="A1659" s="32">
        <v>1954</v>
      </c>
      <c r="B1659" s="32" t="s">
        <v>20108</v>
      </c>
      <c r="C1659" s="82" t="s">
        <v>3541</v>
      </c>
      <c r="D1659" s="82" t="s">
        <v>3532</v>
      </c>
    </row>
    <row r="1660" spans="1:4" x14ac:dyDescent="0.2">
      <c r="A1660" s="32">
        <v>1955</v>
      </c>
      <c r="B1660" s="32" t="s">
        <v>20109</v>
      </c>
      <c r="C1660" s="82" t="s">
        <v>3541</v>
      </c>
      <c r="D1660" s="82" t="s">
        <v>3532</v>
      </c>
    </row>
    <row r="1661" spans="1:4" x14ac:dyDescent="0.2">
      <c r="A1661" s="32">
        <v>1956</v>
      </c>
      <c r="B1661" s="32" t="s">
        <v>20110</v>
      </c>
      <c r="C1661" s="82" t="s">
        <v>3541</v>
      </c>
      <c r="D1661" s="82" t="s">
        <v>3532</v>
      </c>
    </row>
    <row r="1662" spans="1:4" x14ac:dyDescent="0.2">
      <c r="A1662" s="32">
        <v>1957</v>
      </c>
      <c r="B1662" s="32" t="s">
        <v>20111</v>
      </c>
      <c r="C1662" s="82" t="s">
        <v>3541</v>
      </c>
      <c r="D1662" s="82" t="s">
        <v>3532</v>
      </c>
    </row>
    <row r="1663" spans="1:4" x14ac:dyDescent="0.2">
      <c r="A1663" s="32">
        <v>1958</v>
      </c>
      <c r="B1663" s="32" t="s">
        <v>20112</v>
      </c>
      <c r="C1663" s="82" t="s">
        <v>3541</v>
      </c>
      <c r="D1663" s="82" t="s">
        <v>3532</v>
      </c>
    </row>
    <row r="1664" spans="1:4" x14ac:dyDescent="0.2">
      <c r="A1664" s="32">
        <v>1959</v>
      </c>
      <c r="B1664" s="32" t="s">
        <v>20113</v>
      </c>
      <c r="C1664" s="82" t="s">
        <v>3541</v>
      </c>
      <c r="D1664" s="82" t="s">
        <v>3532</v>
      </c>
    </row>
    <row r="1665" spans="1:4" x14ac:dyDescent="0.2">
      <c r="A1665" s="32">
        <v>1960</v>
      </c>
      <c r="B1665" s="32" t="s">
        <v>20114</v>
      </c>
      <c r="C1665" s="82" t="s">
        <v>3541</v>
      </c>
      <c r="D1665" s="82" t="s">
        <v>3532</v>
      </c>
    </row>
    <row r="1666" spans="1:4" x14ac:dyDescent="0.2">
      <c r="A1666" s="32">
        <v>1961</v>
      </c>
      <c r="B1666" s="32" t="s">
        <v>20115</v>
      </c>
      <c r="C1666" s="82" t="s">
        <v>3541</v>
      </c>
      <c r="D1666" s="82" t="s">
        <v>3532</v>
      </c>
    </row>
    <row r="1667" spans="1:4" x14ac:dyDescent="0.2">
      <c r="A1667" s="32">
        <v>2976</v>
      </c>
      <c r="B1667" s="32" t="s">
        <v>20116</v>
      </c>
      <c r="C1667" s="82" t="s">
        <v>3541</v>
      </c>
      <c r="D1667" s="82" t="s">
        <v>3532</v>
      </c>
    </row>
    <row r="1668" spans="1:4" x14ac:dyDescent="0.2">
      <c r="A1668" s="32">
        <v>2977</v>
      </c>
      <c r="B1668" s="32" t="s">
        <v>20117</v>
      </c>
      <c r="C1668" s="82" t="s">
        <v>3541</v>
      </c>
      <c r="D1668" s="82" t="s">
        <v>3532</v>
      </c>
    </row>
    <row r="1669" spans="1:4" x14ac:dyDescent="0.2">
      <c r="A1669" s="32">
        <v>2978</v>
      </c>
      <c r="B1669" s="32" t="s">
        <v>20118</v>
      </c>
      <c r="C1669" s="82" t="s">
        <v>3541</v>
      </c>
      <c r="D1669" s="82" t="s">
        <v>3532</v>
      </c>
    </row>
    <row r="1670" spans="1:4" x14ac:dyDescent="0.2">
      <c r="A1670" s="32">
        <v>2979</v>
      </c>
      <c r="B1670" s="32" t="s">
        <v>20119</v>
      </c>
      <c r="C1670" s="82" t="s">
        <v>3541</v>
      </c>
      <c r="D1670" s="82" t="s">
        <v>3532</v>
      </c>
    </row>
    <row r="1671" spans="1:4" x14ac:dyDescent="0.2">
      <c r="A1671" s="32">
        <v>1962</v>
      </c>
      <c r="B1671" s="32" t="s">
        <v>20120</v>
      </c>
      <c r="C1671" s="82" t="s">
        <v>3541</v>
      </c>
      <c r="D1671" s="82" t="s">
        <v>3532</v>
      </c>
    </row>
    <row r="1672" spans="1:4" x14ac:dyDescent="0.2">
      <c r="A1672" s="32">
        <v>1963</v>
      </c>
      <c r="B1672" s="32" t="s">
        <v>20121</v>
      </c>
      <c r="C1672" s="82" t="s">
        <v>3541</v>
      </c>
      <c r="D1672" s="82" t="s">
        <v>3532</v>
      </c>
    </row>
    <row r="1673" spans="1:4" x14ac:dyDescent="0.2">
      <c r="A1673" s="32">
        <v>1964</v>
      </c>
      <c r="B1673" s="32" t="s">
        <v>20122</v>
      </c>
      <c r="C1673" s="82" t="s">
        <v>3541</v>
      </c>
      <c r="D1673" s="82" t="s">
        <v>3532</v>
      </c>
    </row>
    <row r="1674" spans="1:4" x14ac:dyDescent="0.2">
      <c r="A1674" s="32">
        <v>1965</v>
      </c>
      <c r="B1674" s="32" t="s">
        <v>20123</v>
      </c>
      <c r="C1674" s="82" t="s">
        <v>3541</v>
      </c>
      <c r="D1674" s="82" t="s">
        <v>3532</v>
      </c>
    </row>
    <row r="1675" spans="1:4" x14ac:dyDescent="0.2">
      <c r="A1675" s="32">
        <v>1966</v>
      </c>
      <c r="B1675" s="32" t="s">
        <v>20124</v>
      </c>
      <c r="C1675" s="82" t="s">
        <v>3541</v>
      </c>
      <c r="D1675" s="82" t="s">
        <v>3532</v>
      </c>
    </row>
    <row r="1676" spans="1:4" x14ac:dyDescent="0.2">
      <c r="A1676" s="32">
        <v>2980</v>
      </c>
      <c r="B1676" s="32" t="s">
        <v>20125</v>
      </c>
      <c r="C1676" s="82" t="s">
        <v>3541</v>
      </c>
      <c r="D1676" s="82" t="s">
        <v>3532</v>
      </c>
    </row>
    <row r="1677" spans="1:4" x14ac:dyDescent="0.2">
      <c r="A1677" s="32">
        <v>2981</v>
      </c>
      <c r="B1677" s="32" t="s">
        <v>20126</v>
      </c>
      <c r="C1677" s="82" t="s">
        <v>3541</v>
      </c>
      <c r="D1677" s="82" t="s">
        <v>3532</v>
      </c>
    </row>
    <row r="1678" spans="1:4" x14ac:dyDescent="0.2">
      <c r="A1678" s="32">
        <v>2982</v>
      </c>
      <c r="B1678" s="32" t="s">
        <v>20127</v>
      </c>
      <c r="C1678" s="82" t="s">
        <v>3541</v>
      </c>
      <c r="D1678" s="82" t="s">
        <v>3532</v>
      </c>
    </row>
    <row r="1679" spans="1:4" x14ac:dyDescent="0.2">
      <c r="A1679" s="32">
        <v>2983</v>
      </c>
      <c r="B1679" s="32" t="s">
        <v>20128</v>
      </c>
      <c r="C1679" s="82" t="s">
        <v>3541</v>
      </c>
      <c r="D1679" s="82" t="s">
        <v>3532</v>
      </c>
    </row>
    <row r="1680" spans="1:4" x14ac:dyDescent="0.2">
      <c r="A1680" s="32">
        <v>1967</v>
      </c>
      <c r="B1680" s="32" t="s">
        <v>20129</v>
      </c>
      <c r="C1680" s="82" t="s">
        <v>3541</v>
      </c>
      <c r="D1680" s="82" t="s">
        <v>3532</v>
      </c>
    </row>
    <row r="1681" spans="1:4" x14ac:dyDescent="0.2">
      <c r="A1681" s="32">
        <v>1968</v>
      </c>
      <c r="B1681" s="32" t="s">
        <v>20130</v>
      </c>
      <c r="C1681" s="82" t="s">
        <v>3541</v>
      </c>
      <c r="D1681" s="82" t="s">
        <v>3532</v>
      </c>
    </row>
    <row r="1682" spans="1:4" x14ac:dyDescent="0.2">
      <c r="A1682" s="32">
        <v>1969</v>
      </c>
      <c r="B1682" s="32" t="s">
        <v>20131</v>
      </c>
      <c r="C1682" s="82" t="s">
        <v>3541</v>
      </c>
      <c r="D1682" s="82" t="s">
        <v>3532</v>
      </c>
    </row>
    <row r="1683" spans="1:4" x14ac:dyDescent="0.2">
      <c r="A1683" s="32">
        <v>1970</v>
      </c>
      <c r="B1683" s="32" t="s">
        <v>20132</v>
      </c>
      <c r="C1683" s="82" t="s">
        <v>3541</v>
      </c>
      <c r="D1683" s="82" t="s">
        <v>3532</v>
      </c>
    </row>
    <row r="1684" spans="1:4" x14ac:dyDescent="0.2">
      <c r="A1684" s="32">
        <v>1971</v>
      </c>
      <c r="B1684" s="32" t="s">
        <v>20133</v>
      </c>
      <c r="C1684" s="82" t="s">
        <v>3541</v>
      </c>
      <c r="D1684" s="82" t="s">
        <v>3532</v>
      </c>
    </row>
    <row r="1685" spans="1:4" x14ac:dyDescent="0.2">
      <c r="A1685" s="32">
        <v>1972</v>
      </c>
      <c r="B1685" s="32" t="s">
        <v>20134</v>
      </c>
      <c r="C1685" s="82" t="s">
        <v>3541</v>
      </c>
      <c r="D1685" s="82" t="s">
        <v>3532</v>
      </c>
    </row>
    <row r="1686" spans="1:4" x14ac:dyDescent="0.2">
      <c r="A1686" s="32">
        <v>1973</v>
      </c>
      <c r="B1686" s="32" t="s">
        <v>20135</v>
      </c>
      <c r="C1686" s="82" t="s">
        <v>3541</v>
      </c>
      <c r="D1686" s="82" t="s">
        <v>3532</v>
      </c>
    </row>
    <row r="1687" spans="1:4" x14ac:dyDescent="0.2">
      <c r="A1687" s="32">
        <v>2474</v>
      </c>
      <c r="B1687" s="32" t="s">
        <v>20136</v>
      </c>
      <c r="C1687" s="82" t="s">
        <v>3541</v>
      </c>
      <c r="D1687" s="82" t="s">
        <v>3532</v>
      </c>
    </row>
    <row r="1688" spans="1:4" x14ac:dyDescent="0.2">
      <c r="A1688" s="32">
        <v>1974</v>
      </c>
      <c r="B1688" s="32" t="s">
        <v>20137</v>
      </c>
      <c r="C1688" s="82" t="s">
        <v>3541</v>
      </c>
      <c r="D1688" s="82" t="s">
        <v>3532</v>
      </c>
    </row>
    <row r="1689" spans="1:4" x14ac:dyDescent="0.2">
      <c r="A1689" s="32">
        <v>1975</v>
      </c>
      <c r="B1689" s="32" t="s">
        <v>20138</v>
      </c>
      <c r="C1689" s="82" t="s">
        <v>3541</v>
      </c>
      <c r="D1689" s="82" t="s">
        <v>3532</v>
      </c>
    </row>
    <row r="1690" spans="1:4" x14ac:dyDescent="0.2">
      <c r="A1690" s="32">
        <v>1976</v>
      </c>
      <c r="B1690" s="32" t="s">
        <v>20139</v>
      </c>
      <c r="C1690" s="82" t="s">
        <v>3541</v>
      </c>
      <c r="D1690" s="82" t="s">
        <v>3532</v>
      </c>
    </row>
    <row r="1691" spans="1:4" x14ac:dyDescent="0.2">
      <c r="A1691" s="32">
        <v>1977</v>
      </c>
      <c r="B1691" s="32" t="s">
        <v>20140</v>
      </c>
      <c r="C1691" s="82" t="s">
        <v>3541</v>
      </c>
      <c r="D1691" s="82" t="s">
        <v>3532</v>
      </c>
    </row>
    <row r="1692" spans="1:4" x14ac:dyDescent="0.2">
      <c r="A1692" s="32">
        <v>1978</v>
      </c>
      <c r="B1692" s="32" t="s">
        <v>20141</v>
      </c>
      <c r="C1692" s="82" t="s">
        <v>3541</v>
      </c>
      <c r="D1692" s="82" t="s">
        <v>3532</v>
      </c>
    </row>
    <row r="1693" spans="1:4" x14ac:dyDescent="0.2">
      <c r="A1693" s="32">
        <v>2984</v>
      </c>
      <c r="B1693" s="32" t="s">
        <v>20142</v>
      </c>
      <c r="C1693" s="82" t="s">
        <v>3541</v>
      </c>
      <c r="D1693" s="82" t="s">
        <v>3532</v>
      </c>
    </row>
    <row r="1694" spans="1:4" x14ac:dyDescent="0.2">
      <c r="A1694" s="32">
        <v>1979</v>
      </c>
      <c r="B1694" s="32" t="s">
        <v>20143</v>
      </c>
      <c r="C1694" s="82" t="s">
        <v>3541</v>
      </c>
      <c r="D1694" s="82" t="s">
        <v>3532</v>
      </c>
    </row>
    <row r="1695" spans="1:4" x14ac:dyDescent="0.2">
      <c r="A1695" s="32">
        <v>1980</v>
      </c>
      <c r="B1695" s="32" t="s">
        <v>20144</v>
      </c>
      <c r="C1695" s="82" t="s">
        <v>3541</v>
      </c>
      <c r="D1695" s="82" t="s">
        <v>3532</v>
      </c>
    </row>
    <row r="1696" spans="1:4" x14ac:dyDescent="0.2">
      <c r="A1696" s="32">
        <v>1981</v>
      </c>
      <c r="B1696" s="32" t="s">
        <v>20145</v>
      </c>
      <c r="C1696" s="82" t="s">
        <v>3541</v>
      </c>
      <c r="D1696" s="82" t="s">
        <v>3532</v>
      </c>
    </row>
    <row r="1697" spans="1:4" x14ac:dyDescent="0.2">
      <c r="A1697" s="32">
        <v>1982</v>
      </c>
      <c r="B1697" s="32" t="s">
        <v>20146</v>
      </c>
      <c r="C1697" s="82" t="s">
        <v>3541</v>
      </c>
      <c r="D1697" s="82" t="s">
        <v>3532</v>
      </c>
    </row>
    <row r="1698" spans="1:4" x14ac:dyDescent="0.2">
      <c r="A1698" s="32">
        <v>2290</v>
      </c>
      <c r="B1698" s="32" t="s">
        <v>20147</v>
      </c>
      <c r="C1698" s="82" t="s">
        <v>3541</v>
      </c>
      <c r="D1698" s="82" t="s">
        <v>3532</v>
      </c>
    </row>
    <row r="1699" spans="1:4" x14ac:dyDescent="0.2">
      <c r="A1699" s="32">
        <v>2985</v>
      </c>
      <c r="B1699" s="32" t="s">
        <v>20148</v>
      </c>
      <c r="C1699" s="82" t="s">
        <v>3541</v>
      </c>
      <c r="D1699" s="82" t="s">
        <v>3532</v>
      </c>
    </row>
    <row r="1700" spans="1:4" x14ac:dyDescent="0.2">
      <c r="A1700" s="32">
        <v>1983</v>
      </c>
      <c r="B1700" s="32" t="s">
        <v>20149</v>
      </c>
      <c r="C1700" s="82" t="s">
        <v>3541</v>
      </c>
      <c r="D1700" s="82" t="s">
        <v>3532</v>
      </c>
    </row>
    <row r="1701" spans="1:4" x14ac:dyDescent="0.2">
      <c r="A1701" s="32">
        <v>1984</v>
      </c>
      <c r="B1701" s="32" t="s">
        <v>20150</v>
      </c>
      <c r="C1701" s="82" t="s">
        <v>3541</v>
      </c>
      <c r="D1701" s="82" t="s">
        <v>3532</v>
      </c>
    </row>
    <row r="1702" spans="1:4" x14ac:dyDescent="0.2">
      <c r="A1702" s="32">
        <v>1985</v>
      </c>
      <c r="B1702" s="32" t="s">
        <v>20151</v>
      </c>
      <c r="C1702" s="82" t="s">
        <v>3541</v>
      </c>
      <c r="D1702" s="82" t="s">
        <v>3532</v>
      </c>
    </row>
    <row r="1703" spans="1:4" x14ac:dyDescent="0.2">
      <c r="A1703" s="32">
        <v>1986</v>
      </c>
      <c r="B1703" s="32" t="s">
        <v>20152</v>
      </c>
      <c r="C1703" s="82" t="s">
        <v>3541</v>
      </c>
      <c r="D1703" s="82" t="s">
        <v>3532</v>
      </c>
    </row>
    <row r="1704" spans="1:4" x14ac:dyDescent="0.2">
      <c r="A1704" s="32">
        <v>1987</v>
      </c>
      <c r="B1704" s="32" t="s">
        <v>20153</v>
      </c>
      <c r="C1704" s="82" t="s">
        <v>3541</v>
      </c>
      <c r="D1704" s="82" t="s">
        <v>3532</v>
      </c>
    </row>
    <row r="1705" spans="1:4" x14ac:dyDescent="0.2">
      <c r="A1705" s="32">
        <v>1988</v>
      </c>
      <c r="B1705" s="32" t="s">
        <v>20154</v>
      </c>
      <c r="C1705" s="82" t="s">
        <v>3541</v>
      </c>
      <c r="D1705" s="82" t="s">
        <v>3532</v>
      </c>
    </row>
    <row r="1706" spans="1:4" x14ac:dyDescent="0.2">
      <c r="A1706" s="32">
        <v>1989</v>
      </c>
      <c r="B1706" s="32" t="s">
        <v>20155</v>
      </c>
      <c r="C1706" s="82" t="s">
        <v>3541</v>
      </c>
      <c r="D1706" s="82" t="s">
        <v>3532</v>
      </c>
    </row>
    <row r="1707" spans="1:4" x14ac:dyDescent="0.2">
      <c r="A1707" s="32">
        <v>1990</v>
      </c>
      <c r="B1707" s="32" t="s">
        <v>20156</v>
      </c>
      <c r="C1707" s="82" t="s">
        <v>3541</v>
      </c>
      <c r="D1707" s="82" t="s">
        <v>3532</v>
      </c>
    </row>
    <row r="1708" spans="1:4" x14ac:dyDescent="0.2">
      <c r="A1708" s="32">
        <v>2986</v>
      </c>
      <c r="B1708" s="32" t="s">
        <v>20157</v>
      </c>
      <c r="C1708" s="82" t="s">
        <v>3541</v>
      </c>
      <c r="D1708" s="82" t="s">
        <v>3532</v>
      </c>
    </row>
    <row r="1709" spans="1:4" x14ac:dyDescent="0.2">
      <c r="A1709" s="32">
        <v>2987</v>
      </c>
      <c r="B1709" s="32" t="s">
        <v>20158</v>
      </c>
      <c r="C1709" s="82" t="s">
        <v>3541</v>
      </c>
      <c r="D1709" s="82" t="s">
        <v>3532</v>
      </c>
    </row>
    <row r="1710" spans="1:4" x14ac:dyDescent="0.2">
      <c r="A1710" s="32">
        <v>2988</v>
      </c>
      <c r="B1710" s="32" t="s">
        <v>20159</v>
      </c>
      <c r="C1710" s="82" t="s">
        <v>3541</v>
      </c>
      <c r="D1710" s="82" t="s">
        <v>3532</v>
      </c>
    </row>
    <row r="1711" spans="1:4" x14ac:dyDescent="0.2">
      <c r="A1711" s="32">
        <v>2989</v>
      </c>
      <c r="B1711" s="32" t="s">
        <v>20160</v>
      </c>
      <c r="C1711" s="82" t="s">
        <v>3541</v>
      </c>
      <c r="D1711" s="82" t="s">
        <v>3532</v>
      </c>
    </row>
    <row r="1712" spans="1:4" x14ac:dyDescent="0.2">
      <c r="A1712" s="32">
        <v>1991</v>
      </c>
      <c r="B1712" s="32" t="s">
        <v>20161</v>
      </c>
      <c r="C1712" s="82" t="s">
        <v>3541</v>
      </c>
      <c r="D1712" s="82" t="s">
        <v>3532</v>
      </c>
    </row>
    <row r="1713" spans="1:4" x14ac:dyDescent="0.2">
      <c r="A1713" s="32">
        <v>1992</v>
      </c>
      <c r="B1713" s="32" t="s">
        <v>20162</v>
      </c>
      <c r="C1713" s="82" t="s">
        <v>3541</v>
      </c>
      <c r="D1713" s="82" t="s">
        <v>3532</v>
      </c>
    </row>
    <row r="1714" spans="1:4" x14ac:dyDescent="0.2">
      <c r="A1714" s="32">
        <v>1993</v>
      </c>
      <c r="B1714" s="32" t="s">
        <v>20163</v>
      </c>
      <c r="C1714" s="82" t="s">
        <v>3541</v>
      </c>
      <c r="D1714" s="82" t="s">
        <v>3532</v>
      </c>
    </row>
    <row r="1715" spans="1:4" x14ac:dyDescent="0.2">
      <c r="A1715" s="32">
        <v>2990</v>
      </c>
      <c r="B1715" s="32" t="s">
        <v>20164</v>
      </c>
      <c r="C1715" s="82" t="s">
        <v>3541</v>
      </c>
      <c r="D1715" s="82" t="s">
        <v>3532</v>
      </c>
    </row>
    <row r="1716" spans="1:4" x14ac:dyDescent="0.2">
      <c r="A1716" s="32">
        <v>1994</v>
      </c>
      <c r="B1716" s="32" t="s">
        <v>20165</v>
      </c>
      <c r="C1716" s="82" t="s">
        <v>3541</v>
      </c>
      <c r="D1716" s="82" t="s">
        <v>3532</v>
      </c>
    </row>
    <row r="1717" spans="1:4" x14ac:dyDescent="0.2">
      <c r="A1717" s="32">
        <v>2991</v>
      </c>
      <c r="B1717" s="32" t="s">
        <v>20166</v>
      </c>
      <c r="C1717" s="82" t="s">
        <v>3541</v>
      </c>
      <c r="D1717" s="82" t="s">
        <v>3532</v>
      </c>
    </row>
    <row r="1718" spans="1:4" x14ac:dyDescent="0.2">
      <c r="A1718" s="32">
        <v>2992</v>
      </c>
      <c r="B1718" s="32" t="s">
        <v>20167</v>
      </c>
      <c r="C1718" s="82" t="s">
        <v>3541</v>
      </c>
      <c r="D1718" s="82" t="s">
        <v>3532</v>
      </c>
    </row>
    <row r="1719" spans="1:4" x14ac:dyDescent="0.2">
      <c r="A1719" s="32">
        <v>2993</v>
      </c>
      <c r="B1719" s="32" t="s">
        <v>20168</v>
      </c>
      <c r="C1719" s="82" t="s">
        <v>3541</v>
      </c>
      <c r="D1719" s="82" t="s">
        <v>3532</v>
      </c>
    </row>
    <row r="1720" spans="1:4" x14ac:dyDescent="0.2">
      <c r="A1720" s="32">
        <v>2994</v>
      </c>
      <c r="B1720" s="32" t="s">
        <v>20169</v>
      </c>
      <c r="C1720" s="82" t="s">
        <v>3541</v>
      </c>
      <c r="D1720" s="82" t="s">
        <v>3532</v>
      </c>
    </row>
    <row r="1721" spans="1:4" x14ac:dyDescent="0.2">
      <c r="A1721" s="32">
        <v>1996</v>
      </c>
      <c r="B1721" s="32" t="s">
        <v>20170</v>
      </c>
      <c r="C1721" s="82" t="s">
        <v>3541</v>
      </c>
      <c r="D1721" s="82" t="s">
        <v>3532</v>
      </c>
    </row>
    <row r="1722" spans="1:4" x14ac:dyDescent="0.2">
      <c r="A1722" s="32">
        <v>1998</v>
      </c>
      <c r="B1722" s="32" t="s">
        <v>20171</v>
      </c>
      <c r="C1722" s="82" t="s">
        <v>3541</v>
      </c>
      <c r="D1722" s="82" t="s">
        <v>3532</v>
      </c>
    </row>
    <row r="1723" spans="1:4" x14ac:dyDescent="0.2">
      <c r="A1723" s="32">
        <v>1999</v>
      </c>
      <c r="B1723" s="32" t="s">
        <v>20172</v>
      </c>
      <c r="C1723" s="82" t="s">
        <v>3541</v>
      </c>
      <c r="D1723" s="82" t="s">
        <v>3532</v>
      </c>
    </row>
    <row r="1724" spans="1:4" x14ac:dyDescent="0.2">
      <c r="A1724" s="32">
        <v>1997</v>
      </c>
      <c r="B1724" s="32" t="s">
        <v>20173</v>
      </c>
      <c r="C1724" s="82" t="s">
        <v>3541</v>
      </c>
      <c r="D1724" s="82" t="s">
        <v>3532</v>
      </c>
    </row>
    <row r="1725" spans="1:4" x14ac:dyDescent="0.2">
      <c r="A1725" s="32">
        <v>2001</v>
      </c>
      <c r="B1725" s="32" t="s">
        <v>20174</v>
      </c>
      <c r="C1725" s="82" t="s">
        <v>3541</v>
      </c>
      <c r="D1725" s="82" t="s">
        <v>3532</v>
      </c>
    </row>
    <row r="1726" spans="1:4" x14ac:dyDescent="0.2">
      <c r="A1726" s="32">
        <v>2003</v>
      </c>
      <c r="B1726" s="32" t="s">
        <v>20175</v>
      </c>
      <c r="C1726" s="82" t="s">
        <v>3541</v>
      </c>
      <c r="D1726" s="82" t="s">
        <v>3532</v>
      </c>
    </row>
    <row r="1727" spans="1:4" x14ac:dyDescent="0.2">
      <c r="A1727" s="32">
        <v>2004</v>
      </c>
      <c r="B1727" s="32" t="s">
        <v>20176</v>
      </c>
      <c r="C1727" s="82" t="s">
        <v>3541</v>
      </c>
      <c r="D1727" s="82" t="s">
        <v>3532</v>
      </c>
    </row>
    <row r="1728" spans="1:4" x14ac:dyDescent="0.2">
      <c r="A1728" s="32">
        <v>2005</v>
      </c>
      <c r="B1728" s="32" t="s">
        <v>20177</v>
      </c>
      <c r="C1728" s="82" t="s">
        <v>3541</v>
      </c>
      <c r="D1728" s="82" t="s">
        <v>3532</v>
      </c>
    </row>
    <row r="1729" spans="1:4" x14ac:dyDescent="0.2">
      <c r="A1729" s="32">
        <v>9994</v>
      </c>
      <c r="B1729" s="32" t="s">
        <v>2089</v>
      </c>
      <c r="C1729" s="82" t="s">
        <v>3541</v>
      </c>
      <c r="D1729" s="82" t="s">
        <v>3532</v>
      </c>
    </row>
    <row r="1730" spans="1:4" x14ac:dyDescent="0.2">
      <c r="A1730" s="32">
        <v>9999</v>
      </c>
      <c r="B1730" s="32" t="s">
        <v>2090</v>
      </c>
      <c r="C1730" s="82" t="s">
        <v>3541</v>
      </c>
      <c r="D1730" s="82" t="s">
        <v>3532</v>
      </c>
    </row>
    <row r="1731" spans="1:4" x14ac:dyDescent="0.2">
      <c r="A1731" s="32">
        <v>2006</v>
      </c>
      <c r="B1731" s="32" t="s">
        <v>20178</v>
      </c>
      <c r="C1731" s="82" t="s">
        <v>3541</v>
      </c>
      <c r="D1731" s="82" t="s">
        <v>3532</v>
      </c>
    </row>
    <row r="1732" spans="1:4" x14ac:dyDescent="0.2">
      <c r="A1732" s="32">
        <v>2007</v>
      </c>
      <c r="B1732" s="32" t="s">
        <v>20179</v>
      </c>
      <c r="C1732" s="82" t="s">
        <v>3541</v>
      </c>
      <c r="D1732" s="82" t="s">
        <v>3532</v>
      </c>
    </row>
    <row r="1733" spans="1:4" x14ac:dyDescent="0.2">
      <c r="A1733" s="32">
        <v>2008</v>
      </c>
      <c r="B1733" s="32" t="s">
        <v>20180</v>
      </c>
      <c r="C1733" s="82" t="s">
        <v>3541</v>
      </c>
      <c r="D1733" s="82" t="s">
        <v>3532</v>
      </c>
    </row>
    <row r="1734" spans="1:4" x14ac:dyDescent="0.2">
      <c r="A1734" s="32">
        <v>2010</v>
      </c>
      <c r="B1734" s="32" t="s">
        <v>20181</v>
      </c>
      <c r="C1734" s="82" t="s">
        <v>3541</v>
      </c>
      <c r="D1734" s="82" t="s">
        <v>3532</v>
      </c>
    </row>
    <row r="1735" spans="1:4" x14ac:dyDescent="0.2">
      <c r="A1735" s="32">
        <v>2011</v>
      </c>
      <c r="B1735" s="32" t="s">
        <v>20182</v>
      </c>
      <c r="C1735" s="82" t="s">
        <v>3541</v>
      </c>
      <c r="D1735" s="82" t="s">
        <v>3532</v>
      </c>
    </row>
    <row r="1736" spans="1:4" x14ac:dyDescent="0.2">
      <c r="A1736" s="32">
        <v>2012</v>
      </c>
      <c r="B1736" s="32" t="s">
        <v>20183</v>
      </c>
      <c r="C1736" s="82" t="s">
        <v>3541</v>
      </c>
      <c r="D1736" s="82" t="s">
        <v>3532</v>
      </c>
    </row>
    <row r="1737" spans="1:4" x14ac:dyDescent="0.2">
      <c r="A1737" s="32">
        <v>2013</v>
      </c>
      <c r="B1737" s="32" t="s">
        <v>20184</v>
      </c>
      <c r="C1737" s="82" t="s">
        <v>3541</v>
      </c>
      <c r="D1737" s="82" t="s">
        <v>3532</v>
      </c>
    </row>
    <row r="1738" spans="1:4" x14ac:dyDescent="0.2">
      <c r="A1738" s="32">
        <v>2014</v>
      </c>
      <c r="B1738" s="32" t="s">
        <v>20185</v>
      </c>
      <c r="C1738" s="82" t="s">
        <v>3541</v>
      </c>
      <c r="D1738" s="82" t="s">
        <v>3532</v>
      </c>
    </row>
    <row r="1739" spans="1:4" x14ac:dyDescent="0.2">
      <c r="A1739" s="32">
        <v>2015</v>
      </c>
      <c r="B1739" s="32" t="s">
        <v>20186</v>
      </c>
      <c r="C1739" s="82" t="s">
        <v>3541</v>
      </c>
      <c r="D1739" s="82" t="s">
        <v>3532</v>
      </c>
    </row>
    <row r="1740" spans="1:4" x14ac:dyDescent="0.2">
      <c r="A1740" s="32">
        <v>2016</v>
      </c>
      <c r="B1740" s="32" t="s">
        <v>20187</v>
      </c>
      <c r="C1740" s="82" t="s">
        <v>3541</v>
      </c>
      <c r="D1740" s="82" t="s">
        <v>3532</v>
      </c>
    </row>
    <row r="1741" spans="1:4" x14ac:dyDescent="0.2">
      <c r="A1741" s="32">
        <v>2017</v>
      </c>
      <c r="B1741" s="32" t="s">
        <v>20188</v>
      </c>
      <c r="C1741" s="82" t="s">
        <v>3541</v>
      </c>
      <c r="D1741" s="82" t="s">
        <v>3532</v>
      </c>
    </row>
    <row r="1742" spans="1:4" x14ac:dyDescent="0.2">
      <c r="A1742" s="32">
        <v>2018</v>
      </c>
      <c r="B1742" s="32" t="s">
        <v>20189</v>
      </c>
      <c r="C1742" s="82" t="s">
        <v>3541</v>
      </c>
      <c r="D1742" s="82" t="s">
        <v>3532</v>
      </c>
    </row>
    <row r="1743" spans="1:4" x14ac:dyDescent="0.2">
      <c r="A1743" s="32">
        <v>2019</v>
      </c>
      <c r="B1743" s="32" t="s">
        <v>20190</v>
      </c>
      <c r="C1743" s="82" t="s">
        <v>3541</v>
      </c>
      <c r="D1743" s="82" t="s">
        <v>3532</v>
      </c>
    </row>
    <row r="1744" spans="1:4" x14ac:dyDescent="0.2">
      <c r="A1744" s="32">
        <v>2020</v>
      </c>
      <c r="B1744" s="32" t="s">
        <v>20191</v>
      </c>
      <c r="C1744" s="82" t="s">
        <v>3541</v>
      </c>
      <c r="D1744" s="82" t="s">
        <v>3532</v>
      </c>
    </row>
    <row r="1745" spans="1:4" x14ac:dyDescent="0.2">
      <c r="A1745" s="32">
        <v>2021</v>
      </c>
      <c r="B1745" s="32" t="s">
        <v>20192</v>
      </c>
      <c r="C1745" s="82" t="s">
        <v>3541</v>
      </c>
      <c r="D1745" s="82" t="s">
        <v>3532</v>
      </c>
    </row>
    <row r="1746" spans="1:4" x14ac:dyDescent="0.2">
      <c r="A1746" s="32">
        <v>2022</v>
      </c>
      <c r="B1746" s="32" t="s">
        <v>20193</v>
      </c>
      <c r="C1746" s="82" t="s">
        <v>3541</v>
      </c>
      <c r="D1746" s="82" t="s">
        <v>3532</v>
      </c>
    </row>
    <row r="1747" spans="1:4" x14ac:dyDescent="0.2">
      <c r="A1747" s="32">
        <v>2023</v>
      </c>
      <c r="B1747" s="32" t="s">
        <v>20194</v>
      </c>
      <c r="C1747" s="82" t="s">
        <v>3541</v>
      </c>
      <c r="D1747" s="82" t="s">
        <v>3532</v>
      </c>
    </row>
    <row r="1748" spans="1:4" x14ac:dyDescent="0.2">
      <c r="A1748" s="32">
        <v>2024</v>
      </c>
      <c r="B1748" s="32" t="s">
        <v>20195</v>
      </c>
      <c r="C1748" s="82" t="s">
        <v>3541</v>
      </c>
      <c r="D1748" s="82" t="s">
        <v>3532</v>
      </c>
    </row>
    <row r="1749" spans="1:4" x14ac:dyDescent="0.2">
      <c r="A1749" s="32">
        <v>2025</v>
      </c>
      <c r="B1749" s="32" t="s">
        <v>20196</v>
      </c>
      <c r="C1749" s="82" t="s">
        <v>3541</v>
      </c>
      <c r="D1749" s="82" t="s">
        <v>3532</v>
      </c>
    </row>
    <row r="1750" spans="1:4" x14ac:dyDescent="0.2">
      <c r="A1750" s="32">
        <v>2026</v>
      </c>
      <c r="B1750" s="32" t="s">
        <v>20197</v>
      </c>
      <c r="C1750" s="82" t="s">
        <v>3541</v>
      </c>
      <c r="D1750" s="82" t="s">
        <v>3532</v>
      </c>
    </row>
    <row r="1751" spans="1:4" x14ac:dyDescent="0.2">
      <c r="A1751" s="32">
        <v>2027</v>
      </c>
      <c r="B1751" s="32" t="s">
        <v>20198</v>
      </c>
      <c r="C1751" s="82" t="s">
        <v>3541</v>
      </c>
      <c r="D1751" s="82" t="s">
        <v>3532</v>
      </c>
    </row>
    <row r="1752" spans="1:4" x14ac:dyDescent="0.2">
      <c r="A1752" s="32">
        <v>2995</v>
      </c>
      <c r="B1752" s="32" t="s">
        <v>20199</v>
      </c>
      <c r="C1752" s="82" t="s">
        <v>3541</v>
      </c>
      <c r="D1752" s="82" t="s">
        <v>3532</v>
      </c>
    </row>
    <row r="1753" spans="1:4" x14ac:dyDescent="0.2">
      <c r="A1753" s="32">
        <v>2996</v>
      </c>
      <c r="B1753" s="32" t="s">
        <v>20200</v>
      </c>
      <c r="C1753" s="82" t="s">
        <v>3541</v>
      </c>
      <c r="D1753" s="82" t="s">
        <v>3532</v>
      </c>
    </row>
    <row r="1754" spans="1:4" x14ac:dyDescent="0.2">
      <c r="A1754" s="32">
        <v>2997</v>
      </c>
      <c r="B1754" s="32" t="s">
        <v>20201</v>
      </c>
      <c r="C1754" s="82" t="s">
        <v>3541</v>
      </c>
      <c r="D1754" s="82" t="s">
        <v>3532</v>
      </c>
    </row>
    <row r="1755" spans="1:4" x14ac:dyDescent="0.2">
      <c r="A1755" s="32">
        <v>2998</v>
      </c>
      <c r="B1755" s="32" t="s">
        <v>20202</v>
      </c>
      <c r="C1755" s="82" t="s">
        <v>3541</v>
      </c>
      <c r="D1755" s="82" t="s">
        <v>3532</v>
      </c>
    </row>
    <row r="1756" spans="1:4" x14ac:dyDescent="0.2">
      <c r="A1756" s="32">
        <v>2028</v>
      </c>
      <c r="B1756" s="32" t="s">
        <v>20203</v>
      </c>
      <c r="C1756" s="82" t="s">
        <v>3541</v>
      </c>
      <c r="D1756" s="82" t="s">
        <v>3532</v>
      </c>
    </row>
    <row r="1757" spans="1:4" x14ac:dyDescent="0.2">
      <c r="A1757" s="32">
        <v>2029</v>
      </c>
      <c r="B1757" s="32" t="s">
        <v>20204</v>
      </c>
      <c r="C1757" s="82" t="s">
        <v>3541</v>
      </c>
      <c r="D1757" s="82" t="s">
        <v>3532</v>
      </c>
    </row>
    <row r="1758" spans="1:4" x14ac:dyDescent="0.2">
      <c r="A1758" s="32">
        <v>2030</v>
      </c>
      <c r="B1758" s="32" t="s">
        <v>20205</v>
      </c>
      <c r="C1758" s="82" t="s">
        <v>3541</v>
      </c>
      <c r="D1758" s="82" t="s">
        <v>3532</v>
      </c>
    </row>
    <row r="1759" spans="1:4" x14ac:dyDescent="0.2">
      <c r="A1759" s="32">
        <v>2031</v>
      </c>
      <c r="B1759" s="32" t="s">
        <v>20206</v>
      </c>
      <c r="C1759" s="82" t="s">
        <v>3541</v>
      </c>
      <c r="D1759" s="82" t="s">
        <v>3532</v>
      </c>
    </row>
    <row r="1760" spans="1:4" x14ac:dyDescent="0.2">
      <c r="A1760" s="32">
        <v>272</v>
      </c>
      <c r="B1760" s="32" t="s">
        <v>20207</v>
      </c>
      <c r="C1760" s="82" t="s">
        <v>3541</v>
      </c>
      <c r="D1760" s="82" t="s">
        <v>3532</v>
      </c>
    </row>
    <row r="1761" spans="1:4" x14ac:dyDescent="0.2">
      <c r="A1761" s="32">
        <v>2032</v>
      </c>
      <c r="B1761" s="32" t="s">
        <v>20208</v>
      </c>
      <c r="C1761" s="82" t="s">
        <v>3541</v>
      </c>
      <c r="D1761" s="82" t="s">
        <v>3532</v>
      </c>
    </row>
    <row r="1762" spans="1:4" x14ac:dyDescent="0.2">
      <c r="A1762" s="32">
        <v>2033</v>
      </c>
      <c r="B1762" s="32" t="s">
        <v>20209</v>
      </c>
      <c r="C1762" s="82" t="s">
        <v>3541</v>
      </c>
      <c r="D1762" s="82" t="s">
        <v>3532</v>
      </c>
    </row>
    <row r="1763" spans="1:4" x14ac:dyDescent="0.2">
      <c r="A1763" s="32">
        <v>2999</v>
      </c>
      <c r="B1763" s="32" t="s">
        <v>20210</v>
      </c>
      <c r="C1763" s="82" t="s">
        <v>3541</v>
      </c>
      <c r="D1763" s="82" t="s">
        <v>3532</v>
      </c>
    </row>
    <row r="1764" spans="1:4" x14ac:dyDescent="0.2">
      <c r="A1764" s="32">
        <v>3000</v>
      </c>
      <c r="B1764" s="32" t="s">
        <v>20211</v>
      </c>
      <c r="C1764" s="82" t="s">
        <v>3541</v>
      </c>
      <c r="D1764" s="82" t="s">
        <v>3532</v>
      </c>
    </row>
    <row r="1765" spans="1:4" x14ac:dyDescent="0.2">
      <c r="A1765" s="32">
        <v>3001</v>
      </c>
      <c r="B1765" s="32" t="s">
        <v>20212</v>
      </c>
      <c r="C1765" s="82" t="s">
        <v>3541</v>
      </c>
      <c r="D1765" s="82" t="s">
        <v>3532</v>
      </c>
    </row>
    <row r="1766" spans="1:4" x14ac:dyDescent="0.2">
      <c r="A1766" s="32">
        <v>3002</v>
      </c>
      <c r="B1766" s="32" t="s">
        <v>20213</v>
      </c>
      <c r="C1766" s="82" t="s">
        <v>3541</v>
      </c>
      <c r="D1766" s="82" t="s">
        <v>3532</v>
      </c>
    </row>
    <row r="1767" spans="1:4" x14ac:dyDescent="0.2">
      <c r="A1767" s="32">
        <v>2034</v>
      </c>
      <c r="B1767" s="32" t="s">
        <v>20214</v>
      </c>
      <c r="C1767" s="82" t="s">
        <v>3541</v>
      </c>
      <c r="D1767" s="82" t="s">
        <v>3532</v>
      </c>
    </row>
    <row r="1768" spans="1:4" x14ac:dyDescent="0.2">
      <c r="A1768" s="32">
        <v>2035</v>
      </c>
      <c r="B1768" s="32" t="s">
        <v>20215</v>
      </c>
      <c r="C1768" s="82" t="s">
        <v>3541</v>
      </c>
      <c r="D1768" s="82" t="s">
        <v>3532</v>
      </c>
    </row>
    <row r="1769" spans="1:4" x14ac:dyDescent="0.2">
      <c r="A1769" s="32">
        <v>2036</v>
      </c>
      <c r="B1769" s="32" t="s">
        <v>20216</v>
      </c>
      <c r="C1769" s="82" t="s">
        <v>3541</v>
      </c>
      <c r="D1769" s="82" t="s">
        <v>3532</v>
      </c>
    </row>
    <row r="1770" spans="1:4" x14ac:dyDescent="0.2">
      <c r="A1770" s="32">
        <v>2037</v>
      </c>
      <c r="B1770" s="32" t="s">
        <v>20217</v>
      </c>
      <c r="C1770" s="82" t="s">
        <v>3541</v>
      </c>
      <c r="D1770" s="82" t="s">
        <v>3532</v>
      </c>
    </row>
    <row r="1771" spans="1:4" x14ac:dyDescent="0.2">
      <c r="A1771" s="32">
        <v>2038</v>
      </c>
      <c r="B1771" s="32" t="s">
        <v>20218</v>
      </c>
      <c r="C1771" s="82" t="s">
        <v>3541</v>
      </c>
      <c r="D1771" s="82" t="s">
        <v>3532</v>
      </c>
    </row>
    <row r="1772" spans="1:4" x14ac:dyDescent="0.2">
      <c r="A1772" s="32">
        <v>2039</v>
      </c>
      <c r="B1772" s="32" t="s">
        <v>20219</v>
      </c>
      <c r="C1772" s="82" t="s">
        <v>3541</v>
      </c>
      <c r="D1772" s="82" t="s">
        <v>3532</v>
      </c>
    </row>
    <row r="1773" spans="1:4" x14ac:dyDescent="0.2">
      <c r="A1773" s="32">
        <v>2040</v>
      </c>
      <c r="B1773" s="32" t="s">
        <v>20220</v>
      </c>
      <c r="C1773" s="82" t="s">
        <v>3541</v>
      </c>
      <c r="D1773" s="82" t="s">
        <v>3532</v>
      </c>
    </row>
    <row r="1774" spans="1:4" x14ac:dyDescent="0.2">
      <c r="A1774" s="32">
        <v>2041</v>
      </c>
      <c r="B1774" s="32" t="s">
        <v>20221</v>
      </c>
      <c r="C1774" s="82" t="s">
        <v>3541</v>
      </c>
      <c r="D1774" s="82" t="s">
        <v>3532</v>
      </c>
    </row>
    <row r="1775" spans="1:4" x14ac:dyDescent="0.2">
      <c r="A1775" s="32">
        <v>2042</v>
      </c>
      <c r="B1775" s="32" t="s">
        <v>20222</v>
      </c>
      <c r="C1775" s="82" t="s">
        <v>3541</v>
      </c>
      <c r="D1775" s="82" t="s">
        <v>3532</v>
      </c>
    </row>
    <row r="1776" spans="1:4" x14ac:dyDescent="0.2">
      <c r="A1776" s="32">
        <v>2043</v>
      </c>
      <c r="B1776" s="32" t="s">
        <v>20223</v>
      </c>
      <c r="C1776" s="82" t="s">
        <v>3541</v>
      </c>
      <c r="D1776" s="82" t="s">
        <v>3532</v>
      </c>
    </row>
    <row r="1777" spans="1:4" x14ac:dyDescent="0.2">
      <c r="A1777" s="32">
        <v>2044</v>
      </c>
      <c r="B1777" s="32" t="s">
        <v>20224</v>
      </c>
      <c r="C1777" s="82" t="s">
        <v>3541</v>
      </c>
      <c r="D1777" s="82" t="s">
        <v>3532</v>
      </c>
    </row>
    <row r="1778" spans="1:4" x14ac:dyDescent="0.2">
      <c r="A1778" s="32">
        <v>2045</v>
      </c>
      <c r="B1778" s="32" t="s">
        <v>20225</v>
      </c>
      <c r="C1778" s="82" t="s">
        <v>3541</v>
      </c>
      <c r="D1778" s="82" t="s">
        <v>3532</v>
      </c>
    </row>
    <row r="1779" spans="1:4" x14ac:dyDescent="0.2">
      <c r="A1779" s="32">
        <v>2046</v>
      </c>
      <c r="B1779" s="32" t="s">
        <v>20226</v>
      </c>
      <c r="C1779" s="82" t="s">
        <v>3541</v>
      </c>
      <c r="D1779" s="82" t="s">
        <v>3532</v>
      </c>
    </row>
    <row r="1780" spans="1:4" x14ac:dyDescent="0.2">
      <c r="A1780" s="32">
        <v>2047</v>
      </c>
      <c r="B1780" s="32" t="s">
        <v>20227</v>
      </c>
      <c r="C1780" s="82" t="s">
        <v>3541</v>
      </c>
      <c r="D1780" s="82" t="s">
        <v>3532</v>
      </c>
    </row>
    <row r="1781" spans="1:4" x14ac:dyDescent="0.2">
      <c r="A1781" s="32">
        <v>2048</v>
      </c>
      <c r="B1781" s="32" t="s">
        <v>20228</v>
      </c>
      <c r="C1781" s="82" t="s">
        <v>3541</v>
      </c>
      <c r="D1781" s="82" t="s">
        <v>3532</v>
      </c>
    </row>
    <row r="1782" spans="1:4" x14ac:dyDescent="0.2">
      <c r="A1782" s="32">
        <v>2049</v>
      </c>
      <c r="B1782" s="32" t="s">
        <v>20229</v>
      </c>
      <c r="C1782" s="82" t="s">
        <v>3541</v>
      </c>
      <c r="D1782" s="82" t="s">
        <v>3532</v>
      </c>
    </row>
    <row r="1783" spans="1:4" x14ac:dyDescent="0.2">
      <c r="A1783" s="32">
        <v>2050</v>
      </c>
      <c r="B1783" s="32" t="s">
        <v>20230</v>
      </c>
      <c r="C1783" s="82" t="s">
        <v>3541</v>
      </c>
      <c r="D1783" s="82" t="s">
        <v>3532</v>
      </c>
    </row>
    <row r="1784" spans="1:4" x14ac:dyDescent="0.2">
      <c r="A1784" s="32">
        <v>2051</v>
      </c>
      <c r="B1784" s="32" t="s">
        <v>20231</v>
      </c>
      <c r="C1784" s="82" t="s">
        <v>3541</v>
      </c>
      <c r="D1784" s="82" t="s">
        <v>3532</v>
      </c>
    </row>
    <row r="1785" spans="1:4" x14ac:dyDescent="0.2">
      <c r="A1785" s="32">
        <v>2052</v>
      </c>
      <c r="B1785" s="32" t="s">
        <v>20232</v>
      </c>
      <c r="C1785" s="82" t="s">
        <v>3541</v>
      </c>
      <c r="D1785" s="82" t="s">
        <v>3532</v>
      </c>
    </row>
    <row r="1786" spans="1:4" x14ac:dyDescent="0.2">
      <c r="A1786" s="32">
        <v>2053</v>
      </c>
      <c r="B1786" s="32" t="s">
        <v>20233</v>
      </c>
      <c r="C1786" s="82" t="s">
        <v>3541</v>
      </c>
      <c r="D1786" s="82" t="s">
        <v>3532</v>
      </c>
    </row>
    <row r="1787" spans="1:4" x14ac:dyDescent="0.2">
      <c r="A1787" s="32">
        <v>2054</v>
      </c>
      <c r="B1787" s="32" t="s">
        <v>20234</v>
      </c>
      <c r="C1787" s="82" t="s">
        <v>3541</v>
      </c>
      <c r="D1787" s="82" t="s">
        <v>3532</v>
      </c>
    </row>
    <row r="1788" spans="1:4" x14ac:dyDescent="0.2">
      <c r="A1788" s="32">
        <v>521</v>
      </c>
      <c r="B1788" s="32" t="s">
        <v>20235</v>
      </c>
      <c r="C1788" s="82" t="s">
        <v>3541</v>
      </c>
      <c r="D1788" s="82" t="s">
        <v>3532</v>
      </c>
    </row>
    <row r="1789" spans="1:4" x14ac:dyDescent="0.2">
      <c r="A1789" s="32">
        <v>3003</v>
      </c>
      <c r="B1789" s="32" t="s">
        <v>20236</v>
      </c>
      <c r="C1789" s="82" t="s">
        <v>3541</v>
      </c>
      <c r="D1789" s="82" t="s">
        <v>3532</v>
      </c>
    </row>
    <row r="1790" spans="1:4" x14ac:dyDescent="0.2">
      <c r="A1790" s="32">
        <v>2055</v>
      </c>
      <c r="B1790" s="32" t="s">
        <v>20237</v>
      </c>
      <c r="C1790" s="82" t="s">
        <v>3541</v>
      </c>
      <c r="D1790" s="82" t="s">
        <v>3532</v>
      </c>
    </row>
    <row r="1791" spans="1:4" x14ac:dyDescent="0.2">
      <c r="A1791" s="32">
        <v>3004</v>
      </c>
      <c r="B1791" s="32" t="s">
        <v>20238</v>
      </c>
      <c r="C1791" s="82" t="s">
        <v>3541</v>
      </c>
      <c r="D1791" s="82" t="s">
        <v>3532</v>
      </c>
    </row>
    <row r="1792" spans="1:4" x14ac:dyDescent="0.2">
      <c r="A1792" s="32">
        <v>3005</v>
      </c>
      <c r="B1792" s="32" t="s">
        <v>20239</v>
      </c>
      <c r="C1792" s="82" t="s">
        <v>3541</v>
      </c>
      <c r="D1792" s="82" t="s">
        <v>3532</v>
      </c>
    </row>
    <row r="1793" spans="1:4" x14ac:dyDescent="0.2">
      <c r="A1793" s="32">
        <v>3006</v>
      </c>
      <c r="B1793" s="32" t="s">
        <v>20240</v>
      </c>
      <c r="C1793" s="82" t="s">
        <v>3541</v>
      </c>
      <c r="D1793" s="82" t="s">
        <v>3532</v>
      </c>
    </row>
    <row r="1794" spans="1:4" x14ac:dyDescent="0.2">
      <c r="A1794" s="32">
        <v>3007</v>
      </c>
      <c r="B1794" s="32" t="s">
        <v>20241</v>
      </c>
      <c r="C1794" s="82" t="s">
        <v>3541</v>
      </c>
      <c r="D1794" s="82" t="s">
        <v>3532</v>
      </c>
    </row>
    <row r="1795" spans="1:4" x14ac:dyDescent="0.2">
      <c r="A1795" s="32">
        <v>3008</v>
      </c>
      <c r="B1795" s="32" t="s">
        <v>20242</v>
      </c>
      <c r="C1795" s="82" t="s">
        <v>3541</v>
      </c>
      <c r="D1795" s="82" t="s">
        <v>3532</v>
      </c>
    </row>
    <row r="1796" spans="1:4" x14ac:dyDescent="0.2">
      <c r="A1796" s="32">
        <v>2057</v>
      </c>
      <c r="B1796" s="32" t="s">
        <v>20243</v>
      </c>
      <c r="C1796" s="82" t="s">
        <v>3541</v>
      </c>
      <c r="D1796" s="82" t="s">
        <v>3532</v>
      </c>
    </row>
    <row r="1797" spans="1:4" x14ac:dyDescent="0.2">
      <c r="A1797" s="32">
        <v>2058</v>
      </c>
      <c r="B1797" s="32" t="s">
        <v>20244</v>
      </c>
      <c r="C1797" s="82" t="s">
        <v>3541</v>
      </c>
      <c r="D1797" s="82" t="s">
        <v>3532</v>
      </c>
    </row>
    <row r="1798" spans="1:4" x14ac:dyDescent="0.2">
      <c r="A1798" s="32">
        <v>2059</v>
      </c>
      <c r="B1798" s="32" t="s">
        <v>20245</v>
      </c>
      <c r="C1798" s="82" t="s">
        <v>3541</v>
      </c>
      <c r="D1798" s="82" t="s">
        <v>3532</v>
      </c>
    </row>
    <row r="1799" spans="1:4" x14ac:dyDescent="0.2">
      <c r="A1799" s="32">
        <v>3009</v>
      </c>
      <c r="B1799" s="32" t="s">
        <v>20246</v>
      </c>
      <c r="C1799" s="82" t="s">
        <v>3541</v>
      </c>
      <c r="D1799" s="82" t="s">
        <v>3532</v>
      </c>
    </row>
    <row r="1800" spans="1:4" x14ac:dyDescent="0.2">
      <c r="A1800" s="32">
        <v>2060</v>
      </c>
      <c r="B1800" s="32" t="s">
        <v>20247</v>
      </c>
      <c r="C1800" s="82" t="s">
        <v>3541</v>
      </c>
      <c r="D1800" s="82" t="s">
        <v>3532</v>
      </c>
    </row>
    <row r="1801" spans="1:4" x14ac:dyDescent="0.2">
      <c r="A1801" s="32">
        <v>2061</v>
      </c>
      <c r="B1801" s="32" t="s">
        <v>20248</v>
      </c>
      <c r="C1801" s="82" t="s">
        <v>3541</v>
      </c>
      <c r="D1801" s="82" t="s">
        <v>3532</v>
      </c>
    </row>
    <row r="1802" spans="1:4" x14ac:dyDescent="0.2">
      <c r="A1802" s="32">
        <v>2062</v>
      </c>
      <c r="B1802" s="32" t="s">
        <v>20249</v>
      </c>
      <c r="C1802" s="82" t="s">
        <v>3541</v>
      </c>
      <c r="D1802" s="82" t="s">
        <v>3532</v>
      </c>
    </row>
    <row r="1803" spans="1:4" x14ac:dyDescent="0.2">
      <c r="A1803" s="32">
        <v>2063</v>
      </c>
      <c r="B1803" s="32" t="s">
        <v>20250</v>
      </c>
      <c r="C1803" s="82" t="s">
        <v>3541</v>
      </c>
      <c r="D1803" s="82" t="s">
        <v>3532</v>
      </c>
    </row>
    <row r="1804" spans="1:4" x14ac:dyDescent="0.2">
      <c r="A1804" s="32">
        <v>2064</v>
      </c>
      <c r="B1804" s="32" t="s">
        <v>20251</v>
      </c>
      <c r="C1804" s="82" t="s">
        <v>3541</v>
      </c>
      <c r="D1804" s="82" t="s">
        <v>3532</v>
      </c>
    </row>
    <row r="1805" spans="1:4" x14ac:dyDescent="0.2">
      <c r="A1805" s="32">
        <v>2065</v>
      </c>
      <c r="B1805" s="32" t="s">
        <v>20252</v>
      </c>
      <c r="C1805" s="82" t="s">
        <v>3541</v>
      </c>
      <c r="D1805" s="82" t="s">
        <v>3532</v>
      </c>
    </row>
    <row r="1806" spans="1:4" x14ac:dyDescent="0.2">
      <c r="A1806" s="32">
        <v>2066</v>
      </c>
      <c r="B1806" s="32" t="s">
        <v>20253</v>
      </c>
      <c r="C1806" s="82" t="s">
        <v>3541</v>
      </c>
      <c r="D1806" s="82" t="s">
        <v>3532</v>
      </c>
    </row>
    <row r="1807" spans="1:4" x14ac:dyDescent="0.2">
      <c r="A1807" s="32">
        <v>2067</v>
      </c>
      <c r="B1807" s="32" t="s">
        <v>20254</v>
      </c>
      <c r="C1807" s="82" t="s">
        <v>3541</v>
      </c>
      <c r="D1807" s="82" t="s">
        <v>3532</v>
      </c>
    </row>
    <row r="1808" spans="1:4" x14ac:dyDescent="0.2">
      <c r="A1808" s="32">
        <v>2069</v>
      </c>
      <c r="B1808" s="32" t="s">
        <v>20255</v>
      </c>
      <c r="C1808" s="82" t="s">
        <v>3541</v>
      </c>
      <c r="D1808" s="82" t="s">
        <v>3532</v>
      </c>
    </row>
    <row r="1809" spans="1:4" x14ac:dyDescent="0.2">
      <c r="A1809" s="32">
        <v>2068</v>
      </c>
      <c r="B1809" s="32" t="s">
        <v>20256</v>
      </c>
      <c r="C1809" s="82" t="s">
        <v>3541</v>
      </c>
      <c r="D1809" s="82" t="s">
        <v>3532</v>
      </c>
    </row>
    <row r="1810" spans="1:4" x14ac:dyDescent="0.2">
      <c r="A1810" s="32">
        <v>273</v>
      </c>
      <c r="B1810" s="32" t="s">
        <v>20257</v>
      </c>
      <c r="C1810" s="82" t="s">
        <v>3541</v>
      </c>
      <c r="D1810" s="82" t="s">
        <v>3532</v>
      </c>
    </row>
    <row r="1811" spans="1:4" x14ac:dyDescent="0.2">
      <c r="A1811" s="32">
        <v>2070</v>
      </c>
      <c r="B1811" s="32" t="s">
        <v>20258</v>
      </c>
      <c r="C1811" s="82" t="s">
        <v>3541</v>
      </c>
      <c r="D1811" s="82" t="s">
        <v>3532</v>
      </c>
    </row>
    <row r="1812" spans="1:4" x14ac:dyDescent="0.2">
      <c r="A1812" s="32">
        <v>2473</v>
      </c>
      <c r="B1812" s="32" t="s">
        <v>20259</v>
      </c>
      <c r="C1812" s="82" t="s">
        <v>3541</v>
      </c>
      <c r="D1812" s="82" t="s">
        <v>3532</v>
      </c>
    </row>
    <row r="1813" spans="1:4" x14ac:dyDescent="0.2">
      <c r="A1813" s="32">
        <v>2071</v>
      </c>
      <c r="B1813" s="32" t="s">
        <v>20260</v>
      </c>
      <c r="C1813" s="82" t="s">
        <v>3541</v>
      </c>
      <c r="D1813" s="82" t="s">
        <v>3532</v>
      </c>
    </row>
    <row r="1814" spans="1:4" x14ac:dyDescent="0.2">
      <c r="A1814" s="32">
        <v>3010</v>
      </c>
      <c r="B1814" s="32" t="s">
        <v>20261</v>
      </c>
      <c r="C1814" s="82" t="s">
        <v>3541</v>
      </c>
      <c r="D1814" s="82" t="s">
        <v>3532</v>
      </c>
    </row>
    <row r="1815" spans="1:4" x14ac:dyDescent="0.2">
      <c r="A1815" s="32">
        <v>3011</v>
      </c>
      <c r="B1815" s="32" t="s">
        <v>20262</v>
      </c>
      <c r="C1815" s="82" t="s">
        <v>3541</v>
      </c>
      <c r="D1815" s="82" t="s">
        <v>3532</v>
      </c>
    </row>
    <row r="1816" spans="1:4" x14ac:dyDescent="0.2">
      <c r="A1816" s="32">
        <v>3012</v>
      </c>
      <c r="B1816" s="32" t="s">
        <v>20263</v>
      </c>
      <c r="C1816" s="82" t="s">
        <v>3541</v>
      </c>
      <c r="D1816" s="82" t="s">
        <v>3532</v>
      </c>
    </row>
    <row r="1817" spans="1:4" x14ac:dyDescent="0.2">
      <c r="A1817" s="32">
        <v>3013</v>
      </c>
      <c r="B1817" s="32" t="s">
        <v>20264</v>
      </c>
      <c r="C1817" s="82" t="s">
        <v>3541</v>
      </c>
      <c r="D1817" s="82" t="s">
        <v>3532</v>
      </c>
    </row>
    <row r="1818" spans="1:4" x14ac:dyDescent="0.2">
      <c r="A1818" s="32">
        <v>2072</v>
      </c>
      <c r="B1818" s="32" t="s">
        <v>20265</v>
      </c>
      <c r="C1818" s="82" t="s">
        <v>3541</v>
      </c>
      <c r="D1818" s="82" t="s">
        <v>3532</v>
      </c>
    </row>
    <row r="1819" spans="1:4" x14ac:dyDescent="0.2">
      <c r="A1819" s="32">
        <v>2073</v>
      </c>
      <c r="B1819" s="32" t="s">
        <v>20266</v>
      </c>
      <c r="C1819" s="82" t="s">
        <v>3541</v>
      </c>
      <c r="D1819" s="82" t="s">
        <v>3532</v>
      </c>
    </row>
    <row r="1820" spans="1:4" x14ac:dyDescent="0.2">
      <c r="A1820" s="32">
        <v>2074</v>
      </c>
      <c r="B1820" s="32" t="s">
        <v>20267</v>
      </c>
      <c r="C1820" s="82" t="s">
        <v>3541</v>
      </c>
      <c r="D1820" s="82" t="s">
        <v>3532</v>
      </c>
    </row>
    <row r="1821" spans="1:4" x14ac:dyDescent="0.2">
      <c r="A1821" s="32">
        <v>2075</v>
      </c>
      <c r="B1821" s="32" t="s">
        <v>20268</v>
      </c>
      <c r="C1821" s="82" t="s">
        <v>3541</v>
      </c>
      <c r="D1821" s="82" t="s">
        <v>3532</v>
      </c>
    </row>
    <row r="1822" spans="1:4" x14ac:dyDescent="0.2">
      <c r="A1822" s="32">
        <v>2076</v>
      </c>
      <c r="B1822" s="32" t="s">
        <v>20269</v>
      </c>
      <c r="C1822" s="82" t="s">
        <v>3541</v>
      </c>
      <c r="D1822" s="82" t="s">
        <v>3532</v>
      </c>
    </row>
    <row r="1823" spans="1:4" x14ac:dyDescent="0.2">
      <c r="A1823" s="32">
        <v>2077</v>
      </c>
      <c r="B1823" s="32" t="s">
        <v>20270</v>
      </c>
      <c r="C1823" s="82" t="s">
        <v>3541</v>
      </c>
      <c r="D1823" s="82" t="s">
        <v>3532</v>
      </c>
    </row>
    <row r="1824" spans="1:4" x14ac:dyDescent="0.2">
      <c r="A1824" s="32">
        <v>2078</v>
      </c>
      <c r="B1824" s="32" t="s">
        <v>20271</v>
      </c>
      <c r="C1824" s="82" t="s">
        <v>3541</v>
      </c>
      <c r="D1824" s="82" t="s">
        <v>3532</v>
      </c>
    </row>
    <row r="1825" spans="1:4" x14ac:dyDescent="0.2">
      <c r="A1825" s="32">
        <v>2079</v>
      </c>
      <c r="B1825" s="32" t="s">
        <v>20272</v>
      </c>
      <c r="C1825" s="82" t="s">
        <v>3541</v>
      </c>
      <c r="D1825" s="82" t="s">
        <v>3532</v>
      </c>
    </row>
    <row r="1826" spans="1:4" x14ac:dyDescent="0.2">
      <c r="A1826" s="32">
        <v>2081</v>
      </c>
      <c r="B1826" s="32" t="s">
        <v>20273</v>
      </c>
      <c r="C1826" s="82" t="s">
        <v>3541</v>
      </c>
      <c r="D1826" s="82" t="s">
        <v>3532</v>
      </c>
    </row>
    <row r="1827" spans="1:4" x14ac:dyDescent="0.2">
      <c r="A1827" s="32">
        <v>3014</v>
      </c>
      <c r="B1827" s="32" t="s">
        <v>20274</v>
      </c>
      <c r="C1827" s="82" t="s">
        <v>3541</v>
      </c>
      <c r="D1827" s="82" t="s">
        <v>3532</v>
      </c>
    </row>
    <row r="1828" spans="1:4" x14ac:dyDescent="0.2">
      <c r="A1828" s="32">
        <v>659</v>
      </c>
      <c r="B1828" s="32" t="s">
        <v>20275</v>
      </c>
      <c r="C1828" s="82" t="s">
        <v>3541</v>
      </c>
      <c r="D1828" s="82" t="s">
        <v>3532</v>
      </c>
    </row>
    <row r="1829" spans="1:4" x14ac:dyDescent="0.2">
      <c r="A1829" s="32">
        <v>3015</v>
      </c>
      <c r="B1829" s="32" t="s">
        <v>20276</v>
      </c>
      <c r="C1829" s="82" t="s">
        <v>3541</v>
      </c>
      <c r="D1829" s="82" t="s">
        <v>3532</v>
      </c>
    </row>
    <row r="1830" spans="1:4" x14ac:dyDescent="0.2">
      <c r="A1830" s="32">
        <v>932</v>
      </c>
      <c r="B1830" s="32" t="s">
        <v>20277</v>
      </c>
      <c r="C1830" s="82" t="s">
        <v>3541</v>
      </c>
      <c r="D1830" s="82" t="s">
        <v>3532</v>
      </c>
    </row>
    <row r="1831" spans="1:4" x14ac:dyDescent="0.2">
      <c r="A1831" s="32">
        <v>2080</v>
      </c>
      <c r="B1831" s="32" t="s">
        <v>20278</v>
      </c>
      <c r="C1831" s="82" t="s">
        <v>3541</v>
      </c>
      <c r="D1831" s="82" t="s">
        <v>3532</v>
      </c>
    </row>
    <row r="1832" spans="1:4" x14ac:dyDescent="0.2">
      <c r="A1832" s="32">
        <v>2083</v>
      </c>
      <c r="B1832" s="32" t="s">
        <v>20279</v>
      </c>
      <c r="C1832" s="82" t="s">
        <v>3541</v>
      </c>
      <c r="D1832" s="82" t="s">
        <v>3532</v>
      </c>
    </row>
    <row r="1833" spans="1:4" x14ac:dyDescent="0.2">
      <c r="A1833" s="32">
        <v>2084</v>
      </c>
      <c r="B1833" s="32" t="s">
        <v>20280</v>
      </c>
      <c r="C1833" s="82" t="s">
        <v>3541</v>
      </c>
      <c r="D1833" s="82" t="s">
        <v>3532</v>
      </c>
    </row>
    <row r="1834" spans="1:4" x14ac:dyDescent="0.2">
      <c r="A1834" s="32">
        <v>3016</v>
      </c>
      <c r="B1834" s="32" t="s">
        <v>20281</v>
      </c>
      <c r="C1834" s="82" t="s">
        <v>3541</v>
      </c>
      <c r="D1834" s="82" t="s">
        <v>3532</v>
      </c>
    </row>
    <row r="1835" spans="1:4" x14ac:dyDescent="0.2">
      <c r="A1835" s="32">
        <v>3017</v>
      </c>
      <c r="B1835" s="32" t="s">
        <v>20282</v>
      </c>
      <c r="C1835" s="82" t="s">
        <v>3541</v>
      </c>
      <c r="D1835" s="82" t="s">
        <v>3532</v>
      </c>
    </row>
    <row r="1836" spans="1:4" x14ac:dyDescent="0.2">
      <c r="A1836" s="32">
        <v>3018</v>
      </c>
      <c r="B1836" s="32" t="s">
        <v>20283</v>
      </c>
      <c r="C1836" s="82" t="s">
        <v>3541</v>
      </c>
      <c r="D1836" s="82" t="s">
        <v>3532</v>
      </c>
    </row>
    <row r="1837" spans="1:4" x14ac:dyDescent="0.2">
      <c r="A1837" s="32">
        <v>3019</v>
      </c>
      <c r="B1837" s="32" t="s">
        <v>20284</v>
      </c>
      <c r="C1837" s="82" t="s">
        <v>3541</v>
      </c>
      <c r="D1837" s="82" t="s">
        <v>3532</v>
      </c>
    </row>
    <row r="1838" spans="1:4" x14ac:dyDescent="0.2">
      <c r="A1838" s="32">
        <v>3020</v>
      </c>
      <c r="B1838" s="32" t="s">
        <v>20285</v>
      </c>
      <c r="C1838" s="82" t="s">
        <v>3541</v>
      </c>
      <c r="D1838" s="82" t="s">
        <v>3532</v>
      </c>
    </row>
    <row r="1839" spans="1:4" x14ac:dyDescent="0.2">
      <c r="A1839" s="32">
        <v>3021</v>
      </c>
      <c r="B1839" s="32" t="s">
        <v>20286</v>
      </c>
      <c r="C1839" s="82" t="s">
        <v>3541</v>
      </c>
      <c r="D1839" s="82" t="s">
        <v>3532</v>
      </c>
    </row>
    <row r="1840" spans="1:4" x14ac:dyDescent="0.2">
      <c r="A1840" s="32">
        <v>3022</v>
      </c>
      <c r="B1840" s="32" t="s">
        <v>20287</v>
      </c>
      <c r="C1840" s="82" t="s">
        <v>3541</v>
      </c>
      <c r="D1840" s="82" t="s">
        <v>3532</v>
      </c>
    </row>
    <row r="1841" spans="1:4" x14ac:dyDescent="0.2">
      <c r="A1841" s="32">
        <v>3023</v>
      </c>
      <c r="B1841" s="32" t="s">
        <v>20288</v>
      </c>
      <c r="C1841" s="82" t="s">
        <v>3541</v>
      </c>
      <c r="D1841" s="82" t="s">
        <v>3532</v>
      </c>
    </row>
    <row r="1842" spans="1:4" x14ac:dyDescent="0.2">
      <c r="A1842" s="32">
        <v>2085</v>
      </c>
      <c r="B1842" s="32" t="s">
        <v>20289</v>
      </c>
      <c r="C1842" s="82" t="s">
        <v>3541</v>
      </c>
      <c r="D1842" s="82" t="s">
        <v>3532</v>
      </c>
    </row>
    <row r="1843" spans="1:4" x14ac:dyDescent="0.2">
      <c r="A1843" s="32">
        <v>2086</v>
      </c>
      <c r="B1843" s="32" t="s">
        <v>20290</v>
      </c>
      <c r="C1843" s="82" t="s">
        <v>3541</v>
      </c>
      <c r="D1843" s="82" t="s">
        <v>3532</v>
      </c>
    </row>
    <row r="1844" spans="1:4" x14ac:dyDescent="0.2">
      <c r="A1844" s="32">
        <v>3024</v>
      </c>
      <c r="B1844" s="32" t="s">
        <v>20291</v>
      </c>
      <c r="C1844" s="82" t="s">
        <v>3541</v>
      </c>
      <c r="D1844" s="82" t="s">
        <v>3532</v>
      </c>
    </row>
    <row r="1845" spans="1:4" x14ac:dyDescent="0.2">
      <c r="A1845" s="32">
        <v>3025</v>
      </c>
      <c r="B1845" s="32" t="s">
        <v>20292</v>
      </c>
      <c r="C1845" s="82" t="s">
        <v>3541</v>
      </c>
      <c r="D1845" s="82" t="s">
        <v>3532</v>
      </c>
    </row>
    <row r="1846" spans="1:4" x14ac:dyDescent="0.2">
      <c r="A1846" s="32">
        <v>2087</v>
      </c>
      <c r="B1846" s="32" t="s">
        <v>20293</v>
      </c>
      <c r="C1846" s="82" t="s">
        <v>3541</v>
      </c>
      <c r="D1846" s="82" t="s">
        <v>3532</v>
      </c>
    </row>
    <row r="1847" spans="1:4" x14ac:dyDescent="0.2">
      <c r="A1847" s="32">
        <v>2088</v>
      </c>
      <c r="B1847" s="32" t="s">
        <v>20294</v>
      </c>
      <c r="C1847" s="82" t="s">
        <v>3541</v>
      </c>
      <c r="D1847" s="82" t="s">
        <v>3532</v>
      </c>
    </row>
    <row r="1848" spans="1:4" x14ac:dyDescent="0.2">
      <c r="A1848" s="32">
        <v>2089</v>
      </c>
      <c r="B1848" s="32" t="s">
        <v>20295</v>
      </c>
      <c r="C1848" s="82" t="s">
        <v>3541</v>
      </c>
      <c r="D1848" s="82" t="s">
        <v>3532</v>
      </c>
    </row>
    <row r="1849" spans="1:4" x14ac:dyDescent="0.2">
      <c r="A1849" s="32">
        <v>274</v>
      </c>
      <c r="B1849" s="32" t="s">
        <v>20296</v>
      </c>
      <c r="C1849" s="82" t="s">
        <v>3541</v>
      </c>
      <c r="D1849" s="82" t="s">
        <v>3532</v>
      </c>
    </row>
    <row r="1850" spans="1:4" x14ac:dyDescent="0.2">
      <c r="A1850" s="32">
        <v>2090</v>
      </c>
      <c r="B1850" s="32" t="s">
        <v>20297</v>
      </c>
      <c r="C1850" s="82" t="s">
        <v>3541</v>
      </c>
      <c r="D1850" s="82" t="s">
        <v>3532</v>
      </c>
    </row>
    <row r="1851" spans="1:4" x14ac:dyDescent="0.2">
      <c r="A1851" s="32">
        <v>2091</v>
      </c>
      <c r="B1851" s="32" t="s">
        <v>20298</v>
      </c>
      <c r="C1851" s="82" t="s">
        <v>3541</v>
      </c>
      <c r="D1851" s="82" t="s">
        <v>3532</v>
      </c>
    </row>
    <row r="1852" spans="1:4" x14ac:dyDescent="0.2">
      <c r="A1852" s="32">
        <v>2094</v>
      </c>
      <c r="B1852" s="32" t="s">
        <v>20299</v>
      </c>
      <c r="C1852" s="82" t="s">
        <v>3541</v>
      </c>
      <c r="D1852" s="82" t="s">
        <v>3532</v>
      </c>
    </row>
    <row r="1853" spans="1:4" x14ac:dyDescent="0.2">
      <c r="A1853" s="32">
        <v>2092</v>
      </c>
      <c r="B1853" s="32" t="s">
        <v>20300</v>
      </c>
      <c r="C1853" s="82" t="s">
        <v>3541</v>
      </c>
      <c r="D1853" s="82" t="s">
        <v>3532</v>
      </c>
    </row>
    <row r="1854" spans="1:4" x14ac:dyDescent="0.2">
      <c r="A1854" s="32">
        <v>2093</v>
      </c>
      <c r="B1854" s="32" t="s">
        <v>20301</v>
      </c>
      <c r="C1854" s="82" t="s">
        <v>3541</v>
      </c>
      <c r="D1854" s="82" t="s">
        <v>3532</v>
      </c>
    </row>
    <row r="1855" spans="1:4" x14ac:dyDescent="0.2">
      <c r="A1855" s="32">
        <v>2095</v>
      </c>
      <c r="B1855" s="32" t="s">
        <v>20302</v>
      </c>
      <c r="C1855" s="82" t="s">
        <v>3541</v>
      </c>
      <c r="D1855" s="82" t="s">
        <v>3532</v>
      </c>
    </row>
    <row r="1856" spans="1:4" x14ac:dyDescent="0.2">
      <c r="A1856" s="32">
        <v>2096</v>
      </c>
      <c r="B1856" s="32" t="s">
        <v>20303</v>
      </c>
      <c r="C1856" s="82" t="s">
        <v>3541</v>
      </c>
      <c r="D1856" s="82" t="s">
        <v>3532</v>
      </c>
    </row>
    <row r="1857" spans="1:4" x14ac:dyDescent="0.2">
      <c r="A1857" s="32">
        <v>2097</v>
      </c>
      <c r="B1857" s="32" t="s">
        <v>20304</v>
      </c>
      <c r="C1857" s="82" t="s">
        <v>3541</v>
      </c>
      <c r="D1857" s="82" t="s">
        <v>3532</v>
      </c>
    </row>
    <row r="1858" spans="1:4" x14ac:dyDescent="0.2">
      <c r="A1858" s="32">
        <v>2098</v>
      </c>
      <c r="B1858" s="32" t="s">
        <v>20305</v>
      </c>
      <c r="C1858" s="82" t="s">
        <v>3541</v>
      </c>
      <c r="D1858" s="82" t="s">
        <v>3532</v>
      </c>
    </row>
    <row r="1859" spans="1:4" x14ac:dyDescent="0.2">
      <c r="A1859" s="32">
        <v>2099</v>
      </c>
      <c r="B1859" s="32" t="s">
        <v>20306</v>
      </c>
      <c r="C1859" s="82" t="s">
        <v>3541</v>
      </c>
      <c r="D1859" s="82" t="s">
        <v>3532</v>
      </c>
    </row>
    <row r="1860" spans="1:4" x14ac:dyDescent="0.2">
      <c r="A1860" s="32">
        <v>2100</v>
      </c>
      <c r="B1860" s="32" t="s">
        <v>20307</v>
      </c>
      <c r="C1860" s="82" t="s">
        <v>3541</v>
      </c>
      <c r="D1860" s="82" t="s">
        <v>3532</v>
      </c>
    </row>
    <row r="1861" spans="1:4" x14ac:dyDescent="0.2">
      <c r="A1861" s="32">
        <v>2101</v>
      </c>
      <c r="B1861" s="32" t="s">
        <v>20308</v>
      </c>
      <c r="C1861" s="82" t="s">
        <v>3541</v>
      </c>
      <c r="D1861" s="82" t="s">
        <v>3532</v>
      </c>
    </row>
    <row r="1862" spans="1:4" x14ac:dyDescent="0.2">
      <c r="A1862" s="32">
        <v>2102</v>
      </c>
      <c r="B1862" s="32" t="s">
        <v>20309</v>
      </c>
      <c r="C1862" s="82" t="s">
        <v>3541</v>
      </c>
      <c r="D1862" s="82" t="s">
        <v>3532</v>
      </c>
    </row>
    <row r="1863" spans="1:4" x14ac:dyDescent="0.2">
      <c r="A1863" s="32">
        <v>2103</v>
      </c>
      <c r="B1863" s="32" t="s">
        <v>20310</v>
      </c>
      <c r="C1863" s="82" t="s">
        <v>3541</v>
      </c>
      <c r="D1863" s="82" t="s">
        <v>3532</v>
      </c>
    </row>
    <row r="1864" spans="1:4" x14ac:dyDescent="0.2">
      <c r="A1864" s="32">
        <v>2104</v>
      </c>
      <c r="B1864" s="32" t="s">
        <v>20311</v>
      </c>
      <c r="C1864" s="82" t="s">
        <v>3541</v>
      </c>
      <c r="D1864" s="82" t="s">
        <v>3532</v>
      </c>
    </row>
    <row r="1865" spans="1:4" x14ac:dyDescent="0.2">
      <c r="A1865" s="32">
        <v>2105</v>
      </c>
      <c r="B1865" s="32" t="s">
        <v>20312</v>
      </c>
      <c r="C1865" s="82" t="s">
        <v>3541</v>
      </c>
      <c r="D1865" s="82" t="s">
        <v>3532</v>
      </c>
    </row>
    <row r="1866" spans="1:4" x14ac:dyDescent="0.2">
      <c r="A1866" s="32">
        <v>2106</v>
      </c>
      <c r="B1866" s="32" t="s">
        <v>20313</v>
      </c>
      <c r="C1866" s="82" t="s">
        <v>3541</v>
      </c>
      <c r="D1866" s="82" t="s">
        <v>3532</v>
      </c>
    </row>
    <row r="1867" spans="1:4" x14ac:dyDescent="0.2">
      <c r="A1867" s="32">
        <v>2107</v>
      </c>
      <c r="B1867" s="32" t="s">
        <v>20314</v>
      </c>
      <c r="C1867" s="82" t="s">
        <v>3541</v>
      </c>
      <c r="D1867" s="82" t="s">
        <v>3532</v>
      </c>
    </row>
    <row r="1868" spans="1:4" x14ac:dyDescent="0.2">
      <c r="A1868" s="32">
        <v>2108</v>
      </c>
      <c r="B1868" s="32" t="s">
        <v>20315</v>
      </c>
      <c r="C1868" s="82" t="s">
        <v>3541</v>
      </c>
      <c r="D1868" s="82" t="s">
        <v>3532</v>
      </c>
    </row>
    <row r="1869" spans="1:4" x14ac:dyDescent="0.2">
      <c r="A1869" s="32">
        <v>2109</v>
      </c>
      <c r="B1869" s="32" t="s">
        <v>20316</v>
      </c>
      <c r="C1869" s="82" t="s">
        <v>3541</v>
      </c>
      <c r="D1869" s="82" t="s">
        <v>3532</v>
      </c>
    </row>
    <row r="1870" spans="1:4" x14ac:dyDescent="0.2">
      <c r="A1870" s="32">
        <v>2110</v>
      </c>
      <c r="B1870" s="32" t="s">
        <v>20317</v>
      </c>
      <c r="C1870" s="82" t="s">
        <v>3541</v>
      </c>
      <c r="D1870" s="82" t="s">
        <v>3532</v>
      </c>
    </row>
    <row r="1871" spans="1:4" x14ac:dyDescent="0.2">
      <c r="A1871" s="32">
        <v>2111</v>
      </c>
      <c r="B1871" s="32" t="s">
        <v>20318</v>
      </c>
      <c r="C1871" s="82" t="s">
        <v>3541</v>
      </c>
      <c r="D1871" s="82" t="s">
        <v>3532</v>
      </c>
    </row>
    <row r="1872" spans="1:4" x14ac:dyDescent="0.2">
      <c r="A1872" s="32">
        <v>2112</v>
      </c>
      <c r="B1872" s="32" t="s">
        <v>20319</v>
      </c>
      <c r="C1872" s="82" t="s">
        <v>3541</v>
      </c>
      <c r="D1872" s="82" t="s">
        <v>3532</v>
      </c>
    </row>
    <row r="1873" spans="1:4" x14ac:dyDescent="0.2">
      <c r="A1873" s="32">
        <v>2113</v>
      </c>
      <c r="B1873" s="32" t="s">
        <v>20320</v>
      </c>
      <c r="C1873" s="82" t="s">
        <v>3541</v>
      </c>
      <c r="D1873" s="82" t="s">
        <v>3532</v>
      </c>
    </row>
    <row r="1874" spans="1:4" x14ac:dyDescent="0.2">
      <c r="A1874" s="32">
        <v>3026</v>
      </c>
      <c r="B1874" s="32" t="s">
        <v>20321</v>
      </c>
      <c r="C1874" s="82" t="s">
        <v>3541</v>
      </c>
      <c r="D1874" s="82" t="s">
        <v>3532</v>
      </c>
    </row>
    <row r="1875" spans="1:4" x14ac:dyDescent="0.2">
      <c r="A1875" s="32">
        <v>2114</v>
      </c>
      <c r="B1875" s="32" t="s">
        <v>20322</v>
      </c>
      <c r="C1875" s="82" t="s">
        <v>3541</v>
      </c>
      <c r="D1875" s="82" t="s">
        <v>3532</v>
      </c>
    </row>
    <row r="1876" spans="1:4" x14ac:dyDescent="0.2">
      <c r="A1876" s="32">
        <v>2115</v>
      </c>
      <c r="B1876" s="32" t="s">
        <v>20323</v>
      </c>
      <c r="C1876" s="82" t="s">
        <v>3541</v>
      </c>
      <c r="D1876" s="82" t="s">
        <v>3532</v>
      </c>
    </row>
    <row r="1877" spans="1:4" x14ac:dyDescent="0.2">
      <c r="A1877" s="32">
        <v>2116</v>
      </c>
      <c r="B1877" s="32" t="s">
        <v>20324</v>
      </c>
      <c r="C1877" s="82" t="s">
        <v>3541</v>
      </c>
      <c r="D1877" s="82" t="s">
        <v>3532</v>
      </c>
    </row>
    <row r="1878" spans="1:4" x14ac:dyDescent="0.2">
      <c r="A1878" s="32">
        <v>2117</v>
      </c>
      <c r="B1878" s="32" t="s">
        <v>20325</v>
      </c>
      <c r="C1878" s="82" t="s">
        <v>3541</v>
      </c>
      <c r="D1878" s="82" t="s">
        <v>3532</v>
      </c>
    </row>
    <row r="1879" spans="1:4" x14ac:dyDescent="0.2">
      <c r="A1879" s="32">
        <v>2118</v>
      </c>
      <c r="B1879" s="32" t="s">
        <v>20326</v>
      </c>
      <c r="C1879" s="82" t="s">
        <v>3541</v>
      </c>
      <c r="D1879" s="82" t="s">
        <v>3532</v>
      </c>
    </row>
    <row r="1880" spans="1:4" x14ac:dyDescent="0.2">
      <c r="A1880" s="32">
        <v>3027</v>
      </c>
      <c r="B1880" s="32" t="s">
        <v>20327</v>
      </c>
      <c r="C1880" s="82" t="s">
        <v>3541</v>
      </c>
      <c r="D1880" s="82" t="s">
        <v>3532</v>
      </c>
    </row>
    <row r="1881" spans="1:4" x14ac:dyDescent="0.2">
      <c r="A1881" s="32">
        <v>3028</v>
      </c>
      <c r="B1881" s="32" t="s">
        <v>20328</v>
      </c>
      <c r="C1881" s="82" t="s">
        <v>3541</v>
      </c>
      <c r="D1881" s="82" t="s">
        <v>3532</v>
      </c>
    </row>
    <row r="1882" spans="1:4" x14ac:dyDescent="0.2">
      <c r="A1882" s="32">
        <v>3029</v>
      </c>
      <c r="B1882" s="32" t="s">
        <v>20329</v>
      </c>
      <c r="C1882" s="82" t="s">
        <v>3541</v>
      </c>
      <c r="D1882" s="82" t="s">
        <v>3532</v>
      </c>
    </row>
    <row r="1883" spans="1:4" x14ac:dyDescent="0.2">
      <c r="A1883" s="32">
        <v>3030</v>
      </c>
      <c r="B1883" s="32" t="s">
        <v>20330</v>
      </c>
      <c r="C1883" s="82" t="s">
        <v>3541</v>
      </c>
      <c r="D1883" s="82" t="s">
        <v>3532</v>
      </c>
    </row>
    <row r="1884" spans="1:4" x14ac:dyDescent="0.2">
      <c r="A1884" s="32">
        <v>3031</v>
      </c>
      <c r="B1884" s="32" t="s">
        <v>20331</v>
      </c>
      <c r="C1884" s="82" t="s">
        <v>3541</v>
      </c>
      <c r="D1884" s="82" t="s">
        <v>3532</v>
      </c>
    </row>
    <row r="1885" spans="1:4" x14ac:dyDescent="0.2">
      <c r="A1885" s="32">
        <v>2119</v>
      </c>
      <c r="B1885" s="32" t="s">
        <v>20332</v>
      </c>
      <c r="C1885" s="82" t="s">
        <v>3541</v>
      </c>
      <c r="D1885" s="82" t="s">
        <v>3532</v>
      </c>
    </row>
    <row r="1886" spans="1:4" x14ac:dyDescent="0.2">
      <c r="A1886" s="32">
        <v>2120</v>
      </c>
      <c r="B1886" s="32" t="s">
        <v>20333</v>
      </c>
      <c r="C1886" s="82" t="s">
        <v>3541</v>
      </c>
      <c r="D1886" s="82" t="s">
        <v>3532</v>
      </c>
    </row>
    <row r="1887" spans="1:4" x14ac:dyDescent="0.2">
      <c r="A1887" s="32">
        <v>2121</v>
      </c>
      <c r="B1887" s="32" t="s">
        <v>20334</v>
      </c>
      <c r="C1887" s="82" t="s">
        <v>3541</v>
      </c>
      <c r="D1887" s="82" t="s">
        <v>3532</v>
      </c>
    </row>
    <row r="1888" spans="1:4" x14ac:dyDescent="0.2">
      <c r="A1888" s="32">
        <v>2122</v>
      </c>
      <c r="B1888" s="32" t="s">
        <v>20335</v>
      </c>
      <c r="C1888" s="82" t="s">
        <v>3541</v>
      </c>
      <c r="D1888" s="82" t="s">
        <v>3532</v>
      </c>
    </row>
    <row r="1889" spans="1:4" x14ac:dyDescent="0.2">
      <c r="A1889" s="32">
        <v>3032</v>
      </c>
      <c r="B1889" s="32" t="s">
        <v>20336</v>
      </c>
      <c r="C1889" s="82" t="s">
        <v>3541</v>
      </c>
      <c r="D1889" s="82" t="s">
        <v>3532</v>
      </c>
    </row>
    <row r="1890" spans="1:4" x14ac:dyDescent="0.2">
      <c r="A1890" s="32">
        <v>2123</v>
      </c>
      <c r="B1890" s="32" t="s">
        <v>20337</v>
      </c>
      <c r="C1890" s="82" t="s">
        <v>3541</v>
      </c>
      <c r="D1890" s="82" t="s">
        <v>3532</v>
      </c>
    </row>
    <row r="1891" spans="1:4" x14ac:dyDescent="0.2">
      <c r="A1891" s="32">
        <v>2124</v>
      </c>
      <c r="B1891" s="32" t="s">
        <v>20338</v>
      </c>
      <c r="C1891" s="82" t="s">
        <v>3541</v>
      </c>
      <c r="D1891" s="82" t="s">
        <v>3532</v>
      </c>
    </row>
    <row r="1892" spans="1:4" x14ac:dyDescent="0.2">
      <c r="A1892" s="32">
        <v>2125</v>
      </c>
      <c r="B1892" s="32" t="s">
        <v>20339</v>
      </c>
      <c r="C1892" s="82" t="s">
        <v>3541</v>
      </c>
      <c r="D1892" s="82" t="s">
        <v>3532</v>
      </c>
    </row>
    <row r="1893" spans="1:4" x14ac:dyDescent="0.2">
      <c r="A1893" s="32">
        <v>2126</v>
      </c>
      <c r="B1893" s="32" t="s">
        <v>20340</v>
      </c>
      <c r="C1893" s="82" t="s">
        <v>3541</v>
      </c>
      <c r="D1893" s="82" t="s">
        <v>3532</v>
      </c>
    </row>
    <row r="1894" spans="1:4" x14ac:dyDescent="0.2">
      <c r="A1894" s="32">
        <v>2127</v>
      </c>
      <c r="B1894" s="32" t="s">
        <v>20341</v>
      </c>
      <c r="C1894" s="82" t="s">
        <v>3541</v>
      </c>
      <c r="D1894" s="82" t="s">
        <v>3532</v>
      </c>
    </row>
    <row r="1895" spans="1:4" x14ac:dyDescent="0.2">
      <c r="A1895" s="32">
        <v>2128</v>
      </c>
      <c r="B1895" s="32" t="s">
        <v>20342</v>
      </c>
      <c r="C1895" s="82" t="s">
        <v>3541</v>
      </c>
      <c r="D1895" s="82" t="s">
        <v>3532</v>
      </c>
    </row>
    <row r="1896" spans="1:4" x14ac:dyDescent="0.2">
      <c r="A1896" s="32">
        <v>2129</v>
      </c>
      <c r="B1896" s="32" t="s">
        <v>20343</v>
      </c>
      <c r="C1896" s="82" t="s">
        <v>3541</v>
      </c>
      <c r="D1896" s="82" t="s">
        <v>3532</v>
      </c>
    </row>
    <row r="1897" spans="1:4" x14ac:dyDescent="0.2">
      <c r="A1897" s="32">
        <v>2130</v>
      </c>
      <c r="B1897" s="32" t="s">
        <v>20344</v>
      </c>
      <c r="C1897" s="82" t="s">
        <v>3541</v>
      </c>
      <c r="D1897" s="82" t="s">
        <v>3532</v>
      </c>
    </row>
    <row r="1898" spans="1:4" x14ac:dyDescent="0.2">
      <c r="A1898" s="32">
        <v>2131</v>
      </c>
      <c r="B1898" s="32" t="s">
        <v>20345</v>
      </c>
      <c r="C1898" s="82" t="s">
        <v>3541</v>
      </c>
      <c r="D1898" s="82" t="s">
        <v>3532</v>
      </c>
    </row>
    <row r="1899" spans="1:4" x14ac:dyDescent="0.2">
      <c r="A1899" s="32">
        <v>2132</v>
      </c>
      <c r="B1899" s="32" t="s">
        <v>20346</v>
      </c>
      <c r="C1899" s="82" t="s">
        <v>3541</v>
      </c>
      <c r="D1899" s="82" t="s">
        <v>3532</v>
      </c>
    </row>
    <row r="1900" spans="1:4" x14ac:dyDescent="0.2">
      <c r="A1900" s="32">
        <v>3033</v>
      </c>
      <c r="B1900" s="32" t="s">
        <v>20347</v>
      </c>
      <c r="C1900" s="82" t="s">
        <v>3541</v>
      </c>
      <c r="D1900" s="82" t="s">
        <v>3532</v>
      </c>
    </row>
    <row r="1901" spans="1:4" x14ac:dyDescent="0.2">
      <c r="A1901" s="32">
        <v>3034</v>
      </c>
      <c r="B1901" s="32" t="s">
        <v>20348</v>
      </c>
      <c r="C1901" s="82" t="s">
        <v>3541</v>
      </c>
      <c r="D1901" s="82" t="s">
        <v>3532</v>
      </c>
    </row>
    <row r="1902" spans="1:4" x14ac:dyDescent="0.2">
      <c r="A1902" s="32">
        <v>3035</v>
      </c>
      <c r="B1902" s="32" t="s">
        <v>20349</v>
      </c>
      <c r="C1902" s="82" t="s">
        <v>3541</v>
      </c>
      <c r="D1902" s="82" t="s">
        <v>3532</v>
      </c>
    </row>
    <row r="1903" spans="1:4" x14ac:dyDescent="0.2">
      <c r="A1903" s="32">
        <v>3036</v>
      </c>
      <c r="B1903" s="32" t="s">
        <v>20350</v>
      </c>
      <c r="C1903" s="82" t="s">
        <v>3541</v>
      </c>
      <c r="D1903" s="82" t="s">
        <v>3532</v>
      </c>
    </row>
    <row r="1904" spans="1:4" x14ac:dyDescent="0.2">
      <c r="A1904" s="32">
        <v>3037</v>
      </c>
      <c r="B1904" s="32" t="s">
        <v>20351</v>
      </c>
      <c r="C1904" s="82" t="s">
        <v>3541</v>
      </c>
      <c r="D1904" s="82" t="s">
        <v>3532</v>
      </c>
    </row>
    <row r="1905" spans="1:4" x14ac:dyDescent="0.2">
      <c r="A1905" s="32">
        <v>2133</v>
      </c>
      <c r="B1905" s="32" t="s">
        <v>20352</v>
      </c>
      <c r="C1905" s="82" t="s">
        <v>3541</v>
      </c>
      <c r="D1905" s="82" t="s">
        <v>3532</v>
      </c>
    </row>
    <row r="1906" spans="1:4" x14ac:dyDescent="0.2">
      <c r="A1906" s="32">
        <v>2135</v>
      </c>
      <c r="B1906" s="32" t="s">
        <v>20353</v>
      </c>
      <c r="C1906" s="82" t="s">
        <v>3541</v>
      </c>
      <c r="D1906" s="82" t="s">
        <v>3532</v>
      </c>
    </row>
    <row r="1907" spans="1:4" x14ac:dyDescent="0.2">
      <c r="A1907" s="32">
        <v>2136</v>
      </c>
      <c r="B1907" s="32" t="s">
        <v>20354</v>
      </c>
      <c r="C1907" s="82" t="s">
        <v>3541</v>
      </c>
      <c r="D1907" s="82" t="s">
        <v>3532</v>
      </c>
    </row>
    <row r="1908" spans="1:4" x14ac:dyDescent="0.2">
      <c r="A1908" s="32">
        <v>2137</v>
      </c>
      <c r="B1908" s="32" t="s">
        <v>20355</v>
      </c>
      <c r="C1908" s="82" t="s">
        <v>3541</v>
      </c>
      <c r="D1908" s="82" t="s">
        <v>3532</v>
      </c>
    </row>
    <row r="1909" spans="1:4" x14ac:dyDescent="0.2">
      <c r="A1909" s="32">
        <v>2138</v>
      </c>
      <c r="B1909" s="32" t="s">
        <v>20356</v>
      </c>
      <c r="C1909" s="82" t="s">
        <v>3541</v>
      </c>
      <c r="D1909" s="82" t="s">
        <v>3532</v>
      </c>
    </row>
    <row r="1910" spans="1:4" x14ac:dyDescent="0.2">
      <c r="A1910" s="32">
        <v>2139</v>
      </c>
      <c r="B1910" s="32" t="s">
        <v>20357</v>
      </c>
      <c r="C1910" s="82" t="s">
        <v>3541</v>
      </c>
      <c r="D1910" s="82" t="s">
        <v>3532</v>
      </c>
    </row>
    <row r="1911" spans="1:4" x14ac:dyDescent="0.2">
      <c r="A1911" s="32">
        <v>2140</v>
      </c>
      <c r="B1911" s="32" t="s">
        <v>20358</v>
      </c>
      <c r="C1911" s="82" t="s">
        <v>3541</v>
      </c>
      <c r="D1911" s="82" t="s">
        <v>3532</v>
      </c>
    </row>
    <row r="1912" spans="1:4" x14ac:dyDescent="0.2">
      <c r="A1912" s="32">
        <v>2142</v>
      </c>
      <c r="B1912" s="32" t="s">
        <v>20359</v>
      </c>
      <c r="C1912" s="82" t="s">
        <v>3541</v>
      </c>
      <c r="D1912" s="82" t="s">
        <v>3532</v>
      </c>
    </row>
    <row r="1913" spans="1:4" x14ac:dyDescent="0.2">
      <c r="A1913" s="32">
        <v>3038</v>
      </c>
      <c r="B1913" s="32" t="s">
        <v>20360</v>
      </c>
      <c r="C1913" s="82" t="s">
        <v>3541</v>
      </c>
      <c r="D1913" s="82" t="s">
        <v>3532</v>
      </c>
    </row>
    <row r="1914" spans="1:4" x14ac:dyDescent="0.2">
      <c r="A1914" s="32">
        <v>3039</v>
      </c>
      <c r="B1914" s="32" t="s">
        <v>20361</v>
      </c>
      <c r="C1914" s="82" t="s">
        <v>3541</v>
      </c>
      <c r="D1914" s="82" t="s">
        <v>3532</v>
      </c>
    </row>
    <row r="1915" spans="1:4" x14ac:dyDescent="0.2">
      <c r="A1915" s="32">
        <v>2143</v>
      </c>
      <c r="B1915" s="32" t="s">
        <v>20362</v>
      </c>
      <c r="C1915" s="82" t="s">
        <v>3541</v>
      </c>
      <c r="D1915" s="82" t="s">
        <v>3532</v>
      </c>
    </row>
    <row r="1916" spans="1:4" x14ac:dyDescent="0.2">
      <c r="A1916" s="32">
        <v>2144</v>
      </c>
      <c r="B1916" s="32" t="s">
        <v>20363</v>
      </c>
      <c r="C1916" s="82" t="s">
        <v>3541</v>
      </c>
      <c r="D1916" s="82" t="s">
        <v>3532</v>
      </c>
    </row>
    <row r="1917" spans="1:4" x14ac:dyDescent="0.2">
      <c r="A1917" s="32">
        <v>2145</v>
      </c>
      <c r="B1917" s="32" t="s">
        <v>20364</v>
      </c>
      <c r="C1917" s="82" t="s">
        <v>3541</v>
      </c>
      <c r="D1917" s="82" t="s">
        <v>3532</v>
      </c>
    </row>
    <row r="1918" spans="1:4" x14ac:dyDescent="0.2">
      <c r="A1918" s="32">
        <v>2146</v>
      </c>
      <c r="B1918" s="32" t="s">
        <v>20365</v>
      </c>
      <c r="C1918" s="82" t="s">
        <v>3541</v>
      </c>
      <c r="D1918" s="82" t="s">
        <v>3532</v>
      </c>
    </row>
    <row r="1919" spans="1:4" x14ac:dyDescent="0.2">
      <c r="A1919" s="32">
        <v>2147</v>
      </c>
      <c r="B1919" s="32" t="s">
        <v>20366</v>
      </c>
      <c r="C1919" s="82" t="s">
        <v>3541</v>
      </c>
      <c r="D1919" s="82" t="s">
        <v>3532</v>
      </c>
    </row>
    <row r="1920" spans="1:4" x14ac:dyDescent="0.2">
      <c r="A1920" s="32">
        <v>2148</v>
      </c>
      <c r="B1920" s="32" t="s">
        <v>20367</v>
      </c>
      <c r="C1920" s="82" t="s">
        <v>3541</v>
      </c>
      <c r="D1920" s="82" t="s">
        <v>3532</v>
      </c>
    </row>
    <row r="1921" spans="1:4" x14ac:dyDescent="0.2">
      <c r="A1921" s="32">
        <v>1915</v>
      </c>
      <c r="B1921" s="32" t="s">
        <v>20368</v>
      </c>
      <c r="C1921" s="82" t="s">
        <v>3541</v>
      </c>
      <c r="D1921" s="82" t="s">
        <v>3532</v>
      </c>
    </row>
    <row r="1922" spans="1:4" x14ac:dyDescent="0.2">
      <c r="A1922" s="32">
        <v>2149</v>
      </c>
      <c r="B1922" s="32" t="s">
        <v>20369</v>
      </c>
      <c r="C1922" s="82" t="s">
        <v>3541</v>
      </c>
      <c r="D1922" s="82" t="s">
        <v>3532</v>
      </c>
    </row>
    <row r="1923" spans="1:4" x14ac:dyDescent="0.2">
      <c r="A1923" s="32">
        <v>2150</v>
      </c>
      <c r="B1923" s="32" t="s">
        <v>20370</v>
      </c>
      <c r="C1923" s="82" t="s">
        <v>3541</v>
      </c>
      <c r="D1923" s="82" t="s">
        <v>3532</v>
      </c>
    </row>
    <row r="1924" spans="1:4" x14ac:dyDescent="0.2">
      <c r="A1924" s="32">
        <v>2152</v>
      </c>
      <c r="B1924" s="32" t="s">
        <v>20371</v>
      </c>
      <c r="C1924" s="82" t="s">
        <v>3541</v>
      </c>
      <c r="D1924" s="82" t="s">
        <v>3532</v>
      </c>
    </row>
    <row r="1925" spans="1:4" x14ac:dyDescent="0.2">
      <c r="A1925" s="32">
        <v>2154</v>
      </c>
      <c r="B1925" s="32" t="s">
        <v>20372</v>
      </c>
      <c r="C1925" s="82" t="s">
        <v>3541</v>
      </c>
      <c r="D1925" s="82" t="s">
        <v>3532</v>
      </c>
    </row>
    <row r="1926" spans="1:4" x14ac:dyDescent="0.2">
      <c r="A1926" s="32">
        <v>2155</v>
      </c>
      <c r="B1926" s="32" t="s">
        <v>20373</v>
      </c>
      <c r="C1926" s="82" t="s">
        <v>3541</v>
      </c>
      <c r="D1926" s="82" t="s">
        <v>3532</v>
      </c>
    </row>
    <row r="1927" spans="1:4" x14ac:dyDescent="0.2">
      <c r="A1927" s="32">
        <v>2156</v>
      </c>
      <c r="B1927" s="32" t="s">
        <v>20374</v>
      </c>
      <c r="C1927" s="82" t="s">
        <v>3541</v>
      </c>
      <c r="D1927" s="82" t="s">
        <v>3532</v>
      </c>
    </row>
    <row r="1928" spans="1:4" x14ac:dyDescent="0.2">
      <c r="A1928" s="32">
        <v>2151</v>
      </c>
      <c r="B1928" s="32" t="s">
        <v>20375</v>
      </c>
      <c r="C1928" s="82" t="s">
        <v>3541</v>
      </c>
      <c r="D1928" s="82" t="s">
        <v>3532</v>
      </c>
    </row>
    <row r="1929" spans="1:4" x14ac:dyDescent="0.2">
      <c r="A1929" s="32">
        <v>3165</v>
      </c>
      <c r="B1929" s="32" t="s">
        <v>20376</v>
      </c>
      <c r="C1929" s="82" t="s">
        <v>3541</v>
      </c>
      <c r="D1929" s="82" t="s">
        <v>3532</v>
      </c>
    </row>
    <row r="1930" spans="1:4" x14ac:dyDescent="0.2">
      <c r="A1930" s="32">
        <v>2157</v>
      </c>
      <c r="B1930" s="32" t="s">
        <v>20377</v>
      </c>
      <c r="C1930" s="82" t="s">
        <v>3541</v>
      </c>
      <c r="D1930" s="82" t="s">
        <v>3532</v>
      </c>
    </row>
    <row r="1931" spans="1:4" x14ac:dyDescent="0.2">
      <c r="A1931" s="32">
        <v>2159</v>
      </c>
      <c r="B1931" s="32" t="s">
        <v>20378</v>
      </c>
      <c r="C1931" s="82" t="s">
        <v>3541</v>
      </c>
      <c r="D1931" s="82" t="s">
        <v>3532</v>
      </c>
    </row>
    <row r="1932" spans="1:4" x14ac:dyDescent="0.2">
      <c r="A1932" s="32">
        <v>2160</v>
      </c>
      <c r="B1932" s="32" t="s">
        <v>20379</v>
      </c>
      <c r="C1932" s="82" t="s">
        <v>3541</v>
      </c>
      <c r="D1932" s="82" t="s">
        <v>3532</v>
      </c>
    </row>
    <row r="1933" spans="1:4" x14ac:dyDescent="0.2">
      <c r="A1933" s="32">
        <v>2161</v>
      </c>
      <c r="B1933" s="32" t="s">
        <v>20380</v>
      </c>
      <c r="C1933" s="82" t="s">
        <v>3541</v>
      </c>
      <c r="D1933" s="82" t="s">
        <v>3532</v>
      </c>
    </row>
    <row r="1934" spans="1:4" x14ac:dyDescent="0.2">
      <c r="A1934" s="32">
        <v>2162</v>
      </c>
      <c r="B1934" s="32" t="s">
        <v>20381</v>
      </c>
      <c r="C1934" s="82" t="s">
        <v>3541</v>
      </c>
      <c r="D1934" s="82" t="s">
        <v>3532</v>
      </c>
    </row>
    <row r="1935" spans="1:4" x14ac:dyDescent="0.2">
      <c r="A1935" s="32">
        <v>2163</v>
      </c>
      <c r="B1935" s="32" t="s">
        <v>20382</v>
      </c>
      <c r="C1935" s="82" t="s">
        <v>3541</v>
      </c>
      <c r="D1935" s="82" t="s">
        <v>3532</v>
      </c>
    </row>
    <row r="1936" spans="1:4" x14ac:dyDescent="0.2">
      <c r="A1936" s="32">
        <v>2164</v>
      </c>
      <c r="B1936" s="32" t="s">
        <v>20383</v>
      </c>
      <c r="C1936" s="82" t="s">
        <v>3541</v>
      </c>
      <c r="D1936" s="82" t="s">
        <v>3532</v>
      </c>
    </row>
    <row r="1937" spans="1:4" x14ac:dyDescent="0.2">
      <c r="A1937" s="32">
        <v>2165</v>
      </c>
      <c r="B1937" s="32" t="s">
        <v>20384</v>
      </c>
      <c r="C1937" s="82" t="s">
        <v>3541</v>
      </c>
      <c r="D1937" s="82" t="s">
        <v>3532</v>
      </c>
    </row>
    <row r="1938" spans="1:4" x14ac:dyDescent="0.2">
      <c r="A1938" s="32">
        <v>2166</v>
      </c>
      <c r="B1938" s="32" t="s">
        <v>20385</v>
      </c>
      <c r="C1938" s="82" t="s">
        <v>3541</v>
      </c>
      <c r="D1938" s="82" t="s">
        <v>3532</v>
      </c>
    </row>
    <row r="1939" spans="1:4" x14ac:dyDescent="0.2">
      <c r="A1939" s="32">
        <v>2167</v>
      </c>
      <c r="B1939" s="32" t="s">
        <v>20386</v>
      </c>
      <c r="C1939" s="82" t="s">
        <v>3541</v>
      </c>
      <c r="D1939" s="82" t="s">
        <v>3532</v>
      </c>
    </row>
    <row r="1940" spans="1:4" x14ac:dyDescent="0.2">
      <c r="A1940" s="32">
        <v>2168</v>
      </c>
      <c r="B1940" s="32" t="s">
        <v>20387</v>
      </c>
      <c r="C1940" s="82" t="s">
        <v>3541</v>
      </c>
      <c r="D1940" s="82" t="s">
        <v>3532</v>
      </c>
    </row>
    <row r="1941" spans="1:4" x14ac:dyDescent="0.2">
      <c r="A1941" s="32">
        <v>2169</v>
      </c>
      <c r="B1941" s="32" t="s">
        <v>20388</v>
      </c>
      <c r="C1941" s="82" t="s">
        <v>3541</v>
      </c>
      <c r="D1941" s="82" t="s">
        <v>3532</v>
      </c>
    </row>
    <row r="1942" spans="1:4" x14ac:dyDescent="0.2">
      <c r="A1942" s="32">
        <v>2170</v>
      </c>
      <c r="B1942" s="32" t="s">
        <v>20389</v>
      </c>
      <c r="C1942" s="82" t="s">
        <v>3541</v>
      </c>
      <c r="D1942" s="82" t="s">
        <v>3532</v>
      </c>
    </row>
    <row r="1943" spans="1:4" x14ac:dyDescent="0.2">
      <c r="A1943" s="32">
        <v>2171</v>
      </c>
      <c r="B1943" s="32" t="s">
        <v>20390</v>
      </c>
      <c r="C1943" s="82" t="s">
        <v>3541</v>
      </c>
      <c r="D1943" s="82" t="s">
        <v>3532</v>
      </c>
    </row>
    <row r="1944" spans="1:4" x14ac:dyDescent="0.2">
      <c r="A1944" s="32">
        <v>2172</v>
      </c>
      <c r="B1944" s="32" t="s">
        <v>20391</v>
      </c>
      <c r="C1944" s="82" t="s">
        <v>3541</v>
      </c>
      <c r="D1944" s="82" t="s">
        <v>3532</v>
      </c>
    </row>
    <row r="1945" spans="1:4" x14ac:dyDescent="0.2">
      <c r="A1945" s="32">
        <v>2173</v>
      </c>
      <c r="B1945" s="32" t="s">
        <v>20392</v>
      </c>
      <c r="C1945" s="82" t="s">
        <v>3541</v>
      </c>
      <c r="D1945" s="82" t="s">
        <v>3532</v>
      </c>
    </row>
    <row r="1946" spans="1:4" x14ac:dyDescent="0.2">
      <c r="A1946" s="32">
        <v>2174</v>
      </c>
      <c r="B1946" s="32" t="s">
        <v>20393</v>
      </c>
      <c r="C1946" s="82" t="s">
        <v>3541</v>
      </c>
      <c r="D1946" s="82" t="s">
        <v>3532</v>
      </c>
    </row>
    <row r="1947" spans="1:4" x14ac:dyDescent="0.2">
      <c r="A1947" s="32">
        <v>2175</v>
      </c>
      <c r="B1947" s="32" t="s">
        <v>20394</v>
      </c>
      <c r="C1947" s="82" t="s">
        <v>3541</v>
      </c>
      <c r="D1947" s="82" t="s">
        <v>3532</v>
      </c>
    </row>
    <row r="1948" spans="1:4" x14ac:dyDescent="0.2">
      <c r="A1948" s="32">
        <v>2176</v>
      </c>
      <c r="B1948" s="32" t="s">
        <v>20395</v>
      </c>
      <c r="C1948" s="82" t="s">
        <v>3541</v>
      </c>
      <c r="D1948" s="82" t="s">
        <v>3532</v>
      </c>
    </row>
    <row r="1949" spans="1:4" x14ac:dyDescent="0.2">
      <c r="A1949" s="32">
        <v>275</v>
      </c>
      <c r="B1949" s="32" t="s">
        <v>20396</v>
      </c>
      <c r="C1949" s="82" t="s">
        <v>3541</v>
      </c>
      <c r="D1949" s="82" t="s">
        <v>3532</v>
      </c>
    </row>
    <row r="1950" spans="1:4" x14ac:dyDescent="0.2">
      <c r="A1950" s="32">
        <v>3040</v>
      </c>
      <c r="B1950" s="32" t="s">
        <v>20397</v>
      </c>
      <c r="C1950" s="82" t="s">
        <v>3541</v>
      </c>
      <c r="D1950" s="82" t="s">
        <v>3532</v>
      </c>
    </row>
    <row r="1951" spans="1:4" x14ac:dyDescent="0.2">
      <c r="A1951" s="32">
        <v>3041</v>
      </c>
      <c r="B1951" s="32" t="s">
        <v>20398</v>
      </c>
      <c r="C1951" s="82" t="s">
        <v>3541</v>
      </c>
      <c r="D1951" s="82" t="s">
        <v>3532</v>
      </c>
    </row>
    <row r="1952" spans="1:4" x14ac:dyDescent="0.2">
      <c r="A1952" s="32">
        <v>3042</v>
      </c>
      <c r="B1952" s="32" t="s">
        <v>20399</v>
      </c>
      <c r="C1952" s="82" t="s">
        <v>3541</v>
      </c>
      <c r="D1952" s="82" t="s">
        <v>3532</v>
      </c>
    </row>
    <row r="1953" spans="1:4" x14ac:dyDescent="0.2">
      <c r="A1953" s="32">
        <v>3043</v>
      </c>
      <c r="B1953" s="32" t="s">
        <v>20400</v>
      </c>
      <c r="C1953" s="82" t="s">
        <v>3541</v>
      </c>
      <c r="D1953" s="82" t="s">
        <v>3532</v>
      </c>
    </row>
    <row r="1954" spans="1:4" x14ac:dyDescent="0.2">
      <c r="A1954" s="32">
        <v>3044</v>
      </c>
      <c r="B1954" s="32" t="s">
        <v>20401</v>
      </c>
      <c r="C1954" s="82" t="s">
        <v>3541</v>
      </c>
      <c r="D1954" s="82" t="s">
        <v>3532</v>
      </c>
    </row>
    <row r="1955" spans="1:4" x14ac:dyDescent="0.2">
      <c r="A1955" s="32">
        <v>3045</v>
      </c>
      <c r="B1955" s="32" t="s">
        <v>20402</v>
      </c>
      <c r="C1955" s="82" t="s">
        <v>3541</v>
      </c>
      <c r="D1955" s="82" t="s">
        <v>3532</v>
      </c>
    </row>
    <row r="1956" spans="1:4" x14ac:dyDescent="0.2">
      <c r="A1956" s="32">
        <v>3046</v>
      </c>
      <c r="B1956" s="32" t="s">
        <v>20403</v>
      </c>
      <c r="C1956" s="82" t="s">
        <v>3541</v>
      </c>
      <c r="D1956" s="82" t="s">
        <v>3532</v>
      </c>
    </row>
    <row r="1957" spans="1:4" x14ac:dyDescent="0.2">
      <c r="A1957" s="32">
        <v>3047</v>
      </c>
      <c r="B1957" s="32" t="s">
        <v>20404</v>
      </c>
      <c r="C1957" s="82" t="s">
        <v>3541</v>
      </c>
      <c r="D1957" s="82" t="s">
        <v>3532</v>
      </c>
    </row>
    <row r="1958" spans="1:4" x14ac:dyDescent="0.2">
      <c r="A1958" s="32">
        <v>2177</v>
      </c>
      <c r="B1958" s="32" t="s">
        <v>20405</v>
      </c>
      <c r="C1958" s="82" t="s">
        <v>3541</v>
      </c>
      <c r="D1958" s="82" t="s">
        <v>3532</v>
      </c>
    </row>
    <row r="1959" spans="1:4" x14ac:dyDescent="0.2">
      <c r="A1959" s="32">
        <v>1</v>
      </c>
      <c r="B1959" s="32" t="s">
        <v>20406</v>
      </c>
      <c r="C1959" s="82" t="s">
        <v>3546</v>
      </c>
      <c r="D1959" s="82" t="s">
        <v>16400</v>
      </c>
    </row>
    <row r="1960" spans="1:4" x14ac:dyDescent="0.2">
      <c r="A1960" s="32">
        <v>2179</v>
      </c>
      <c r="B1960" s="32" t="s">
        <v>20407</v>
      </c>
      <c r="C1960" s="82" t="s">
        <v>3541</v>
      </c>
      <c r="D1960" s="82" t="s">
        <v>3532</v>
      </c>
    </row>
    <row r="1961" spans="1:4" x14ac:dyDescent="0.2">
      <c r="A1961" s="32">
        <v>3048</v>
      </c>
      <c r="B1961" s="32" t="s">
        <v>20408</v>
      </c>
      <c r="C1961" s="82" t="s">
        <v>3541</v>
      </c>
      <c r="D1961" s="82" t="s">
        <v>3532</v>
      </c>
    </row>
    <row r="1962" spans="1:4" x14ac:dyDescent="0.2">
      <c r="A1962" s="32">
        <v>2180</v>
      </c>
      <c r="B1962" s="32" t="s">
        <v>20409</v>
      </c>
      <c r="C1962" s="82" t="s">
        <v>3541</v>
      </c>
      <c r="D1962" s="82" t="s">
        <v>3532</v>
      </c>
    </row>
    <row r="1963" spans="1:4" x14ac:dyDescent="0.2">
      <c r="A1963" s="32">
        <v>2181</v>
      </c>
      <c r="B1963" s="32" t="s">
        <v>20410</v>
      </c>
      <c r="C1963" s="82" t="s">
        <v>3541</v>
      </c>
      <c r="D1963" s="82" t="s">
        <v>3532</v>
      </c>
    </row>
    <row r="1964" spans="1:4" x14ac:dyDescent="0.2">
      <c r="A1964" s="32">
        <v>2182</v>
      </c>
      <c r="B1964" s="32" t="s">
        <v>20411</v>
      </c>
      <c r="C1964" s="82" t="s">
        <v>3541</v>
      </c>
      <c r="D1964" s="82" t="s">
        <v>3532</v>
      </c>
    </row>
    <row r="1965" spans="1:4" x14ac:dyDescent="0.2">
      <c r="A1965" s="32">
        <v>2183</v>
      </c>
      <c r="B1965" s="32" t="s">
        <v>20412</v>
      </c>
      <c r="C1965" s="82" t="s">
        <v>3541</v>
      </c>
      <c r="D1965" s="82" t="s">
        <v>3532</v>
      </c>
    </row>
    <row r="1966" spans="1:4" x14ac:dyDescent="0.2">
      <c r="A1966" s="32">
        <v>3049</v>
      </c>
      <c r="B1966" s="32" t="s">
        <v>20413</v>
      </c>
      <c r="C1966" s="82" t="s">
        <v>3541</v>
      </c>
      <c r="D1966" s="82" t="s">
        <v>3532</v>
      </c>
    </row>
    <row r="1967" spans="1:4" x14ac:dyDescent="0.2">
      <c r="A1967" s="32">
        <v>3050</v>
      </c>
      <c r="B1967" s="32" t="s">
        <v>20414</v>
      </c>
      <c r="C1967" s="82" t="s">
        <v>3541</v>
      </c>
      <c r="D1967" s="82" t="s">
        <v>3532</v>
      </c>
    </row>
    <row r="1968" spans="1:4" x14ac:dyDescent="0.2">
      <c r="A1968" s="32">
        <v>3051</v>
      </c>
      <c r="B1968" s="32" t="s">
        <v>20415</v>
      </c>
      <c r="C1968" s="82" t="s">
        <v>3541</v>
      </c>
      <c r="D1968" s="82" t="s">
        <v>3532</v>
      </c>
    </row>
    <row r="1969" spans="1:4" x14ac:dyDescent="0.2">
      <c r="A1969" s="32">
        <v>3052</v>
      </c>
      <c r="B1969" s="32" t="s">
        <v>20416</v>
      </c>
      <c r="C1969" s="82" t="s">
        <v>3541</v>
      </c>
      <c r="D1969" s="82" t="s">
        <v>3532</v>
      </c>
    </row>
    <row r="1970" spans="1:4" x14ac:dyDescent="0.2">
      <c r="A1970" s="32">
        <v>2184</v>
      </c>
      <c r="B1970" s="32" t="s">
        <v>20417</v>
      </c>
      <c r="C1970" s="82" t="s">
        <v>3541</v>
      </c>
      <c r="D1970" s="82" t="s">
        <v>3532</v>
      </c>
    </row>
    <row r="1971" spans="1:4" x14ac:dyDescent="0.2">
      <c r="A1971" s="32">
        <v>2186</v>
      </c>
      <c r="B1971" s="32" t="s">
        <v>20418</v>
      </c>
      <c r="C1971" s="82" t="s">
        <v>3541</v>
      </c>
      <c r="D1971" s="82" t="s">
        <v>3532</v>
      </c>
    </row>
    <row r="1972" spans="1:4" x14ac:dyDescent="0.2">
      <c r="A1972" s="32">
        <v>2187</v>
      </c>
      <c r="B1972" s="32" t="s">
        <v>20419</v>
      </c>
      <c r="C1972" s="82" t="s">
        <v>3541</v>
      </c>
      <c r="D1972" s="82" t="s">
        <v>3532</v>
      </c>
    </row>
    <row r="1973" spans="1:4" x14ac:dyDescent="0.2">
      <c r="A1973" s="32">
        <v>2188</v>
      </c>
      <c r="B1973" s="32" t="s">
        <v>20420</v>
      </c>
      <c r="C1973" s="82" t="s">
        <v>3541</v>
      </c>
      <c r="D1973" s="82" t="s">
        <v>3532</v>
      </c>
    </row>
    <row r="1974" spans="1:4" x14ac:dyDescent="0.2">
      <c r="A1974" s="32">
        <v>2189</v>
      </c>
      <c r="B1974" s="32" t="s">
        <v>20421</v>
      </c>
      <c r="C1974" s="82" t="s">
        <v>3541</v>
      </c>
      <c r="D1974" s="82" t="s">
        <v>3532</v>
      </c>
    </row>
    <row r="1975" spans="1:4" x14ac:dyDescent="0.2">
      <c r="A1975" s="32">
        <v>2190</v>
      </c>
      <c r="B1975" s="32" t="s">
        <v>20422</v>
      </c>
      <c r="C1975" s="82" t="s">
        <v>3541</v>
      </c>
      <c r="D1975" s="82" t="s">
        <v>3532</v>
      </c>
    </row>
    <row r="1976" spans="1:4" x14ac:dyDescent="0.2">
      <c r="A1976" s="32">
        <v>2191</v>
      </c>
      <c r="B1976" s="32" t="s">
        <v>20423</v>
      </c>
      <c r="C1976" s="82" t="s">
        <v>3541</v>
      </c>
      <c r="D1976" s="82" t="s">
        <v>3532</v>
      </c>
    </row>
    <row r="1977" spans="1:4" x14ac:dyDescent="0.2">
      <c r="A1977" s="32">
        <v>2192</v>
      </c>
      <c r="B1977" s="32" t="s">
        <v>20424</v>
      </c>
      <c r="C1977" s="82" t="s">
        <v>3541</v>
      </c>
      <c r="D1977" s="82" t="s">
        <v>3532</v>
      </c>
    </row>
    <row r="1978" spans="1:4" x14ac:dyDescent="0.2">
      <c r="A1978" s="32">
        <v>2193</v>
      </c>
      <c r="B1978" s="32" t="s">
        <v>20425</v>
      </c>
      <c r="C1978" s="82" t="s">
        <v>3541</v>
      </c>
      <c r="D1978" s="82" t="s">
        <v>3532</v>
      </c>
    </row>
    <row r="1979" spans="1:4" x14ac:dyDescent="0.2">
      <c r="A1979" s="32">
        <v>2194</v>
      </c>
      <c r="B1979" s="32" t="s">
        <v>20426</v>
      </c>
      <c r="C1979" s="82" t="s">
        <v>3541</v>
      </c>
      <c r="D1979" s="82" t="s">
        <v>3532</v>
      </c>
    </row>
    <row r="1980" spans="1:4" x14ac:dyDescent="0.2">
      <c r="A1980" s="32">
        <v>2195</v>
      </c>
      <c r="B1980" s="32" t="s">
        <v>20427</v>
      </c>
      <c r="C1980" s="82" t="s">
        <v>3541</v>
      </c>
      <c r="D1980" s="82" t="s">
        <v>3532</v>
      </c>
    </row>
    <row r="1981" spans="1:4" x14ac:dyDescent="0.2">
      <c r="A1981" s="32">
        <v>2196</v>
      </c>
      <c r="B1981" s="32" t="s">
        <v>20428</v>
      </c>
      <c r="C1981" s="82" t="s">
        <v>3541</v>
      </c>
      <c r="D1981" s="82" t="s">
        <v>3532</v>
      </c>
    </row>
    <row r="1982" spans="1:4" x14ac:dyDescent="0.2">
      <c r="A1982" s="32">
        <v>2197</v>
      </c>
      <c r="B1982" s="32" t="s">
        <v>20429</v>
      </c>
      <c r="C1982" s="82" t="s">
        <v>3541</v>
      </c>
      <c r="D1982" s="82" t="s">
        <v>3532</v>
      </c>
    </row>
    <row r="1983" spans="1:4" x14ac:dyDescent="0.2">
      <c r="A1983" s="32">
        <v>2198</v>
      </c>
      <c r="B1983" s="32" t="s">
        <v>20430</v>
      </c>
      <c r="C1983" s="82" t="s">
        <v>3541</v>
      </c>
      <c r="D1983" s="82" t="s">
        <v>3532</v>
      </c>
    </row>
    <row r="1984" spans="1:4" x14ac:dyDescent="0.2">
      <c r="A1984" s="32">
        <v>2199</v>
      </c>
      <c r="B1984" s="32" t="s">
        <v>20431</v>
      </c>
      <c r="C1984" s="82" t="s">
        <v>3541</v>
      </c>
      <c r="D1984" s="82" t="s">
        <v>3532</v>
      </c>
    </row>
    <row r="1985" spans="1:4" x14ac:dyDescent="0.2">
      <c r="A1985" s="32">
        <v>2200</v>
      </c>
      <c r="B1985" s="32" t="s">
        <v>20432</v>
      </c>
      <c r="C1985" s="82" t="s">
        <v>3541</v>
      </c>
      <c r="D1985" s="82" t="s">
        <v>3532</v>
      </c>
    </row>
    <row r="1986" spans="1:4" x14ac:dyDescent="0.2">
      <c r="A1986" s="32">
        <v>2201</v>
      </c>
      <c r="B1986" s="32" t="s">
        <v>20433</v>
      </c>
      <c r="C1986" s="82" t="s">
        <v>3541</v>
      </c>
      <c r="D1986" s="82" t="s">
        <v>3532</v>
      </c>
    </row>
    <row r="1987" spans="1:4" x14ac:dyDescent="0.2">
      <c r="A1987" s="32">
        <v>2202</v>
      </c>
      <c r="B1987" s="32" t="s">
        <v>20434</v>
      </c>
      <c r="C1987" s="82" t="s">
        <v>3541</v>
      </c>
      <c r="D1987" s="82" t="s">
        <v>3532</v>
      </c>
    </row>
    <row r="1988" spans="1:4" x14ac:dyDescent="0.2">
      <c r="A1988" s="32">
        <v>2203</v>
      </c>
      <c r="B1988" s="32" t="s">
        <v>20435</v>
      </c>
      <c r="C1988" s="82" t="s">
        <v>3541</v>
      </c>
      <c r="D1988" s="82" t="s">
        <v>3532</v>
      </c>
    </row>
    <row r="1989" spans="1:4" x14ac:dyDescent="0.2">
      <c r="A1989" s="32">
        <v>2204</v>
      </c>
      <c r="B1989" s="32" t="s">
        <v>20436</v>
      </c>
      <c r="C1989" s="82" t="s">
        <v>3541</v>
      </c>
      <c r="D1989" s="82" t="s">
        <v>3532</v>
      </c>
    </row>
    <row r="1990" spans="1:4" x14ac:dyDescent="0.2">
      <c r="A1990" s="32">
        <v>3053</v>
      </c>
      <c r="B1990" s="32" t="s">
        <v>20437</v>
      </c>
      <c r="C1990" s="82" t="s">
        <v>3541</v>
      </c>
      <c r="D1990" s="82" t="s">
        <v>3532</v>
      </c>
    </row>
    <row r="1991" spans="1:4" x14ac:dyDescent="0.2">
      <c r="A1991" s="32">
        <v>2205</v>
      </c>
      <c r="B1991" s="32" t="s">
        <v>20438</v>
      </c>
      <c r="C1991" s="82" t="s">
        <v>3541</v>
      </c>
      <c r="D1991" s="82" t="s">
        <v>3532</v>
      </c>
    </row>
    <row r="1992" spans="1:4" x14ac:dyDescent="0.2">
      <c r="A1992" s="32">
        <v>2206</v>
      </c>
      <c r="B1992" s="32" t="s">
        <v>20439</v>
      </c>
      <c r="C1992" s="82" t="s">
        <v>3541</v>
      </c>
      <c r="D1992" s="82" t="s">
        <v>3532</v>
      </c>
    </row>
    <row r="1993" spans="1:4" x14ac:dyDescent="0.2">
      <c r="A1993" s="32">
        <v>2207</v>
      </c>
      <c r="B1993" s="32" t="s">
        <v>20440</v>
      </c>
      <c r="C1993" s="82" t="s">
        <v>3541</v>
      </c>
      <c r="D1993" s="82" t="s">
        <v>3532</v>
      </c>
    </row>
    <row r="1994" spans="1:4" x14ac:dyDescent="0.2">
      <c r="A1994" s="32">
        <v>2208</v>
      </c>
      <c r="B1994" s="32" t="s">
        <v>20441</v>
      </c>
      <c r="C1994" s="82" t="s">
        <v>3541</v>
      </c>
      <c r="D1994" s="82" t="s">
        <v>3532</v>
      </c>
    </row>
    <row r="1995" spans="1:4" x14ac:dyDescent="0.2">
      <c r="A1995" s="32">
        <v>2209</v>
      </c>
      <c r="B1995" s="32" t="s">
        <v>20442</v>
      </c>
      <c r="C1995" s="82" t="s">
        <v>3541</v>
      </c>
      <c r="D1995" s="82" t="s">
        <v>3532</v>
      </c>
    </row>
    <row r="1996" spans="1:4" x14ac:dyDescent="0.2">
      <c r="A1996" s="32">
        <v>2210</v>
      </c>
      <c r="B1996" s="32" t="s">
        <v>20443</v>
      </c>
      <c r="C1996" s="82" t="s">
        <v>3541</v>
      </c>
      <c r="D1996" s="82" t="s">
        <v>3532</v>
      </c>
    </row>
    <row r="1997" spans="1:4" x14ac:dyDescent="0.2">
      <c r="A1997" s="32">
        <v>2211</v>
      </c>
      <c r="B1997" s="32" t="s">
        <v>20444</v>
      </c>
      <c r="C1997" s="82" t="s">
        <v>3541</v>
      </c>
      <c r="D1997" s="82" t="s">
        <v>3532</v>
      </c>
    </row>
    <row r="1998" spans="1:4" x14ac:dyDescent="0.2">
      <c r="A1998" s="32">
        <v>2214</v>
      </c>
      <c r="B1998" s="32" t="s">
        <v>20445</v>
      </c>
      <c r="C1998" s="82" t="s">
        <v>3541</v>
      </c>
      <c r="D1998" s="82" t="s">
        <v>3532</v>
      </c>
    </row>
    <row r="1999" spans="1:4" x14ac:dyDescent="0.2">
      <c r="A1999" s="32">
        <v>3054</v>
      </c>
      <c r="B1999" s="32" t="s">
        <v>20446</v>
      </c>
      <c r="C1999" s="82" t="s">
        <v>3541</v>
      </c>
      <c r="D1999" s="82" t="s">
        <v>3532</v>
      </c>
    </row>
    <row r="2000" spans="1:4" x14ac:dyDescent="0.2">
      <c r="A2000" s="32">
        <v>3055</v>
      </c>
      <c r="B2000" s="32" t="s">
        <v>20447</v>
      </c>
      <c r="C2000" s="82" t="s">
        <v>3541</v>
      </c>
      <c r="D2000" s="82" t="s">
        <v>3532</v>
      </c>
    </row>
    <row r="2001" spans="1:4" x14ac:dyDescent="0.2">
      <c r="A2001" s="32">
        <v>801</v>
      </c>
      <c r="B2001" s="32" t="s">
        <v>20448</v>
      </c>
      <c r="C2001" s="82" t="s">
        <v>3541</v>
      </c>
      <c r="D2001" s="82" t="s">
        <v>3532</v>
      </c>
    </row>
    <row r="2002" spans="1:4" x14ac:dyDescent="0.2">
      <c r="A2002" s="32">
        <v>3056</v>
      </c>
      <c r="B2002" s="32" t="s">
        <v>20449</v>
      </c>
      <c r="C2002" s="82" t="s">
        <v>3541</v>
      </c>
      <c r="D2002" s="82" t="s">
        <v>3532</v>
      </c>
    </row>
    <row r="2003" spans="1:4" x14ac:dyDescent="0.2">
      <c r="A2003" s="32">
        <v>3057</v>
      </c>
      <c r="B2003" s="32" t="s">
        <v>20450</v>
      </c>
      <c r="C2003" s="82" t="s">
        <v>3541</v>
      </c>
      <c r="D2003" s="82" t="s">
        <v>3532</v>
      </c>
    </row>
    <row r="2004" spans="1:4" x14ac:dyDescent="0.2">
      <c r="A2004" s="32">
        <v>3058</v>
      </c>
      <c r="B2004" s="32" t="s">
        <v>20451</v>
      </c>
      <c r="C2004" s="82" t="s">
        <v>3541</v>
      </c>
      <c r="D2004" s="82" t="s">
        <v>3532</v>
      </c>
    </row>
    <row r="2005" spans="1:4" x14ac:dyDescent="0.2">
      <c r="A2005" s="32">
        <v>3059</v>
      </c>
      <c r="B2005" s="32" t="s">
        <v>20452</v>
      </c>
      <c r="C2005" s="82" t="s">
        <v>3541</v>
      </c>
      <c r="D2005" s="82" t="s">
        <v>3532</v>
      </c>
    </row>
    <row r="2006" spans="1:4" x14ac:dyDescent="0.2">
      <c r="A2006" s="32">
        <v>3060</v>
      </c>
      <c r="B2006" s="32" t="s">
        <v>20453</v>
      </c>
      <c r="C2006" s="82" t="s">
        <v>3541</v>
      </c>
      <c r="D2006" s="82" t="s">
        <v>3532</v>
      </c>
    </row>
    <row r="2007" spans="1:4" x14ac:dyDescent="0.2">
      <c r="A2007" s="32">
        <v>2212</v>
      </c>
      <c r="B2007" s="32" t="s">
        <v>20454</v>
      </c>
      <c r="C2007" s="82" t="s">
        <v>3541</v>
      </c>
      <c r="D2007" s="82" t="s">
        <v>3532</v>
      </c>
    </row>
    <row r="2008" spans="1:4" x14ac:dyDescent="0.2">
      <c r="A2008" s="32">
        <v>2213</v>
      </c>
      <c r="B2008" s="32" t="s">
        <v>20455</v>
      </c>
      <c r="C2008" s="82" t="s">
        <v>3541</v>
      </c>
      <c r="D2008" s="82" t="s">
        <v>3532</v>
      </c>
    </row>
    <row r="2009" spans="1:4" x14ac:dyDescent="0.2">
      <c r="A2009" s="32">
        <v>2215</v>
      </c>
      <c r="B2009" s="32" t="s">
        <v>20456</v>
      </c>
      <c r="C2009" s="82" t="s">
        <v>3541</v>
      </c>
      <c r="D2009" s="82" t="s">
        <v>3532</v>
      </c>
    </row>
    <row r="2010" spans="1:4" x14ac:dyDescent="0.2">
      <c r="A2010" s="32">
        <v>3061</v>
      </c>
      <c r="B2010" s="32" t="s">
        <v>20457</v>
      </c>
      <c r="C2010" s="82" t="s">
        <v>3541</v>
      </c>
      <c r="D2010" s="82" t="s">
        <v>3532</v>
      </c>
    </row>
    <row r="2011" spans="1:4" x14ac:dyDescent="0.2">
      <c r="A2011" s="32">
        <v>3062</v>
      </c>
      <c r="B2011" s="32" t="s">
        <v>20458</v>
      </c>
      <c r="C2011" s="82" t="s">
        <v>3541</v>
      </c>
      <c r="D2011" s="82" t="s">
        <v>3532</v>
      </c>
    </row>
    <row r="2012" spans="1:4" x14ac:dyDescent="0.2">
      <c r="A2012" s="32">
        <v>3063</v>
      </c>
      <c r="B2012" s="32" t="s">
        <v>20459</v>
      </c>
      <c r="C2012" s="82" t="s">
        <v>3541</v>
      </c>
      <c r="D2012" s="82" t="s">
        <v>3532</v>
      </c>
    </row>
    <row r="2013" spans="1:4" x14ac:dyDescent="0.2">
      <c r="A2013" s="32">
        <v>2216</v>
      </c>
      <c r="B2013" s="32" t="s">
        <v>20460</v>
      </c>
      <c r="C2013" s="82" t="s">
        <v>3541</v>
      </c>
      <c r="D2013" s="82" t="s">
        <v>3532</v>
      </c>
    </row>
    <row r="2014" spans="1:4" x14ac:dyDescent="0.2">
      <c r="A2014" s="32">
        <v>2217</v>
      </c>
      <c r="B2014" s="32" t="s">
        <v>20461</v>
      </c>
      <c r="C2014" s="82" t="s">
        <v>3541</v>
      </c>
      <c r="D2014" s="82" t="s">
        <v>3532</v>
      </c>
    </row>
    <row r="2015" spans="1:4" x14ac:dyDescent="0.2">
      <c r="A2015" s="32">
        <v>2218</v>
      </c>
      <c r="B2015" s="32" t="s">
        <v>20462</v>
      </c>
      <c r="C2015" s="82" t="s">
        <v>3541</v>
      </c>
      <c r="D2015" s="82" t="s">
        <v>3532</v>
      </c>
    </row>
    <row r="2016" spans="1:4" x14ac:dyDescent="0.2">
      <c r="A2016" s="32">
        <v>2219</v>
      </c>
      <c r="B2016" s="32" t="s">
        <v>20463</v>
      </c>
      <c r="C2016" s="82" t="s">
        <v>3541</v>
      </c>
      <c r="D2016" s="82" t="s">
        <v>3532</v>
      </c>
    </row>
    <row r="2017" spans="1:4" x14ac:dyDescent="0.2">
      <c r="A2017" s="32">
        <v>2475</v>
      </c>
      <c r="B2017" s="32" t="s">
        <v>20464</v>
      </c>
      <c r="C2017" s="82" t="s">
        <v>3541</v>
      </c>
      <c r="D2017" s="82" t="s">
        <v>3532</v>
      </c>
    </row>
    <row r="2018" spans="1:4" x14ac:dyDescent="0.2">
      <c r="A2018" s="32">
        <v>2220</v>
      </c>
      <c r="B2018" s="32" t="s">
        <v>20465</v>
      </c>
      <c r="C2018" s="82" t="s">
        <v>3541</v>
      </c>
      <c r="D2018" s="82" t="s">
        <v>3532</v>
      </c>
    </row>
    <row r="2019" spans="1:4" x14ac:dyDescent="0.2">
      <c r="A2019" s="32">
        <v>2221</v>
      </c>
      <c r="B2019" s="32" t="s">
        <v>20466</v>
      </c>
      <c r="C2019" s="82" t="s">
        <v>3541</v>
      </c>
      <c r="D2019" s="82" t="s">
        <v>3532</v>
      </c>
    </row>
    <row r="2020" spans="1:4" x14ac:dyDescent="0.2">
      <c r="A2020" s="32">
        <v>2222</v>
      </c>
      <c r="B2020" s="32" t="s">
        <v>20467</v>
      </c>
      <c r="C2020" s="82" t="s">
        <v>3541</v>
      </c>
      <c r="D2020" s="82" t="s">
        <v>3532</v>
      </c>
    </row>
    <row r="2021" spans="1:4" x14ac:dyDescent="0.2">
      <c r="A2021" s="32">
        <v>3064</v>
      </c>
      <c r="B2021" s="32" t="s">
        <v>20468</v>
      </c>
      <c r="C2021" s="82" t="s">
        <v>3541</v>
      </c>
      <c r="D2021" s="82" t="s">
        <v>3532</v>
      </c>
    </row>
    <row r="2022" spans="1:4" x14ac:dyDescent="0.2">
      <c r="A2022" s="32">
        <v>2223</v>
      </c>
      <c r="B2022" s="32" t="s">
        <v>20469</v>
      </c>
      <c r="C2022" s="82" t="s">
        <v>3541</v>
      </c>
      <c r="D2022" s="82" t="s">
        <v>3532</v>
      </c>
    </row>
    <row r="2023" spans="1:4" x14ac:dyDescent="0.2">
      <c r="A2023" s="32">
        <v>2224</v>
      </c>
      <c r="B2023" s="32" t="s">
        <v>20470</v>
      </c>
      <c r="C2023" s="82" t="s">
        <v>3541</v>
      </c>
      <c r="D2023" s="82" t="s">
        <v>3532</v>
      </c>
    </row>
    <row r="2024" spans="1:4" x14ac:dyDescent="0.2">
      <c r="A2024" s="32">
        <v>2225</v>
      </c>
      <c r="B2024" s="32" t="s">
        <v>20471</v>
      </c>
      <c r="C2024" s="82" t="s">
        <v>3541</v>
      </c>
      <c r="D2024" s="82" t="s">
        <v>3532</v>
      </c>
    </row>
    <row r="2025" spans="1:4" x14ac:dyDescent="0.2">
      <c r="A2025" s="32">
        <v>2226</v>
      </c>
      <c r="B2025" s="32" t="s">
        <v>20472</v>
      </c>
      <c r="C2025" s="82" t="s">
        <v>3541</v>
      </c>
      <c r="D2025" s="82" t="s">
        <v>3532</v>
      </c>
    </row>
    <row r="2026" spans="1:4" x14ac:dyDescent="0.2">
      <c r="A2026" s="32">
        <v>3065</v>
      </c>
      <c r="B2026" s="32" t="s">
        <v>20473</v>
      </c>
      <c r="C2026" s="82" t="s">
        <v>3541</v>
      </c>
      <c r="D2026" s="82" t="s">
        <v>3532</v>
      </c>
    </row>
    <row r="2027" spans="1:4" x14ac:dyDescent="0.2">
      <c r="A2027" s="32">
        <v>2227</v>
      </c>
      <c r="B2027" s="32" t="s">
        <v>20474</v>
      </c>
      <c r="C2027" s="82" t="s">
        <v>3541</v>
      </c>
      <c r="D2027" s="82" t="s">
        <v>3532</v>
      </c>
    </row>
    <row r="2028" spans="1:4" x14ac:dyDescent="0.2">
      <c r="A2028" s="32">
        <v>2228</v>
      </c>
      <c r="B2028" s="32" t="s">
        <v>20475</v>
      </c>
      <c r="C2028" s="82" t="s">
        <v>3541</v>
      </c>
      <c r="D2028" s="82" t="s">
        <v>3532</v>
      </c>
    </row>
    <row r="2029" spans="1:4" x14ac:dyDescent="0.2">
      <c r="A2029" s="32">
        <v>2229</v>
      </c>
      <c r="B2029" s="32" t="s">
        <v>20476</v>
      </c>
      <c r="C2029" s="82" t="s">
        <v>3541</v>
      </c>
      <c r="D2029" s="82" t="s">
        <v>3532</v>
      </c>
    </row>
    <row r="2030" spans="1:4" x14ac:dyDescent="0.2">
      <c r="A2030" s="32">
        <v>2230</v>
      </c>
      <c r="B2030" s="32" t="s">
        <v>20477</v>
      </c>
      <c r="C2030" s="82" t="s">
        <v>3541</v>
      </c>
      <c r="D2030" s="82" t="s">
        <v>3532</v>
      </c>
    </row>
    <row r="2031" spans="1:4" x14ac:dyDescent="0.2">
      <c r="A2031" s="32">
        <v>2233</v>
      </c>
      <c r="B2031" s="32" t="s">
        <v>20478</v>
      </c>
      <c r="C2031" s="82" t="s">
        <v>3541</v>
      </c>
      <c r="D2031" s="82" t="s">
        <v>3532</v>
      </c>
    </row>
    <row r="2032" spans="1:4" x14ac:dyDescent="0.2">
      <c r="A2032" s="32">
        <v>2235</v>
      </c>
      <c r="B2032" s="32" t="s">
        <v>20479</v>
      </c>
      <c r="C2032" s="82" t="s">
        <v>3541</v>
      </c>
      <c r="D2032" s="82" t="s">
        <v>3532</v>
      </c>
    </row>
    <row r="2033" spans="1:4" x14ac:dyDescent="0.2">
      <c r="A2033" s="32">
        <v>2236</v>
      </c>
      <c r="B2033" s="32" t="s">
        <v>20480</v>
      </c>
      <c r="C2033" s="82" t="s">
        <v>3541</v>
      </c>
      <c r="D2033" s="82" t="s">
        <v>3532</v>
      </c>
    </row>
    <row r="2034" spans="1:4" x14ac:dyDescent="0.2">
      <c r="A2034" s="32">
        <v>2234</v>
      </c>
      <c r="B2034" s="32" t="s">
        <v>20481</v>
      </c>
      <c r="C2034" s="82" t="s">
        <v>3541</v>
      </c>
      <c r="D2034" s="82" t="s">
        <v>3532</v>
      </c>
    </row>
    <row r="2035" spans="1:4" x14ac:dyDescent="0.2">
      <c r="A2035" s="32">
        <v>2232</v>
      </c>
      <c r="B2035" s="32" t="s">
        <v>20482</v>
      </c>
      <c r="C2035" s="82" t="s">
        <v>3541</v>
      </c>
      <c r="D2035" s="82" t="s">
        <v>3532</v>
      </c>
    </row>
    <row r="2036" spans="1:4" x14ac:dyDescent="0.2">
      <c r="A2036" s="32">
        <v>2307</v>
      </c>
      <c r="B2036" s="32" t="s">
        <v>20483</v>
      </c>
      <c r="C2036" s="82" t="s">
        <v>3541</v>
      </c>
      <c r="D2036" s="82" t="s">
        <v>3532</v>
      </c>
    </row>
    <row r="2037" spans="1:4" x14ac:dyDescent="0.2">
      <c r="A2037" s="32">
        <v>2306</v>
      </c>
      <c r="B2037" s="32" t="s">
        <v>20484</v>
      </c>
      <c r="C2037" s="82" t="s">
        <v>3541</v>
      </c>
      <c r="D2037" s="82" t="s">
        <v>3532</v>
      </c>
    </row>
    <row r="2038" spans="1:4" x14ac:dyDescent="0.2">
      <c r="A2038" s="32">
        <v>2231</v>
      </c>
      <c r="B2038" s="32" t="s">
        <v>20485</v>
      </c>
      <c r="C2038" s="82" t="s">
        <v>3541</v>
      </c>
      <c r="D2038" s="82" t="s">
        <v>3532</v>
      </c>
    </row>
    <row r="2039" spans="1:4" x14ac:dyDescent="0.2">
      <c r="A2039" s="32">
        <v>2237</v>
      </c>
      <c r="B2039" s="32" t="s">
        <v>20486</v>
      </c>
      <c r="C2039" s="82" t="s">
        <v>3541</v>
      </c>
      <c r="D2039" s="82" t="s">
        <v>3532</v>
      </c>
    </row>
    <row r="2040" spans="1:4" x14ac:dyDescent="0.2">
      <c r="A2040" s="32">
        <v>2238</v>
      </c>
      <c r="B2040" s="32" t="s">
        <v>20487</v>
      </c>
      <c r="C2040" s="82" t="s">
        <v>3541</v>
      </c>
      <c r="D2040" s="82" t="s">
        <v>3532</v>
      </c>
    </row>
    <row r="2041" spans="1:4" x14ac:dyDescent="0.2">
      <c r="A2041" s="32">
        <v>2239</v>
      </c>
      <c r="B2041" s="32" t="s">
        <v>20488</v>
      </c>
      <c r="C2041" s="82" t="s">
        <v>3541</v>
      </c>
      <c r="D2041" s="82" t="s">
        <v>3532</v>
      </c>
    </row>
    <row r="2042" spans="1:4" x14ac:dyDescent="0.2">
      <c r="A2042" s="32">
        <v>2308</v>
      </c>
      <c r="B2042" s="32" t="s">
        <v>20489</v>
      </c>
      <c r="C2042" s="82" t="s">
        <v>3541</v>
      </c>
      <c r="D2042" s="82" t="s">
        <v>3532</v>
      </c>
    </row>
    <row r="2043" spans="1:4" x14ac:dyDescent="0.2">
      <c r="A2043" s="32">
        <v>2256</v>
      </c>
      <c r="B2043" s="32" t="s">
        <v>20490</v>
      </c>
      <c r="C2043" s="82" t="s">
        <v>3541</v>
      </c>
      <c r="D2043" s="82" t="s">
        <v>3532</v>
      </c>
    </row>
    <row r="2044" spans="1:4" x14ac:dyDescent="0.2">
      <c r="A2044" s="32">
        <v>2257</v>
      </c>
      <c r="B2044" s="32" t="s">
        <v>20491</v>
      </c>
      <c r="C2044" s="82" t="s">
        <v>3541</v>
      </c>
      <c r="D2044" s="82" t="s">
        <v>3532</v>
      </c>
    </row>
    <row r="2045" spans="1:4" x14ac:dyDescent="0.2">
      <c r="A2045" s="32">
        <v>3172</v>
      </c>
      <c r="B2045" s="32" t="s">
        <v>20492</v>
      </c>
      <c r="C2045" s="82" t="s">
        <v>3541</v>
      </c>
      <c r="D2045" s="82" t="s">
        <v>3532</v>
      </c>
    </row>
    <row r="2046" spans="1:4" x14ac:dyDescent="0.2">
      <c r="A2046" s="32">
        <v>2258</v>
      </c>
      <c r="B2046" s="32" t="s">
        <v>20493</v>
      </c>
      <c r="C2046" s="82" t="s">
        <v>3541</v>
      </c>
      <c r="D2046" s="82" t="s">
        <v>3532</v>
      </c>
    </row>
    <row r="2047" spans="1:4" x14ac:dyDescent="0.2">
      <c r="A2047" s="32">
        <v>2259</v>
      </c>
      <c r="B2047" s="32" t="s">
        <v>20494</v>
      </c>
      <c r="C2047" s="82" t="s">
        <v>3541</v>
      </c>
      <c r="D2047" s="82" t="s">
        <v>3532</v>
      </c>
    </row>
    <row r="2048" spans="1:4" x14ac:dyDescent="0.2">
      <c r="A2048" s="32">
        <v>3066</v>
      </c>
      <c r="B2048" s="32" t="s">
        <v>20495</v>
      </c>
      <c r="C2048" s="82" t="s">
        <v>3541</v>
      </c>
      <c r="D2048" s="82" t="s">
        <v>3532</v>
      </c>
    </row>
    <row r="2049" spans="1:4" x14ac:dyDescent="0.2">
      <c r="A2049" s="32">
        <v>2260</v>
      </c>
      <c r="B2049" s="32" t="s">
        <v>20496</v>
      </c>
      <c r="C2049" s="82" t="s">
        <v>3541</v>
      </c>
      <c r="D2049" s="82" t="s">
        <v>3532</v>
      </c>
    </row>
    <row r="2050" spans="1:4" x14ac:dyDescent="0.2">
      <c r="A2050" s="32">
        <v>3067</v>
      </c>
      <c r="B2050" s="32" t="s">
        <v>20497</v>
      </c>
      <c r="C2050" s="82" t="s">
        <v>3541</v>
      </c>
      <c r="D2050" s="82" t="s">
        <v>3532</v>
      </c>
    </row>
    <row r="2051" spans="1:4" x14ac:dyDescent="0.2">
      <c r="A2051" s="32">
        <v>2261</v>
      </c>
      <c r="B2051" s="32" t="s">
        <v>20498</v>
      </c>
      <c r="C2051" s="82" t="s">
        <v>3541</v>
      </c>
      <c r="D2051" s="82" t="s">
        <v>3532</v>
      </c>
    </row>
    <row r="2052" spans="1:4" x14ac:dyDescent="0.2">
      <c r="A2052" s="32">
        <v>2262</v>
      </c>
      <c r="B2052" s="32" t="s">
        <v>20499</v>
      </c>
      <c r="C2052" s="82" t="s">
        <v>3541</v>
      </c>
      <c r="D2052" s="82" t="s">
        <v>3532</v>
      </c>
    </row>
    <row r="2053" spans="1:4" x14ac:dyDescent="0.2">
      <c r="A2053" s="32">
        <v>2310</v>
      </c>
      <c r="B2053" s="32" t="s">
        <v>20500</v>
      </c>
      <c r="C2053" s="82" t="s">
        <v>3541</v>
      </c>
      <c r="D2053" s="82" t="s">
        <v>3532</v>
      </c>
    </row>
    <row r="2054" spans="1:4" x14ac:dyDescent="0.2">
      <c r="A2054" s="32">
        <v>10107</v>
      </c>
      <c r="B2054" s="32" t="s">
        <v>20501</v>
      </c>
      <c r="C2054" s="82" t="s">
        <v>18454</v>
      </c>
      <c r="D2054" s="82" t="s">
        <v>3532</v>
      </c>
    </row>
    <row r="2055" spans="1:4" x14ac:dyDescent="0.2">
      <c r="A2055" s="32">
        <v>2264</v>
      </c>
      <c r="B2055" s="32" t="s">
        <v>20502</v>
      </c>
      <c r="C2055" s="82" t="s">
        <v>3541</v>
      </c>
      <c r="D2055" s="82" t="s">
        <v>3532</v>
      </c>
    </row>
    <row r="2056" spans="1:4" x14ac:dyDescent="0.2">
      <c r="A2056" s="32">
        <v>2265</v>
      </c>
      <c r="B2056" s="32" t="s">
        <v>20503</v>
      </c>
      <c r="C2056" s="82" t="s">
        <v>3541</v>
      </c>
      <c r="D2056" s="82" t="s">
        <v>3532</v>
      </c>
    </row>
    <row r="2057" spans="1:4" x14ac:dyDescent="0.2">
      <c r="A2057" s="32">
        <v>2266</v>
      </c>
      <c r="B2057" s="32" t="s">
        <v>20504</v>
      </c>
      <c r="C2057" s="82" t="s">
        <v>3541</v>
      </c>
      <c r="D2057" s="82" t="s">
        <v>3532</v>
      </c>
    </row>
    <row r="2058" spans="1:4" x14ac:dyDescent="0.2">
      <c r="A2058" s="32">
        <v>2268</v>
      </c>
      <c r="B2058" s="32" t="s">
        <v>20505</v>
      </c>
      <c r="C2058" s="82" t="s">
        <v>3541</v>
      </c>
      <c r="D2058" s="82" t="s">
        <v>3532</v>
      </c>
    </row>
    <row r="2059" spans="1:4" x14ac:dyDescent="0.2">
      <c r="A2059" s="32">
        <v>2269</v>
      </c>
      <c r="B2059" s="32" t="s">
        <v>20506</v>
      </c>
      <c r="C2059" s="82" t="s">
        <v>3541</v>
      </c>
      <c r="D2059" s="82" t="s">
        <v>3532</v>
      </c>
    </row>
    <row r="2060" spans="1:4" x14ac:dyDescent="0.2">
      <c r="A2060" s="32">
        <v>2270</v>
      </c>
      <c r="B2060" s="32" t="s">
        <v>20507</v>
      </c>
      <c r="C2060" s="82" t="s">
        <v>3541</v>
      </c>
      <c r="D2060" s="82" t="s">
        <v>3532</v>
      </c>
    </row>
    <row r="2061" spans="1:4" x14ac:dyDescent="0.2">
      <c r="A2061" s="32">
        <v>2272</v>
      </c>
      <c r="B2061" s="32" t="s">
        <v>20508</v>
      </c>
      <c r="C2061" s="82" t="s">
        <v>3541</v>
      </c>
      <c r="D2061" s="82" t="s">
        <v>3532</v>
      </c>
    </row>
    <row r="2062" spans="1:4" x14ac:dyDescent="0.2">
      <c r="A2062" s="32">
        <v>2273</v>
      </c>
      <c r="B2062" s="32" t="s">
        <v>20509</v>
      </c>
      <c r="C2062" s="82" t="s">
        <v>3541</v>
      </c>
      <c r="D2062" s="82" t="s">
        <v>3532</v>
      </c>
    </row>
    <row r="2063" spans="1:4" x14ac:dyDescent="0.2">
      <c r="A2063" s="32">
        <v>2274</v>
      </c>
      <c r="B2063" s="32" t="s">
        <v>20510</v>
      </c>
      <c r="C2063" s="82" t="s">
        <v>3541</v>
      </c>
      <c r="D2063" s="82" t="s">
        <v>3532</v>
      </c>
    </row>
    <row r="2064" spans="1:4" x14ac:dyDescent="0.2">
      <c r="A2064" s="32">
        <v>3068</v>
      </c>
      <c r="B2064" s="32" t="s">
        <v>20511</v>
      </c>
      <c r="C2064" s="82" t="s">
        <v>3541</v>
      </c>
      <c r="D2064" s="82" t="s">
        <v>3532</v>
      </c>
    </row>
    <row r="2065" spans="1:4" x14ac:dyDescent="0.2">
      <c r="A2065" s="32">
        <v>2275</v>
      </c>
      <c r="B2065" s="32" t="s">
        <v>20512</v>
      </c>
      <c r="C2065" s="82" t="s">
        <v>3541</v>
      </c>
      <c r="D2065" s="82" t="s">
        <v>3532</v>
      </c>
    </row>
    <row r="2066" spans="1:4" x14ac:dyDescent="0.2">
      <c r="A2066" s="32">
        <v>2276</v>
      </c>
      <c r="B2066" s="32" t="s">
        <v>20513</v>
      </c>
      <c r="C2066" s="82" t="s">
        <v>3541</v>
      </c>
      <c r="D2066" s="82" t="s">
        <v>3532</v>
      </c>
    </row>
    <row r="2067" spans="1:4" x14ac:dyDescent="0.2">
      <c r="A2067" s="32">
        <v>2277</v>
      </c>
      <c r="B2067" s="32" t="s">
        <v>20514</v>
      </c>
      <c r="C2067" s="82" t="s">
        <v>3541</v>
      </c>
      <c r="D2067" s="82" t="s">
        <v>3532</v>
      </c>
    </row>
    <row r="2068" spans="1:4" x14ac:dyDescent="0.2">
      <c r="A2068" s="32">
        <v>2278</v>
      </c>
      <c r="B2068" s="32" t="s">
        <v>20515</v>
      </c>
      <c r="C2068" s="82" t="s">
        <v>3541</v>
      </c>
      <c r="D2068" s="82" t="s">
        <v>3532</v>
      </c>
    </row>
    <row r="2069" spans="1:4" x14ac:dyDescent="0.2">
      <c r="A2069" s="32">
        <v>2279</v>
      </c>
      <c r="B2069" s="32" t="s">
        <v>20516</v>
      </c>
      <c r="C2069" s="82" t="s">
        <v>3541</v>
      </c>
      <c r="D2069" s="82" t="s">
        <v>3532</v>
      </c>
    </row>
    <row r="2070" spans="1:4" x14ac:dyDescent="0.2">
      <c r="A2070" s="32">
        <v>2280</v>
      </c>
      <c r="B2070" s="32" t="s">
        <v>20517</v>
      </c>
      <c r="C2070" s="82" t="s">
        <v>3541</v>
      </c>
      <c r="D2070" s="82" t="s">
        <v>3532</v>
      </c>
    </row>
    <row r="2071" spans="1:4" x14ac:dyDescent="0.2">
      <c r="A2071" s="32">
        <v>3069</v>
      </c>
      <c r="B2071" s="32" t="s">
        <v>20518</v>
      </c>
      <c r="C2071" s="82" t="s">
        <v>3541</v>
      </c>
      <c r="D2071" s="82" t="s">
        <v>3532</v>
      </c>
    </row>
    <row r="2072" spans="1:4" x14ac:dyDescent="0.2">
      <c r="A2072" s="32">
        <v>3070</v>
      </c>
      <c r="B2072" s="32" t="s">
        <v>20519</v>
      </c>
      <c r="C2072" s="82" t="s">
        <v>3541</v>
      </c>
      <c r="D2072" s="82" t="s">
        <v>3532</v>
      </c>
    </row>
    <row r="2073" spans="1:4" x14ac:dyDescent="0.2">
      <c r="A2073" s="32">
        <v>2281</v>
      </c>
      <c r="B2073" s="32" t="s">
        <v>20520</v>
      </c>
      <c r="C2073" s="82" t="s">
        <v>3541</v>
      </c>
      <c r="D2073" s="82" t="s">
        <v>3532</v>
      </c>
    </row>
    <row r="2074" spans="1:4" x14ac:dyDescent="0.2">
      <c r="A2074" s="32">
        <v>2282</v>
      </c>
      <c r="B2074" s="32" t="s">
        <v>20521</v>
      </c>
      <c r="C2074" s="82" t="s">
        <v>3541</v>
      </c>
      <c r="D2074" s="82" t="s">
        <v>3532</v>
      </c>
    </row>
    <row r="2075" spans="1:4" x14ac:dyDescent="0.2">
      <c r="A2075" s="32">
        <v>2283</v>
      </c>
      <c r="B2075" s="32" t="s">
        <v>20522</v>
      </c>
      <c r="C2075" s="82" t="s">
        <v>3541</v>
      </c>
      <c r="D2075" s="82" t="s">
        <v>3532</v>
      </c>
    </row>
    <row r="2076" spans="1:4" x14ac:dyDescent="0.2">
      <c r="A2076" s="32">
        <v>3071</v>
      </c>
      <c r="B2076" s="32" t="s">
        <v>20523</v>
      </c>
      <c r="C2076" s="82" t="s">
        <v>3541</v>
      </c>
      <c r="D2076" s="82" t="s">
        <v>3532</v>
      </c>
    </row>
    <row r="2077" spans="1:4" x14ac:dyDescent="0.2">
      <c r="A2077" s="32">
        <v>660</v>
      </c>
      <c r="B2077" s="32" t="s">
        <v>20524</v>
      </c>
      <c r="C2077" s="82" t="s">
        <v>3541</v>
      </c>
      <c r="D2077" s="82" t="s">
        <v>3532</v>
      </c>
    </row>
    <row r="2078" spans="1:4" x14ac:dyDescent="0.2">
      <c r="A2078" s="32">
        <v>332</v>
      </c>
      <c r="B2078" s="32" t="s">
        <v>20525</v>
      </c>
      <c r="C2078" s="82" t="s">
        <v>3541</v>
      </c>
      <c r="D2078" s="82" t="s">
        <v>3532</v>
      </c>
    </row>
    <row r="2079" spans="1:4" x14ac:dyDescent="0.2">
      <c r="A2079" s="32">
        <v>3072</v>
      </c>
      <c r="B2079" s="32" t="s">
        <v>20526</v>
      </c>
      <c r="C2079" s="82" t="s">
        <v>3541</v>
      </c>
      <c r="D2079" s="82" t="s">
        <v>3532</v>
      </c>
    </row>
    <row r="2080" spans="1:4" x14ac:dyDescent="0.2">
      <c r="A2080" s="32">
        <v>2284</v>
      </c>
      <c r="B2080" s="32" t="s">
        <v>20527</v>
      </c>
      <c r="C2080" s="82" t="s">
        <v>3541</v>
      </c>
      <c r="D2080" s="82" t="s">
        <v>3532</v>
      </c>
    </row>
    <row r="2081" spans="1:4" x14ac:dyDescent="0.2">
      <c r="A2081" s="32">
        <v>2286</v>
      </c>
      <c r="B2081" s="32" t="s">
        <v>20528</v>
      </c>
      <c r="C2081" s="82" t="s">
        <v>3541</v>
      </c>
      <c r="D2081" s="82" t="s">
        <v>3532</v>
      </c>
    </row>
    <row r="2082" spans="1:4" x14ac:dyDescent="0.2">
      <c r="A2082" s="32">
        <v>2287</v>
      </c>
      <c r="B2082" s="32" t="s">
        <v>20529</v>
      </c>
      <c r="C2082" s="82" t="s">
        <v>3541</v>
      </c>
      <c r="D2082" s="82" t="s">
        <v>3532</v>
      </c>
    </row>
    <row r="2083" spans="1:4" x14ac:dyDescent="0.2">
      <c r="A2083" s="32">
        <v>2289</v>
      </c>
      <c r="B2083" s="32" t="s">
        <v>20530</v>
      </c>
      <c r="C2083" s="82" t="s">
        <v>3541</v>
      </c>
      <c r="D2083" s="82" t="s">
        <v>3532</v>
      </c>
    </row>
    <row r="2084" spans="1:4" x14ac:dyDescent="0.2">
      <c r="A2084" s="32">
        <v>3073</v>
      </c>
      <c r="B2084" s="32" t="s">
        <v>20531</v>
      </c>
      <c r="C2084" s="82" t="s">
        <v>3541</v>
      </c>
      <c r="D2084" s="82" t="s">
        <v>3532</v>
      </c>
    </row>
    <row r="2085" spans="1:4" x14ac:dyDescent="0.2">
      <c r="A2085" s="32">
        <v>3074</v>
      </c>
      <c r="B2085" s="32" t="s">
        <v>20532</v>
      </c>
      <c r="C2085" s="82" t="s">
        <v>3541</v>
      </c>
      <c r="D2085" s="82" t="s">
        <v>3532</v>
      </c>
    </row>
    <row r="2086" spans="1:4" x14ac:dyDescent="0.2">
      <c r="A2086" s="32">
        <v>3075</v>
      </c>
      <c r="B2086" s="32" t="s">
        <v>20533</v>
      </c>
      <c r="C2086" s="82" t="s">
        <v>3541</v>
      </c>
      <c r="D2086" s="82" t="s">
        <v>3532</v>
      </c>
    </row>
    <row r="2087" spans="1:4" x14ac:dyDescent="0.2">
      <c r="A2087" s="32">
        <v>3076</v>
      </c>
      <c r="B2087" s="32" t="s">
        <v>20534</v>
      </c>
      <c r="C2087" s="82" t="s">
        <v>3541</v>
      </c>
      <c r="D2087" s="82" t="s">
        <v>3532</v>
      </c>
    </row>
    <row r="2088" spans="1:4" x14ac:dyDescent="0.2">
      <c r="A2088" s="32">
        <v>3077</v>
      </c>
      <c r="B2088" s="32" t="s">
        <v>20535</v>
      </c>
      <c r="C2088" s="82" t="s">
        <v>3541</v>
      </c>
      <c r="D2088" s="82" t="s">
        <v>3532</v>
      </c>
    </row>
    <row r="2089" spans="1:4" x14ac:dyDescent="0.2">
      <c r="A2089" s="32">
        <v>2292</v>
      </c>
      <c r="B2089" s="32" t="s">
        <v>20536</v>
      </c>
      <c r="C2089" s="82" t="s">
        <v>3541</v>
      </c>
      <c r="D2089" s="82" t="s">
        <v>3532</v>
      </c>
    </row>
    <row r="2090" spans="1:4" x14ac:dyDescent="0.2">
      <c r="A2090" s="32">
        <v>2293</v>
      </c>
      <c r="B2090" s="32" t="s">
        <v>20537</v>
      </c>
      <c r="C2090" s="82" t="s">
        <v>3541</v>
      </c>
      <c r="D2090" s="82" t="s">
        <v>3532</v>
      </c>
    </row>
    <row r="2091" spans="1:4" x14ac:dyDescent="0.2">
      <c r="A2091" s="32">
        <v>2294</v>
      </c>
      <c r="B2091" s="32" t="s">
        <v>20538</v>
      </c>
      <c r="C2091" s="82" t="s">
        <v>3541</v>
      </c>
      <c r="D2091" s="82" t="s">
        <v>3532</v>
      </c>
    </row>
    <row r="2092" spans="1:4" x14ac:dyDescent="0.2">
      <c r="A2092" s="32">
        <v>3078</v>
      </c>
      <c r="B2092" s="32" t="s">
        <v>20539</v>
      </c>
      <c r="C2092" s="82" t="s">
        <v>3541</v>
      </c>
      <c r="D2092" s="82" t="s">
        <v>3532</v>
      </c>
    </row>
    <row r="2093" spans="1:4" x14ac:dyDescent="0.2">
      <c r="A2093" s="32">
        <v>3079</v>
      </c>
      <c r="B2093" s="32" t="s">
        <v>20540</v>
      </c>
      <c r="C2093" s="82" t="s">
        <v>3541</v>
      </c>
      <c r="D2093" s="82" t="s">
        <v>3532</v>
      </c>
    </row>
    <row r="2094" spans="1:4" x14ac:dyDescent="0.2">
      <c r="A2094" s="32">
        <v>2296</v>
      </c>
      <c r="B2094" s="32" t="s">
        <v>20541</v>
      </c>
      <c r="C2094" s="82" t="s">
        <v>3541</v>
      </c>
      <c r="D2094" s="82" t="s">
        <v>3532</v>
      </c>
    </row>
    <row r="2095" spans="1:4" x14ac:dyDescent="0.2">
      <c r="A2095" s="32">
        <v>3080</v>
      </c>
      <c r="B2095" s="32" t="s">
        <v>20542</v>
      </c>
      <c r="C2095" s="82" t="s">
        <v>3541</v>
      </c>
      <c r="D2095" s="82" t="s">
        <v>3532</v>
      </c>
    </row>
    <row r="2096" spans="1:4" x14ac:dyDescent="0.2">
      <c r="A2096" s="32">
        <v>2295</v>
      </c>
      <c r="B2096" s="32" t="s">
        <v>20543</v>
      </c>
      <c r="C2096" s="82" t="s">
        <v>3541</v>
      </c>
      <c r="D2096" s="82" t="s">
        <v>3532</v>
      </c>
    </row>
    <row r="2097" spans="1:4" x14ac:dyDescent="0.2">
      <c r="A2097" s="32">
        <v>2297</v>
      </c>
      <c r="B2097" s="32" t="s">
        <v>20544</v>
      </c>
      <c r="C2097" s="82" t="s">
        <v>3541</v>
      </c>
      <c r="D2097" s="82" t="s">
        <v>3532</v>
      </c>
    </row>
    <row r="2098" spans="1:4" x14ac:dyDescent="0.2">
      <c r="A2098" s="32">
        <v>2298</v>
      </c>
      <c r="B2098" s="32" t="s">
        <v>20545</v>
      </c>
      <c r="C2098" s="82" t="s">
        <v>3541</v>
      </c>
      <c r="D2098" s="82" t="s">
        <v>3532</v>
      </c>
    </row>
    <row r="2099" spans="1:4" x14ac:dyDescent="0.2">
      <c r="A2099" s="32">
        <v>2299</v>
      </c>
      <c r="B2099" s="32" t="s">
        <v>20546</v>
      </c>
      <c r="C2099" s="82" t="s">
        <v>3541</v>
      </c>
      <c r="D2099" s="82" t="s">
        <v>3532</v>
      </c>
    </row>
    <row r="2100" spans="1:4" x14ac:dyDescent="0.2">
      <c r="A2100" s="32">
        <v>2300</v>
      </c>
      <c r="B2100" s="32" t="s">
        <v>20547</v>
      </c>
      <c r="C2100" s="82" t="s">
        <v>3541</v>
      </c>
      <c r="D2100" s="82" t="s">
        <v>3532</v>
      </c>
    </row>
    <row r="2101" spans="1:4" x14ac:dyDescent="0.2">
      <c r="A2101" s="32">
        <v>2302</v>
      </c>
      <c r="B2101" s="32" t="s">
        <v>20548</v>
      </c>
      <c r="C2101" s="82" t="s">
        <v>3541</v>
      </c>
      <c r="D2101" s="82" t="s">
        <v>3532</v>
      </c>
    </row>
    <row r="2102" spans="1:4" x14ac:dyDescent="0.2">
      <c r="A2102" s="32">
        <v>2303</v>
      </c>
      <c r="B2102" s="32" t="s">
        <v>20549</v>
      </c>
      <c r="C2102" s="82" t="s">
        <v>3541</v>
      </c>
      <c r="D2102" s="82" t="s">
        <v>3532</v>
      </c>
    </row>
    <row r="2103" spans="1:4" x14ac:dyDescent="0.2">
      <c r="A2103" s="32">
        <v>2304</v>
      </c>
      <c r="B2103" s="32" t="s">
        <v>20550</v>
      </c>
      <c r="C2103" s="82" t="s">
        <v>3541</v>
      </c>
      <c r="D2103" s="82" t="s">
        <v>3532</v>
      </c>
    </row>
    <row r="2104" spans="1:4" x14ac:dyDescent="0.2">
      <c r="A2104" s="32">
        <v>2305</v>
      </c>
      <c r="B2104" s="32" t="s">
        <v>20551</v>
      </c>
      <c r="C2104" s="82" t="s">
        <v>3541</v>
      </c>
      <c r="D2104" s="82" t="s">
        <v>3532</v>
      </c>
    </row>
    <row r="2105" spans="1:4" x14ac:dyDescent="0.2">
      <c r="A2105" s="32">
        <v>2311</v>
      </c>
      <c r="B2105" s="32" t="s">
        <v>20552</v>
      </c>
      <c r="C2105" s="82" t="s">
        <v>3541</v>
      </c>
      <c r="D2105" s="82" t="s">
        <v>3532</v>
      </c>
    </row>
    <row r="2106" spans="1:4" x14ac:dyDescent="0.2">
      <c r="A2106" s="32">
        <v>2312</v>
      </c>
      <c r="B2106" s="32" t="s">
        <v>20553</v>
      </c>
      <c r="C2106" s="82" t="s">
        <v>3541</v>
      </c>
      <c r="D2106" s="82" t="s">
        <v>3532</v>
      </c>
    </row>
    <row r="2107" spans="1:4" x14ac:dyDescent="0.2">
      <c r="A2107" s="32">
        <v>3081</v>
      </c>
      <c r="B2107" s="32" t="s">
        <v>20554</v>
      </c>
      <c r="C2107" s="82" t="s">
        <v>3541</v>
      </c>
      <c r="D2107" s="82" t="s">
        <v>3532</v>
      </c>
    </row>
    <row r="2108" spans="1:4" x14ac:dyDescent="0.2">
      <c r="A2108" s="32">
        <v>3082</v>
      </c>
      <c r="B2108" s="32" t="s">
        <v>20555</v>
      </c>
      <c r="C2108" s="82" t="s">
        <v>3541</v>
      </c>
      <c r="D2108" s="82" t="s">
        <v>3532</v>
      </c>
    </row>
    <row r="2109" spans="1:4" x14ac:dyDescent="0.2">
      <c r="A2109" s="32">
        <v>3083</v>
      </c>
      <c r="B2109" s="32" t="s">
        <v>20556</v>
      </c>
      <c r="C2109" s="82" t="s">
        <v>3541</v>
      </c>
      <c r="D2109" s="82" t="s">
        <v>3532</v>
      </c>
    </row>
    <row r="2110" spans="1:4" x14ac:dyDescent="0.2">
      <c r="A2110" s="32">
        <v>3084</v>
      </c>
      <c r="B2110" s="32" t="s">
        <v>20557</v>
      </c>
      <c r="C2110" s="82" t="s">
        <v>3541</v>
      </c>
      <c r="D2110" s="82" t="s">
        <v>3532</v>
      </c>
    </row>
    <row r="2111" spans="1:4" x14ac:dyDescent="0.2">
      <c r="A2111" s="32">
        <v>2313</v>
      </c>
      <c r="B2111" s="32" t="s">
        <v>20558</v>
      </c>
      <c r="C2111" s="82" t="s">
        <v>3541</v>
      </c>
      <c r="D2111" s="82" t="s">
        <v>3532</v>
      </c>
    </row>
    <row r="2112" spans="1:4" x14ac:dyDescent="0.2">
      <c r="A2112" s="32">
        <v>2314</v>
      </c>
      <c r="B2112" s="32" t="s">
        <v>20559</v>
      </c>
      <c r="C2112" s="82" t="s">
        <v>3541</v>
      </c>
      <c r="D2112" s="82" t="s">
        <v>3532</v>
      </c>
    </row>
    <row r="2113" spans="1:4" x14ac:dyDescent="0.2">
      <c r="A2113" s="32">
        <v>2315</v>
      </c>
      <c r="B2113" s="32" t="s">
        <v>20560</v>
      </c>
      <c r="C2113" s="82" t="s">
        <v>3541</v>
      </c>
      <c r="D2113" s="82" t="s">
        <v>3532</v>
      </c>
    </row>
    <row r="2114" spans="1:4" x14ac:dyDescent="0.2">
      <c r="A2114" s="32">
        <v>2316</v>
      </c>
      <c r="B2114" s="32" t="s">
        <v>20561</v>
      </c>
      <c r="C2114" s="82" t="s">
        <v>3541</v>
      </c>
      <c r="D2114" s="82" t="s">
        <v>3532</v>
      </c>
    </row>
    <row r="2115" spans="1:4" x14ac:dyDescent="0.2">
      <c r="A2115" s="32">
        <v>2317</v>
      </c>
      <c r="B2115" s="32" t="s">
        <v>20562</v>
      </c>
      <c r="C2115" s="82" t="s">
        <v>3541</v>
      </c>
      <c r="D2115" s="82" t="s">
        <v>3532</v>
      </c>
    </row>
    <row r="2116" spans="1:4" x14ac:dyDescent="0.2">
      <c r="A2116" s="32">
        <v>2328</v>
      </c>
      <c r="B2116" s="32" t="s">
        <v>20563</v>
      </c>
      <c r="C2116" s="82" t="s">
        <v>3541</v>
      </c>
      <c r="D2116" s="82" t="s">
        <v>3532</v>
      </c>
    </row>
    <row r="2117" spans="1:4" x14ac:dyDescent="0.2">
      <c r="A2117" s="32">
        <v>2329</v>
      </c>
      <c r="B2117" s="32" t="s">
        <v>20564</v>
      </c>
      <c r="C2117" s="82" t="s">
        <v>3541</v>
      </c>
      <c r="D2117" s="82" t="s">
        <v>3532</v>
      </c>
    </row>
    <row r="2118" spans="1:4" x14ac:dyDescent="0.2">
      <c r="A2118" s="32">
        <v>2319</v>
      </c>
      <c r="B2118" s="32" t="s">
        <v>20565</v>
      </c>
      <c r="C2118" s="82" t="s">
        <v>3541</v>
      </c>
      <c r="D2118" s="82" t="s">
        <v>3532</v>
      </c>
    </row>
    <row r="2119" spans="1:4" x14ac:dyDescent="0.2">
      <c r="A2119" s="32">
        <v>3085</v>
      </c>
      <c r="B2119" s="32" t="s">
        <v>20566</v>
      </c>
      <c r="C2119" s="82" t="s">
        <v>3541</v>
      </c>
      <c r="D2119" s="82" t="s">
        <v>3532</v>
      </c>
    </row>
    <row r="2120" spans="1:4" x14ac:dyDescent="0.2">
      <c r="A2120" s="32">
        <v>2318</v>
      </c>
      <c r="B2120" s="32" t="s">
        <v>20567</v>
      </c>
      <c r="C2120" s="82" t="s">
        <v>3541</v>
      </c>
      <c r="D2120" s="82" t="s">
        <v>3532</v>
      </c>
    </row>
    <row r="2121" spans="1:4" x14ac:dyDescent="0.2">
      <c r="A2121" s="32">
        <v>2320</v>
      </c>
      <c r="B2121" s="32" t="s">
        <v>20568</v>
      </c>
      <c r="C2121" s="82" t="s">
        <v>3541</v>
      </c>
      <c r="D2121" s="82" t="s">
        <v>3532</v>
      </c>
    </row>
    <row r="2122" spans="1:4" x14ac:dyDescent="0.2">
      <c r="A2122" s="32">
        <v>2321</v>
      </c>
      <c r="B2122" s="32" t="s">
        <v>20569</v>
      </c>
      <c r="C2122" s="82" t="s">
        <v>3541</v>
      </c>
      <c r="D2122" s="82" t="s">
        <v>3532</v>
      </c>
    </row>
    <row r="2123" spans="1:4" x14ac:dyDescent="0.2">
      <c r="A2123" s="32">
        <v>2330</v>
      </c>
      <c r="B2123" s="32" t="s">
        <v>20570</v>
      </c>
      <c r="C2123" s="82" t="s">
        <v>3541</v>
      </c>
      <c r="D2123" s="82" t="s">
        <v>3532</v>
      </c>
    </row>
    <row r="2124" spans="1:4" x14ac:dyDescent="0.2">
      <c r="A2124" s="32">
        <v>2324</v>
      </c>
      <c r="B2124" s="32" t="s">
        <v>20571</v>
      </c>
      <c r="C2124" s="82" t="s">
        <v>3541</v>
      </c>
      <c r="D2124" s="82" t="s">
        <v>3532</v>
      </c>
    </row>
    <row r="2125" spans="1:4" x14ac:dyDescent="0.2">
      <c r="A2125" s="32">
        <v>2337</v>
      </c>
      <c r="B2125" s="32" t="s">
        <v>20572</v>
      </c>
      <c r="C2125" s="82" t="s">
        <v>3541</v>
      </c>
      <c r="D2125" s="82" t="s">
        <v>3532</v>
      </c>
    </row>
    <row r="2126" spans="1:4" x14ac:dyDescent="0.2">
      <c r="A2126" s="32">
        <v>2332</v>
      </c>
      <c r="B2126" s="32" t="s">
        <v>20573</v>
      </c>
      <c r="C2126" s="82" t="s">
        <v>3541</v>
      </c>
      <c r="D2126" s="82" t="s">
        <v>3532</v>
      </c>
    </row>
    <row r="2127" spans="1:4" x14ac:dyDescent="0.2">
      <c r="A2127" s="32">
        <v>2325</v>
      </c>
      <c r="B2127" s="32" t="s">
        <v>20574</v>
      </c>
      <c r="C2127" s="82" t="s">
        <v>3541</v>
      </c>
      <c r="D2127" s="82" t="s">
        <v>3532</v>
      </c>
    </row>
    <row r="2128" spans="1:4" x14ac:dyDescent="0.2">
      <c r="A2128" s="32">
        <v>3086</v>
      </c>
      <c r="B2128" s="32" t="s">
        <v>20575</v>
      </c>
      <c r="C2128" s="82" t="s">
        <v>3541</v>
      </c>
      <c r="D2128" s="82" t="s">
        <v>3532</v>
      </c>
    </row>
    <row r="2129" spans="1:4" x14ac:dyDescent="0.2">
      <c r="A2129" s="32">
        <v>2326</v>
      </c>
      <c r="B2129" s="32" t="s">
        <v>20576</v>
      </c>
      <c r="C2129" s="82" t="s">
        <v>3541</v>
      </c>
      <c r="D2129" s="82" t="s">
        <v>3532</v>
      </c>
    </row>
    <row r="2130" spans="1:4" x14ac:dyDescent="0.2">
      <c r="A2130" s="32">
        <v>2323</v>
      </c>
      <c r="B2130" s="32" t="s">
        <v>20577</v>
      </c>
      <c r="C2130" s="82" t="s">
        <v>3541</v>
      </c>
      <c r="D2130" s="82" t="s">
        <v>3532</v>
      </c>
    </row>
    <row r="2131" spans="1:4" x14ac:dyDescent="0.2">
      <c r="A2131" s="32">
        <v>3087</v>
      </c>
      <c r="B2131" s="32" t="s">
        <v>20578</v>
      </c>
      <c r="C2131" s="82" t="s">
        <v>3541</v>
      </c>
      <c r="D2131" s="82" t="s">
        <v>3532</v>
      </c>
    </row>
    <row r="2132" spans="1:4" x14ac:dyDescent="0.2">
      <c r="A2132" s="32">
        <v>2333</v>
      </c>
      <c r="B2132" s="32" t="s">
        <v>20579</v>
      </c>
      <c r="C2132" s="82" t="s">
        <v>3541</v>
      </c>
      <c r="D2132" s="82" t="s">
        <v>3532</v>
      </c>
    </row>
    <row r="2133" spans="1:4" x14ac:dyDescent="0.2">
      <c r="A2133" s="32">
        <v>2345</v>
      </c>
      <c r="B2133" s="32" t="s">
        <v>20580</v>
      </c>
      <c r="C2133" s="82" t="s">
        <v>3541</v>
      </c>
      <c r="D2133" s="82" t="s">
        <v>3532</v>
      </c>
    </row>
    <row r="2134" spans="1:4" x14ac:dyDescent="0.2">
      <c r="A2134" s="32">
        <v>3088</v>
      </c>
      <c r="B2134" s="32" t="s">
        <v>20581</v>
      </c>
      <c r="C2134" s="82" t="s">
        <v>3541</v>
      </c>
      <c r="D2134" s="82" t="s">
        <v>3532</v>
      </c>
    </row>
    <row r="2135" spans="1:4" x14ac:dyDescent="0.2">
      <c r="A2135" s="32">
        <v>2334</v>
      </c>
      <c r="B2135" s="32" t="s">
        <v>20582</v>
      </c>
      <c r="C2135" s="82" t="s">
        <v>3541</v>
      </c>
      <c r="D2135" s="82" t="s">
        <v>3532</v>
      </c>
    </row>
    <row r="2136" spans="1:4" x14ac:dyDescent="0.2">
      <c r="A2136" s="32">
        <v>2335</v>
      </c>
      <c r="B2136" s="32" t="s">
        <v>20583</v>
      </c>
      <c r="C2136" s="82" t="s">
        <v>3541</v>
      </c>
      <c r="D2136" s="82" t="s">
        <v>3532</v>
      </c>
    </row>
    <row r="2137" spans="1:4" x14ac:dyDescent="0.2">
      <c r="A2137" s="32">
        <v>2336</v>
      </c>
      <c r="B2137" s="32" t="s">
        <v>20584</v>
      </c>
      <c r="C2137" s="82" t="s">
        <v>3541</v>
      </c>
      <c r="D2137" s="82" t="s">
        <v>3532</v>
      </c>
    </row>
    <row r="2138" spans="1:4" x14ac:dyDescent="0.2">
      <c r="A2138" s="32">
        <v>2339</v>
      </c>
      <c r="B2138" s="32" t="s">
        <v>20585</v>
      </c>
      <c r="C2138" s="82" t="s">
        <v>3541</v>
      </c>
      <c r="D2138" s="82" t="s">
        <v>3532</v>
      </c>
    </row>
    <row r="2139" spans="1:4" x14ac:dyDescent="0.2">
      <c r="A2139" s="32">
        <v>2340</v>
      </c>
      <c r="B2139" s="32" t="s">
        <v>20586</v>
      </c>
      <c r="C2139" s="82" t="s">
        <v>3541</v>
      </c>
      <c r="D2139" s="82" t="s">
        <v>3532</v>
      </c>
    </row>
    <row r="2140" spans="1:4" x14ac:dyDescent="0.2">
      <c r="A2140" s="32">
        <v>2341</v>
      </c>
      <c r="B2140" s="32" t="s">
        <v>20587</v>
      </c>
      <c r="C2140" s="82" t="s">
        <v>3541</v>
      </c>
      <c r="D2140" s="82" t="s">
        <v>3532</v>
      </c>
    </row>
    <row r="2141" spans="1:4" x14ac:dyDescent="0.2">
      <c r="A2141" s="32">
        <v>3089</v>
      </c>
      <c r="B2141" s="32" t="s">
        <v>20588</v>
      </c>
      <c r="C2141" s="82" t="s">
        <v>3541</v>
      </c>
      <c r="D2141" s="82" t="s">
        <v>3532</v>
      </c>
    </row>
    <row r="2142" spans="1:4" x14ac:dyDescent="0.2">
      <c r="A2142" s="32">
        <v>661</v>
      </c>
      <c r="B2142" s="32" t="s">
        <v>20589</v>
      </c>
      <c r="C2142" s="82" t="s">
        <v>3541</v>
      </c>
      <c r="D2142" s="82" t="s">
        <v>3532</v>
      </c>
    </row>
    <row r="2143" spans="1:4" x14ac:dyDescent="0.2">
      <c r="A2143" s="32">
        <v>3090</v>
      </c>
      <c r="B2143" s="32" t="s">
        <v>20590</v>
      </c>
      <c r="C2143" s="82" t="s">
        <v>3541</v>
      </c>
      <c r="D2143" s="82" t="s">
        <v>3532</v>
      </c>
    </row>
    <row r="2144" spans="1:4" x14ac:dyDescent="0.2">
      <c r="A2144" s="32">
        <v>3091</v>
      </c>
      <c r="B2144" s="32" t="s">
        <v>20591</v>
      </c>
      <c r="C2144" s="82" t="s">
        <v>3541</v>
      </c>
      <c r="D2144" s="82" t="s">
        <v>3532</v>
      </c>
    </row>
    <row r="2145" spans="1:4" x14ac:dyDescent="0.2">
      <c r="A2145" s="32">
        <v>2342</v>
      </c>
      <c r="B2145" s="32" t="s">
        <v>20592</v>
      </c>
      <c r="C2145" s="82" t="s">
        <v>3541</v>
      </c>
      <c r="D2145" s="82" t="s">
        <v>3532</v>
      </c>
    </row>
    <row r="2146" spans="1:4" x14ac:dyDescent="0.2">
      <c r="A2146" s="32">
        <v>3092</v>
      </c>
      <c r="B2146" s="32" t="s">
        <v>20593</v>
      </c>
      <c r="C2146" s="82" t="s">
        <v>3541</v>
      </c>
      <c r="D2146" s="82" t="s">
        <v>3532</v>
      </c>
    </row>
    <row r="2147" spans="1:4" x14ac:dyDescent="0.2">
      <c r="A2147" s="32">
        <v>3093</v>
      </c>
      <c r="B2147" s="32" t="s">
        <v>20594</v>
      </c>
      <c r="C2147" s="82" t="s">
        <v>3541</v>
      </c>
      <c r="D2147" s="82" t="s">
        <v>3532</v>
      </c>
    </row>
    <row r="2148" spans="1:4" x14ac:dyDescent="0.2">
      <c r="A2148" s="32">
        <v>3094</v>
      </c>
      <c r="B2148" s="32" t="s">
        <v>20595</v>
      </c>
      <c r="C2148" s="82" t="s">
        <v>3541</v>
      </c>
      <c r="D2148" s="82" t="s">
        <v>3532</v>
      </c>
    </row>
    <row r="2149" spans="1:4" x14ac:dyDescent="0.2">
      <c r="A2149" s="32">
        <v>2343</v>
      </c>
      <c r="B2149" s="32" t="s">
        <v>20596</v>
      </c>
      <c r="C2149" s="82" t="s">
        <v>3541</v>
      </c>
      <c r="D2149" s="82" t="s">
        <v>3532</v>
      </c>
    </row>
    <row r="2150" spans="1:4" x14ac:dyDescent="0.2">
      <c r="A2150" s="32">
        <v>3095</v>
      </c>
      <c r="B2150" s="32" t="s">
        <v>20597</v>
      </c>
      <c r="C2150" s="82" t="s">
        <v>3541</v>
      </c>
      <c r="D2150" s="82" t="s">
        <v>3532</v>
      </c>
    </row>
    <row r="2151" spans="1:4" x14ac:dyDescent="0.2">
      <c r="A2151" s="32">
        <v>2346</v>
      </c>
      <c r="B2151" s="32" t="s">
        <v>20598</v>
      </c>
      <c r="C2151" s="82" t="s">
        <v>3541</v>
      </c>
      <c r="D2151" s="82" t="s">
        <v>3532</v>
      </c>
    </row>
    <row r="2152" spans="1:4" x14ac:dyDescent="0.2">
      <c r="A2152" s="32">
        <v>3096</v>
      </c>
      <c r="B2152" s="32" t="s">
        <v>20599</v>
      </c>
      <c r="C2152" s="82" t="s">
        <v>3541</v>
      </c>
      <c r="D2152" s="82" t="s">
        <v>3532</v>
      </c>
    </row>
    <row r="2153" spans="1:4" x14ac:dyDescent="0.2">
      <c r="A2153" s="32">
        <v>3097</v>
      </c>
      <c r="B2153" s="32" t="s">
        <v>20600</v>
      </c>
      <c r="C2153" s="82" t="s">
        <v>3541</v>
      </c>
      <c r="D2153" s="82" t="s">
        <v>3532</v>
      </c>
    </row>
    <row r="2154" spans="1:4" x14ac:dyDescent="0.2">
      <c r="A2154" s="32">
        <v>3098</v>
      </c>
      <c r="B2154" s="32" t="s">
        <v>20601</v>
      </c>
      <c r="C2154" s="82" t="s">
        <v>3541</v>
      </c>
      <c r="D2154" s="82" t="s">
        <v>3532</v>
      </c>
    </row>
    <row r="2155" spans="1:4" x14ac:dyDescent="0.2">
      <c r="A2155" s="32">
        <v>3099</v>
      </c>
      <c r="B2155" s="32" t="s">
        <v>20602</v>
      </c>
      <c r="C2155" s="82" t="s">
        <v>3541</v>
      </c>
      <c r="D2155" s="82" t="s">
        <v>3532</v>
      </c>
    </row>
    <row r="2156" spans="1:4" x14ac:dyDescent="0.2">
      <c r="A2156" s="32">
        <v>2347</v>
      </c>
      <c r="B2156" s="32" t="s">
        <v>20603</v>
      </c>
      <c r="C2156" s="82" t="s">
        <v>3541</v>
      </c>
      <c r="D2156" s="82" t="s">
        <v>3532</v>
      </c>
    </row>
    <row r="2157" spans="1:4" x14ac:dyDescent="0.2">
      <c r="A2157" s="32">
        <v>2348</v>
      </c>
      <c r="B2157" s="32" t="s">
        <v>20604</v>
      </c>
      <c r="C2157" s="82" t="s">
        <v>3541</v>
      </c>
      <c r="D2157" s="82" t="s">
        <v>3532</v>
      </c>
    </row>
    <row r="2158" spans="1:4" x14ac:dyDescent="0.2">
      <c r="A2158" s="32">
        <v>3100</v>
      </c>
      <c r="B2158" s="32" t="s">
        <v>20605</v>
      </c>
      <c r="C2158" s="82" t="s">
        <v>3541</v>
      </c>
      <c r="D2158" s="82" t="s">
        <v>3532</v>
      </c>
    </row>
    <row r="2159" spans="1:4" x14ac:dyDescent="0.2">
      <c r="A2159" s="32">
        <v>3101</v>
      </c>
      <c r="B2159" s="32" t="s">
        <v>20606</v>
      </c>
      <c r="C2159" s="82" t="s">
        <v>3541</v>
      </c>
      <c r="D2159" s="82" t="s">
        <v>3532</v>
      </c>
    </row>
    <row r="2160" spans="1:4" x14ac:dyDescent="0.2">
      <c r="A2160" s="32">
        <v>802</v>
      </c>
      <c r="B2160" s="32" t="s">
        <v>20607</v>
      </c>
      <c r="C2160" s="82" t="s">
        <v>3541</v>
      </c>
      <c r="D2160" s="82" t="s">
        <v>3532</v>
      </c>
    </row>
    <row r="2161" spans="1:4" x14ac:dyDescent="0.2">
      <c r="A2161" s="32">
        <v>3102</v>
      </c>
      <c r="B2161" s="32" t="s">
        <v>20608</v>
      </c>
      <c r="C2161" s="82" t="s">
        <v>3541</v>
      </c>
      <c r="D2161" s="82" t="s">
        <v>3532</v>
      </c>
    </row>
    <row r="2162" spans="1:4" x14ac:dyDescent="0.2">
      <c r="A2162" s="32">
        <v>2349</v>
      </c>
      <c r="B2162" s="32" t="s">
        <v>20609</v>
      </c>
      <c r="C2162" s="82" t="s">
        <v>3541</v>
      </c>
      <c r="D2162" s="82" t="s">
        <v>3532</v>
      </c>
    </row>
    <row r="2163" spans="1:4" x14ac:dyDescent="0.2">
      <c r="A2163" s="32">
        <v>2350</v>
      </c>
      <c r="B2163" s="32" t="s">
        <v>20610</v>
      </c>
      <c r="C2163" s="82" t="s">
        <v>3541</v>
      </c>
      <c r="D2163" s="82" t="s">
        <v>3532</v>
      </c>
    </row>
    <row r="2164" spans="1:4" x14ac:dyDescent="0.2">
      <c r="A2164" s="32">
        <v>2351</v>
      </c>
      <c r="B2164" s="32" t="s">
        <v>20611</v>
      </c>
      <c r="C2164" s="82" t="s">
        <v>3541</v>
      </c>
      <c r="D2164" s="82" t="s">
        <v>3532</v>
      </c>
    </row>
    <row r="2165" spans="1:4" x14ac:dyDescent="0.2">
      <c r="A2165" s="32">
        <v>2352</v>
      </c>
      <c r="B2165" s="32" t="s">
        <v>20612</v>
      </c>
      <c r="C2165" s="82" t="s">
        <v>3541</v>
      </c>
      <c r="D2165" s="82" t="s">
        <v>3532</v>
      </c>
    </row>
    <row r="2166" spans="1:4" x14ac:dyDescent="0.2">
      <c r="A2166" s="32">
        <v>2353</v>
      </c>
      <c r="B2166" s="32" t="s">
        <v>20613</v>
      </c>
      <c r="C2166" s="82" t="s">
        <v>3541</v>
      </c>
      <c r="D2166" s="82" t="s">
        <v>3532</v>
      </c>
    </row>
    <row r="2167" spans="1:4" x14ac:dyDescent="0.2">
      <c r="A2167" s="32">
        <v>2354</v>
      </c>
      <c r="B2167" s="32" t="s">
        <v>20614</v>
      </c>
      <c r="C2167" s="82" t="s">
        <v>3541</v>
      </c>
      <c r="D2167" s="82" t="s">
        <v>3532</v>
      </c>
    </row>
    <row r="2168" spans="1:4" x14ac:dyDescent="0.2">
      <c r="A2168" s="32">
        <v>2355</v>
      </c>
      <c r="B2168" s="32" t="s">
        <v>20615</v>
      </c>
      <c r="C2168" s="82" t="s">
        <v>3541</v>
      </c>
      <c r="D2168" s="82" t="s">
        <v>3532</v>
      </c>
    </row>
    <row r="2169" spans="1:4" x14ac:dyDescent="0.2">
      <c r="A2169" s="32">
        <v>2356</v>
      </c>
      <c r="B2169" s="32" t="s">
        <v>20616</v>
      </c>
      <c r="C2169" s="82" t="s">
        <v>3541</v>
      </c>
      <c r="D2169" s="82" t="s">
        <v>3532</v>
      </c>
    </row>
    <row r="2170" spans="1:4" x14ac:dyDescent="0.2">
      <c r="A2170" s="32">
        <v>3103</v>
      </c>
      <c r="B2170" s="32" t="s">
        <v>20617</v>
      </c>
      <c r="C2170" s="82" t="s">
        <v>3541</v>
      </c>
      <c r="D2170" s="82" t="s">
        <v>3532</v>
      </c>
    </row>
    <row r="2171" spans="1:4" x14ac:dyDescent="0.2">
      <c r="A2171" s="32">
        <v>3104</v>
      </c>
      <c r="B2171" s="32" t="s">
        <v>20618</v>
      </c>
      <c r="C2171" s="82" t="s">
        <v>3541</v>
      </c>
      <c r="D2171" s="82" t="s">
        <v>3532</v>
      </c>
    </row>
    <row r="2172" spans="1:4" x14ac:dyDescent="0.2">
      <c r="A2172" s="32">
        <v>3105</v>
      </c>
      <c r="B2172" s="32" t="s">
        <v>20619</v>
      </c>
      <c r="C2172" s="82" t="s">
        <v>3541</v>
      </c>
      <c r="D2172" s="82" t="s">
        <v>3532</v>
      </c>
    </row>
    <row r="2173" spans="1:4" x14ac:dyDescent="0.2">
      <c r="A2173" s="32">
        <v>933</v>
      </c>
      <c r="B2173" s="32" t="s">
        <v>20620</v>
      </c>
      <c r="C2173" s="82" t="s">
        <v>3541</v>
      </c>
      <c r="D2173" s="82" t="s">
        <v>3532</v>
      </c>
    </row>
    <row r="2174" spans="1:4" x14ac:dyDescent="0.2">
      <c r="A2174" s="32">
        <v>2357</v>
      </c>
      <c r="B2174" s="32" t="s">
        <v>20621</v>
      </c>
      <c r="C2174" s="82" t="s">
        <v>3541</v>
      </c>
      <c r="D2174" s="82" t="s">
        <v>3532</v>
      </c>
    </row>
    <row r="2175" spans="1:4" x14ac:dyDescent="0.2">
      <c r="A2175" s="32">
        <v>2358</v>
      </c>
      <c r="B2175" s="32" t="s">
        <v>20622</v>
      </c>
      <c r="C2175" s="82" t="s">
        <v>3541</v>
      </c>
      <c r="D2175" s="82" t="s">
        <v>3532</v>
      </c>
    </row>
    <row r="2176" spans="1:4" x14ac:dyDescent="0.2">
      <c r="A2176" s="32">
        <v>2359</v>
      </c>
      <c r="B2176" s="32" t="s">
        <v>20623</v>
      </c>
      <c r="C2176" s="82" t="s">
        <v>3541</v>
      </c>
      <c r="D2176" s="82" t="s">
        <v>3532</v>
      </c>
    </row>
    <row r="2177" spans="1:4" x14ac:dyDescent="0.2">
      <c r="A2177" s="32">
        <v>2360</v>
      </c>
      <c r="B2177" s="32" t="s">
        <v>20624</v>
      </c>
      <c r="C2177" s="82" t="s">
        <v>3541</v>
      </c>
      <c r="D2177" s="82" t="s">
        <v>3532</v>
      </c>
    </row>
    <row r="2178" spans="1:4" x14ac:dyDescent="0.2">
      <c r="A2178" s="32">
        <v>2361</v>
      </c>
      <c r="B2178" s="32" t="s">
        <v>20625</v>
      </c>
      <c r="C2178" s="82" t="s">
        <v>3541</v>
      </c>
      <c r="D2178" s="82" t="s">
        <v>3532</v>
      </c>
    </row>
    <row r="2179" spans="1:4" x14ac:dyDescent="0.2">
      <c r="A2179" s="32">
        <v>2362</v>
      </c>
      <c r="B2179" s="32" t="s">
        <v>20626</v>
      </c>
      <c r="C2179" s="82" t="s">
        <v>3541</v>
      </c>
      <c r="D2179" s="82" t="s">
        <v>3532</v>
      </c>
    </row>
    <row r="2180" spans="1:4" x14ac:dyDescent="0.2">
      <c r="A2180" s="32">
        <v>2363</v>
      </c>
      <c r="B2180" s="32" t="s">
        <v>20627</v>
      </c>
      <c r="C2180" s="82" t="s">
        <v>3541</v>
      </c>
      <c r="D2180" s="82" t="s">
        <v>3532</v>
      </c>
    </row>
    <row r="2181" spans="1:4" x14ac:dyDescent="0.2">
      <c r="A2181" s="32">
        <v>2365</v>
      </c>
      <c r="B2181" s="32" t="s">
        <v>20628</v>
      </c>
      <c r="C2181" s="82" t="s">
        <v>3541</v>
      </c>
      <c r="D2181" s="82" t="s">
        <v>3532</v>
      </c>
    </row>
    <row r="2182" spans="1:4" x14ac:dyDescent="0.2">
      <c r="A2182" s="32">
        <v>3106</v>
      </c>
      <c r="B2182" s="32" t="s">
        <v>20629</v>
      </c>
      <c r="C2182" s="82" t="s">
        <v>3541</v>
      </c>
      <c r="D2182" s="82" t="s">
        <v>3532</v>
      </c>
    </row>
    <row r="2183" spans="1:4" x14ac:dyDescent="0.2">
      <c r="A2183" s="32">
        <v>3107</v>
      </c>
      <c r="B2183" s="32" t="s">
        <v>20630</v>
      </c>
      <c r="C2183" s="82" t="s">
        <v>3541</v>
      </c>
      <c r="D2183" s="82" t="s">
        <v>3532</v>
      </c>
    </row>
    <row r="2184" spans="1:4" x14ac:dyDescent="0.2">
      <c r="A2184" s="32">
        <v>3108</v>
      </c>
      <c r="B2184" s="32" t="s">
        <v>20631</v>
      </c>
      <c r="C2184" s="82" t="s">
        <v>3541</v>
      </c>
      <c r="D2184" s="82" t="s">
        <v>3532</v>
      </c>
    </row>
    <row r="2185" spans="1:4" x14ac:dyDescent="0.2">
      <c r="A2185" s="32">
        <v>3109</v>
      </c>
      <c r="B2185" s="32" t="s">
        <v>20632</v>
      </c>
      <c r="C2185" s="82" t="s">
        <v>3541</v>
      </c>
      <c r="D2185" s="82" t="s">
        <v>3532</v>
      </c>
    </row>
    <row r="2186" spans="1:4" x14ac:dyDescent="0.2">
      <c r="A2186" s="32">
        <v>2364</v>
      </c>
      <c r="B2186" s="32" t="s">
        <v>20633</v>
      </c>
      <c r="C2186" s="82" t="s">
        <v>3541</v>
      </c>
      <c r="D2186" s="82" t="s">
        <v>3532</v>
      </c>
    </row>
    <row r="2187" spans="1:4" x14ac:dyDescent="0.2">
      <c r="A2187" s="32">
        <v>2366</v>
      </c>
      <c r="B2187" s="32" t="s">
        <v>20634</v>
      </c>
      <c r="C2187" s="82" t="s">
        <v>3541</v>
      </c>
      <c r="D2187" s="82" t="s">
        <v>3532</v>
      </c>
    </row>
    <row r="2188" spans="1:4" x14ac:dyDescent="0.2">
      <c r="A2188" s="32">
        <v>2367</v>
      </c>
      <c r="B2188" s="32" t="s">
        <v>20635</v>
      </c>
      <c r="C2188" s="82" t="s">
        <v>3541</v>
      </c>
      <c r="D2188" s="82" t="s">
        <v>3532</v>
      </c>
    </row>
    <row r="2189" spans="1:4" x14ac:dyDescent="0.2">
      <c r="A2189" s="32">
        <v>2368</v>
      </c>
      <c r="B2189" s="32" t="s">
        <v>20636</v>
      </c>
      <c r="C2189" s="82" t="s">
        <v>3541</v>
      </c>
      <c r="D2189" s="82" t="s">
        <v>3532</v>
      </c>
    </row>
    <row r="2190" spans="1:4" x14ac:dyDescent="0.2">
      <c r="A2190" s="32">
        <v>2369</v>
      </c>
      <c r="B2190" s="32" t="s">
        <v>20637</v>
      </c>
      <c r="C2190" s="82" t="s">
        <v>3541</v>
      </c>
      <c r="D2190" s="82" t="s">
        <v>3532</v>
      </c>
    </row>
    <row r="2191" spans="1:4" x14ac:dyDescent="0.2">
      <c r="A2191" s="32">
        <v>2370</v>
      </c>
      <c r="B2191" s="32" t="s">
        <v>20638</v>
      </c>
      <c r="C2191" s="82" t="s">
        <v>3541</v>
      </c>
      <c r="D2191" s="82" t="s">
        <v>3532</v>
      </c>
    </row>
    <row r="2192" spans="1:4" x14ac:dyDescent="0.2">
      <c r="A2192" s="32">
        <v>3173</v>
      </c>
      <c r="B2192" s="32" t="s">
        <v>20639</v>
      </c>
      <c r="C2192" s="82" t="s">
        <v>3541</v>
      </c>
      <c r="D2192" s="82" t="s">
        <v>3532</v>
      </c>
    </row>
    <row r="2193" spans="1:4" x14ac:dyDescent="0.2">
      <c r="A2193" s="32">
        <v>2371</v>
      </c>
      <c r="B2193" s="32" t="s">
        <v>20640</v>
      </c>
      <c r="C2193" s="82" t="s">
        <v>3541</v>
      </c>
      <c r="D2193" s="82" t="s">
        <v>3532</v>
      </c>
    </row>
    <row r="2194" spans="1:4" x14ac:dyDescent="0.2">
      <c r="A2194" s="32">
        <v>2372</v>
      </c>
      <c r="B2194" s="32" t="s">
        <v>20641</v>
      </c>
      <c r="C2194" s="82" t="s">
        <v>3541</v>
      </c>
      <c r="D2194" s="82" t="s">
        <v>3532</v>
      </c>
    </row>
    <row r="2195" spans="1:4" x14ac:dyDescent="0.2">
      <c r="A2195" s="32">
        <v>2373</v>
      </c>
      <c r="B2195" s="32" t="s">
        <v>20642</v>
      </c>
      <c r="C2195" s="82" t="s">
        <v>3541</v>
      </c>
      <c r="D2195" s="82" t="s">
        <v>3532</v>
      </c>
    </row>
    <row r="2196" spans="1:4" x14ac:dyDescent="0.2">
      <c r="A2196" s="32">
        <v>2374</v>
      </c>
      <c r="B2196" s="32" t="s">
        <v>20643</v>
      </c>
      <c r="C2196" s="82" t="s">
        <v>3541</v>
      </c>
      <c r="D2196" s="82" t="s">
        <v>3532</v>
      </c>
    </row>
    <row r="2197" spans="1:4" x14ac:dyDescent="0.2">
      <c r="A2197" s="32">
        <v>2376</v>
      </c>
      <c r="B2197" s="32" t="s">
        <v>20644</v>
      </c>
      <c r="C2197" s="82" t="s">
        <v>3541</v>
      </c>
      <c r="D2197" s="82" t="s">
        <v>3532</v>
      </c>
    </row>
    <row r="2198" spans="1:4" x14ac:dyDescent="0.2">
      <c r="A2198" s="32">
        <v>3110</v>
      </c>
      <c r="B2198" s="32" t="s">
        <v>20645</v>
      </c>
      <c r="C2198" s="82" t="s">
        <v>3541</v>
      </c>
      <c r="D2198" s="82" t="s">
        <v>3532</v>
      </c>
    </row>
    <row r="2199" spans="1:4" x14ac:dyDescent="0.2">
      <c r="A2199" s="32">
        <v>3111</v>
      </c>
      <c r="B2199" s="32" t="s">
        <v>20646</v>
      </c>
      <c r="C2199" s="82" t="s">
        <v>3541</v>
      </c>
      <c r="D2199" s="82" t="s">
        <v>3532</v>
      </c>
    </row>
    <row r="2200" spans="1:4" x14ac:dyDescent="0.2">
      <c r="A2200" s="32">
        <v>3112</v>
      </c>
      <c r="B2200" s="32" t="s">
        <v>20647</v>
      </c>
      <c r="C2200" s="82" t="s">
        <v>3541</v>
      </c>
      <c r="D2200" s="82" t="s">
        <v>3532</v>
      </c>
    </row>
    <row r="2201" spans="1:4" x14ac:dyDescent="0.2">
      <c r="A2201" s="32">
        <v>2375</v>
      </c>
      <c r="B2201" s="32" t="s">
        <v>20648</v>
      </c>
      <c r="C2201" s="82" t="s">
        <v>3541</v>
      </c>
      <c r="D2201" s="82" t="s">
        <v>3532</v>
      </c>
    </row>
    <row r="2202" spans="1:4" x14ac:dyDescent="0.2">
      <c r="A2202" s="32">
        <v>3113</v>
      </c>
      <c r="B2202" s="32" t="s">
        <v>20649</v>
      </c>
      <c r="C2202" s="82" t="s">
        <v>3541</v>
      </c>
      <c r="D2202" s="82" t="s">
        <v>3532</v>
      </c>
    </row>
    <row r="2203" spans="1:4" x14ac:dyDescent="0.2">
      <c r="A2203" s="32">
        <v>2377</v>
      </c>
      <c r="B2203" s="32" t="s">
        <v>20650</v>
      </c>
      <c r="C2203" s="82" t="s">
        <v>3541</v>
      </c>
      <c r="D2203" s="82" t="s">
        <v>3532</v>
      </c>
    </row>
    <row r="2204" spans="1:4" x14ac:dyDescent="0.2">
      <c r="A2204" s="32">
        <v>3114</v>
      </c>
      <c r="B2204" s="32" t="s">
        <v>20651</v>
      </c>
      <c r="C2204" s="82" t="s">
        <v>3541</v>
      </c>
      <c r="D2204" s="82" t="s">
        <v>3532</v>
      </c>
    </row>
    <row r="2205" spans="1:4" x14ac:dyDescent="0.2">
      <c r="A2205" s="32">
        <v>3115</v>
      </c>
      <c r="B2205" s="32" t="s">
        <v>20652</v>
      </c>
      <c r="C2205" s="82" t="s">
        <v>3541</v>
      </c>
      <c r="D2205" s="82" t="s">
        <v>3532</v>
      </c>
    </row>
    <row r="2206" spans="1:4" x14ac:dyDescent="0.2">
      <c r="A2206" s="32">
        <v>2378</v>
      </c>
      <c r="B2206" s="32" t="s">
        <v>20653</v>
      </c>
      <c r="C2206" s="82" t="s">
        <v>3541</v>
      </c>
      <c r="D2206" s="82" t="s">
        <v>3532</v>
      </c>
    </row>
    <row r="2207" spans="1:4" x14ac:dyDescent="0.2">
      <c r="A2207" s="32">
        <v>2379</v>
      </c>
      <c r="B2207" s="32" t="s">
        <v>20654</v>
      </c>
      <c r="C2207" s="82" t="s">
        <v>3541</v>
      </c>
      <c r="D2207" s="82" t="s">
        <v>3532</v>
      </c>
    </row>
    <row r="2208" spans="1:4" x14ac:dyDescent="0.2">
      <c r="A2208" s="32">
        <v>2380</v>
      </c>
      <c r="B2208" s="32" t="s">
        <v>20655</v>
      </c>
      <c r="C2208" s="82" t="s">
        <v>3541</v>
      </c>
      <c r="D2208" s="82" t="s">
        <v>3532</v>
      </c>
    </row>
    <row r="2209" spans="1:4" x14ac:dyDescent="0.2">
      <c r="A2209" s="32">
        <v>2381</v>
      </c>
      <c r="B2209" s="32" t="s">
        <v>20656</v>
      </c>
      <c r="C2209" s="82" t="s">
        <v>3541</v>
      </c>
      <c r="D2209" s="82" t="s">
        <v>3532</v>
      </c>
    </row>
    <row r="2210" spans="1:4" x14ac:dyDescent="0.2">
      <c r="A2210" s="32">
        <v>3116</v>
      </c>
      <c r="B2210" s="32" t="s">
        <v>20657</v>
      </c>
      <c r="C2210" s="82" t="s">
        <v>3541</v>
      </c>
      <c r="D2210" s="82" t="s">
        <v>3532</v>
      </c>
    </row>
    <row r="2211" spans="1:4" x14ac:dyDescent="0.2">
      <c r="A2211" s="32">
        <v>3117</v>
      </c>
      <c r="B2211" s="32" t="s">
        <v>20658</v>
      </c>
      <c r="C2211" s="82" t="s">
        <v>3541</v>
      </c>
      <c r="D2211" s="82" t="s">
        <v>3532</v>
      </c>
    </row>
    <row r="2212" spans="1:4" x14ac:dyDescent="0.2">
      <c r="A2212" s="32">
        <v>2382</v>
      </c>
      <c r="B2212" s="32" t="s">
        <v>20659</v>
      </c>
      <c r="C2212" s="82" t="s">
        <v>3541</v>
      </c>
      <c r="D2212" s="82" t="s">
        <v>3532</v>
      </c>
    </row>
    <row r="2213" spans="1:4" x14ac:dyDescent="0.2">
      <c r="A2213" s="32">
        <v>3118</v>
      </c>
      <c r="B2213" s="32" t="s">
        <v>20660</v>
      </c>
      <c r="C2213" s="82" t="s">
        <v>3541</v>
      </c>
      <c r="D2213" s="82" t="s">
        <v>3532</v>
      </c>
    </row>
    <row r="2214" spans="1:4" x14ac:dyDescent="0.2">
      <c r="A2214" s="32">
        <v>3119</v>
      </c>
      <c r="B2214" s="32" t="s">
        <v>20661</v>
      </c>
      <c r="C2214" s="82" t="s">
        <v>3541</v>
      </c>
      <c r="D2214" s="82" t="s">
        <v>3532</v>
      </c>
    </row>
    <row r="2215" spans="1:4" x14ac:dyDescent="0.2">
      <c r="A2215" s="32">
        <v>3120</v>
      </c>
      <c r="B2215" s="32" t="s">
        <v>20662</v>
      </c>
      <c r="C2215" s="82" t="s">
        <v>3541</v>
      </c>
      <c r="D2215" s="82" t="s">
        <v>3532</v>
      </c>
    </row>
    <row r="2216" spans="1:4" x14ac:dyDescent="0.2">
      <c r="A2216" s="32">
        <v>3121</v>
      </c>
      <c r="B2216" s="32" t="s">
        <v>20663</v>
      </c>
      <c r="C2216" s="82" t="s">
        <v>3541</v>
      </c>
      <c r="D2216" s="82" t="s">
        <v>3532</v>
      </c>
    </row>
    <row r="2217" spans="1:4" x14ac:dyDescent="0.2">
      <c r="A2217" s="32">
        <v>2383</v>
      </c>
      <c r="B2217" s="32" t="s">
        <v>20664</v>
      </c>
      <c r="C2217" s="82" t="s">
        <v>3541</v>
      </c>
      <c r="D2217" s="82" t="s">
        <v>3532</v>
      </c>
    </row>
    <row r="2218" spans="1:4" x14ac:dyDescent="0.2">
      <c r="A2218" s="32">
        <v>2384</v>
      </c>
      <c r="B2218" s="32" t="s">
        <v>20665</v>
      </c>
      <c r="C2218" s="82" t="s">
        <v>3541</v>
      </c>
      <c r="D2218" s="82" t="s">
        <v>3532</v>
      </c>
    </row>
    <row r="2219" spans="1:4" x14ac:dyDescent="0.2">
      <c r="A2219" s="32">
        <v>2385</v>
      </c>
      <c r="B2219" s="32" t="s">
        <v>20666</v>
      </c>
      <c r="C2219" s="82" t="s">
        <v>3541</v>
      </c>
      <c r="D2219" s="82" t="s">
        <v>3532</v>
      </c>
    </row>
    <row r="2220" spans="1:4" x14ac:dyDescent="0.2">
      <c r="A2220" s="32">
        <v>2386</v>
      </c>
      <c r="B2220" s="32" t="s">
        <v>20667</v>
      </c>
      <c r="C2220" s="82" t="s">
        <v>3541</v>
      </c>
      <c r="D2220" s="82" t="s">
        <v>3532</v>
      </c>
    </row>
    <row r="2221" spans="1:4" x14ac:dyDescent="0.2">
      <c r="A2221" s="32">
        <v>2387</v>
      </c>
      <c r="B2221" s="32" t="s">
        <v>20668</v>
      </c>
      <c r="C2221" s="82" t="s">
        <v>3541</v>
      </c>
      <c r="D2221" s="82" t="s">
        <v>3532</v>
      </c>
    </row>
    <row r="2222" spans="1:4" x14ac:dyDescent="0.2">
      <c r="A2222" s="32">
        <v>2388</v>
      </c>
      <c r="B2222" s="32" t="s">
        <v>20669</v>
      </c>
      <c r="C2222" s="82" t="s">
        <v>3541</v>
      </c>
      <c r="D2222" s="82" t="s">
        <v>3532</v>
      </c>
    </row>
    <row r="2223" spans="1:4" x14ac:dyDescent="0.2">
      <c r="A2223" s="32">
        <v>2390</v>
      </c>
      <c r="B2223" s="32" t="s">
        <v>20670</v>
      </c>
      <c r="C2223" s="82" t="s">
        <v>3541</v>
      </c>
      <c r="D2223" s="82" t="s">
        <v>3532</v>
      </c>
    </row>
    <row r="2224" spans="1:4" x14ac:dyDescent="0.2">
      <c r="A2224" s="32">
        <v>3122</v>
      </c>
      <c r="B2224" s="32" t="s">
        <v>20671</v>
      </c>
      <c r="C2224" s="82" t="s">
        <v>3541</v>
      </c>
      <c r="D2224" s="82" t="s">
        <v>3532</v>
      </c>
    </row>
    <row r="2225" spans="1:4" x14ac:dyDescent="0.2">
      <c r="A2225" s="32">
        <v>1129</v>
      </c>
      <c r="B2225" s="32" t="s">
        <v>20672</v>
      </c>
      <c r="C2225" s="82" t="s">
        <v>3541</v>
      </c>
      <c r="D2225" s="82" t="s">
        <v>3532</v>
      </c>
    </row>
    <row r="2226" spans="1:4" x14ac:dyDescent="0.2">
      <c r="A2226" s="32">
        <v>3123</v>
      </c>
      <c r="B2226" s="32" t="s">
        <v>20673</v>
      </c>
      <c r="C2226" s="82" t="s">
        <v>3541</v>
      </c>
      <c r="D2226" s="82" t="s">
        <v>3532</v>
      </c>
    </row>
    <row r="2227" spans="1:4" x14ac:dyDescent="0.2">
      <c r="A2227" s="32">
        <v>3124</v>
      </c>
      <c r="B2227" s="32" t="s">
        <v>20674</v>
      </c>
      <c r="C2227" s="82" t="s">
        <v>3541</v>
      </c>
      <c r="D2227" s="82" t="s">
        <v>3532</v>
      </c>
    </row>
    <row r="2228" spans="1:4" x14ac:dyDescent="0.2">
      <c r="A2228" s="32">
        <v>2389</v>
      </c>
      <c r="B2228" s="32" t="s">
        <v>20675</v>
      </c>
      <c r="C2228" s="82" t="s">
        <v>3541</v>
      </c>
      <c r="D2228" s="82" t="s">
        <v>3532</v>
      </c>
    </row>
    <row r="2229" spans="1:4" x14ac:dyDescent="0.2">
      <c r="A2229" s="32">
        <v>2391</v>
      </c>
      <c r="B2229" s="32" t="s">
        <v>20676</v>
      </c>
      <c r="C2229" s="82" t="s">
        <v>3541</v>
      </c>
      <c r="D2229" s="82" t="s">
        <v>3532</v>
      </c>
    </row>
    <row r="2230" spans="1:4" x14ac:dyDescent="0.2">
      <c r="A2230" s="32">
        <v>2392</v>
      </c>
      <c r="B2230" s="32" t="s">
        <v>20677</v>
      </c>
      <c r="C2230" s="82" t="s">
        <v>3541</v>
      </c>
      <c r="D2230" s="82" t="s">
        <v>3532</v>
      </c>
    </row>
    <row r="2231" spans="1:4" x14ac:dyDescent="0.2">
      <c r="A2231" s="32">
        <v>2393</v>
      </c>
      <c r="B2231" s="32" t="s">
        <v>20678</v>
      </c>
      <c r="C2231" s="82" t="s">
        <v>3541</v>
      </c>
      <c r="D2231" s="82" t="s">
        <v>3532</v>
      </c>
    </row>
    <row r="2232" spans="1:4" x14ac:dyDescent="0.2">
      <c r="A2232" s="32">
        <v>2394</v>
      </c>
      <c r="B2232" s="32" t="s">
        <v>20679</v>
      </c>
      <c r="C2232" s="82" t="s">
        <v>3541</v>
      </c>
      <c r="D2232" s="82" t="s">
        <v>3532</v>
      </c>
    </row>
    <row r="2233" spans="1:4" x14ac:dyDescent="0.2">
      <c r="A2233" s="32">
        <v>2395</v>
      </c>
      <c r="B2233" s="32" t="s">
        <v>20680</v>
      </c>
      <c r="C2233" s="82" t="s">
        <v>3541</v>
      </c>
      <c r="D2233" s="82" t="s">
        <v>3532</v>
      </c>
    </row>
    <row r="2234" spans="1:4" x14ac:dyDescent="0.2">
      <c r="A2234" s="32">
        <v>2396</v>
      </c>
      <c r="B2234" s="32" t="s">
        <v>20681</v>
      </c>
      <c r="C2234" s="82" t="s">
        <v>3541</v>
      </c>
      <c r="D2234" s="82" t="s">
        <v>3532</v>
      </c>
    </row>
    <row r="2235" spans="1:4" x14ac:dyDescent="0.2">
      <c r="A2235" s="32">
        <v>2397</v>
      </c>
      <c r="B2235" s="32" t="s">
        <v>20682</v>
      </c>
      <c r="C2235" s="82" t="s">
        <v>3541</v>
      </c>
      <c r="D2235" s="82" t="s">
        <v>3532</v>
      </c>
    </row>
    <row r="2236" spans="1:4" x14ac:dyDescent="0.2">
      <c r="A2236" s="32">
        <v>2398</v>
      </c>
      <c r="B2236" s="32" t="s">
        <v>20683</v>
      </c>
      <c r="C2236" s="82" t="s">
        <v>3541</v>
      </c>
      <c r="D2236" s="82" t="s">
        <v>3532</v>
      </c>
    </row>
    <row r="2237" spans="1:4" x14ac:dyDescent="0.2">
      <c r="A2237" s="32">
        <v>2399</v>
      </c>
      <c r="B2237" s="32" t="s">
        <v>20684</v>
      </c>
      <c r="C2237" s="82" t="s">
        <v>3541</v>
      </c>
      <c r="D2237" s="82" t="s">
        <v>3532</v>
      </c>
    </row>
    <row r="2238" spans="1:4" x14ac:dyDescent="0.2">
      <c r="A2238" s="32">
        <v>2400</v>
      </c>
      <c r="B2238" s="32" t="s">
        <v>20685</v>
      </c>
      <c r="C2238" s="82" t="s">
        <v>3541</v>
      </c>
      <c r="D2238" s="82" t="s">
        <v>3532</v>
      </c>
    </row>
    <row r="2239" spans="1:4" x14ac:dyDescent="0.2">
      <c r="A2239" s="32">
        <v>2401</v>
      </c>
      <c r="B2239" s="32" t="s">
        <v>20686</v>
      </c>
      <c r="C2239" s="82" t="s">
        <v>3541</v>
      </c>
      <c r="D2239" s="82" t="s">
        <v>3532</v>
      </c>
    </row>
    <row r="2240" spans="1:4" x14ac:dyDescent="0.2">
      <c r="A2240" s="32">
        <v>2402</v>
      </c>
      <c r="B2240" s="32" t="s">
        <v>20687</v>
      </c>
      <c r="C2240" s="82" t="s">
        <v>3541</v>
      </c>
      <c r="D2240" s="82" t="s">
        <v>3532</v>
      </c>
    </row>
    <row r="2241" spans="1:4" x14ac:dyDescent="0.2">
      <c r="A2241" s="32">
        <v>2406</v>
      </c>
      <c r="B2241" s="32" t="s">
        <v>20688</v>
      </c>
      <c r="C2241" s="82" t="s">
        <v>3541</v>
      </c>
      <c r="D2241" s="82" t="s">
        <v>3532</v>
      </c>
    </row>
    <row r="2242" spans="1:4" x14ac:dyDescent="0.2">
      <c r="A2242" s="32">
        <v>2407</v>
      </c>
      <c r="B2242" s="32" t="s">
        <v>20689</v>
      </c>
      <c r="C2242" s="82" t="s">
        <v>3541</v>
      </c>
      <c r="D2242" s="82" t="s">
        <v>3532</v>
      </c>
    </row>
    <row r="2243" spans="1:4" x14ac:dyDescent="0.2">
      <c r="A2243" s="32">
        <v>2408</v>
      </c>
      <c r="B2243" s="32" t="s">
        <v>20690</v>
      </c>
      <c r="C2243" s="82" t="s">
        <v>3541</v>
      </c>
      <c r="D2243" s="82" t="s">
        <v>3532</v>
      </c>
    </row>
    <row r="2244" spans="1:4" x14ac:dyDescent="0.2">
      <c r="A2244" s="32">
        <v>2409</v>
      </c>
      <c r="B2244" s="32" t="s">
        <v>20691</v>
      </c>
      <c r="C2244" s="82" t="s">
        <v>3541</v>
      </c>
      <c r="D2244" s="82" t="s">
        <v>3532</v>
      </c>
    </row>
    <row r="2245" spans="1:4" x14ac:dyDescent="0.2">
      <c r="A2245" s="32">
        <v>2410</v>
      </c>
      <c r="B2245" s="32" t="s">
        <v>20692</v>
      </c>
      <c r="C2245" s="82" t="s">
        <v>3541</v>
      </c>
      <c r="D2245" s="82" t="s">
        <v>3532</v>
      </c>
    </row>
    <row r="2246" spans="1:4" x14ac:dyDescent="0.2">
      <c r="A2246" s="32">
        <v>2411</v>
      </c>
      <c r="B2246" s="32" t="s">
        <v>20693</v>
      </c>
      <c r="C2246" s="82" t="s">
        <v>3541</v>
      </c>
      <c r="D2246" s="82" t="s">
        <v>3532</v>
      </c>
    </row>
    <row r="2247" spans="1:4" x14ac:dyDescent="0.2">
      <c r="A2247" s="32">
        <v>522</v>
      </c>
      <c r="B2247" s="32" t="s">
        <v>20694</v>
      </c>
      <c r="C2247" s="82" t="s">
        <v>3541</v>
      </c>
      <c r="D2247" s="82" t="s">
        <v>3532</v>
      </c>
    </row>
    <row r="2248" spans="1:4" x14ac:dyDescent="0.2">
      <c r="A2248" s="32">
        <v>3125</v>
      </c>
      <c r="B2248" s="32" t="s">
        <v>20695</v>
      </c>
      <c r="C2248" s="82" t="s">
        <v>3541</v>
      </c>
      <c r="D2248" s="82" t="s">
        <v>3532</v>
      </c>
    </row>
    <row r="2249" spans="1:4" x14ac:dyDescent="0.2">
      <c r="A2249" s="32">
        <v>3126</v>
      </c>
      <c r="B2249" s="32" t="s">
        <v>20696</v>
      </c>
      <c r="C2249" s="82" t="s">
        <v>3541</v>
      </c>
      <c r="D2249" s="82" t="s">
        <v>3532</v>
      </c>
    </row>
    <row r="2250" spans="1:4" x14ac:dyDescent="0.2">
      <c r="A2250" s="32">
        <v>3127</v>
      </c>
      <c r="B2250" s="32" t="s">
        <v>20697</v>
      </c>
      <c r="C2250" s="82" t="s">
        <v>3541</v>
      </c>
      <c r="D2250" s="82" t="s">
        <v>3532</v>
      </c>
    </row>
    <row r="2251" spans="1:4" x14ac:dyDescent="0.2">
      <c r="A2251" s="32">
        <v>2413</v>
      </c>
      <c r="B2251" s="32" t="s">
        <v>20698</v>
      </c>
      <c r="C2251" s="82" t="s">
        <v>3541</v>
      </c>
      <c r="D2251" s="82" t="s">
        <v>3532</v>
      </c>
    </row>
    <row r="2252" spans="1:4" x14ac:dyDescent="0.2">
      <c r="A2252" s="32">
        <v>2412</v>
      </c>
      <c r="B2252" s="32" t="s">
        <v>20699</v>
      </c>
      <c r="C2252" s="82" t="s">
        <v>3541</v>
      </c>
      <c r="D2252" s="82" t="s">
        <v>3532</v>
      </c>
    </row>
    <row r="2253" spans="1:4" x14ac:dyDescent="0.2">
      <c r="A2253" s="32">
        <v>2414</v>
      </c>
      <c r="B2253" s="32" t="s">
        <v>20700</v>
      </c>
      <c r="C2253" s="82" t="s">
        <v>3541</v>
      </c>
      <c r="D2253" s="82" t="s">
        <v>3532</v>
      </c>
    </row>
    <row r="2254" spans="1:4" x14ac:dyDescent="0.2">
      <c r="A2254" s="32">
        <v>3128</v>
      </c>
      <c r="B2254" s="32" t="s">
        <v>20701</v>
      </c>
      <c r="C2254" s="82" t="s">
        <v>3541</v>
      </c>
      <c r="D2254" s="82" t="s">
        <v>3532</v>
      </c>
    </row>
    <row r="2255" spans="1:4" x14ac:dyDescent="0.2">
      <c r="A2255" s="32">
        <v>3129</v>
      </c>
      <c r="B2255" s="32" t="s">
        <v>20702</v>
      </c>
      <c r="C2255" s="82" t="s">
        <v>3541</v>
      </c>
      <c r="D2255" s="82" t="s">
        <v>3532</v>
      </c>
    </row>
    <row r="2256" spans="1:4" x14ac:dyDescent="0.2">
      <c r="A2256" s="32">
        <v>2415</v>
      </c>
      <c r="B2256" s="32" t="s">
        <v>20703</v>
      </c>
      <c r="C2256" s="82" t="s">
        <v>3541</v>
      </c>
      <c r="D2256" s="82" t="s">
        <v>3532</v>
      </c>
    </row>
    <row r="2257" spans="1:4" x14ac:dyDescent="0.2">
      <c r="A2257" s="32">
        <v>2416</v>
      </c>
      <c r="B2257" s="32" t="s">
        <v>20704</v>
      </c>
      <c r="C2257" s="82" t="s">
        <v>3541</v>
      </c>
      <c r="D2257" s="82" t="s">
        <v>3532</v>
      </c>
    </row>
    <row r="2258" spans="1:4" x14ac:dyDescent="0.2">
      <c r="A2258" s="32">
        <v>2417</v>
      </c>
      <c r="B2258" s="32" t="s">
        <v>20705</v>
      </c>
      <c r="C2258" s="82" t="s">
        <v>3541</v>
      </c>
      <c r="D2258" s="82" t="s">
        <v>3532</v>
      </c>
    </row>
    <row r="2259" spans="1:4" x14ac:dyDescent="0.2">
      <c r="A2259" s="32">
        <v>3174</v>
      </c>
      <c r="B2259" s="32" t="s">
        <v>20706</v>
      </c>
      <c r="C2259" s="82" t="s">
        <v>3541</v>
      </c>
      <c r="D2259" s="82" t="s">
        <v>3532</v>
      </c>
    </row>
    <row r="2260" spans="1:4" x14ac:dyDescent="0.2">
      <c r="A2260" s="32">
        <v>2418</v>
      </c>
      <c r="B2260" s="32" t="s">
        <v>20707</v>
      </c>
      <c r="C2260" s="82" t="s">
        <v>3541</v>
      </c>
      <c r="D2260" s="82" t="s">
        <v>3532</v>
      </c>
    </row>
    <row r="2261" spans="1:4" x14ac:dyDescent="0.2">
      <c r="A2261" s="32">
        <v>2419</v>
      </c>
      <c r="B2261" s="32" t="s">
        <v>20708</v>
      </c>
      <c r="C2261" s="82" t="s">
        <v>3541</v>
      </c>
      <c r="D2261" s="82" t="s">
        <v>3532</v>
      </c>
    </row>
    <row r="2262" spans="1:4" x14ac:dyDescent="0.2">
      <c r="A2262" s="32">
        <v>2420</v>
      </c>
      <c r="B2262" s="32" t="s">
        <v>20709</v>
      </c>
      <c r="C2262" s="82" t="s">
        <v>3541</v>
      </c>
      <c r="D2262" s="82" t="s">
        <v>3532</v>
      </c>
    </row>
    <row r="2263" spans="1:4" x14ac:dyDescent="0.2">
      <c r="A2263" s="32">
        <v>2421</v>
      </c>
      <c r="B2263" s="32" t="s">
        <v>20710</v>
      </c>
      <c r="C2263" s="82" t="s">
        <v>3541</v>
      </c>
      <c r="D2263" s="82" t="s">
        <v>3532</v>
      </c>
    </row>
    <row r="2264" spans="1:4" x14ac:dyDescent="0.2">
      <c r="A2264" s="32">
        <v>2422</v>
      </c>
      <c r="B2264" s="32" t="s">
        <v>20711</v>
      </c>
      <c r="C2264" s="82" t="s">
        <v>3541</v>
      </c>
      <c r="D2264" s="82" t="s">
        <v>3532</v>
      </c>
    </row>
    <row r="2265" spans="1:4" x14ac:dyDescent="0.2">
      <c r="A2265" s="32">
        <v>2423</v>
      </c>
      <c r="B2265" s="32" t="s">
        <v>20712</v>
      </c>
      <c r="C2265" s="82" t="s">
        <v>3541</v>
      </c>
      <c r="D2265" s="82" t="s">
        <v>3532</v>
      </c>
    </row>
    <row r="2266" spans="1:4" x14ac:dyDescent="0.2">
      <c r="A2266" s="32">
        <v>3130</v>
      </c>
      <c r="B2266" s="32" t="s">
        <v>20713</v>
      </c>
      <c r="C2266" s="82" t="s">
        <v>3541</v>
      </c>
      <c r="D2266" s="82" t="s">
        <v>3532</v>
      </c>
    </row>
    <row r="2267" spans="1:4" x14ac:dyDescent="0.2">
      <c r="A2267" s="32">
        <v>3131</v>
      </c>
      <c r="B2267" s="32" t="s">
        <v>20714</v>
      </c>
      <c r="C2267" s="82" t="s">
        <v>3541</v>
      </c>
      <c r="D2267" s="82" t="s">
        <v>3532</v>
      </c>
    </row>
    <row r="2268" spans="1:4" x14ac:dyDescent="0.2">
      <c r="A2268" s="32">
        <v>3132</v>
      </c>
      <c r="B2268" s="32" t="s">
        <v>20715</v>
      </c>
      <c r="C2268" s="82" t="s">
        <v>3541</v>
      </c>
      <c r="D2268" s="82" t="s">
        <v>3532</v>
      </c>
    </row>
    <row r="2269" spans="1:4" x14ac:dyDescent="0.2">
      <c r="A2269" s="32">
        <v>3133</v>
      </c>
      <c r="B2269" s="32" t="s">
        <v>20716</v>
      </c>
      <c r="C2269" s="82" t="s">
        <v>3541</v>
      </c>
      <c r="D2269" s="82" t="s">
        <v>3532</v>
      </c>
    </row>
    <row r="2270" spans="1:4" x14ac:dyDescent="0.2">
      <c r="A2270" s="32">
        <v>2424</v>
      </c>
      <c r="B2270" s="32" t="s">
        <v>20717</v>
      </c>
      <c r="C2270" s="82" t="s">
        <v>3541</v>
      </c>
      <c r="D2270" s="82" t="s">
        <v>3532</v>
      </c>
    </row>
    <row r="2271" spans="1:4" x14ac:dyDescent="0.2">
      <c r="A2271" s="32">
        <v>2425</v>
      </c>
      <c r="B2271" s="32" t="s">
        <v>20718</v>
      </c>
      <c r="C2271" s="82" t="s">
        <v>3541</v>
      </c>
      <c r="D2271" s="82" t="s">
        <v>3532</v>
      </c>
    </row>
    <row r="2272" spans="1:4" x14ac:dyDescent="0.2">
      <c r="A2272" s="32">
        <v>2426</v>
      </c>
      <c r="B2272" s="32" t="s">
        <v>20719</v>
      </c>
      <c r="C2272" s="82" t="s">
        <v>3541</v>
      </c>
      <c r="D2272" s="82" t="s">
        <v>3532</v>
      </c>
    </row>
    <row r="2273" spans="1:4" x14ac:dyDescent="0.2">
      <c r="A2273" s="32">
        <v>2427</v>
      </c>
      <c r="B2273" s="32" t="s">
        <v>20720</v>
      </c>
      <c r="C2273" s="82" t="s">
        <v>3541</v>
      </c>
      <c r="D2273" s="82" t="s">
        <v>3532</v>
      </c>
    </row>
    <row r="2274" spans="1:4" x14ac:dyDescent="0.2">
      <c r="A2274" s="32">
        <v>3134</v>
      </c>
      <c r="B2274" s="32" t="s">
        <v>20721</v>
      </c>
      <c r="C2274" s="82" t="s">
        <v>3541</v>
      </c>
      <c r="D2274" s="82" t="s">
        <v>3532</v>
      </c>
    </row>
    <row r="2275" spans="1:4" x14ac:dyDescent="0.2">
      <c r="A2275" s="32">
        <v>3135</v>
      </c>
      <c r="B2275" s="32" t="s">
        <v>20722</v>
      </c>
      <c r="C2275" s="82" t="s">
        <v>3541</v>
      </c>
      <c r="D2275" s="82" t="s">
        <v>3532</v>
      </c>
    </row>
    <row r="2276" spans="1:4" x14ac:dyDescent="0.2">
      <c r="A2276" s="32">
        <v>2428</v>
      </c>
      <c r="B2276" s="32" t="s">
        <v>20723</v>
      </c>
      <c r="C2276" s="82" t="s">
        <v>3541</v>
      </c>
      <c r="D2276" s="82" t="s">
        <v>3532</v>
      </c>
    </row>
    <row r="2277" spans="1:4" x14ac:dyDescent="0.2">
      <c r="A2277" s="32">
        <v>3136</v>
      </c>
      <c r="B2277" s="32" t="s">
        <v>20724</v>
      </c>
      <c r="C2277" s="82" t="s">
        <v>3541</v>
      </c>
      <c r="D2277" s="82" t="s">
        <v>3532</v>
      </c>
    </row>
    <row r="2278" spans="1:4" x14ac:dyDescent="0.2">
      <c r="A2278" s="32">
        <v>3137</v>
      </c>
      <c r="B2278" s="32" t="s">
        <v>20725</v>
      </c>
      <c r="C2278" s="82" t="s">
        <v>3541</v>
      </c>
      <c r="D2278" s="82" t="s">
        <v>3532</v>
      </c>
    </row>
    <row r="2279" spans="1:4" x14ac:dyDescent="0.2">
      <c r="A2279" s="32">
        <v>3138</v>
      </c>
      <c r="B2279" s="32" t="s">
        <v>20726</v>
      </c>
      <c r="C2279" s="82" t="s">
        <v>3541</v>
      </c>
      <c r="D2279" s="82" t="s">
        <v>3532</v>
      </c>
    </row>
    <row r="2280" spans="1:4" x14ac:dyDescent="0.2">
      <c r="A2280" s="32">
        <v>3139</v>
      </c>
      <c r="B2280" s="32" t="s">
        <v>20727</v>
      </c>
      <c r="C2280" s="82" t="s">
        <v>3541</v>
      </c>
      <c r="D2280" s="82" t="s">
        <v>3532</v>
      </c>
    </row>
    <row r="2281" spans="1:4" x14ac:dyDescent="0.2">
      <c r="A2281" s="32">
        <v>3140</v>
      </c>
      <c r="B2281" s="32" t="s">
        <v>20728</v>
      </c>
      <c r="C2281" s="82" t="s">
        <v>3541</v>
      </c>
      <c r="D2281" s="82" t="s">
        <v>3532</v>
      </c>
    </row>
    <row r="2282" spans="1:4" x14ac:dyDescent="0.2">
      <c r="A2282" s="32">
        <v>2429</v>
      </c>
      <c r="B2282" s="32" t="s">
        <v>20729</v>
      </c>
      <c r="C2282" s="82" t="s">
        <v>3541</v>
      </c>
      <c r="D2282" s="82" t="s">
        <v>3532</v>
      </c>
    </row>
    <row r="2283" spans="1:4" x14ac:dyDescent="0.2">
      <c r="A2283" s="32">
        <v>1128</v>
      </c>
      <c r="B2283" s="32" t="s">
        <v>20730</v>
      </c>
      <c r="C2283" s="82" t="s">
        <v>3541</v>
      </c>
      <c r="D2283" s="82" t="s">
        <v>3532</v>
      </c>
    </row>
    <row r="2284" spans="1:4" x14ac:dyDescent="0.2">
      <c r="A2284" s="32">
        <v>2431</v>
      </c>
      <c r="B2284" s="32" t="s">
        <v>20731</v>
      </c>
      <c r="C2284" s="82" t="s">
        <v>3541</v>
      </c>
      <c r="D2284" s="82" t="s">
        <v>3532</v>
      </c>
    </row>
    <row r="2285" spans="1:4" x14ac:dyDescent="0.2">
      <c r="A2285" s="32">
        <v>1131</v>
      </c>
      <c r="B2285" s="32" t="s">
        <v>20732</v>
      </c>
      <c r="C2285" s="82" t="s">
        <v>3541</v>
      </c>
      <c r="D2285" s="82" t="s">
        <v>3532</v>
      </c>
    </row>
    <row r="2286" spans="1:4" x14ac:dyDescent="0.2">
      <c r="A2286" s="32">
        <v>1132</v>
      </c>
      <c r="B2286" s="32" t="s">
        <v>20733</v>
      </c>
      <c r="C2286" s="82" t="s">
        <v>3541</v>
      </c>
      <c r="D2286" s="82" t="s">
        <v>3532</v>
      </c>
    </row>
    <row r="2287" spans="1:4" x14ac:dyDescent="0.2">
      <c r="A2287" s="32">
        <v>2430</v>
      </c>
      <c r="B2287" s="32" t="s">
        <v>20734</v>
      </c>
      <c r="C2287" s="82" t="s">
        <v>3541</v>
      </c>
      <c r="D2287" s="82" t="s">
        <v>3532</v>
      </c>
    </row>
    <row r="2288" spans="1:4" x14ac:dyDescent="0.2">
      <c r="A2288" s="32">
        <v>2432</v>
      </c>
      <c r="B2288" s="32" t="s">
        <v>20735</v>
      </c>
      <c r="C2288" s="82" t="s">
        <v>3541</v>
      </c>
      <c r="D2288" s="82" t="s">
        <v>3532</v>
      </c>
    </row>
    <row r="2289" spans="1:4" x14ac:dyDescent="0.2">
      <c r="A2289" s="32">
        <v>2433</v>
      </c>
      <c r="B2289" s="32" t="s">
        <v>20736</v>
      </c>
      <c r="C2289" s="82" t="s">
        <v>3541</v>
      </c>
      <c r="D2289" s="82" t="s">
        <v>3532</v>
      </c>
    </row>
    <row r="2290" spans="1:4" x14ac:dyDescent="0.2">
      <c r="A2290" s="32">
        <v>2434</v>
      </c>
      <c r="B2290" s="32" t="s">
        <v>20737</v>
      </c>
      <c r="C2290" s="82" t="s">
        <v>3541</v>
      </c>
      <c r="D2290" s="82" t="s">
        <v>3532</v>
      </c>
    </row>
    <row r="2291" spans="1:4" x14ac:dyDescent="0.2">
      <c r="A2291" s="32">
        <v>2436</v>
      </c>
      <c r="B2291" s="32" t="s">
        <v>20738</v>
      </c>
      <c r="C2291" s="82" t="s">
        <v>3541</v>
      </c>
      <c r="D2291" s="82" t="s">
        <v>3532</v>
      </c>
    </row>
    <row r="2292" spans="1:4" x14ac:dyDescent="0.2">
      <c r="A2292" s="32">
        <v>2435</v>
      </c>
      <c r="B2292" s="32" t="s">
        <v>20739</v>
      </c>
      <c r="C2292" s="82" t="s">
        <v>3541</v>
      </c>
      <c r="D2292" s="82" t="s">
        <v>3532</v>
      </c>
    </row>
    <row r="2293" spans="1:4" x14ac:dyDescent="0.2">
      <c r="A2293" s="32">
        <v>3141</v>
      </c>
      <c r="B2293" s="32" t="s">
        <v>20740</v>
      </c>
      <c r="C2293" s="82" t="s">
        <v>3541</v>
      </c>
      <c r="D2293" s="82" t="s">
        <v>3532</v>
      </c>
    </row>
    <row r="2294" spans="1:4" x14ac:dyDescent="0.2">
      <c r="A2294" s="32">
        <v>3142</v>
      </c>
      <c r="B2294" s="32" t="s">
        <v>20741</v>
      </c>
      <c r="C2294" s="82" t="s">
        <v>3541</v>
      </c>
      <c r="D2294" s="82" t="s">
        <v>3532</v>
      </c>
    </row>
    <row r="2295" spans="1:4" x14ac:dyDescent="0.2">
      <c r="A2295" s="32">
        <v>3143</v>
      </c>
      <c r="B2295" s="32" t="s">
        <v>20742</v>
      </c>
      <c r="C2295" s="82" t="s">
        <v>3541</v>
      </c>
      <c r="D2295" s="82" t="s">
        <v>3532</v>
      </c>
    </row>
    <row r="2296" spans="1:4" x14ac:dyDescent="0.2">
      <c r="A2296" s="32">
        <v>3144</v>
      </c>
      <c r="B2296" s="32" t="s">
        <v>20743</v>
      </c>
      <c r="C2296" s="82" t="s">
        <v>3541</v>
      </c>
      <c r="D2296" s="82" t="s">
        <v>3532</v>
      </c>
    </row>
    <row r="2297" spans="1:4" x14ac:dyDescent="0.2">
      <c r="A2297" s="32">
        <v>2437</v>
      </c>
      <c r="B2297" s="32" t="s">
        <v>20744</v>
      </c>
      <c r="C2297" s="82" t="s">
        <v>3541</v>
      </c>
      <c r="D2297" s="82" t="s">
        <v>3532</v>
      </c>
    </row>
    <row r="2298" spans="1:4" x14ac:dyDescent="0.2">
      <c r="A2298" s="32">
        <v>2438</v>
      </c>
      <c r="B2298" s="32" t="s">
        <v>20745</v>
      </c>
      <c r="C2298" s="82" t="s">
        <v>3541</v>
      </c>
      <c r="D2298" s="82" t="s">
        <v>3532</v>
      </c>
    </row>
    <row r="2299" spans="1:4" x14ac:dyDescent="0.2">
      <c r="A2299" s="32">
        <v>276</v>
      </c>
      <c r="B2299" s="32" t="s">
        <v>20746</v>
      </c>
      <c r="C2299" s="82" t="s">
        <v>3541</v>
      </c>
      <c r="D2299" s="82" t="s">
        <v>3532</v>
      </c>
    </row>
    <row r="2300" spans="1:4" x14ac:dyDescent="0.2">
      <c r="A2300" s="32">
        <v>2439</v>
      </c>
      <c r="B2300" s="32" t="s">
        <v>20747</v>
      </c>
      <c r="C2300" s="82" t="s">
        <v>3541</v>
      </c>
      <c r="D2300" s="82" t="s">
        <v>3532</v>
      </c>
    </row>
    <row r="2301" spans="1:4" x14ac:dyDescent="0.2">
      <c r="A2301" s="32">
        <v>2440</v>
      </c>
      <c r="B2301" s="32" t="s">
        <v>20748</v>
      </c>
      <c r="C2301" s="82" t="s">
        <v>3541</v>
      </c>
      <c r="D2301" s="82" t="s">
        <v>3532</v>
      </c>
    </row>
    <row r="2302" spans="1:4" x14ac:dyDescent="0.2">
      <c r="A2302" s="32">
        <v>2441</v>
      </c>
      <c r="B2302" s="32" t="s">
        <v>20749</v>
      </c>
      <c r="C2302" s="82" t="s">
        <v>3541</v>
      </c>
      <c r="D2302" s="82" t="s">
        <v>3532</v>
      </c>
    </row>
    <row r="2303" spans="1:4" x14ac:dyDescent="0.2">
      <c r="A2303" s="32">
        <v>2442</v>
      </c>
      <c r="B2303" s="32" t="s">
        <v>20750</v>
      </c>
      <c r="C2303" s="82" t="s">
        <v>3541</v>
      </c>
      <c r="D2303" s="82" t="s">
        <v>3532</v>
      </c>
    </row>
    <row r="2304" spans="1:4" x14ac:dyDescent="0.2">
      <c r="A2304" s="32">
        <v>2443</v>
      </c>
      <c r="B2304" s="32" t="s">
        <v>20751</v>
      </c>
      <c r="C2304" s="82" t="s">
        <v>3541</v>
      </c>
      <c r="D2304" s="82" t="s">
        <v>3532</v>
      </c>
    </row>
    <row r="2305" spans="1:4" x14ac:dyDescent="0.2">
      <c r="A2305" s="32">
        <v>2444</v>
      </c>
      <c r="B2305" s="32" t="s">
        <v>20752</v>
      </c>
      <c r="C2305" s="82" t="s">
        <v>3541</v>
      </c>
      <c r="D2305" s="82" t="s">
        <v>3532</v>
      </c>
    </row>
    <row r="2306" spans="1:4" x14ac:dyDescent="0.2">
      <c r="A2306" s="32">
        <v>2445</v>
      </c>
      <c r="B2306" s="32" t="s">
        <v>20753</v>
      </c>
      <c r="C2306" s="82" t="s">
        <v>3541</v>
      </c>
      <c r="D2306" s="82" t="s">
        <v>3532</v>
      </c>
    </row>
    <row r="2307" spans="1:4" x14ac:dyDescent="0.2">
      <c r="A2307" s="32">
        <v>2446</v>
      </c>
      <c r="B2307" s="32" t="s">
        <v>20754</v>
      </c>
      <c r="C2307" s="82" t="s">
        <v>3541</v>
      </c>
      <c r="D2307" s="82" t="s">
        <v>3532</v>
      </c>
    </row>
    <row r="2308" spans="1:4" x14ac:dyDescent="0.2">
      <c r="A2308" s="32">
        <v>2447</v>
      </c>
      <c r="B2308" s="32" t="s">
        <v>20755</v>
      </c>
      <c r="C2308" s="82" t="s">
        <v>3541</v>
      </c>
      <c r="D2308" s="82" t="s">
        <v>3532</v>
      </c>
    </row>
    <row r="2309" spans="1:4" x14ac:dyDescent="0.2">
      <c r="A2309" s="32">
        <v>3145</v>
      </c>
      <c r="B2309" s="32" t="s">
        <v>20756</v>
      </c>
      <c r="C2309" s="82" t="s">
        <v>3541</v>
      </c>
      <c r="D2309" s="82" t="s">
        <v>3532</v>
      </c>
    </row>
    <row r="2310" spans="1:4" x14ac:dyDescent="0.2">
      <c r="A2310" s="32">
        <v>3146</v>
      </c>
      <c r="B2310" s="32" t="s">
        <v>20757</v>
      </c>
      <c r="C2310" s="82" t="s">
        <v>3541</v>
      </c>
      <c r="D2310" s="82" t="s">
        <v>3532</v>
      </c>
    </row>
    <row r="2311" spans="1:4" x14ac:dyDescent="0.2">
      <c r="A2311" s="32">
        <v>3147</v>
      </c>
      <c r="B2311" s="32" t="s">
        <v>20758</v>
      </c>
      <c r="C2311" s="82" t="s">
        <v>3541</v>
      </c>
      <c r="D2311" s="82" t="s">
        <v>3532</v>
      </c>
    </row>
    <row r="2312" spans="1:4" x14ac:dyDescent="0.2">
      <c r="A2312" s="32">
        <v>2449</v>
      </c>
      <c r="B2312" s="32" t="s">
        <v>20759</v>
      </c>
      <c r="C2312" s="82" t="s">
        <v>3541</v>
      </c>
      <c r="D2312" s="82" t="s">
        <v>3532</v>
      </c>
    </row>
    <row r="2313" spans="1:4" x14ac:dyDescent="0.2">
      <c r="A2313" s="32">
        <v>2448</v>
      </c>
      <c r="B2313" s="32" t="s">
        <v>20760</v>
      </c>
      <c r="C2313" s="82" t="s">
        <v>3541</v>
      </c>
      <c r="D2313" s="82" t="s">
        <v>3532</v>
      </c>
    </row>
    <row r="2314" spans="1:4" x14ac:dyDescent="0.2">
      <c r="A2314" s="32">
        <v>2450</v>
      </c>
      <c r="B2314" s="32" t="s">
        <v>20761</v>
      </c>
      <c r="C2314" s="82" t="s">
        <v>3541</v>
      </c>
      <c r="D2314" s="82" t="s">
        <v>3532</v>
      </c>
    </row>
    <row r="2315" spans="1:4" x14ac:dyDescent="0.2">
      <c r="A2315" s="32">
        <v>2451</v>
      </c>
      <c r="B2315" s="32" t="s">
        <v>20762</v>
      </c>
      <c r="C2315" s="82" t="s">
        <v>3541</v>
      </c>
      <c r="D2315" s="82" t="s">
        <v>3532</v>
      </c>
    </row>
    <row r="2316" spans="1:4" x14ac:dyDescent="0.2">
      <c r="A2316" s="32">
        <v>3148</v>
      </c>
      <c r="B2316" s="32" t="s">
        <v>20763</v>
      </c>
      <c r="C2316" s="82" t="s">
        <v>3541</v>
      </c>
      <c r="D2316" s="82" t="s">
        <v>3532</v>
      </c>
    </row>
    <row r="2317" spans="1:4" x14ac:dyDescent="0.2">
      <c r="A2317" s="32">
        <v>3149</v>
      </c>
      <c r="B2317" s="32" t="s">
        <v>20764</v>
      </c>
      <c r="C2317" s="82" t="s">
        <v>3541</v>
      </c>
      <c r="D2317" s="82" t="s">
        <v>3532</v>
      </c>
    </row>
    <row r="2318" spans="1:4" x14ac:dyDescent="0.2">
      <c r="A2318" s="32">
        <v>3150</v>
      </c>
      <c r="B2318" s="32" t="s">
        <v>20765</v>
      </c>
      <c r="C2318" s="82" t="s">
        <v>3541</v>
      </c>
      <c r="D2318" s="82" t="s">
        <v>3532</v>
      </c>
    </row>
    <row r="2319" spans="1:4" x14ac:dyDescent="0.2">
      <c r="A2319" s="32">
        <v>3151</v>
      </c>
      <c r="B2319" s="32" t="s">
        <v>20766</v>
      </c>
      <c r="C2319" s="82" t="s">
        <v>3541</v>
      </c>
      <c r="D2319" s="82" t="s">
        <v>3532</v>
      </c>
    </row>
    <row r="2320" spans="1:4" x14ac:dyDescent="0.2">
      <c r="A2320" s="32">
        <v>2452</v>
      </c>
      <c r="B2320" s="32" t="s">
        <v>20767</v>
      </c>
      <c r="C2320" s="82" t="s">
        <v>3541</v>
      </c>
      <c r="D2320" s="82" t="s">
        <v>3532</v>
      </c>
    </row>
    <row r="2321" spans="1:4" x14ac:dyDescent="0.2">
      <c r="A2321" s="32">
        <v>2453</v>
      </c>
      <c r="B2321" s="32" t="s">
        <v>20768</v>
      </c>
      <c r="C2321" s="82" t="s">
        <v>3541</v>
      </c>
      <c r="D2321" s="82" t="s">
        <v>3532</v>
      </c>
    </row>
    <row r="2322" spans="1:4" x14ac:dyDescent="0.2">
      <c r="A2322" s="32">
        <v>2454</v>
      </c>
      <c r="B2322" s="32" t="s">
        <v>20769</v>
      </c>
      <c r="C2322" s="82" t="s">
        <v>3541</v>
      </c>
      <c r="D2322" s="82" t="s">
        <v>3532</v>
      </c>
    </row>
    <row r="2323" spans="1:4" x14ac:dyDescent="0.2">
      <c r="A2323" s="32">
        <v>2455</v>
      </c>
      <c r="B2323" s="32" t="s">
        <v>20770</v>
      </c>
      <c r="C2323" s="82" t="s">
        <v>3541</v>
      </c>
      <c r="D2323" s="82" t="s">
        <v>3532</v>
      </c>
    </row>
    <row r="2324" spans="1:4" x14ac:dyDescent="0.2">
      <c r="A2324" s="32">
        <v>2456</v>
      </c>
      <c r="B2324" s="32" t="s">
        <v>20771</v>
      </c>
      <c r="C2324" s="82" t="s">
        <v>3541</v>
      </c>
      <c r="D2324" s="82" t="s">
        <v>3532</v>
      </c>
    </row>
    <row r="2325" spans="1:4" x14ac:dyDescent="0.2">
      <c r="A2325" s="32">
        <v>2457</v>
      </c>
      <c r="B2325" s="32" t="s">
        <v>20772</v>
      </c>
      <c r="C2325" s="82" t="s">
        <v>3541</v>
      </c>
      <c r="D2325" s="82" t="s">
        <v>3532</v>
      </c>
    </row>
    <row r="2326" spans="1:4" x14ac:dyDescent="0.2">
      <c r="A2326" s="32">
        <v>2458</v>
      </c>
      <c r="B2326" s="32" t="s">
        <v>20773</v>
      </c>
      <c r="C2326" s="82" t="s">
        <v>3541</v>
      </c>
      <c r="D2326" s="82" t="s">
        <v>3532</v>
      </c>
    </row>
    <row r="2327" spans="1:4" x14ac:dyDescent="0.2">
      <c r="A2327" s="32">
        <v>2459</v>
      </c>
      <c r="B2327" s="32" t="s">
        <v>20774</v>
      </c>
      <c r="C2327" s="82" t="s">
        <v>3541</v>
      </c>
      <c r="D2327" s="82" t="s">
        <v>3532</v>
      </c>
    </row>
    <row r="2328" spans="1:4" x14ac:dyDescent="0.2">
      <c r="A2328" s="32">
        <v>2460</v>
      </c>
      <c r="B2328" s="32" t="s">
        <v>20775</v>
      </c>
      <c r="C2328" s="82" t="s">
        <v>3541</v>
      </c>
      <c r="D2328" s="82" t="s">
        <v>3532</v>
      </c>
    </row>
    <row r="2329" spans="1:4" x14ac:dyDescent="0.2">
      <c r="A2329" s="32">
        <v>10209</v>
      </c>
      <c r="B2329" s="32" t="s">
        <v>20776</v>
      </c>
      <c r="C2329" s="82" t="s">
        <v>18454</v>
      </c>
      <c r="D2329" s="82" t="s">
        <v>3532</v>
      </c>
    </row>
    <row r="2330" spans="1:4" x14ac:dyDescent="0.2">
      <c r="A2330" s="32">
        <v>3152</v>
      </c>
      <c r="B2330" s="32" t="s">
        <v>20777</v>
      </c>
      <c r="C2330" s="82" t="s">
        <v>3541</v>
      </c>
      <c r="D2330" s="82" t="s">
        <v>3532</v>
      </c>
    </row>
    <row r="2331" spans="1:4" x14ac:dyDescent="0.2">
      <c r="A2331" s="32">
        <v>2461</v>
      </c>
      <c r="B2331" s="32" t="s">
        <v>20778</v>
      </c>
      <c r="C2331" s="82" t="s">
        <v>3541</v>
      </c>
      <c r="D2331" s="82" t="s">
        <v>3532</v>
      </c>
    </row>
    <row r="2332" spans="1:4" x14ac:dyDescent="0.2">
      <c r="A2332" s="32">
        <v>2462</v>
      </c>
      <c r="B2332" s="32" t="s">
        <v>20779</v>
      </c>
      <c r="C2332" s="82" t="s">
        <v>3541</v>
      </c>
      <c r="D2332" s="82" t="s">
        <v>3532</v>
      </c>
    </row>
    <row r="2333" spans="1:4" x14ac:dyDescent="0.2">
      <c r="A2333" s="32">
        <v>2463</v>
      </c>
      <c r="B2333" s="32" t="s">
        <v>20780</v>
      </c>
      <c r="C2333" s="82" t="s">
        <v>3541</v>
      </c>
      <c r="D2333" s="82" t="s">
        <v>3532</v>
      </c>
    </row>
    <row r="2334" spans="1:4" x14ac:dyDescent="0.2">
      <c r="A2334" s="32">
        <v>3153</v>
      </c>
      <c r="B2334" s="32" t="s">
        <v>20781</v>
      </c>
      <c r="C2334" s="82" t="s">
        <v>3541</v>
      </c>
      <c r="D2334" s="82" t="s">
        <v>3532</v>
      </c>
    </row>
    <row r="2335" spans="1:4" x14ac:dyDescent="0.2">
      <c r="A2335" s="32">
        <v>3154</v>
      </c>
      <c r="B2335" s="32" t="s">
        <v>20782</v>
      </c>
      <c r="C2335" s="82" t="s">
        <v>3541</v>
      </c>
      <c r="D2335" s="82" t="s">
        <v>3532</v>
      </c>
    </row>
    <row r="2336" spans="1:4" x14ac:dyDescent="0.2">
      <c r="A2336" s="32">
        <v>3155</v>
      </c>
      <c r="B2336" s="32" t="s">
        <v>20783</v>
      </c>
      <c r="C2336" s="82" t="s">
        <v>3541</v>
      </c>
      <c r="D2336" s="82" t="s">
        <v>3532</v>
      </c>
    </row>
    <row r="2337" spans="1:4" x14ac:dyDescent="0.2">
      <c r="A2337" s="32">
        <v>3156</v>
      </c>
      <c r="B2337" s="32" t="s">
        <v>20784</v>
      </c>
      <c r="C2337" s="82" t="s">
        <v>3541</v>
      </c>
      <c r="D2337" s="82" t="s">
        <v>3532</v>
      </c>
    </row>
    <row r="2338" spans="1:4" x14ac:dyDescent="0.2">
      <c r="A2338" s="32">
        <v>2464</v>
      </c>
      <c r="B2338" s="32" t="s">
        <v>20785</v>
      </c>
      <c r="C2338" s="82" t="s">
        <v>3541</v>
      </c>
      <c r="D2338" s="82" t="s">
        <v>3532</v>
      </c>
    </row>
    <row r="2339" spans="1:4" x14ac:dyDescent="0.2">
      <c r="A2339" s="32">
        <v>3157</v>
      </c>
      <c r="B2339" s="32" t="s">
        <v>20786</v>
      </c>
      <c r="C2339" s="82" t="s">
        <v>3541</v>
      </c>
      <c r="D2339" s="82" t="s">
        <v>3532</v>
      </c>
    </row>
    <row r="2340" spans="1:4" x14ac:dyDescent="0.2">
      <c r="A2340" s="32">
        <v>3158</v>
      </c>
      <c r="B2340" s="32" t="s">
        <v>20787</v>
      </c>
      <c r="C2340" s="82" t="s">
        <v>3541</v>
      </c>
      <c r="D2340" s="82" t="s">
        <v>3532</v>
      </c>
    </row>
    <row r="2341" spans="1:4" x14ac:dyDescent="0.2">
      <c r="A2341" s="32">
        <v>3159</v>
      </c>
      <c r="B2341" s="32" t="s">
        <v>20788</v>
      </c>
      <c r="C2341" s="82" t="s">
        <v>3541</v>
      </c>
      <c r="D2341" s="82" t="s">
        <v>3532</v>
      </c>
    </row>
    <row r="2342" spans="1:4" x14ac:dyDescent="0.2">
      <c r="A2342" s="32">
        <v>3160</v>
      </c>
      <c r="B2342" s="32" t="s">
        <v>20789</v>
      </c>
      <c r="C2342" s="82" t="s">
        <v>3541</v>
      </c>
      <c r="D2342" s="82" t="s">
        <v>3532</v>
      </c>
    </row>
    <row r="2343" spans="1:4" x14ac:dyDescent="0.2">
      <c r="A2343" s="32">
        <v>2465</v>
      </c>
      <c r="B2343" s="32" t="s">
        <v>20790</v>
      </c>
      <c r="C2343" s="82" t="s">
        <v>3541</v>
      </c>
      <c r="D2343" s="82" t="s">
        <v>3532</v>
      </c>
    </row>
    <row r="2344" spans="1:4" x14ac:dyDescent="0.2">
      <c r="A2344" s="32">
        <v>3161</v>
      </c>
      <c r="B2344" s="32" t="s">
        <v>20791</v>
      </c>
      <c r="C2344" s="82" t="s">
        <v>3541</v>
      </c>
      <c r="D2344" s="82" t="s">
        <v>3532</v>
      </c>
    </row>
    <row r="2345" spans="1:4" x14ac:dyDescent="0.2">
      <c r="A2345" s="32">
        <v>3162</v>
      </c>
      <c r="B2345" s="32" t="s">
        <v>20792</v>
      </c>
      <c r="C2345" s="82" t="s">
        <v>3541</v>
      </c>
      <c r="D2345" s="82" t="s">
        <v>3532</v>
      </c>
    </row>
    <row r="2346" spans="1:4" x14ac:dyDescent="0.2">
      <c r="A2346" s="32">
        <v>3163</v>
      </c>
      <c r="B2346" s="32" t="s">
        <v>20793</v>
      </c>
      <c r="C2346" s="82" t="s">
        <v>3541</v>
      </c>
      <c r="D2346" s="82" t="s">
        <v>3532</v>
      </c>
    </row>
    <row r="2347" spans="1:4" x14ac:dyDescent="0.2">
      <c r="A2347" s="32">
        <v>2467</v>
      </c>
      <c r="B2347" s="32" t="s">
        <v>20794</v>
      </c>
      <c r="C2347" s="82" t="s">
        <v>3541</v>
      </c>
      <c r="D2347" s="82" t="s">
        <v>3532</v>
      </c>
    </row>
    <row r="2348" spans="1:4" x14ac:dyDescent="0.2">
      <c r="A2348" s="32">
        <v>2468</v>
      </c>
      <c r="B2348" s="32" t="s">
        <v>20795</v>
      </c>
      <c r="C2348" s="82" t="s">
        <v>3541</v>
      </c>
      <c r="D2348" s="82" t="s">
        <v>3532</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MK28"/>
  <sheetViews>
    <sheetView zoomScaleNormal="100" workbookViewId="0"/>
  </sheetViews>
  <sheetFormatPr baseColWidth="10" defaultColWidth="8.7109375" defaultRowHeight="16" x14ac:dyDescent="0.2"/>
  <cols>
    <col min="1" max="1" width="11.5703125" style="88" customWidth="1"/>
    <col min="2" max="2" width="35.7109375" style="88" customWidth="1"/>
    <col min="3" max="3" width="15.28515625" style="88" customWidth="1"/>
    <col min="4" max="4" width="15.140625" style="88" customWidth="1"/>
    <col min="5" max="1025" width="11.5703125" style="88" customWidth="1"/>
  </cols>
  <sheetData>
    <row r="1" spans="1:11" ht="17" x14ac:dyDescent="0.2">
      <c r="A1" s="89" t="s">
        <v>732</v>
      </c>
      <c r="B1" s="90" t="s">
        <v>20796</v>
      </c>
      <c r="C1" s="88" t="s">
        <v>1484</v>
      </c>
      <c r="D1" s="88" t="s">
        <v>1485</v>
      </c>
    </row>
    <row r="2" spans="1:11" ht="17" x14ac:dyDescent="0.2">
      <c r="A2" s="91">
        <v>-2</v>
      </c>
      <c r="B2" s="91" t="s">
        <v>20797</v>
      </c>
    </row>
    <row r="3" spans="1:11" ht="17" x14ac:dyDescent="0.2">
      <c r="A3" s="91">
        <v>-1</v>
      </c>
      <c r="B3" s="91" t="s">
        <v>20798</v>
      </c>
    </row>
    <row r="4" spans="1:11" ht="17" x14ac:dyDescent="0.2">
      <c r="A4" s="91">
        <v>15</v>
      </c>
      <c r="B4" s="91" t="s">
        <v>20799</v>
      </c>
      <c r="C4" s="92">
        <v>39448</v>
      </c>
      <c r="D4" s="92">
        <v>2958465</v>
      </c>
    </row>
    <row r="5" spans="1:11" ht="17" x14ac:dyDescent="0.2">
      <c r="A5" s="91">
        <v>28</v>
      </c>
      <c r="B5" s="91" t="s">
        <v>20800</v>
      </c>
      <c r="C5" s="92">
        <v>39448</v>
      </c>
      <c r="D5" s="92">
        <v>2958465</v>
      </c>
      <c r="G5" s="91"/>
      <c r="H5" s="91"/>
      <c r="I5" s="91"/>
      <c r="J5" s="91"/>
      <c r="K5" s="91"/>
    </row>
    <row r="6" spans="1:11" ht="17" x14ac:dyDescent="0.2">
      <c r="A6" s="91">
        <v>66</v>
      </c>
      <c r="B6" s="91" t="s">
        <v>3964</v>
      </c>
      <c r="C6" s="92">
        <v>39448</v>
      </c>
      <c r="D6" s="92">
        <v>2958465</v>
      </c>
    </row>
    <row r="7" spans="1:11" ht="34" x14ac:dyDescent="0.2">
      <c r="A7" s="91">
        <v>90</v>
      </c>
      <c r="B7" s="91" t="s">
        <v>20801</v>
      </c>
      <c r="C7" s="92">
        <v>39448</v>
      </c>
      <c r="D7" s="92">
        <v>2958465</v>
      </c>
    </row>
    <row r="8" spans="1:11" ht="17" x14ac:dyDescent="0.2">
      <c r="A8" s="91">
        <v>96</v>
      </c>
      <c r="B8" s="91" t="s">
        <v>20802</v>
      </c>
      <c r="C8" s="92">
        <v>39448</v>
      </c>
      <c r="D8" s="92">
        <v>2958465</v>
      </c>
    </row>
    <row r="9" spans="1:11" ht="17" x14ac:dyDescent="0.2">
      <c r="A9" s="91">
        <v>120</v>
      </c>
      <c r="B9" s="91" t="s">
        <v>20803</v>
      </c>
      <c r="C9" s="92">
        <v>39448</v>
      </c>
      <c r="D9" s="92">
        <v>2958465</v>
      </c>
    </row>
    <row r="10" spans="1:11" ht="17" x14ac:dyDescent="0.2">
      <c r="A10" s="91">
        <v>122</v>
      </c>
      <c r="B10" s="91" t="s">
        <v>4045</v>
      </c>
      <c r="C10" s="92">
        <v>39448</v>
      </c>
      <c r="D10" s="92">
        <v>2958465</v>
      </c>
    </row>
    <row r="11" spans="1:11" ht="34" x14ac:dyDescent="0.2">
      <c r="A11" s="91">
        <v>135</v>
      </c>
      <c r="B11" s="91" t="s">
        <v>20804</v>
      </c>
      <c r="C11" s="92">
        <v>39448</v>
      </c>
      <c r="D11" s="92">
        <v>2958465</v>
      </c>
    </row>
    <row r="12" spans="1:11" ht="17" x14ac:dyDescent="0.2">
      <c r="A12" s="91">
        <v>140</v>
      </c>
      <c r="B12" s="91" t="s">
        <v>20805</v>
      </c>
      <c r="C12" s="92">
        <v>39448</v>
      </c>
      <c r="D12" s="92">
        <v>2958465</v>
      </c>
    </row>
    <row r="13" spans="1:11" ht="17" x14ac:dyDescent="0.2">
      <c r="A13" s="91">
        <v>151</v>
      </c>
      <c r="B13" s="91" t="s">
        <v>20806</v>
      </c>
      <c r="C13" s="92">
        <v>39448</v>
      </c>
      <c r="D13" s="92">
        <v>2958465</v>
      </c>
    </row>
    <row r="14" spans="1:11" ht="17" x14ac:dyDescent="0.2">
      <c r="A14" s="91">
        <v>166</v>
      </c>
      <c r="B14" s="91" t="s">
        <v>20807</v>
      </c>
      <c r="C14" s="92">
        <v>39448</v>
      </c>
      <c r="D14" s="92">
        <v>2958465</v>
      </c>
    </row>
    <row r="15" spans="1:11" ht="34" x14ac:dyDescent="0.2">
      <c r="A15" s="91">
        <v>174</v>
      </c>
      <c r="B15" s="91" t="s">
        <v>20808</v>
      </c>
      <c r="C15" s="92">
        <v>39448</v>
      </c>
      <c r="D15" s="92">
        <v>2958465</v>
      </c>
    </row>
    <row r="16" spans="1:11" ht="17" x14ac:dyDescent="0.2">
      <c r="A16" s="91">
        <v>201</v>
      </c>
      <c r="B16" s="91" t="s">
        <v>20809</v>
      </c>
      <c r="C16" s="92">
        <v>39448</v>
      </c>
      <c r="D16" s="92">
        <v>2958465</v>
      </c>
    </row>
    <row r="17" spans="1:4" ht="17" x14ac:dyDescent="0.2">
      <c r="A17" s="91">
        <v>205</v>
      </c>
      <c r="B17" s="91" t="s">
        <v>20810</v>
      </c>
      <c r="C17" s="92">
        <v>39448</v>
      </c>
      <c r="D17" s="92">
        <v>2958465</v>
      </c>
    </row>
    <row r="18" spans="1:4" ht="17" x14ac:dyDescent="0.2">
      <c r="A18" s="91">
        <v>208</v>
      </c>
      <c r="B18" s="91" t="s">
        <v>20811</v>
      </c>
      <c r="C18" s="92">
        <v>39448</v>
      </c>
      <c r="D18" s="92">
        <v>2958465</v>
      </c>
    </row>
    <row r="19" spans="1:4" ht="17" x14ac:dyDescent="0.2">
      <c r="A19" s="91">
        <v>211</v>
      </c>
      <c r="B19" s="91" t="s">
        <v>20812</v>
      </c>
      <c r="C19" s="92">
        <v>39448</v>
      </c>
      <c r="D19" s="92">
        <v>2958465</v>
      </c>
    </row>
    <row r="20" spans="1:4" ht="17" x14ac:dyDescent="0.2">
      <c r="A20" s="91">
        <v>213</v>
      </c>
      <c r="B20" s="91" t="s">
        <v>20813</v>
      </c>
      <c r="C20" s="92">
        <v>39448</v>
      </c>
      <c r="D20" s="92">
        <v>2958465</v>
      </c>
    </row>
    <row r="21" spans="1:4" ht="17" x14ac:dyDescent="0.2">
      <c r="A21" s="91">
        <v>230</v>
      </c>
      <c r="B21" s="91" t="s">
        <v>20814</v>
      </c>
      <c r="C21" s="92">
        <v>39448</v>
      </c>
      <c r="D21" s="92">
        <v>2958465</v>
      </c>
    </row>
    <row r="22" spans="1:4" ht="17" x14ac:dyDescent="0.2">
      <c r="A22" s="91">
        <v>232</v>
      </c>
      <c r="B22" s="91" t="s">
        <v>20815</v>
      </c>
      <c r="C22" s="92">
        <v>39448</v>
      </c>
      <c r="D22" s="92">
        <v>2958465</v>
      </c>
    </row>
    <row r="23" spans="1:4" ht="17" x14ac:dyDescent="0.2">
      <c r="A23" s="91">
        <v>248</v>
      </c>
      <c r="B23" s="91" t="s">
        <v>20816</v>
      </c>
      <c r="C23" s="92">
        <v>39448</v>
      </c>
      <c r="D23" s="92">
        <v>2958465</v>
      </c>
    </row>
    <row r="24" spans="1:4" ht="17" x14ac:dyDescent="0.2">
      <c r="A24" s="91">
        <v>249</v>
      </c>
      <c r="B24" s="91" t="s">
        <v>20817</v>
      </c>
      <c r="C24" s="92">
        <v>39448</v>
      </c>
      <c r="D24" s="92">
        <v>2958465</v>
      </c>
    </row>
    <row r="25" spans="1:4" ht="34" x14ac:dyDescent="0.2">
      <c r="A25" s="91">
        <v>277</v>
      </c>
      <c r="B25" s="91" t="s">
        <v>20818</v>
      </c>
      <c r="C25" s="92">
        <v>39448</v>
      </c>
      <c r="D25" s="92">
        <v>2958465</v>
      </c>
    </row>
    <row r="26" spans="1:4" ht="34" x14ac:dyDescent="0.2">
      <c r="A26" s="91">
        <v>282</v>
      </c>
      <c r="B26" s="91" t="s">
        <v>20819</v>
      </c>
      <c r="C26" s="92">
        <v>39448</v>
      </c>
      <c r="D26" s="92">
        <v>2958465</v>
      </c>
    </row>
    <row r="27" spans="1:4" ht="17" x14ac:dyDescent="0.2">
      <c r="A27" s="91">
        <v>361</v>
      </c>
      <c r="B27" s="91" t="s">
        <v>20820</v>
      </c>
      <c r="C27" s="92">
        <v>39448</v>
      </c>
      <c r="D27" s="92">
        <v>2958465</v>
      </c>
    </row>
    <row r="28" spans="1:4" ht="17" x14ac:dyDescent="0.2">
      <c r="A28" s="91">
        <v>363</v>
      </c>
      <c r="B28" s="91" t="s">
        <v>4128</v>
      </c>
      <c r="C28" s="92">
        <v>39448</v>
      </c>
      <c r="D28" s="92">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MK9"/>
  <sheetViews>
    <sheetView zoomScaleNormal="100" workbookViewId="0">
      <selection activeCell="A5" sqref="A5"/>
    </sheetView>
  </sheetViews>
  <sheetFormatPr baseColWidth="10" defaultColWidth="8.7109375" defaultRowHeight="16" x14ac:dyDescent="0.2"/>
  <cols>
    <col min="1" max="1" width="15.5703125" style="88" customWidth="1"/>
    <col min="2" max="2" width="18.5703125" style="88" customWidth="1"/>
    <col min="3" max="3" width="22.28515625" style="88" customWidth="1"/>
    <col min="4" max="4" width="14.7109375" style="88" customWidth="1"/>
    <col min="5" max="1025" width="11.5703125" style="88" customWidth="1"/>
  </cols>
  <sheetData>
    <row r="1" spans="1:9" ht="17" x14ac:dyDescent="0.2">
      <c r="A1" s="89" t="s">
        <v>20821</v>
      </c>
      <c r="B1" s="90" t="s">
        <v>20822</v>
      </c>
      <c r="C1" s="88" t="s">
        <v>20823</v>
      </c>
      <c r="D1" s="88" t="s">
        <v>1484</v>
      </c>
      <c r="E1" s="88" t="s">
        <v>1485</v>
      </c>
    </row>
    <row r="2" spans="1:9" x14ac:dyDescent="0.2">
      <c r="A2" s="91">
        <v>0</v>
      </c>
      <c r="B2" s="91">
        <v>0</v>
      </c>
      <c r="C2" s="88" t="s">
        <v>20824</v>
      </c>
      <c r="D2" s="92">
        <v>42005</v>
      </c>
      <c r="E2" s="92">
        <v>2958465</v>
      </c>
    </row>
    <row r="3" spans="1:9" x14ac:dyDescent="0.2">
      <c r="A3" s="91">
        <v>1</v>
      </c>
      <c r="B3" s="91">
        <v>1</v>
      </c>
      <c r="C3" s="88" t="s">
        <v>20825</v>
      </c>
      <c r="D3" s="92">
        <v>42005</v>
      </c>
      <c r="E3" s="92">
        <v>2958465</v>
      </c>
    </row>
    <row r="4" spans="1:9" x14ac:dyDescent="0.2">
      <c r="A4" s="91">
        <v>2</v>
      </c>
      <c r="B4" s="91">
        <v>2</v>
      </c>
      <c r="C4" s="92" t="s">
        <v>20826</v>
      </c>
      <c r="D4" s="92">
        <v>42005</v>
      </c>
      <c r="E4" s="92">
        <v>2958465</v>
      </c>
    </row>
    <row r="5" spans="1:9" x14ac:dyDescent="0.2">
      <c r="A5" s="91">
        <v>3</v>
      </c>
      <c r="B5" s="91">
        <v>3</v>
      </c>
      <c r="C5" s="92" t="s">
        <v>20827</v>
      </c>
      <c r="D5" s="92">
        <v>42005</v>
      </c>
      <c r="E5" s="92">
        <v>2958465</v>
      </c>
      <c r="F5" s="91"/>
      <c r="G5" s="91"/>
      <c r="H5" s="91"/>
      <c r="I5" s="91"/>
    </row>
    <row r="6" spans="1:9" x14ac:dyDescent="0.2">
      <c r="A6" s="91">
        <v>4</v>
      </c>
      <c r="B6" s="91">
        <v>4</v>
      </c>
      <c r="C6" s="92" t="s">
        <v>20828</v>
      </c>
      <c r="D6" s="92">
        <v>42005</v>
      </c>
      <c r="E6" s="92">
        <v>2958465</v>
      </c>
    </row>
    <row r="7" spans="1:9" x14ac:dyDescent="0.2">
      <c r="A7" s="91">
        <v>5</v>
      </c>
      <c r="B7" s="91">
        <v>5</v>
      </c>
      <c r="C7" s="92" t="s">
        <v>20829</v>
      </c>
      <c r="D7" s="92">
        <v>42005</v>
      </c>
      <c r="E7" s="92">
        <v>2958465</v>
      </c>
    </row>
    <row r="8" spans="1:9" x14ac:dyDescent="0.2">
      <c r="A8" s="91">
        <v>6</v>
      </c>
      <c r="B8" s="91">
        <v>6</v>
      </c>
      <c r="C8" s="92" t="s">
        <v>20830</v>
      </c>
      <c r="D8" s="92">
        <v>42005</v>
      </c>
      <c r="E8" s="92">
        <v>2958465</v>
      </c>
    </row>
    <row r="9" spans="1:9" x14ac:dyDescent="0.2">
      <c r="A9" s="91">
        <v>9</v>
      </c>
      <c r="B9" s="91">
        <v>9</v>
      </c>
      <c r="C9" s="92" t="s">
        <v>20831</v>
      </c>
      <c r="D9" s="92">
        <v>42005</v>
      </c>
      <c r="E9" s="92">
        <v>2958465</v>
      </c>
    </row>
  </sheetData>
  <pageMargins left="0.23611111111111099" right="0.23611111111111099" top="1.1416666666666699" bottom="0.74791666666666701" header="0.23611111111111099" footer="0.23611111111111099"/>
  <pageSetup orientation="portrait" useFirstPageNumber="1" horizontalDpi="300" verticalDpi="300"/>
  <headerFooter>
    <oddHeader>&amp;R&amp;"Franklin Gothic Book,Regular"Standard 2010 and Greater
Extract File Specification</oddHeader>
    <oddFooter>&amp;RPage &amp;P of &amp;N</oddFooter>
  </headerFooter>
</worksheet>
</file>

<file path=docProps/app.xml><?xml version="1.0" encoding="utf-8"?>
<Properties xmlns="http://schemas.openxmlformats.org/officeDocument/2006/extended-properties" xmlns:vt="http://schemas.openxmlformats.org/officeDocument/2006/docPropsVTypes">
  <Template/>
  <TotalTime>111942</TotalTime>
  <Application>Microsoft Macintosh Excel</Application>
  <DocSecurity>0</DocSecurity>
  <ScaleCrop>false</ScaleCrop>
  <HeadingPairs>
    <vt:vector size="4" baseType="variant">
      <vt:variant>
        <vt:lpstr>Worksheets</vt:lpstr>
      </vt:variant>
      <vt:variant>
        <vt:i4>109</vt:i4>
      </vt:variant>
      <vt:variant>
        <vt:lpstr>Named Ranges</vt:lpstr>
      </vt:variant>
      <vt:variant>
        <vt:i4>8</vt:i4>
      </vt:variant>
    </vt:vector>
  </HeadingPairs>
  <TitlesOfParts>
    <vt:vector size="117" baseType="lpstr">
      <vt:lpstr>Introduction</vt:lpstr>
      <vt:lpstr>Crash File Specification</vt:lpstr>
      <vt:lpstr>Unit File Specification</vt:lpstr>
      <vt:lpstr>Person File Specification</vt:lpstr>
      <vt:lpstr>Charges File Specification</vt:lpstr>
      <vt:lpstr>PrimaryPerson File Spec.</vt:lpstr>
      <vt:lpstr>CDL Endorsements File Spec.</vt:lpstr>
      <vt:lpstr>DL Restrictions File Spec.</vt:lpstr>
      <vt:lpstr>Damages File Specification</vt:lpstr>
      <vt:lpstr>Lookup File Specification</vt:lpstr>
      <vt:lpstr>VEH_MAKE_LKP</vt:lpstr>
      <vt:lpstr>VEH_MOD_LKP</vt:lpstr>
      <vt:lpstr>VEH_YEAR_LKP</vt:lpstr>
      <vt:lpstr>VEH_UNIT_DESC_LKP</vt:lpstr>
      <vt:lpstr>VEH_BODY_STYL_LKP</vt:lpstr>
      <vt:lpstr>YES_NO_CHOICE_LKP</vt:lpstr>
      <vt:lpstr>STATE_LKP</vt:lpstr>
      <vt:lpstr>INJRY_SEV_LKP</vt:lpstr>
      <vt:lpstr>DRVR_ETHNCTY_LKP</vt:lpstr>
      <vt:lpstr>GNDR_LKP</vt:lpstr>
      <vt:lpstr>EJCT_LKP</vt:lpstr>
      <vt:lpstr>REST_LKP</vt:lpstr>
      <vt:lpstr>AIRBAG_LKP</vt:lpstr>
      <vt:lpstr>HELMET_LKP</vt:lpstr>
      <vt:lpstr>SPECIMEN_TYPE_LKP</vt:lpstr>
      <vt:lpstr>SUBSTNC_TST_RESULT_LKP</vt:lpstr>
      <vt:lpstr>SUBSTNC_CAT_LKP</vt:lpstr>
      <vt:lpstr>INSURANCE_PROOF_LKP</vt:lpstr>
      <vt:lpstr>CONTRIB_FACTR_LKP</vt:lpstr>
      <vt:lpstr>VEH_DFCT_LKP</vt:lpstr>
      <vt:lpstr>TRVL_DIR_LKP</vt:lpstr>
      <vt:lpstr>OCCPNT_POS_LKP</vt:lpstr>
      <vt:lpstr>CNTY_LKP</vt:lpstr>
      <vt:lpstr>CITY_LKP</vt:lpstr>
      <vt:lpstr>RWY_SYS_LKP</vt:lpstr>
      <vt:lpstr>ROAD_PART_LKP</vt:lpstr>
      <vt:lpstr>WTHR_COND_LKP</vt:lpstr>
      <vt:lpstr>LIGHT_COND_LKP</vt:lpstr>
      <vt:lpstr>ROAD_ALGN_LKP</vt:lpstr>
      <vt:lpstr>SURF_COND_LKP</vt:lpstr>
      <vt:lpstr>TRAFFIC_CNTL_LKP</vt:lpstr>
      <vt:lpstr>BRIDGE_DETAIL_LKP</vt:lpstr>
      <vt:lpstr>HARM_EVNT_LKP</vt:lpstr>
      <vt:lpstr>INTRSCT_RELAT_LKP</vt:lpstr>
      <vt:lpstr>COLLSN_LKP</vt:lpstr>
      <vt:lpstr>OBJ_STRUCK_LKP</vt:lpstr>
      <vt:lpstr>OTHR_FACTR_LKP</vt:lpstr>
      <vt:lpstr>ROAD_CLS_LKP</vt:lpstr>
      <vt:lpstr>ROAD_RELAT_LKP</vt:lpstr>
      <vt:lpstr>PHYS_FEATR_LKP</vt:lpstr>
      <vt:lpstr>ENTR_ROAD_LKP</vt:lpstr>
      <vt:lpstr>CRASH_SEV_LKP</vt:lpstr>
      <vt:lpstr>POP_GROUP_LKP</vt:lpstr>
      <vt:lpstr>HWY_DSGN_LANE_LKP</vt:lpstr>
      <vt:lpstr>HWY_DSGN_HRT_LKP</vt:lpstr>
      <vt:lpstr>BASE_TYPE_LKP</vt:lpstr>
      <vt:lpstr>SURF_TYPE_LKP</vt:lpstr>
      <vt:lpstr>CURB_TYPE_LKP</vt:lpstr>
      <vt:lpstr>SHLDR_TYPE_LKP</vt:lpstr>
      <vt:lpstr>SHLDR_USE_LKP</vt:lpstr>
      <vt:lpstr>MEDIAN_TYPE_LKP</vt:lpstr>
      <vt:lpstr>RURAL_URBAN_TYPE_LKP</vt:lpstr>
      <vt:lpstr>FUNC_SYS_LKP</vt:lpstr>
      <vt:lpstr>CURVE_TYPE_LKP</vt:lpstr>
      <vt:lpstr>DELTA_LEFT_RIGHT_LKP</vt:lpstr>
      <vt:lpstr>BRIDGE_MEDIAN_LKP</vt:lpstr>
      <vt:lpstr>BRIDGE_LOADING_TYPE_LKP</vt:lpstr>
      <vt:lpstr>BRIDGE_SRVC_TYPE_ON_LKP</vt:lpstr>
      <vt:lpstr>BRIDGE_SRVC_TYPE_UNDER_LKP</vt:lpstr>
      <vt:lpstr>CULVERT_TYPE_LKP</vt:lpstr>
      <vt:lpstr>BRIDGE_DIR_OF_TRAFFIC_LKP</vt:lpstr>
      <vt:lpstr>BRIDGE_RTE_STRUCT_FUNC_LKP</vt:lpstr>
      <vt:lpstr>POSCROSSING_LKP</vt:lpstr>
      <vt:lpstr>WDCODE_LKP</vt:lpstr>
      <vt:lpstr>CHARGE_CAT_LKP</vt:lpstr>
      <vt:lpstr>CNTL_SECT_LKP</vt:lpstr>
      <vt:lpstr>NSEW_DIR_LKP</vt:lpstr>
      <vt:lpstr>STREET_SFX_LKP</vt:lpstr>
      <vt:lpstr>UOM_LKP</vt:lpstr>
      <vt:lpstr>REF_MARK_NBR_LKP</vt:lpstr>
      <vt:lpstr>HWY_SYS_LKP</vt:lpstr>
      <vt:lpstr>INV_NOTIFY_METH_LKP</vt:lpstr>
      <vt:lpstr>ROAD_TYPE_LKP</vt:lpstr>
      <vt:lpstr>VEH_COLOR_LKP</vt:lpstr>
      <vt:lpstr>DRVR_LIC_CLS_LKP</vt:lpstr>
      <vt:lpstr>INSURANCE_TYPE_LKP</vt:lpstr>
      <vt:lpstr>INS_CO_NAME_LKP</vt:lpstr>
      <vt:lpstr>VEH_DMAG_AREA_LKP</vt:lpstr>
      <vt:lpstr>VEH_DMAG_SCL_LKP</vt:lpstr>
      <vt:lpstr>FORCE_DIR_LKP</vt:lpstr>
      <vt:lpstr>CMV_ROAD_ACC_LKP</vt:lpstr>
      <vt:lpstr>CMV_VEH_OPER_LKP</vt:lpstr>
      <vt:lpstr>CARRIER_ID_TYPE_LKP</vt:lpstr>
      <vt:lpstr>CMV_VEH_TYPE_LKP</vt:lpstr>
      <vt:lpstr>HAZMAT_CLS_LKP</vt:lpstr>
      <vt:lpstr>HAZMAT_IDNBR_LKP</vt:lpstr>
      <vt:lpstr>CMV_CARGO_BODY_LKP</vt:lpstr>
      <vt:lpstr>TRLR_TYPE_LKP</vt:lpstr>
      <vt:lpstr>CMV_EVNT_LKP</vt:lpstr>
      <vt:lpstr>HWY_SFX_LKP</vt:lpstr>
      <vt:lpstr>PRSN_TYPE_LKP</vt:lpstr>
      <vt:lpstr>CAS_TRANSP_LOCAT_LKP</vt:lpstr>
      <vt:lpstr>CAS_TRANSP_NAME_LKP</vt:lpstr>
      <vt:lpstr>DRVR_LIC_ENDORS_LKP</vt:lpstr>
      <vt:lpstr>DRVR_LIC_RESTRIC_LKP</vt:lpstr>
      <vt:lpstr>DRVR_LIC_TYPE_LKP</vt:lpstr>
      <vt:lpstr>AGENCY_LKP</vt:lpstr>
      <vt:lpstr>MPO_LKP</vt:lpstr>
      <vt:lpstr>BUS_TYPE_LKP</vt:lpstr>
      <vt:lpstr>'CDL Endorsements File Spec.'!Excel_BuiltIn_Print_Titles</vt:lpstr>
      <vt:lpstr>'Charges File Specification'!Excel_BuiltIn_Print_Titles</vt:lpstr>
      <vt:lpstr>'Crash File Specification'!Excel_BuiltIn_Print_Titles</vt:lpstr>
      <vt:lpstr>'Damages File Specification'!Excel_BuiltIn_Print_Titles</vt:lpstr>
      <vt:lpstr>'DL Restrictions File Spec.'!Excel_BuiltIn_Print_Titles</vt:lpstr>
      <vt:lpstr>'Lookup File Specification'!Excel_BuiltIn_Print_Titles</vt:lpstr>
      <vt:lpstr>'Person File Specification'!Excel_BuiltIn_Print_Titles</vt:lpstr>
      <vt:lpstr>'Unit File Specification'!Excel_BuiltIn_Print_Titles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Standard Extract File Specification</dc:title>
  <dc:subject>Traffic Operations</dc:subject>
  <dc:creator>TxDOT</dc:creator>
  <dc:description/>
  <cp:lastModifiedBy>Microsoft Office User</cp:lastModifiedBy>
  <cp:revision>181</cp:revision>
  <cp:lastPrinted>2014-09-25T19:27:41Z</cp:lastPrinted>
  <dcterms:created xsi:type="dcterms:W3CDTF">2010-03-08T14:49:56Z</dcterms:created>
  <dcterms:modified xsi:type="dcterms:W3CDTF">2020-08-28T22:34:58Z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