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<sst xmlns="http://schemas.openxmlformats.org/spreadsheetml/2006/main" count="112" uniqueCount="89">
  <si>
    <t>Timestamp</t>
  </si>
  <si>
    <t>Email Address</t>
  </si>
  <si>
    <t>First Name</t>
  </si>
  <si>
    <t>Last Name</t>
  </si>
  <si>
    <t>Availability for Tuesdays (11am - 3pm)</t>
  </si>
  <si>
    <t>Availability for Wednesdays (11am - 3pm)</t>
  </si>
  <si>
    <t>Tuesday 11-12</t>
  </si>
  <si>
    <t>Tuesday 12-1</t>
  </si>
  <si>
    <t>Tuesday 1-2</t>
  </si>
  <si>
    <t>Tuesday 2-3</t>
  </si>
  <si>
    <t>Wednesday 11-12</t>
  </si>
  <si>
    <t>Wednesday 12-1</t>
  </si>
  <si>
    <t>Wednesday 1-2</t>
  </si>
  <si>
    <t>Wednesday 2-3</t>
  </si>
  <si>
    <t>Shifts Worked</t>
  </si>
  <si>
    <t>mlmalone@umass.edu</t>
  </si>
  <si>
    <t>Madelyn</t>
  </si>
  <si>
    <t>Malone</t>
  </si>
  <si>
    <t>1-2, 2-3</t>
  </si>
  <si>
    <t>acgelfand@umass.edu</t>
  </si>
  <si>
    <t>Asher</t>
  </si>
  <si>
    <t>Gelfand</t>
  </si>
  <si>
    <t>11-12, 12-1</t>
  </si>
  <si>
    <t>2-3</t>
  </si>
  <si>
    <t>kwheat@umass.edu</t>
  </si>
  <si>
    <t>Kylie</t>
  </si>
  <si>
    <t>Wheat</t>
  </si>
  <si>
    <t>12-1, 1-2</t>
  </si>
  <si>
    <t>12-1</t>
  </si>
  <si>
    <t>aimurphy@umass.edu</t>
  </si>
  <si>
    <t>Anna</t>
  </si>
  <si>
    <t xml:space="preserve">Murphy </t>
  </si>
  <si>
    <t>gshayda@umass.edu</t>
  </si>
  <si>
    <t>Gabby</t>
  </si>
  <si>
    <t>Shayda</t>
  </si>
  <si>
    <t>11-12, 12-1, 1-2, 2-3</t>
  </si>
  <si>
    <t>11-12</t>
  </si>
  <si>
    <t>derekfoley@umass.edu</t>
  </si>
  <si>
    <t>Derek</t>
  </si>
  <si>
    <t xml:space="preserve">Foley </t>
  </si>
  <si>
    <t>eamcmorrow@umass.edu</t>
  </si>
  <si>
    <t>Eamon</t>
  </si>
  <si>
    <t>Mcmorrow</t>
  </si>
  <si>
    <t>sethompson@umass.edu</t>
  </si>
  <si>
    <t>Sarah</t>
  </si>
  <si>
    <t xml:space="preserve">Thompson </t>
  </si>
  <si>
    <t>jelfman@umass.edu</t>
  </si>
  <si>
    <t>James</t>
  </si>
  <si>
    <t>Elfman</t>
  </si>
  <si>
    <t>1-2</t>
  </si>
  <si>
    <t>11-12, 12-1, 1-2</t>
  </si>
  <si>
    <t>kohm@umaas.edu</t>
  </si>
  <si>
    <t xml:space="preserve">Kathryn </t>
  </si>
  <si>
    <t>Ohm</t>
  </si>
  <si>
    <t>11-12, 2-3</t>
  </si>
  <si>
    <t>jadasantos@umass.edu</t>
  </si>
  <si>
    <t>Jada</t>
  </si>
  <si>
    <t>Santos</t>
  </si>
  <si>
    <t>12-1, 1-2, 2-3</t>
  </si>
  <si>
    <t>emayo@umass.edu</t>
  </si>
  <si>
    <t xml:space="preserve">Eliza </t>
  </si>
  <si>
    <t xml:space="preserve">Mayo </t>
  </si>
  <si>
    <t>mminella@umass.edu</t>
  </si>
  <si>
    <t>Maddy</t>
  </si>
  <si>
    <t>Minella</t>
  </si>
  <si>
    <t>rmatfes@umass.edu</t>
  </si>
  <si>
    <t>Robert</t>
  </si>
  <si>
    <t>Matfes</t>
  </si>
  <si>
    <t>rhegarty@umass.edu</t>
  </si>
  <si>
    <t>Regan</t>
  </si>
  <si>
    <t>Hegarty</t>
  </si>
  <si>
    <t>tkenny@umass.edu</t>
  </si>
  <si>
    <t>Terry</t>
  </si>
  <si>
    <t>Kenny</t>
  </si>
  <si>
    <t>dvinokur@umass.edu</t>
  </si>
  <si>
    <t>David</t>
  </si>
  <si>
    <t>Vinokur</t>
  </si>
  <si>
    <t>mvanmooy@umass.edu</t>
  </si>
  <si>
    <t>Milo</t>
  </si>
  <si>
    <t>Van Mooy</t>
  </si>
  <si>
    <t>ntarasenko@umass.edu</t>
  </si>
  <si>
    <t>Nicole</t>
  </si>
  <si>
    <t>Tarasenko</t>
  </si>
  <si>
    <t>nmuse@umass.edu</t>
  </si>
  <si>
    <t>Nina</t>
  </si>
  <si>
    <t>Muse</t>
  </si>
  <si>
    <t>gwcyr@umass.edu</t>
  </si>
  <si>
    <t>Gavin</t>
  </si>
  <si>
    <t>Cyr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</si>
</sst>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quotePrefix="1"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2" displayName="Form_Responses1" name="Form_Responses1" id="1">
  <tableColumns count="15">
    <tableColumn name="Timestamp" id="1"/>
    <tableColumn name="Email Address" id="2"/>
    <tableColumn name="First Name" id="3"/>
    <tableColumn name="Last Name" id="4"/>
    <tableColumn name="Availability for Tuesdays (11am - 3pm)" id="5"/>
    <tableColumn name="Availability for Wednesdays (11am - 3pm)" id="6"/>
    <tableColumn name="Tuesday 11-12" id="7"/>
    <tableColumn name="Tuesday 12-1" id="8"/>
    <tableColumn name="Tuesday 1-2" id="9"/>
    <tableColumn name="Tuesday 2-3" id="10"/>
    <tableColumn name="Wednesday 11-12" id="11"/>
    <tableColumn name="Wednesday 12-1" id="12"/>
    <tableColumn name="Wednesday 1-2" id="13"/>
    <tableColumn name="Wednesday 2-3" id="14"/>
    <tableColumn name="Shifts Worked" id="15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33.0"/>
    <col customWidth="1" min="6" max="6" width="35.38"/>
    <col customWidth="1" min="7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>
      <c r="A2" s="5">
        <v>45543.67853140047</v>
      </c>
      <c r="B2" s="6" t="s">
        <v>15</v>
      </c>
      <c r="C2" s="6" t="s">
        <v>16</v>
      </c>
      <c r="D2" s="6" t="s">
        <v>17</v>
      </c>
      <c r="E2" s="6" t="s">
        <v>18</v>
      </c>
      <c r="F2" s="7"/>
      <c r="G2" s="8" t="str">
        <f t="shared" ref="G2:G22" si="1">IF(ISNUMBER(SEARCH("11-12", E2)), "Yes", "No")</f>
        <v>No</v>
      </c>
      <c r="H2" s="8" t="str">
        <f t="shared" ref="H2:H22" si="2">IF(ISNUMBER(SEARCH("12-1", E2)), "Yes", "No")</f>
        <v>No</v>
      </c>
      <c r="I2" s="9" t="str">
        <f t="shared" ref="I2:I22" si="3">IF(ISNUMBER(SEARCH("1-2",E2)),"Yes","No")</f>
        <v>Yes</v>
      </c>
      <c r="J2" s="9" t="str">
        <f t="shared" ref="J2:J22" si="4">IF(ISNUMBER(SEARCH("2-3",E2)),"Yes","No")</f>
        <v>Yes</v>
      </c>
      <c r="K2" s="8" t="str">
        <f t="shared" ref="K2:K22" si="5">IF(ISNUMBER(SEARCH("11-12",F2)),"Yes","No")</f>
        <v>No</v>
      </c>
      <c r="L2" s="8" t="str">
        <f t="shared" ref="L2:L22" si="6">IF(ISNUMBER(SEARCH("12-1",F2)),"Yes","No")</f>
        <v>No</v>
      </c>
      <c r="M2" s="8" t="str">
        <f t="shared" ref="M2:M22" si="7">IF(ISNUMBER(SEARCH("1-2",F2)),"Yes","No")</f>
        <v>No</v>
      </c>
      <c r="N2" s="8" t="str">
        <f t="shared" ref="N2:N22" si="8">IF(ISNUMBER(SEARCH("2-3",F2)),"Yes","No")</f>
        <v>No</v>
      </c>
      <c r="O2" s="10">
        <v>0.0</v>
      </c>
    </row>
    <row r="3">
      <c r="A3" s="11">
        <v>45543.67871986111</v>
      </c>
      <c r="B3" s="12" t="s">
        <v>19</v>
      </c>
      <c r="C3" s="12" t="s">
        <v>20</v>
      </c>
      <c r="D3" s="12" t="s">
        <v>21</v>
      </c>
      <c r="E3" s="12" t="s">
        <v>22</v>
      </c>
      <c r="F3" s="13" t="s">
        <v>23</v>
      </c>
      <c r="G3" s="14" t="str">
        <f t="shared" si="1"/>
        <v>Yes</v>
      </c>
      <c r="H3" s="9" t="str">
        <f t="shared" si="2"/>
        <v>Yes</v>
      </c>
      <c r="I3" s="8" t="str">
        <f t="shared" si="3"/>
        <v>No</v>
      </c>
      <c r="J3" s="8" t="str">
        <f t="shared" si="4"/>
        <v>No</v>
      </c>
      <c r="K3" s="15" t="str">
        <f t="shared" si="5"/>
        <v>No</v>
      </c>
      <c r="L3" s="15" t="str">
        <f t="shared" si="6"/>
        <v>No</v>
      </c>
      <c r="M3" s="8" t="str">
        <f t="shared" si="7"/>
        <v>No</v>
      </c>
      <c r="N3" s="14" t="str">
        <f t="shared" si="8"/>
        <v>Yes</v>
      </c>
      <c r="O3" s="16">
        <v>0.0</v>
      </c>
    </row>
    <row r="4">
      <c r="A4" s="17">
        <v>45543.67883335648</v>
      </c>
      <c r="B4" s="18" t="s">
        <v>24</v>
      </c>
      <c r="C4" s="18" t="s">
        <v>25</v>
      </c>
      <c r="D4" s="18" t="s">
        <v>26</v>
      </c>
      <c r="E4" s="18" t="s">
        <v>27</v>
      </c>
      <c r="F4" s="19" t="s">
        <v>28</v>
      </c>
      <c r="G4" s="15" t="str">
        <f t="shared" si="1"/>
        <v>No</v>
      </c>
      <c r="H4" s="9" t="str">
        <f t="shared" si="2"/>
        <v>Yes</v>
      </c>
      <c r="I4" s="9" t="str">
        <f t="shared" si="3"/>
        <v>Yes</v>
      </c>
      <c r="J4" s="8" t="str">
        <f t="shared" si="4"/>
        <v>No</v>
      </c>
      <c r="K4" s="15" t="str">
        <f t="shared" si="5"/>
        <v>No</v>
      </c>
      <c r="L4" s="14" t="str">
        <f t="shared" si="6"/>
        <v>Yes</v>
      </c>
      <c r="M4" s="8" t="str">
        <f t="shared" si="7"/>
        <v>No</v>
      </c>
      <c r="N4" s="15" t="str">
        <f t="shared" si="8"/>
        <v>No</v>
      </c>
      <c r="O4" s="10">
        <v>0.0</v>
      </c>
    </row>
    <row r="5">
      <c r="A5" s="11">
        <v>45543.680331435186</v>
      </c>
      <c r="B5" s="12" t="s">
        <v>29</v>
      </c>
      <c r="C5" s="12" t="s">
        <v>30</v>
      </c>
      <c r="D5" s="12" t="s">
        <v>31</v>
      </c>
      <c r="F5" s="12" t="s">
        <v>22</v>
      </c>
      <c r="G5" s="15" t="str">
        <f t="shared" si="1"/>
        <v>No</v>
      </c>
      <c r="H5" s="8" t="str">
        <f t="shared" si="2"/>
        <v>No</v>
      </c>
      <c r="I5" s="8" t="str">
        <f t="shared" si="3"/>
        <v>No</v>
      </c>
      <c r="J5" s="8" t="str">
        <f t="shared" si="4"/>
        <v>No</v>
      </c>
      <c r="K5" s="14" t="str">
        <f t="shared" si="5"/>
        <v>Yes</v>
      </c>
      <c r="L5" s="14" t="str">
        <f t="shared" si="6"/>
        <v>Yes</v>
      </c>
      <c r="M5" s="8" t="str">
        <f t="shared" si="7"/>
        <v>No</v>
      </c>
      <c r="N5" s="15" t="str">
        <f t="shared" si="8"/>
        <v>No</v>
      </c>
      <c r="O5" s="16">
        <v>0.0</v>
      </c>
    </row>
    <row r="6">
      <c r="A6" s="17">
        <v>45543.68062392361</v>
      </c>
      <c r="B6" s="18" t="s">
        <v>32</v>
      </c>
      <c r="C6" s="18" t="s">
        <v>33</v>
      </c>
      <c r="D6" s="18" t="s">
        <v>34</v>
      </c>
      <c r="E6" s="18" t="s">
        <v>35</v>
      </c>
      <c r="F6" s="19" t="s">
        <v>36</v>
      </c>
      <c r="G6" s="14" t="str">
        <f t="shared" si="1"/>
        <v>Yes</v>
      </c>
      <c r="H6" s="9" t="str">
        <f t="shared" si="2"/>
        <v>Yes</v>
      </c>
      <c r="I6" s="9" t="str">
        <f t="shared" si="3"/>
        <v>Yes</v>
      </c>
      <c r="J6" s="9" t="str">
        <f t="shared" si="4"/>
        <v>Yes</v>
      </c>
      <c r="K6" s="14" t="str">
        <f t="shared" si="5"/>
        <v>Yes</v>
      </c>
      <c r="L6" s="15" t="str">
        <f t="shared" si="6"/>
        <v>No</v>
      </c>
      <c r="M6" s="8" t="str">
        <f t="shared" si="7"/>
        <v>No</v>
      </c>
      <c r="N6" s="15" t="str">
        <f t="shared" si="8"/>
        <v>No</v>
      </c>
      <c r="O6" s="10">
        <v>0.0</v>
      </c>
    </row>
    <row r="7">
      <c r="A7" s="11">
        <v>45543.68117626157</v>
      </c>
      <c r="B7" s="12" t="s">
        <v>37</v>
      </c>
      <c r="C7" s="12" t="s">
        <v>38</v>
      </c>
      <c r="D7" s="12" t="s">
        <v>39</v>
      </c>
      <c r="E7" s="12" t="s">
        <v>27</v>
      </c>
      <c r="G7" s="20" t="str">
        <f t="shared" si="1"/>
        <v>No</v>
      </c>
      <c r="H7" s="9" t="str">
        <f t="shared" si="2"/>
        <v>Yes</v>
      </c>
      <c r="I7" s="9" t="str">
        <f t="shared" si="3"/>
        <v>Yes</v>
      </c>
      <c r="J7" s="8" t="str">
        <f t="shared" si="4"/>
        <v>No</v>
      </c>
      <c r="K7" s="20" t="str">
        <f t="shared" si="5"/>
        <v>No</v>
      </c>
      <c r="L7" s="20" t="str">
        <f t="shared" si="6"/>
        <v>No</v>
      </c>
      <c r="M7" s="8" t="str">
        <f t="shared" si="7"/>
        <v>No</v>
      </c>
      <c r="N7" s="20" t="str">
        <f t="shared" si="8"/>
        <v>No</v>
      </c>
      <c r="O7" s="16">
        <v>0.0</v>
      </c>
    </row>
    <row r="8">
      <c r="A8" s="17">
        <v>45543.68782762732</v>
      </c>
      <c r="B8" s="18" t="s">
        <v>40</v>
      </c>
      <c r="C8" s="18" t="s">
        <v>41</v>
      </c>
      <c r="D8" s="18" t="s">
        <v>42</v>
      </c>
      <c r="E8" s="19" t="s">
        <v>28</v>
      </c>
      <c r="F8" s="18" t="s">
        <v>22</v>
      </c>
      <c r="G8" s="15" t="str">
        <f t="shared" si="1"/>
        <v>No</v>
      </c>
      <c r="H8" s="9" t="str">
        <f t="shared" si="2"/>
        <v>Yes</v>
      </c>
      <c r="I8" s="8" t="str">
        <f t="shared" si="3"/>
        <v>No</v>
      </c>
      <c r="J8" s="8" t="str">
        <f t="shared" si="4"/>
        <v>No</v>
      </c>
      <c r="K8" s="14" t="str">
        <f t="shared" si="5"/>
        <v>Yes</v>
      </c>
      <c r="L8" s="14" t="str">
        <f t="shared" si="6"/>
        <v>Yes</v>
      </c>
      <c r="M8" s="8" t="str">
        <f t="shared" si="7"/>
        <v>No</v>
      </c>
      <c r="N8" s="15" t="str">
        <f t="shared" si="8"/>
        <v>No</v>
      </c>
      <c r="O8" s="10">
        <v>0.0</v>
      </c>
    </row>
    <row r="9">
      <c r="A9" s="11">
        <v>45543.68972689815</v>
      </c>
      <c r="B9" s="12" t="s">
        <v>43</v>
      </c>
      <c r="C9" s="12" t="s">
        <v>44</v>
      </c>
      <c r="D9" s="12" t="s">
        <v>45</v>
      </c>
      <c r="E9" s="12" t="s">
        <v>22</v>
      </c>
      <c r="F9" s="13" t="s">
        <v>28</v>
      </c>
      <c r="G9" s="14" t="str">
        <f t="shared" si="1"/>
        <v>Yes</v>
      </c>
      <c r="H9" s="9" t="str">
        <f t="shared" si="2"/>
        <v>Yes</v>
      </c>
      <c r="I9" s="8" t="str">
        <f t="shared" si="3"/>
        <v>No</v>
      </c>
      <c r="J9" s="8" t="str">
        <f t="shared" si="4"/>
        <v>No</v>
      </c>
      <c r="K9" s="15" t="str">
        <f t="shared" si="5"/>
        <v>No</v>
      </c>
      <c r="L9" s="14" t="str">
        <f t="shared" si="6"/>
        <v>Yes</v>
      </c>
      <c r="M9" s="8" t="str">
        <f t="shared" si="7"/>
        <v>No</v>
      </c>
      <c r="N9" s="15" t="str">
        <f t="shared" si="8"/>
        <v>No</v>
      </c>
      <c r="O9" s="16">
        <v>0.0</v>
      </c>
    </row>
    <row r="10">
      <c r="A10" s="17">
        <v>45543.69182515046</v>
      </c>
      <c r="B10" s="18" t="s">
        <v>46</v>
      </c>
      <c r="C10" s="18" t="s">
        <v>47</v>
      </c>
      <c r="D10" s="18" t="s">
        <v>48</v>
      </c>
      <c r="E10" s="19" t="s">
        <v>49</v>
      </c>
      <c r="F10" s="18" t="s">
        <v>50</v>
      </c>
      <c r="G10" s="15" t="str">
        <f t="shared" si="1"/>
        <v>No</v>
      </c>
      <c r="H10" s="8" t="str">
        <f t="shared" si="2"/>
        <v>No</v>
      </c>
      <c r="I10" s="9" t="str">
        <f t="shared" si="3"/>
        <v>Yes</v>
      </c>
      <c r="J10" s="8" t="str">
        <f t="shared" si="4"/>
        <v>No</v>
      </c>
      <c r="K10" s="14" t="str">
        <f t="shared" si="5"/>
        <v>Yes</v>
      </c>
      <c r="L10" s="14" t="str">
        <f t="shared" si="6"/>
        <v>Yes</v>
      </c>
      <c r="M10" s="9" t="str">
        <f t="shared" si="7"/>
        <v>Yes</v>
      </c>
      <c r="N10" s="15" t="str">
        <f t="shared" si="8"/>
        <v>No</v>
      </c>
      <c r="O10" s="10">
        <v>0.0</v>
      </c>
    </row>
    <row r="11">
      <c r="A11" s="11">
        <v>45543.69298436343</v>
      </c>
      <c r="B11" s="12" t="s">
        <v>51</v>
      </c>
      <c r="C11" s="12" t="s">
        <v>52</v>
      </c>
      <c r="D11" s="12" t="s">
        <v>53</v>
      </c>
      <c r="E11" s="12" t="s">
        <v>22</v>
      </c>
      <c r="F11" s="12" t="s">
        <v>54</v>
      </c>
      <c r="G11" s="14" t="str">
        <f t="shared" si="1"/>
        <v>Yes</v>
      </c>
      <c r="H11" s="9" t="str">
        <f t="shared" si="2"/>
        <v>Yes</v>
      </c>
      <c r="I11" s="8" t="str">
        <f t="shared" si="3"/>
        <v>No</v>
      </c>
      <c r="J11" s="8" t="str">
        <f t="shared" si="4"/>
        <v>No</v>
      </c>
      <c r="K11" s="14" t="str">
        <f t="shared" si="5"/>
        <v>Yes</v>
      </c>
      <c r="L11" s="15" t="str">
        <f t="shared" si="6"/>
        <v>No</v>
      </c>
      <c r="M11" s="8" t="str">
        <f t="shared" si="7"/>
        <v>No</v>
      </c>
      <c r="N11" s="14" t="str">
        <f t="shared" si="8"/>
        <v>Yes</v>
      </c>
      <c r="O11" s="16">
        <v>0.0</v>
      </c>
    </row>
    <row r="12">
      <c r="A12" s="17">
        <v>45543.69887493056</v>
      </c>
      <c r="B12" s="18" t="s">
        <v>55</v>
      </c>
      <c r="C12" s="18" t="s">
        <v>56</v>
      </c>
      <c r="D12" s="18" t="s">
        <v>57</v>
      </c>
      <c r="E12" s="19" t="s">
        <v>49</v>
      </c>
      <c r="F12" s="18" t="s">
        <v>58</v>
      </c>
      <c r="G12" s="15" t="str">
        <f t="shared" si="1"/>
        <v>No</v>
      </c>
      <c r="H12" s="8" t="str">
        <f t="shared" si="2"/>
        <v>No</v>
      </c>
      <c r="I12" s="9" t="str">
        <f t="shared" si="3"/>
        <v>Yes</v>
      </c>
      <c r="J12" s="8" t="str">
        <f t="shared" si="4"/>
        <v>No</v>
      </c>
      <c r="K12" s="15" t="str">
        <f t="shared" si="5"/>
        <v>No</v>
      </c>
      <c r="L12" s="14" t="str">
        <f t="shared" si="6"/>
        <v>Yes</v>
      </c>
      <c r="M12" s="9" t="str">
        <f t="shared" si="7"/>
        <v>Yes</v>
      </c>
      <c r="N12" s="14" t="str">
        <f t="shared" si="8"/>
        <v>Yes</v>
      </c>
      <c r="O12" s="10">
        <v>0.0</v>
      </c>
    </row>
    <row r="13">
      <c r="A13" s="11">
        <v>45543.70656543982</v>
      </c>
      <c r="B13" s="12" t="s">
        <v>59</v>
      </c>
      <c r="C13" s="12" t="s">
        <v>60</v>
      </c>
      <c r="D13" s="12" t="s">
        <v>61</v>
      </c>
      <c r="E13" s="13" t="s">
        <v>23</v>
      </c>
      <c r="F13" s="13" t="s">
        <v>23</v>
      </c>
      <c r="G13" s="15" t="str">
        <f t="shared" si="1"/>
        <v>No</v>
      </c>
      <c r="H13" s="8" t="str">
        <f t="shared" si="2"/>
        <v>No</v>
      </c>
      <c r="I13" s="8" t="str">
        <f t="shared" si="3"/>
        <v>No</v>
      </c>
      <c r="J13" s="9" t="str">
        <f t="shared" si="4"/>
        <v>Yes</v>
      </c>
      <c r="K13" s="15" t="str">
        <f t="shared" si="5"/>
        <v>No</v>
      </c>
      <c r="L13" s="15" t="str">
        <f t="shared" si="6"/>
        <v>No</v>
      </c>
      <c r="M13" s="8" t="str">
        <f t="shared" si="7"/>
        <v>No</v>
      </c>
      <c r="N13" s="14" t="str">
        <f t="shared" si="8"/>
        <v>Yes</v>
      </c>
      <c r="O13" s="16">
        <v>0.0</v>
      </c>
    </row>
    <row r="14">
      <c r="A14" s="17">
        <v>45543.71062262732</v>
      </c>
      <c r="B14" s="18" t="s">
        <v>62</v>
      </c>
      <c r="C14" s="18" t="s">
        <v>63</v>
      </c>
      <c r="D14" s="18" t="s">
        <v>64</v>
      </c>
      <c r="E14" s="19" t="s">
        <v>23</v>
      </c>
      <c r="F14" s="19" t="s">
        <v>28</v>
      </c>
      <c r="G14" s="15" t="str">
        <f t="shared" si="1"/>
        <v>No</v>
      </c>
      <c r="H14" s="8" t="str">
        <f t="shared" si="2"/>
        <v>No</v>
      </c>
      <c r="I14" s="8" t="str">
        <f t="shared" si="3"/>
        <v>No</v>
      </c>
      <c r="J14" s="9" t="str">
        <f t="shared" si="4"/>
        <v>Yes</v>
      </c>
      <c r="K14" s="15" t="str">
        <f t="shared" si="5"/>
        <v>No</v>
      </c>
      <c r="L14" s="14" t="str">
        <f t="shared" si="6"/>
        <v>Yes</v>
      </c>
      <c r="M14" s="8" t="str">
        <f t="shared" si="7"/>
        <v>No</v>
      </c>
      <c r="N14" s="15" t="str">
        <f t="shared" si="8"/>
        <v>No</v>
      </c>
      <c r="O14" s="10">
        <v>0.0</v>
      </c>
    </row>
    <row r="15">
      <c r="A15" s="11">
        <v>45543.715312569446</v>
      </c>
      <c r="B15" s="12" t="s">
        <v>65</v>
      </c>
      <c r="C15" s="12" t="s">
        <v>66</v>
      </c>
      <c r="D15" s="12" t="s">
        <v>67</v>
      </c>
      <c r="E15" s="13" t="s">
        <v>49</v>
      </c>
      <c r="F15" s="12" t="s">
        <v>54</v>
      </c>
      <c r="G15" s="15" t="str">
        <f t="shared" si="1"/>
        <v>No</v>
      </c>
      <c r="H15" s="8" t="str">
        <f t="shared" si="2"/>
        <v>No</v>
      </c>
      <c r="I15" s="9" t="str">
        <f t="shared" si="3"/>
        <v>Yes</v>
      </c>
      <c r="J15" s="8" t="str">
        <f t="shared" si="4"/>
        <v>No</v>
      </c>
      <c r="K15" s="14" t="str">
        <f t="shared" si="5"/>
        <v>Yes</v>
      </c>
      <c r="L15" s="15" t="str">
        <f t="shared" si="6"/>
        <v>No</v>
      </c>
      <c r="M15" s="8" t="str">
        <f t="shared" si="7"/>
        <v>No</v>
      </c>
      <c r="N15" s="14" t="str">
        <f t="shared" si="8"/>
        <v>Yes</v>
      </c>
      <c r="O15" s="16">
        <v>0.0</v>
      </c>
    </row>
    <row r="16">
      <c r="A16" s="17">
        <v>45543.715371134254</v>
      </c>
      <c r="B16" s="18" t="s">
        <v>68</v>
      </c>
      <c r="C16" s="18" t="s">
        <v>69</v>
      </c>
      <c r="D16" s="18" t="s">
        <v>70</v>
      </c>
      <c r="F16" s="18" t="s">
        <v>58</v>
      </c>
      <c r="G16" s="15" t="str">
        <f t="shared" si="1"/>
        <v>No</v>
      </c>
      <c r="H16" s="8" t="str">
        <f t="shared" si="2"/>
        <v>No</v>
      </c>
      <c r="I16" s="8" t="str">
        <f t="shared" si="3"/>
        <v>No</v>
      </c>
      <c r="J16" s="8" t="str">
        <f t="shared" si="4"/>
        <v>No</v>
      </c>
      <c r="K16" s="15" t="str">
        <f t="shared" si="5"/>
        <v>No</v>
      </c>
      <c r="L16" s="14" t="str">
        <f t="shared" si="6"/>
        <v>Yes</v>
      </c>
      <c r="M16" s="9" t="str">
        <f t="shared" si="7"/>
        <v>Yes</v>
      </c>
      <c r="N16" s="14" t="str">
        <f t="shared" si="8"/>
        <v>Yes</v>
      </c>
      <c r="O16" s="10">
        <v>0.0</v>
      </c>
    </row>
    <row r="17">
      <c r="A17" s="11">
        <v>45543.72345263889</v>
      </c>
      <c r="B17" s="12" t="s">
        <v>71</v>
      </c>
      <c r="C17" s="12" t="s">
        <v>72</v>
      </c>
      <c r="D17" s="12" t="s">
        <v>73</v>
      </c>
      <c r="F17" s="12" t="s">
        <v>54</v>
      </c>
      <c r="G17" s="15" t="str">
        <f t="shared" si="1"/>
        <v>No</v>
      </c>
      <c r="H17" s="8" t="str">
        <f t="shared" si="2"/>
        <v>No</v>
      </c>
      <c r="I17" s="8" t="str">
        <f t="shared" si="3"/>
        <v>No</v>
      </c>
      <c r="J17" s="8" t="str">
        <f t="shared" si="4"/>
        <v>No</v>
      </c>
      <c r="K17" s="14" t="str">
        <f t="shared" si="5"/>
        <v>Yes</v>
      </c>
      <c r="L17" s="15" t="str">
        <f t="shared" si="6"/>
        <v>No</v>
      </c>
      <c r="M17" s="8" t="str">
        <f t="shared" si="7"/>
        <v>No</v>
      </c>
      <c r="N17" s="14" t="str">
        <f t="shared" si="8"/>
        <v>Yes</v>
      </c>
      <c r="O17" s="16">
        <v>0.0</v>
      </c>
    </row>
    <row r="18">
      <c r="A18" s="17">
        <v>45543.73488855324</v>
      </c>
      <c r="B18" s="18" t="s">
        <v>74</v>
      </c>
      <c r="C18" s="18" t="s">
        <v>75</v>
      </c>
      <c r="D18" s="18" t="s">
        <v>76</v>
      </c>
      <c r="E18" s="18" t="s">
        <v>22</v>
      </c>
      <c r="F18" s="18" t="s">
        <v>18</v>
      </c>
      <c r="G18" s="14" t="str">
        <f t="shared" si="1"/>
        <v>Yes</v>
      </c>
      <c r="H18" s="9" t="str">
        <f t="shared" si="2"/>
        <v>Yes</v>
      </c>
      <c r="I18" s="8" t="str">
        <f t="shared" si="3"/>
        <v>No</v>
      </c>
      <c r="J18" s="8" t="str">
        <f t="shared" si="4"/>
        <v>No</v>
      </c>
      <c r="K18" s="15" t="str">
        <f t="shared" si="5"/>
        <v>No</v>
      </c>
      <c r="L18" s="15" t="str">
        <f t="shared" si="6"/>
        <v>No</v>
      </c>
      <c r="M18" s="9" t="str">
        <f t="shared" si="7"/>
        <v>Yes</v>
      </c>
      <c r="N18" s="14" t="str">
        <f t="shared" si="8"/>
        <v>Yes</v>
      </c>
      <c r="O18" s="10">
        <v>0.0</v>
      </c>
    </row>
    <row r="19">
      <c r="A19" s="11">
        <v>45543.81880034722</v>
      </c>
      <c r="B19" s="12" t="s">
        <v>77</v>
      </c>
      <c r="C19" s="12" t="s">
        <v>78</v>
      </c>
      <c r="D19" s="12" t="s">
        <v>79</v>
      </c>
      <c r="E19" s="13" t="s">
        <v>28</v>
      </c>
      <c r="F19" s="13" t="s">
        <v>28</v>
      </c>
      <c r="G19" s="15" t="str">
        <f t="shared" si="1"/>
        <v>No</v>
      </c>
      <c r="H19" s="9" t="str">
        <f t="shared" si="2"/>
        <v>Yes</v>
      </c>
      <c r="I19" s="8" t="str">
        <f t="shared" si="3"/>
        <v>No</v>
      </c>
      <c r="J19" s="8" t="str">
        <f t="shared" si="4"/>
        <v>No</v>
      </c>
      <c r="K19" s="15" t="str">
        <f t="shared" si="5"/>
        <v>No</v>
      </c>
      <c r="L19" s="14" t="str">
        <f t="shared" si="6"/>
        <v>Yes</v>
      </c>
      <c r="M19" s="8" t="str">
        <f t="shared" si="7"/>
        <v>No</v>
      </c>
      <c r="N19" s="15" t="str">
        <f t="shared" si="8"/>
        <v>No</v>
      </c>
      <c r="O19" s="16">
        <v>0.0</v>
      </c>
    </row>
    <row r="20">
      <c r="A20" s="17">
        <v>45543.88754885417</v>
      </c>
      <c r="B20" s="18" t="s">
        <v>80</v>
      </c>
      <c r="C20" s="18" t="s">
        <v>81</v>
      </c>
      <c r="D20" s="18" t="s">
        <v>82</v>
      </c>
      <c r="E20" s="19" t="s">
        <v>49</v>
      </c>
      <c r="G20" s="20" t="str">
        <f t="shared" si="1"/>
        <v>No</v>
      </c>
      <c r="H20" s="8" t="str">
        <f t="shared" si="2"/>
        <v>No</v>
      </c>
      <c r="I20" s="9" t="str">
        <f t="shared" si="3"/>
        <v>Yes</v>
      </c>
      <c r="J20" s="8" t="str">
        <f t="shared" si="4"/>
        <v>No</v>
      </c>
      <c r="K20" s="20" t="str">
        <f t="shared" si="5"/>
        <v>No</v>
      </c>
      <c r="L20" s="20" t="str">
        <f t="shared" si="6"/>
        <v>No</v>
      </c>
      <c r="M20" s="8" t="str">
        <f t="shared" si="7"/>
        <v>No</v>
      </c>
      <c r="N20" s="20" t="str">
        <f t="shared" si="8"/>
        <v>No</v>
      </c>
      <c r="O20" s="10">
        <v>0.0</v>
      </c>
    </row>
    <row r="21">
      <c r="A21" s="11">
        <v>45544.98280878473</v>
      </c>
      <c r="B21" s="12" t="s">
        <v>83</v>
      </c>
      <c r="C21" s="12" t="s">
        <v>84</v>
      </c>
      <c r="D21" s="12" t="s">
        <v>85</v>
      </c>
      <c r="F21" s="13" t="s">
        <v>36</v>
      </c>
      <c r="G21" s="15" t="str">
        <f t="shared" si="1"/>
        <v>No</v>
      </c>
      <c r="H21" s="8" t="str">
        <f t="shared" si="2"/>
        <v>No</v>
      </c>
      <c r="I21" s="8" t="str">
        <f t="shared" si="3"/>
        <v>No</v>
      </c>
      <c r="J21" s="8" t="str">
        <f t="shared" si="4"/>
        <v>No</v>
      </c>
      <c r="K21" s="14" t="str">
        <f t="shared" si="5"/>
        <v>Yes</v>
      </c>
      <c r="L21" s="15" t="str">
        <f t="shared" si="6"/>
        <v>No</v>
      </c>
      <c r="M21" s="8" t="str">
        <f t="shared" si="7"/>
        <v>No</v>
      </c>
      <c r="N21" s="15" t="str">
        <f t="shared" si="8"/>
        <v>No</v>
      </c>
      <c r="O21" s="16">
        <v>0.0</v>
      </c>
    </row>
    <row r="22">
      <c r="A22" s="21">
        <v>45547.529114398145</v>
      </c>
      <c r="B22" s="22" t="s">
        <v>86</v>
      </c>
      <c r="C22" s="22" t="s">
        <v>87</v>
      </c>
      <c r="D22" s="22" t="s">
        <v>88</v>
      </c>
      <c r="F22" s="22" t="s">
        <v>27</v>
      </c>
      <c r="G22" s="23" t="str">
        <f t="shared" si="1"/>
        <v>No</v>
      </c>
      <c r="H22" s="24" t="str">
        <f t="shared" si="2"/>
        <v>No</v>
      </c>
      <c r="I22" s="24" t="str">
        <f t="shared" si="3"/>
        <v>No</v>
      </c>
      <c r="J22" s="24" t="str">
        <f t="shared" si="4"/>
        <v>No</v>
      </c>
      <c r="K22" s="23" t="str">
        <f t="shared" si="5"/>
        <v>No</v>
      </c>
      <c r="L22" s="25" t="str">
        <f t="shared" si="6"/>
        <v>Yes</v>
      </c>
      <c r="M22" s="26" t="str">
        <f t="shared" si="7"/>
        <v>Yes</v>
      </c>
      <c r="N22" s="23" t="str">
        <f t="shared" si="8"/>
        <v>No</v>
      </c>
      <c r="O22" s="27">
        <v>0.0</v>
      </c>
    </row>
  </sheetData>
  <conditionalFormatting sqref="G2:O22">
    <cfRule type="containsText" dxfId="0" priority="1" operator="containsText" text="Yes">
      <formula>NOT(ISERROR(SEARCH(("Yes"),(G2))))</formula>
    </cfRule>
  </conditionalFormatting>
  <conditionalFormatting sqref="G2:O22">
    <cfRule type="containsText" dxfId="1" priority="2" operator="containsText" text="No">
      <formula>NOT(ISERROR(SEARCH(("No"),(G2))))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