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e\Dropbox\CS 3210 - Principles of Programming Languages\CS3210\Program1\snippets\"/>
    </mc:Choice>
  </mc:AlternateContent>
  <xr:revisionPtr revIDLastSave="0" documentId="13_ncr:1_{F476FEAC-8F26-4DE6-9176-0DDAD73ECC7B}" xr6:coauthVersionLast="44" xr6:coauthVersionMax="44" xr10:uidLastSave="{00000000-0000-0000-0000-000000000000}"/>
  <bookViews>
    <workbookView xWindow="0" yWindow="600" windowWidth="23451" windowHeight="15034" activeTab="3" xr2:uid="{F9702F08-D7E8-4ADF-A10E-7F3DBF037F06}"/>
  </bookViews>
  <sheets>
    <sheet name="Tree for Src1" sheetId="1" r:id="rId1"/>
    <sheet name="Productions" sheetId="2" r:id="rId2"/>
    <sheet name="Tokens-Errors" sheetId="3" state="hidden" r:id="rId3"/>
    <sheet name="Tokens-Errors (2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5" i="4" l="1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44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2" i="4"/>
  <c r="R8" i="2" l="1"/>
  <c r="R11" i="2" s="1"/>
  <c r="R14" i="2" s="1"/>
  <c r="R17" i="2" s="1"/>
  <c r="R20" i="2" s="1"/>
  <c r="R23" i="2" s="1"/>
  <c r="R26" i="2" s="1"/>
  <c r="R29" i="2" s="1"/>
  <c r="R32" i="2" s="1"/>
  <c r="R35" i="2" s="1"/>
  <c r="R38" i="2" s="1"/>
  <c r="R41" i="2" s="1"/>
  <c r="R44" i="2" s="1"/>
  <c r="R47" i="2" s="1"/>
  <c r="R50" i="2" s="1"/>
  <c r="R53" i="2" s="1"/>
  <c r="R56" i="2" s="1"/>
  <c r="R59" i="2" s="1"/>
  <c r="R62" i="2" s="1"/>
  <c r="R65" i="2" s="1"/>
  <c r="R68" i="2" s="1"/>
  <c r="R71" i="2" s="1"/>
  <c r="R74" i="2" s="1"/>
  <c r="R77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U5" i="2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4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3" i="2"/>
</calcChain>
</file>

<file path=xl/sharedStrings.xml><?xml version="1.0" encoding="utf-8"?>
<sst xmlns="http://schemas.openxmlformats.org/spreadsheetml/2006/main" count="741" uniqueCount="279">
  <si>
    <t>&lt;expression&gt;</t>
  </si>
  <si>
    <t>+</t>
  </si>
  <si>
    <t>*</t>
  </si>
  <si>
    <t>/</t>
  </si>
  <si>
    <t>-</t>
  </si>
  <si>
    <t>int main() {
  int abc, b5e, c;
  abc = 5;
  b5e = 3;
  c = abc + b5e;
}</t>
  </si>
  <si>
    <t>&lt;program&gt;</t>
  </si>
  <si>
    <t>int</t>
  </si>
  <si>
    <t>main</t>
  </si>
  <si>
    <t>)</t>
  </si>
  <si>
    <t>(</t>
  </si>
  <si>
    <t>{</t>
  </si>
  <si>
    <t>}</t>
  </si>
  <si>
    <t>&lt;type&gt;</t>
  </si>
  <si>
    <t>&lt;identifier&gt;</t>
  </si>
  <si>
    <t>&lt;statement&gt;</t>
  </si>
  <si>
    <t>&lt;declaration&gt;</t>
  </si>
  <si>
    <t>,</t>
  </si>
  <si>
    <t>;</t>
  </si>
  <si>
    <t>abc</t>
  </si>
  <si>
    <t>b5e</t>
  </si>
  <si>
    <t>c</t>
  </si>
  <si>
    <t>&lt;assignment&gt;</t>
  </si>
  <si>
    <t>=</t>
  </si>
  <si>
    <t>&lt;letter&gt;</t>
  </si>
  <si>
    <t>a</t>
  </si>
  <si>
    <t>b</t>
  </si>
  <si>
    <t>&lt;conjunction&gt;</t>
  </si>
  <si>
    <t>&lt;equality&gt;</t>
  </si>
  <si>
    <t>&lt;relation&gt;</t>
  </si>
  <si>
    <t>&lt;addition&gt;</t>
  </si>
  <si>
    <t>&lt;term&gt;</t>
  </si>
  <si>
    <t>&lt;factor&gt;</t>
  </si>
  <si>
    <t xml:space="preserve">&lt;program&gt; </t>
  </si>
  <si>
    <t xml:space="preserve"> int main ( ) { &lt;declaration&gt;+ &lt;statement&gt;+ }</t>
  </si>
  <si>
    <t xml:space="preserve">&lt;declaration&gt; </t>
  </si>
  <si>
    <t xml:space="preserve">&lt;statement&gt; </t>
  </si>
  <si>
    <t xml:space="preserve"> &lt;assignment&gt; | &lt;if&gt; | &lt;while&gt; | { &lt;statement&gt;+ }</t>
  </si>
  <si>
    <t xml:space="preserve">&lt;assignment&gt; </t>
  </si>
  <si>
    <t xml:space="preserve"> &lt;identifier&gt; [ [ &lt;expression&gt; ] ] = &lt;expression&gt; ;</t>
  </si>
  <si>
    <t xml:space="preserve">&lt;if&gt; </t>
  </si>
  <si>
    <t xml:space="preserve"> if ( &lt;expression&gt; ) &lt;statement&gt; [ else &lt;statement&gt; ]</t>
  </si>
  <si>
    <t xml:space="preserve">&lt;while&gt; </t>
  </si>
  <si>
    <t xml:space="preserve"> while ( &lt;expression&gt; ) &lt;statement&gt;</t>
  </si>
  <si>
    <t xml:space="preserve">&lt;expression&gt; </t>
  </si>
  <si>
    <t xml:space="preserve"> &lt;conjunction&gt; { || &lt;conjunction&gt; }</t>
  </si>
  <si>
    <t xml:space="preserve">&lt;conjunction&gt; </t>
  </si>
  <si>
    <t xml:space="preserve"> &lt;equality&gt; { &amp;&amp; &lt;equality&gt; }</t>
  </si>
  <si>
    <t xml:space="preserve">&lt;equality&gt; </t>
  </si>
  <si>
    <t xml:space="preserve"> &lt;relation&gt; [ &lt;eq_neq_op&gt; &lt;relation&gt; ]</t>
  </si>
  <si>
    <t xml:space="preserve">&lt;eq_neq_op&gt; </t>
  </si>
  <si>
    <t xml:space="preserve"> == | !=</t>
  </si>
  <si>
    <t xml:space="preserve">&lt;relation&gt; </t>
  </si>
  <si>
    <t xml:space="preserve"> &lt;addition&gt; [ &lt;rel_op&gt; &lt;addition&gt; ]</t>
  </si>
  <si>
    <t xml:space="preserve">&lt;rel_op&gt; </t>
  </si>
  <si>
    <t xml:space="preserve"> &lt; | &lt;= | &gt; | &gt;=</t>
  </si>
  <si>
    <t xml:space="preserve">&lt;addition&gt; </t>
  </si>
  <si>
    <t xml:space="preserve"> &lt;term&gt; { &lt;add_sub_op&gt; &lt;term&gt; }</t>
  </si>
  <si>
    <t xml:space="preserve">&lt;add_sub_op&gt; </t>
  </si>
  <si>
    <t xml:space="preserve"> + | -</t>
  </si>
  <si>
    <t xml:space="preserve">&lt;term&gt; </t>
  </si>
  <si>
    <t xml:space="preserve"> &lt;factor&gt; { &lt;mul_div_op&gt; &lt;factor&gt; }</t>
  </si>
  <si>
    <t xml:space="preserve">&lt;mul_div_op&gt; </t>
  </si>
  <si>
    <t xml:space="preserve"> * | /</t>
  </si>
  <si>
    <t xml:space="preserve">&lt;factor&gt; </t>
  </si>
  <si>
    <t xml:space="preserve"> &lt;identifier&gt; [ [ &lt;expression&gt; ] ] | &lt;literal&gt; | ( &lt;expression&gt; )</t>
  </si>
  <si>
    <t xml:space="preserve">&lt;type&gt; </t>
  </si>
  <si>
    <t xml:space="preserve"> int | bool | float | char</t>
  </si>
  <si>
    <t xml:space="preserve">&lt;identifier&gt; </t>
  </si>
  <si>
    <t xml:space="preserve"> &lt;letter&gt; { &lt;letter&gt; | &lt;digit&gt; }</t>
  </si>
  <si>
    <t xml:space="preserve">&lt;letter&gt; </t>
  </si>
  <si>
    <t xml:space="preserve"> a | b | … | z | A | B | … | Z</t>
  </si>
  <si>
    <t xml:space="preserve">&lt;digit&gt; </t>
  </si>
  <si>
    <t xml:space="preserve"> 0 | 1 | … | 9</t>
  </si>
  <si>
    <t xml:space="preserve">&lt;literal&gt; </t>
  </si>
  <si>
    <t xml:space="preserve"> &lt;int_literal&gt; | &lt;bool_literal&gt; | &lt;float_literal&gt; | &lt;char_literal&gt;</t>
  </si>
  <si>
    <t xml:space="preserve">&lt;int_literal&gt; </t>
  </si>
  <si>
    <t xml:space="preserve"> &lt;digit&gt; { &lt;digit&gt; }</t>
  </si>
  <si>
    <t xml:space="preserve">&lt;bool_literal&gt; </t>
  </si>
  <si>
    <t xml:space="preserve"> true | false</t>
  </si>
  <si>
    <t xml:space="preserve">&lt;float_literal&gt; </t>
  </si>
  <si>
    <t xml:space="preserve"> &lt;int_literal&gt; . &lt;int_literal&gt;</t>
  </si>
  <si>
    <t xml:space="preserve">&lt;char_literal&gt; </t>
  </si>
  <si>
    <t xml:space="preserve"> ' &lt;letter&gt; '</t>
  </si>
  <si>
    <t xml:space="preserve"> &lt;type&gt; &lt;identifier&gt; [ [ &lt;int_literal&gt; ] ] { , &lt;identifier&gt; [ [&lt;int_literal&gt; ] ] } ;</t>
  </si>
  <si>
    <t>&lt;literal&gt;</t>
  </si>
  <si>
    <t>&lt;int literal&gt;</t>
  </si>
  <si>
    <t>&lt;digit&gt;</t>
  </si>
  <si>
    <t>e</t>
  </si>
  <si>
    <t>&lt;conjuction&gt;</t>
  </si>
  <si>
    <t>&lt;add_sub_op&gt;</t>
  </si>
  <si>
    <t xml:space="preserve">EOF </t>
  </si>
  <si>
    <t xml:space="preserve">INT_TYPE </t>
  </si>
  <si>
    <t xml:space="preserve">MAIN </t>
  </si>
  <si>
    <t xml:space="preserve">OPEN_PAR </t>
  </si>
  <si>
    <t xml:space="preserve">CLOSE_PAR </t>
  </si>
  <si>
    <t xml:space="preserve">OPEN_CURLY </t>
  </si>
  <si>
    <t xml:space="preserve">CLOSE_CURLY </t>
  </si>
  <si>
    <t xml:space="preserve">OPEN_BRACKET </t>
  </si>
  <si>
    <t xml:space="preserve">CLOSE_BRACKET </t>
  </si>
  <si>
    <t xml:space="preserve">COMMA </t>
  </si>
  <si>
    <t xml:space="preserve">ASSIGNMENT </t>
  </si>
  <si>
    <t xml:space="preserve">SEMICOLON </t>
  </si>
  <si>
    <t xml:space="preserve">IF </t>
  </si>
  <si>
    <t xml:space="preserve">ELSE </t>
  </si>
  <si>
    <t xml:space="preserve">WHILE </t>
  </si>
  <si>
    <t xml:space="preserve">OR </t>
  </si>
  <si>
    <t xml:space="preserve">AND </t>
  </si>
  <si>
    <t xml:space="preserve">EQUALITY </t>
  </si>
  <si>
    <t xml:space="preserve">INEQUALITY </t>
  </si>
  <si>
    <t xml:space="preserve">LESS </t>
  </si>
  <si>
    <t xml:space="preserve">LESS_EQUAL </t>
  </si>
  <si>
    <t xml:space="preserve">GREATER </t>
  </si>
  <si>
    <t xml:space="preserve">GREATER_EQUAL </t>
  </si>
  <si>
    <t xml:space="preserve">ADD </t>
  </si>
  <si>
    <t xml:space="preserve">SUBTRACT </t>
  </si>
  <si>
    <t xml:space="preserve">MULTIPLY </t>
  </si>
  <si>
    <t xml:space="preserve">DIVIDE </t>
  </si>
  <si>
    <t xml:space="preserve">BOOL_TYPE </t>
  </si>
  <si>
    <t xml:space="preserve">FLOAT_TYPE </t>
  </si>
  <si>
    <t xml:space="preserve">CHAR_TYPE </t>
  </si>
  <si>
    <t xml:space="preserve">IDENTIFIER </t>
  </si>
  <si>
    <t xml:space="preserve">INT_LITERAL </t>
  </si>
  <si>
    <t xml:space="preserve">TRUE </t>
  </si>
  <si>
    <t xml:space="preserve">FALSE </t>
  </si>
  <si>
    <t xml:space="preserve">FLOAT_LITERAL </t>
  </si>
  <si>
    <t xml:space="preserve">CHAR_LITERAL </t>
  </si>
  <si>
    <t xml:space="preserve">program </t>
  </si>
  <si>
    <t xml:space="preserve">declaration </t>
  </si>
  <si>
    <t xml:space="preserve">statement </t>
  </si>
  <si>
    <t xml:space="preserve">assignment </t>
  </si>
  <si>
    <t xml:space="preserve">if </t>
  </si>
  <si>
    <t xml:space="preserve">while </t>
  </si>
  <si>
    <t xml:space="preserve">expression </t>
  </si>
  <si>
    <t xml:space="preserve">conjunction </t>
  </si>
  <si>
    <t xml:space="preserve">equality </t>
  </si>
  <si>
    <t xml:space="preserve">eq_neq_op </t>
  </si>
  <si>
    <t xml:space="preserve">relation </t>
  </si>
  <si>
    <t xml:space="preserve">rel_op </t>
  </si>
  <si>
    <t xml:space="preserve">addition </t>
  </si>
  <si>
    <t xml:space="preserve">add_sub_op </t>
  </si>
  <si>
    <t xml:space="preserve">term </t>
  </si>
  <si>
    <t xml:space="preserve">mul_div_op </t>
  </si>
  <si>
    <t xml:space="preserve">factor </t>
  </si>
  <si>
    <t xml:space="preserve">type </t>
  </si>
  <si>
    <t xml:space="preserve">identifier </t>
  </si>
  <si>
    <t xml:space="preserve">letter </t>
  </si>
  <si>
    <t xml:space="preserve">digit </t>
  </si>
  <si>
    <t xml:space="preserve">literal </t>
  </si>
  <si>
    <t xml:space="preserve">int_literal </t>
  </si>
  <si>
    <t xml:space="preserve">bool_literal </t>
  </si>
  <si>
    <t xml:space="preserve">float_literal </t>
  </si>
  <si>
    <t xml:space="preserve">char_literal </t>
  </si>
  <si>
    <t>[</t>
  </si>
  <si>
    <t>]</t>
  </si>
  <si>
    <t>==</t>
  </si>
  <si>
    <t>!=</t>
  </si>
  <si>
    <t>&lt;</t>
  </si>
  <si>
    <t>&lt;=</t>
  </si>
  <si>
    <t>&gt;</t>
  </si>
  <si>
    <t>&gt;=</t>
  </si>
  <si>
    <t># &lt;program&gt;  →  int main ( ) { &lt;declaration&gt;+ &lt;statement&gt;+ }</t>
  </si>
  <si>
    <t># &lt;declaration&gt;  →  &lt;type&gt; &lt;identifier&gt; [ [ &lt;int_literal&gt; ] ] { , &lt;identifier&gt; [ [&lt;int_literal&gt; ] ] } ;</t>
  </si>
  <si>
    <t># &lt;statement&gt;  →  &lt;assignment&gt; | &lt;if&gt; | &lt;while&gt; | { &lt;statement&gt;+ }</t>
  </si>
  <si>
    <t># &lt;assignment&gt;  →  &lt;identifier&gt; [ [ &lt;expression&gt; ] ] = &lt;expression&gt; ;</t>
  </si>
  <si>
    <t># &lt;if&gt;  →  if ( &lt;expression&gt; ) &lt;statement&gt; [ else &lt;statement&gt; ]</t>
  </si>
  <si>
    <t># &lt;while&gt;  →  while ( &lt;expression&gt; ) &lt;statement&gt;</t>
  </si>
  <si>
    <t># &lt;expression&gt;  →  &lt;conjunction&gt; { || &lt;conjunction&gt; }</t>
  </si>
  <si>
    <t># &lt;conjunction&gt;  →  &lt;equality&gt; { &amp;&amp; &lt;equality&gt; }</t>
  </si>
  <si>
    <t># &lt;equality&gt;  →  &lt;relation&gt; [ &lt;eq_neq_op&gt; &lt;relation&gt; ]</t>
  </si>
  <si>
    <t># &lt;eq_neq_op&gt;  →  == | !=</t>
  </si>
  <si>
    <t># &lt;relation&gt;  →  &lt;addition&gt; [ &lt;rel_op&gt; &lt;addition&gt; ]</t>
  </si>
  <si>
    <t># &lt;rel_op&gt;  →  &lt; | &lt;= | &gt; | &gt;=</t>
  </si>
  <si>
    <t># &lt;addition&gt;  →  &lt;term&gt; { &lt;add_sub_op&gt; &lt;term&gt; }</t>
  </si>
  <si>
    <t># &lt;add_sub_op&gt;  →  + | -</t>
  </si>
  <si>
    <t># &lt;term&gt;  →  &lt;factor&gt; { &lt;mul_div_op&gt; &lt;factor&gt; }</t>
  </si>
  <si>
    <t># &lt;mul_div_op&gt;  →  * | /</t>
  </si>
  <si>
    <t># &lt;factor&gt;  →  &lt;identifier&gt; [ [ &lt;expression&gt; ] ] | &lt;literal&gt; | ( &lt;expression&gt; )</t>
  </si>
  <si>
    <t># &lt;type&gt;  →  int | bool | float | char</t>
  </si>
  <si>
    <t># &lt;identifier&gt;  →  &lt;letter&gt; { &lt;letter&gt; | &lt;digit&gt; }</t>
  </si>
  <si>
    <t># &lt;letter&gt;  →  a | b | … | z | A | B | … | Z</t>
  </si>
  <si>
    <t># &lt;digit&gt;  →  0 | 1 | … | 9</t>
  </si>
  <si>
    <t># &lt;literal&gt;  →  &lt;int_literal&gt; | &lt;bool_literal&gt; | &lt;float_literal&gt; | &lt;char_literal&gt;</t>
  </si>
  <si>
    <t># &lt;int_literal&gt;  →  &lt;digit&gt; { &lt;digit&gt; }</t>
  </si>
  <si>
    <t># &lt;bool_literal&gt;  →  true | false</t>
  </si>
  <si>
    <t># &lt;float_literal&gt;  →  &lt;int_literal&gt; . &lt;int_literal&gt;</t>
  </si>
  <si>
    <t># &lt;char_literal&gt;  →  ' &lt;letter&gt; '</t>
  </si>
  <si>
    <t>def p_program (): pass</t>
  </si>
  <si>
    <t>def p_declaration (): pass</t>
  </si>
  <si>
    <t>def p_statement (): pass</t>
  </si>
  <si>
    <t>def p_assignment (): pass</t>
  </si>
  <si>
    <t>def p_if (): pass</t>
  </si>
  <si>
    <t>def p_while (): pass</t>
  </si>
  <si>
    <t>def p_expression (): pass</t>
  </si>
  <si>
    <t>def p_conjunction (): pass</t>
  </si>
  <si>
    <t>def p_equality (): pass</t>
  </si>
  <si>
    <t>def p_eq_neq_op (): pass</t>
  </si>
  <si>
    <t>def p_relation (): pass</t>
  </si>
  <si>
    <t>def p_rel_op (): pass</t>
  </si>
  <si>
    <t>def p_addition (): pass</t>
  </si>
  <si>
    <t>def p_add_sub_op (): pass</t>
  </si>
  <si>
    <t>def p_term (): pass</t>
  </si>
  <si>
    <t>def p_mul_div_op (): pass</t>
  </si>
  <si>
    <t>def p_factor (): pass</t>
  </si>
  <si>
    <t>def p_type (): pass</t>
  </si>
  <si>
    <t>def p_identifier (): pass</t>
  </si>
  <si>
    <t>def p_letter (): pass</t>
  </si>
  <si>
    <t>def p_digit (): pass</t>
  </si>
  <si>
    <t>def p_literal (): pass</t>
  </si>
  <si>
    <t>def p_int_literal (): pass</t>
  </si>
  <si>
    <t>def p_bool_literal (): pass</t>
  </si>
  <si>
    <t>def p_float_literal (): pass</t>
  </si>
  <si>
    <t>def p_char_literal (): pass</t>
  </si>
  <si>
    <t>TOKENS</t>
  </si>
  <si>
    <t>ERRORS</t>
  </si>
  <si>
    <t>Source file missing</t>
  </si>
  <si>
    <t>Couldn't open source file</t>
  </si>
  <si>
    <t>Lexical error</t>
  </si>
  <si>
    <t>Digit expected</t>
  </si>
  <si>
    <t>Symbol missing</t>
  </si>
  <si>
    <t>EOF expected</t>
  </si>
  <si>
    <t>'}' expected</t>
  </si>
  <si>
    <t>'{' expected</t>
  </si>
  <si>
    <t>')' expected</t>
  </si>
  <si>
    <t>'(' expected</t>
  </si>
  <si>
    <t>main expected</t>
  </si>
  <si>
    <t>int type expected</t>
  </si>
  <si>
    <t>']' expected</t>
  </si>
  <si>
    <t>int literal expected</t>
  </si>
  <si>
    <t>'[' expected</t>
  </si>
  <si>
    <t>identifier expected</t>
  </si>
  <si>
    <t>';' expected</t>
  </si>
  <si>
    <t>'=' expected</t>
  </si>
  <si>
    <t>identifier, if, or while expected</t>
  </si>
  <si>
    <t>operator expected</t>
  </si>
  <si>
    <t>',' expected</t>
  </si>
  <si>
    <t>syntax error</t>
  </si>
  <si>
    <t>if</t>
  </si>
  <si>
    <t>else</t>
  </si>
  <si>
    <t>while</t>
  </si>
  <si>
    <t>or</t>
  </si>
  <si>
    <t>and</t>
  </si>
  <si>
    <t>bool</t>
  </si>
  <si>
    <t>float</t>
  </si>
  <si>
    <t>char</t>
  </si>
  <si>
    <t>true</t>
  </si>
  <si>
    <t>false</t>
  </si>
  <si>
    <t>&lt;int_literal&gt; . &lt;int_literal&gt;</t>
  </si>
  <si>
    <t>PRODUCTIONS</t>
  </si>
  <si>
    <t>token</t>
  </si>
  <si>
    <t>production</t>
  </si>
  <si>
    <t>LEXEME</t>
  </si>
  <si>
    <t>error</t>
  </si>
  <si>
    <r>
      <t xml:space="preserve"> int main ( ) { </t>
    </r>
    <r>
      <rPr>
        <sz val="11"/>
        <color theme="1"/>
        <rFont val="Courier New"/>
        <family val="3"/>
      </rPr>
      <t xml:space="preserve">&lt;declaration&gt;+ &lt;statement&gt;+ </t>
    </r>
    <r>
      <rPr>
        <sz val="11"/>
        <color theme="1"/>
        <rFont val="Calibri"/>
        <family val="2"/>
        <scheme val="minor"/>
      </rPr>
      <t>}</t>
    </r>
  </si>
  <si>
    <r>
      <t xml:space="preserve"> &lt;type&gt; &lt;identifier&gt; [ </t>
    </r>
    <r>
      <rPr>
        <sz val="11"/>
        <color theme="1"/>
        <rFont val="Aldhabi"/>
        <charset val="178"/>
      </rPr>
      <t>[</t>
    </r>
    <r>
      <rPr>
        <sz val="11"/>
        <color theme="1"/>
        <rFont val="Calibri"/>
        <family val="2"/>
        <scheme val="minor"/>
      </rPr>
      <t xml:space="preserve"> &lt;int_literal&gt; ] ] { , &lt;identifier&gt; [ [&lt;int_literal&gt; ] ] } ;</t>
    </r>
  </si>
  <si>
    <t>IMPORTANT</t>
  </si>
  <si>
    <t>Refer to pdf for distinction between terminals and EBNF notation</t>
  </si>
  <si>
    <t>[ x ]</t>
  </si>
  <si>
    <t>optional ( 0 or 1 repetitions)</t>
  </si>
  <si>
    <t>{ x }</t>
  </si>
  <si>
    <t>x | y</t>
  </si>
  <si>
    <t>choose   ( x or y)</t>
  </si>
  <si>
    <t>any number ( 0 + )</t>
  </si>
  <si>
    <t>KEYWORDS</t>
  </si>
  <si>
    <t>SYMBOLS</t>
  </si>
  <si>
    <t>else expected</t>
  </si>
  <si>
    <t>Token ID</t>
  </si>
  <si>
    <t>Error ID</t>
  </si>
  <si>
    <t>Token</t>
  </si>
  <si>
    <t>||</t>
  </si>
  <si>
    <t>&amp;&amp;</t>
  </si>
  <si>
    <t>PATTERN</t>
  </si>
  <si>
    <t>type expected</t>
  </si>
  <si>
    <t>boolean expected</t>
  </si>
  <si>
    <t>Error message</t>
  </si>
  <si>
    <t>DOESN'T MATCH TOKEN</t>
  </si>
  <si>
    <t>(){}[],=;|&amp;=!&lt;&gt;+-*/</t>
  </si>
  <si>
    <t>LEXEME TABLE</t>
  </si>
  <si>
    <t>lex_table = 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</si>
</sst>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sz val="11"/>
      <color theme="1"/>
      <name val="Courier New"/>
      <family val="3"/>
    </font>
    <font>
      <b/>
      <sz val="11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1"/>
      <name val="Aldhabi"/>
      <charset val="178"/>
    </font>
    <font>
      <i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9EDF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0" fillId="0" borderId="0" xfId="0" quotePrefix="1" applyAlignment="1">
      <alignment horizontal="left" vertical="center"/>
    </xf>
    <xf numFmtId="0" fontId="4" fillId="0" borderId="1" xfId="0" applyFont="1" applyBorder="1"/>
    <xf numFmtId="0" fontId="5" fillId="0" borderId="1" xfId="0" applyFont="1" applyBorder="1"/>
    <xf numFmtId="0" fontId="0" fillId="0" borderId="0" xfId="0" applyAlignment="1">
      <alignment horizontal="left" indent="2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right" indent="1"/>
    </xf>
    <xf numFmtId="0" fontId="7" fillId="0" borderId="0" xfId="0" applyFont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4" fillId="0" borderId="0" xfId="0" applyFont="1" applyBorder="1"/>
    <xf numFmtId="0" fontId="0" fillId="0" borderId="0" xfId="0" quotePrefix="1"/>
    <xf numFmtId="0" fontId="5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left" vertical="center"/>
    </xf>
    <xf numFmtId="0" fontId="4" fillId="3" borderId="0" xfId="0" applyFont="1" applyFill="1" applyBorder="1"/>
    <xf numFmtId="0" fontId="5" fillId="3" borderId="0" xfId="0" applyFont="1" applyFill="1" applyBorder="1"/>
    <xf numFmtId="0" fontId="0" fillId="3" borderId="0" xfId="0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/>
    </xf>
    <xf numFmtId="0" fontId="9" fillId="0" borderId="0" xfId="0" applyFont="1" applyBorder="1"/>
    <xf numFmtId="0" fontId="9" fillId="0" borderId="0" xfId="0" applyFont="1"/>
    <xf numFmtId="0" fontId="1" fillId="0" borderId="0" xfId="0" applyFont="1" applyAlignment="1">
      <alignment horizontal="left" vertical="center"/>
    </xf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/>
    <xf numFmtId="0" fontId="1" fillId="4" borderId="0" xfId="0" applyFont="1" applyFill="1" applyAlignment="1">
      <alignment horizontal="left"/>
    </xf>
    <xf numFmtId="0" fontId="1" fillId="4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9ED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B1DC1-4D25-4B1C-A857-70CC1B5B6907}">
  <dimension ref="B1:R102"/>
  <sheetViews>
    <sheetView workbookViewId="0"/>
  </sheetViews>
  <sheetFormatPr defaultColWidth="3.15234375" defaultRowHeight="14.6" x14ac:dyDescent="0.4"/>
  <cols>
    <col min="1" max="3" width="3.15234375" style="1"/>
    <col min="4" max="4" width="3.84375" style="1" bestFit="1" customWidth="1"/>
    <col min="5" max="9" width="3.15234375" style="1"/>
    <col min="10" max="10" width="2.61328125" style="1" customWidth="1"/>
    <col min="11" max="16" width="3.15234375" style="1"/>
    <col min="19" max="16384" width="3.15234375" style="1"/>
  </cols>
  <sheetData>
    <row r="1" spans="2:7" x14ac:dyDescent="0.4">
      <c r="B1" s="16" t="s">
        <v>5</v>
      </c>
      <c r="C1" s="16"/>
      <c r="D1" s="16"/>
      <c r="E1" s="16"/>
      <c r="F1" s="16"/>
      <c r="G1" s="16"/>
    </row>
    <row r="2" spans="2:7" x14ac:dyDescent="0.4">
      <c r="B2" s="16"/>
      <c r="C2" s="16"/>
      <c r="D2" s="16"/>
      <c r="E2" s="16"/>
      <c r="F2" s="16"/>
      <c r="G2" s="16"/>
    </row>
    <row r="3" spans="2:7" x14ac:dyDescent="0.4">
      <c r="B3" s="16"/>
      <c r="C3" s="16"/>
      <c r="D3" s="16"/>
      <c r="E3" s="16"/>
      <c r="F3" s="16"/>
      <c r="G3" s="16"/>
    </row>
    <row r="4" spans="2:7" x14ac:dyDescent="0.4">
      <c r="B4" s="16"/>
      <c r="C4" s="16"/>
      <c r="D4" s="16"/>
      <c r="E4" s="16"/>
      <c r="F4" s="16"/>
      <c r="G4" s="16"/>
    </row>
    <row r="5" spans="2:7" x14ac:dyDescent="0.4">
      <c r="B5" s="16"/>
      <c r="C5" s="16"/>
      <c r="D5" s="16"/>
      <c r="E5" s="16"/>
      <c r="F5" s="16"/>
      <c r="G5" s="16"/>
    </row>
    <row r="6" spans="2:7" x14ac:dyDescent="0.4">
      <c r="B6" s="16"/>
      <c r="C6" s="16"/>
      <c r="D6" s="16"/>
      <c r="E6" s="16"/>
      <c r="F6" s="16"/>
      <c r="G6" s="16"/>
    </row>
    <row r="9" spans="2:7" x14ac:dyDescent="0.4">
      <c r="B9" s="1" t="s">
        <v>6</v>
      </c>
    </row>
    <row r="10" spans="2:7" x14ac:dyDescent="0.4">
      <c r="C10" s="2" t="s">
        <v>7</v>
      </c>
    </row>
    <row r="11" spans="2:7" x14ac:dyDescent="0.4">
      <c r="C11" s="2" t="s">
        <v>8</v>
      </c>
    </row>
    <row r="12" spans="2:7" x14ac:dyDescent="0.4">
      <c r="C12" s="2" t="s">
        <v>10</v>
      </c>
    </row>
    <row r="13" spans="2:7" x14ac:dyDescent="0.4">
      <c r="C13" s="2" t="s">
        <v>9</v>
      </c>
    </row>
    <row r="14" spans="2:7" x14ac:dyDescent="0.4">
      <c r="C14" s="2" t="s">
        <v>11</v>
      </c>
    </row>
    <row r="15" spans="2:7" x14ac:dyDescent="0.4">
      <c r="D15" s="1" t="s">
        <v>16</v>
      </c>
    </row>
    <row r="16" spans="2:7" x14ac:dyDescent="0.4">
      <c r="E16" s="1" t="s">
        <v>13</v>
      </c>
    </row>
    <row r="17" spans="4:8" x14ac:dyDescent="0.4">
      <c r="F17" s="2" t="s">
        <v>7</v>
      </c>
    </row>
    <row r="18" spans="4:8" x14ac:dyDescent="0.4">
      <c r="E18" s="1" t="s">
        <v>14</v>
      </c>
    </row>
    <row r="19" spans="4:8" x14ac:dyDescent="0.4">
      <c r="F19" s="2" t="s">
        <v>19</v>
      </c>
    </row>
    <row r="20" spans="4:8" x14ac:dyDescent="0.4">
      <c r="E20" s="2" t="s">
        <v>17</v>
      </c>
    </row>
    <row r="21" spans="4:8" x14ac:dyDescent="0.4">
      <c r="E21" s="1" t="s">
        <v>14</v>
      </c>
    </row>
    <row r="22" spans="4:8" x14ac:dyDescent="0.4">
      <c r="F22" s="2" t="s">
        <v>20</v>
      </c>
    </row>
    <row r="23" spans="4:8" x14ac:dyDescent="0.4">
      <c r="E23" s="2" t="s">
        <v>17</v>
      </c>
    </row>
    <row r="24" spans="4:8" x14ac:dyDescent="0.4">
      <c r="E24" s="1" t="s">
        <v>14</v>
      </c>
    </row>
    <row r="25" spans="4:8" x14ac:dyDescent="0.4">
      <c r="F25" s="2" t="s">
        <v>21</v>
      </c>
    </row>
    <row r="26" spans="4:8" x14ac:dyDescent="0.4">
      <c r="E26" s="2" t="s">
        <v>18</v>
      </c>
    </row>
    <row r="27" spans="4:8" x14ac:dyDescent="0.4">
      <c r="D27" s="1" t="s">
        <v>15</v>
      </c>
    </row>
    <row r="28" spans="4:8" x14ac:dyDescent="0.4">
      <c r="E28" s="1" t="s">
        <v>22</v>
      </c>
    </row>
    <row r="29" spans="4:8" x14ac:dyDescent="0.4">
      <c r="F29" s="1" t="s">
        <v>14</v>
      </c>
    </row>
    <row r="30" spans="4:8" x14ac:dyDescent="0.4">
      <c r="G30" s="1" t="s">
        <v>24</v>
      </c>
    </row>
    <row r="31" spans="4:8" x14ac:dyDescent="0.4">
      <c r="H31" s="2" t="s">
        <v>25</v>
      </c>
    </row>
    <row r="32" spans="4:8" x14ac:dyDescent="0.4">
      <c r="G32" s="1" t="s">
        <v>24</v>
      </c>
    </row>
    <row r="33" spans="4:15" x14ac:dyDescent="0.4">
      <c r="H33" s="2" t="s">
        <v>26</v>
      </c>
    </row>
    <row r="34" spans="4:15" x14ac:dyDescent="0.4">
      <c r="G34" s="1" t="s">
        <v>24</v>
      </c>
    </row>
    <row r="35" spans="4:15" x14ac:dyDescent="0.4">
      <c r="H35" s="2" t="s">
        <v>21</v>
      </c>
    </row>
    <row r="36" spans="4:15" x14ac:dyDescent="0.4">
      <c r="F36" s="2" t="s">
        <v>23</v>
      </c>
    </row>
    <row r="37" spans="4:15" x14ac:dyDescent="0.4">
      <c r="F37" s="1" t="s">
        <v>0</v>
      </c>
    </row>
    <row r="38" spans="4:15" x14ac:dyDescent="0.4">
      <c r="G38" s="1" t="s">
        <v>27</v>
      </c>
    </row>
    <row r="39" spans="4:15" x14ac:dyDescent="0.4">
      <c r="H39" s="1" t="s">
        <v>28</v>
      </c>
    </row>
    <row r="40" spans="4:15" x14ac:dyDescent="0.4">
      <c r="I40" s="1" t="s">
        <v>29</v>
      </c>
    </row>
    <row r="41" spans="4:15" x14ac:dyDescent="0.4">
      <c r="J41" s="1" t="s">
        <v>30</v>
      </c>
    </row>
    <row r="42" spans="4:15" x14ac:dyDescent="0.4">
      <c r="K42" s="1" t="s">
        <v>31</v>
      </c>
    </row>
    <row r="43" spans="4:15" x14ac:dyDescent="0.4">
      <c r="L43" s="1" t="s">
        <v>32</v>
      </c>
    </row>
    <row r="44" spans="4:15" x14ac:dyDescent="0.4">
      <c r="M44" s="1" t="s">
        <v>85</v>
      </c>
    </row>
    <row r="45" spans="4:15" x14ac:dyDescent="0.4">
      <c r="N45" s="1" t="s">
        <v>86</v>
      </c>
    </row>
    <row r="46" spans="4:15" x14ac:dyDescent="0.4">
      <c r="O46" s="2">
        <v>5</v>
      </c>
    </row>
    <row r="47" spans="4:15" x14ac:dyDescent="0.4">
      <c r="F47" s="2" t="s">
        <v>18</v>
      </c>
    </row>
    <row r="48" spans="4:15" x14ac:dyDescent="0.4">
      <c r="D48" s="1" t="s">
        <v>15</v>
      </c>
    </row>
    <row r="49" spans="5:12" x14ac:dyDescent="0.4">
      <c r="E49" s="1" t="s">
        <v>22</v>
      </c>
    </row>
    <row r="50" spans="5:12" x14ac:dyDescent="0.4">
      <c r="F50" s="1" t="s">
        <v>14</v>
      </c>
    </row>
    <row r="51" spans="5:12" x14ac:dyDescent="0.4">
      <c r="G51" s="1" t="s">
        <v>24</v>
      </c>
    </row>
    <row r="52" spans="5:12" x14ac:dyDescent="0.4">
      <c r="H52" s="2" t="s">
        <v>26</v>
      </c>
    </row>
    <row r="53" spans="5:12" x14ac:dyDescent="0.4">
      <c r="G53" s="1" t="s">
        <v>87</v>
      </c>
    </row>
    <row r="54" spans="5:12" x14ac:dyDescent="0.4">
      <c r="H54" s="2">
        <v>5</v>
      </c>
    </row>
    <row r="55" spans="5:12" x14ac:dyDescent="0.4">
      <c r="G55" s="1" t="s">
        <v>24</v>
      </c>
    </row>
    <row r="56" spans="5:12" x14ac:dyDescent="0.4">
      <c r="H56" s="2" t="s">
        <v>88</v>
      </c>
    </row>
    <row r="57" spans="5:12" x14ac:dyDescent="0.4">
      <c r="F57" s="2" t="s">
        <v>23</v>
      </c>
    </row>
    <row r="58" spans="5:12" x14ac:dyDescent="0.4">
      <c r="F58" s="1" t="s">
        <v>0</v>
      </c>
    </row>
    <row r="59" spans="5:12" x14ac:dyDescent="0.4">
      <c r="G59" s="1" t="s">
        <v>27</v>
      </c>
    </row>
    <row r="60" spans="5:12" x14ac:dyDescent="0.4">
      <c r="H60" s="1" t="s">
        <v>28</v>
      </c>
    </row>
    <row r="61" spans="5:12" x14ac:dyDescent="0.4">
      <c r="I61" s="1" t="s">
        <v>29</v>
      </c>
    </row>
    <row r="62" spans="5:12" x14ac:dyDescent="0.4">
      <c r="J62" s="1" t="s">
        <v>30</v>
      </c>
    </row>
    <row r="63" spans="5:12" x14ac:dyDescent="0.4">
      <c r="K63" s="1" t="s">
        <v>31</v>
      </c>
    </row>
    <row r="64" spans="5:12" x14ac:dyDescent="0.4">
      <c r="L64" s="1" t="s">
        <v>32</v>
      </c>
    </row>
    <row r="65" spans="4:15" x14ac:dyDescent="0.4">
      <c r="M65" s="1" t="s">
        <v>85</v>
      </c>
    </row>
    <row r="66" spans="4:15" x14ac:dyDescent="0.4">
      <c r="N66" s="1" t="s">
        <v>86</v>
      </c>
    </row>
    <row r="67" spans="4:15" x14ac:dyDescent="0.4">
      <c r="O67" s="2">
        <v>3</v>
      </c>
    </row>
    <row r="68" spans="4:15" x14ac:dyDescent="0.4">
      <c r="F68" s="2" t="s">
        <v>18</v>
      </c>
    </row>
    <row r="69" spans="4:15" x14ac:dyDescent="0.4">
      <c r="D69" s="1" t="s">
        <v>15</v>
      </c>
    </row>
    <row r="70" spans="4:15" x14ac:dyDescent="0.4">
      <c r="E70" s="1" t="s">
        <v>22</v>
      </c>
    </row>
    <row r="71" spans="4:15" x14ac:dyDescent="0.4">
      <c r="F71" s="1" t="s">
        <v>14</v>
      </c>
    </row>
    <row r="72" spans="4:15" x14ac:dyDescent="0.4">
      <c r="G72" s="1" t="s">
        <v>24</v>
      </c>
    </row>
    <row r="73" spans="4:15" x14ac:dyDescent="0.4">
      <c r="H73" s="2" t="s">
        <v>21</v>
      </c>
    </row>
    <row r="74" spans="4:15" x14ac:dyDescent="0.4">
      <c r="F74" s="2" t="s">
        <v>23</v>
      </c>
    </row>
    <row r="75" spans="4:15" x14ac:dyDescent="0.4">
      <c r="F75" s="1" t="s">
        <v>0</v>
      </c>
    </row>
    <row r="76" spans="4:15" x14ac:dyDescent="0.4">
      <c r="G76" s="1" t="s">
        <v>89</v>
      </c>
    </row>
    <row r="77" spans="4:15" x14ac:dyDescent="0.4">
      <c r="H77" s="1" t="s">
        <v>28</v>
      </c>
    </row>
    <row r="78" spans="4:15" x14ac:dyDescent="0.4">
      <c r="I78" s="1" t="s">
        <v>29</v>
      </c>
    </row>
    <row r="79" spans="4:15" x14ac:dyDescent="0.4">
      <c r="J79" s="1" t="s">
        <v>30</v>
      </c>
    </row>
    <row r="80" spans="4:15" x14ac:dyDescent="0.4">
      <c r="K80" s="1" t="s">
        <v>31</v>
      </c>
    </row>
    <row r="81" spans="11:16" x14ac:dyDescent="0.4">
      <c r="L81" s="1" t="s">
        <v>32</v>
      </c>
    </row>
    <row r="82" spans="11:16" x14ac:dyDescent="0.4">
      <c r="M82" s="1" t="s">
        <v>14</v>
      </c>
    </row>
    <row r="83" spans="11:16" x14ac:dyDescent="0.4">
      <c r="N83" s="1" t="s">
        <v>14</v>
      </c>
    </row>
    <row r="84" spans="11:16" x14ac:dyDescent="0.4">
      <c r="O84" s="1" t="s">
        <v>24</v>
      </c>
    </row>
    <row r="85" spans="11:16" x14ac:dyDescent="0.4">
      <c r="P85" s="2" t="s">
        <v>25</v>
      </c>
    </row>
    <row r="86" spans="11:16" x14ac:dyDescent="0.4">
      <c r="O86" s="1" t="s">
        <v>24</v>
      </c>
    </row>
    <row r="87" spans="11:16" x14ac:dyDescent="0.4">
      <c r="P87" s="2" t="s">
        <v>26</v>
      </c>
    </row>
    <row r="88" spans="11:16" x14ac:dyDescent="0.4">
      <c r="O88" s="1" t="s">
        <v>24</v>
      </c>
    </row>
    <row r="89" spans="11:16" x14ac:dyDescent="0.4">
      <c r="P89" s="2" t="s">
        <v>21</v>
      </c>
    </row>
    <row r="90" spans="11:16" x14ac:dyDescent="0.4">
      <c r="K90" s="1" t="s">
        <v>90</v>
      </c>
    </row>
    <row r="91" spans="11:16" x14ac:dyDescent="0.4">
      <c r="L91" s="2" t="s">
        <v>1</v>
      </c>
    </row>
    <row r="92" spans="11:16" x14ac:dyDescent="0.4">
      <c r="K92" s="1" t="s">
        <v>31</v>
      </c>
    </row>
    <row r="93" spans="11:16" x14ac:dyDescent="0.4">
      <c r="L93" s="1" t="s">
        <v>32</v>
      </c>
    </row>
    <row r="94" spans="11:16" x14ac:dyDescent="0.4">
      <c r="M94" s="1" t="s">
        <v>14</v>
      </c>
    </row>
    <row r="95" spans="11:16" x14ac:dyDescent="0.4">
      <c r="N95" s="1" t="s">
        <v>24</v>
      </c>
    </row>
    <row r="96" spans="11:16" x14ac:dyDescent="0.4">
      <c r="O96" s="2" t="s">
        <v>26</v>
      </c>
    </row>
    <row r="97" spans="3:15" x14ac:dyDescent="0.4">
      <c r="N97" s="1" t="s">
        <v>87</v>
      </c>
    </row>
    <row r="98" spans="3:15" x14ac:dyDescent="0.4">
      <c r="O98" s="2">
        <v>5</v>
      </c>
    </row>
    <row r="99" spans="3:15" x14ac:dyDescent="0.4">
      <c r="N99" s="1" t="s">
        <v>24</v>
      </c>
    </row>
    <row r="100" spans="3:15" x14ac:dyDescent="0.4">
      <c r="O100" s="2" t="s">
        <v>88</v>
      </c>
    </row>
    <row r="101" spans="3:15" x14ac:dyDescent="0.4">
      <c r="F101" s="2" t="s">
        <v>18</v>
      </c>
    </row>
    <row r="102" spans="3:15" x14ac:dyDescent="0.4">
      <c r="C102" s="2" t="s">
        <v>12</v>
      </c>
    </row>
  </sheetData>
  <mergeCells count="1">
    <mergeCell ref="B1:G6"/>
  </mergeCells>
  <pageMargins left="0.25" right="0.25" top="0.75" bottom="0.75" header="0.3" footer="0.3"/>
  <pageSetup paperSize="121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810AD-9F56-4E39-AAA1-B82A35212AFD}">
  <dimension ref="B2:U96"/>
  <sheetViews>
    <sheetView workbookViewId="0"/>
  </sheetViews>
  <sheetFormatPr defaultRowHeight="14.6" x14ac:dyDescent="0.4"/>
  <cols>
    <col min="1" max="1" width="4.84375" customWidth="1"/>
    <col min="2" max="2" width="20.69140625" style="4" bestFit="1" customWidth="1"/>
    <col min="3" max="3" width="108.15234375" style="4" bestFit="1" customWidth="1"/>
    <col min="13" max="13" width="22.69140625" bestFit="1" customWidth="1"/>
    <col min="17" max="17" width="27.4609375" customWidth="1"/>
  </cols>
  <sheetData>
    <row r="2" spans="2:21" x14ac:dyDescent="0.4">
      <c r="B2" s="6" t="s">
        <v>248</v>
      </c>
      <c r="C2" s="7"/>
    </row>
    <row r="3" spans="2:21" ht="15" x14ac:dyDescent="0.45">
      <c r="B3" s="3" t="s">
        <v>33</v>
      </c>
      <c r="C3" s="4" t="s">
        <v>34</v>
      </c>
      <c r="D3" t="str">
        <f t="shared" ref="D3:D28" si="0">"# "&amp;B3&amp;" → " &amp; C3</f>
        <v># &lt;program&gt;  →  int main ( ) { &lt;declaration&gt;+ &lt;statement&gt;+ }</v>
      </c>
      <c r="E3">
        <v>0</v>
      </c>
      <c r="K3" s="3" t="s">
        <v>127</v>
      </c>
      <c r="M3" t="str">
        <f>"def p_"&amp;K3&amp;"(): pass"</f>
        <v>def p_program (): pass</v>
      </c>
      <c r="N3">
        <f>E3+0.5</f>
        <v>0.5</v>
      </c>
      <c r="Q3" t="s">
        <v>161</v>
      </c>
      <c r="R3">
        <v>0</v>
      </c>
      <c r="U3">
        <v>0.75</v>
      </c>
    </row>
    <row r="4" spans="2:21" ht="15" x14ac:dyDescent="0.45">
      <c r="B4" s="3" t="s">
        <v>35</v>
      </c>
      <c r="C4" s="4" t="s">
        <v>84</v>
      </c>
      <c r="D4" t="str">
        <f t="shared" si="0"/>
        <v># &lt;declaration&gt;  →  &lt;type&gt; &lt;identifier&gt; [ [ &lt;int_literal&gt; ] ] { , &lt;identifier&gt; [ [&lt;int_literal&gt; ] ] } ;</v>
      </c>
      <c r="E4">
        <v>1</v>
      </c>
      <c r="K4" s="3" t="s">
        <v>128</v>
      </c>
      <c r="M4" t="str">
        <f t="shared" ref="M4:M28" si="1">"def p_"&amp;K4&amp;"(): pass"</f>
        <v>def p_declaration (): pass</v>
      </c>
      <c r="N4">
        <f t="shared" ref="N4:N28" si="2">E4+0.5</f>
        <v>1.5</v>
      </c>
      <c r="Q4" t="s">
        <v>187</v>
      </c>
      <c r="R4">
        <v>0.5</v>
      </c>
      <c r="U4">
        <f>U3+1</f>
        <v>1.75</v>
      </c>
    </row>
    <row r="5" spans="2:21" ht="15" x14ac:dyDescent="0.45">
      <c r="B5" s="3" t="s">
        <v>36</v>
      </c>
      <c r="C5" s="4" t="s">
        <v>37</v>
      </c>
      <c r="D5" t="str">
        <f t="shared" si="0"/>
        <v># &lt;statement&gt;  →  &lt;assignment&gt; | &lt;if&gt; | &lt;while&gt; | { &lt;statement&gt;+ }</v>
      </c>
      <c r="E5">
        <v>2</v>
      </c>
      <c r="K5" s="3" t="s">
        <v>129</v>
      </c>
      <c r="M5" t="str">
        <f t="shared" si="1"/>
        <v>def p_statement (): pass</v>
      </c>
      <c r="N5">
        <f t="shared" si="2"/>
        <v>2.5</v>
      </c>
      <c r="R5">
        <v>0.75</v>
      </c>
      <c r="U5">
        <f t="shared" ref="U5:U54" si="3">U4+1</f>
        <v>2.75</v>
      </c>
    </row>
    <row r="6" spans="2:21" ht="15" x14ac:dyDescent="0.45">
      <c r="B6" s="3" t="s">
        <v>38</v>
      </c>
      <c r="C6" s="4" t="s">
        <v>39</v>
      </c>
      <c r="D6" t="str">
        <f t="shared" si="0"/>
        <v># &lt;assignment&gt;  →  &lt;identifier&gt; [ [ &lt;expression&gt; ] ] = &lt;expression&gt; ;</v>
      </c>
      <c r="E6">
        <v>3</v>
      </c>
      <c r="K6" s="3" t="s">
        <v>130</v>
      </c>
      <c r="M6" t="str">
        <f t="shared" si="1"/>
        <v>def p_assignment (): pass</v>
      </c>
      <c r="N6">
        <f t="shared" si="2"/>
        <v>3.5</v>
      </c>
      <c r="Q6" t="s">
        <v>162</v>
      </c>
      <c r="R6">
        <v>1</v>
      </c>
      <c r="U6">
        <f t="shared" si="3"/>
        <v>3.75</v>
      </c>
    </row>
    <row r="7" spans="2:21" ht="15" x14ac:dyDescent="0.45">
      <c r="B7" s="3" t="s">
        <v>40</v>
      </c>
      <c r="C7" s="4" t="s">
        <v>41</v>
      </c>
      <c r="D7" t="str">
        <f t="shared" si="0"/>
        <v># &lt;if&gt;  →  if ( &lt;expression&gt; ) &lt;statement&gt; [ else &lt;statement&gt; ]</v>
      </c>
      <c r="E7">
        <v>4</v>
      </c>
      <c r="K7" s="3" t="s">
        <v>131</v>
      </c>
      <c r="M7" t="str">
        <f t="shared" si="1"/>
        <v>def p_if (): pass</v>
      </c>
      <c r="N7">
        <f t="shared" si="2"/>
        <v>4.5</v>
      </c>
      <c r="Q7" t="s">
        <v>188</v>
      </c>
      <c r="R7">
        <v>1.5</v>
      </c>
      <c r="U7">
        <f t="shared" si="3"/>
        <v>4.75</v>
      </c>
    </row>
    <row r="8" spans="2:21" ht="15" x14ac:dyDescent="0.45">
      <c r="B8" s="3" t="s">
        <v>42</v>
      </c>
      <c r="C8" s="4" t="s">
        <v>43</v>
      </c>
      <c r="D8" t="str">
        <f t="shared" si="0"/>
        <v># &lt;while&gt;  →  while ( &lt;expression&gt; ) &lt;statement&gt;</v>
      </c>
      <c r="E8">
        <v>5</v>
      </c>
      <c r="K8" s="3" t="s">
        <v>132</v>
      </c>
      <c r="M8" t="str">
        <f t="shared" si="1"/>
        <v>def p_while (): pass</v>
      </c>
      <c r="N8">
        <f t="shared" si="2"/>
        <v>5.5</v>
      </c>
      <c r="R8">
        <f>R7+1</f>
        <v>2.5</v>
      </c>
      <c r="U8">
        <f t="shared" si="3"/>
        <v>5.75</v>
      </c>
    </row>
    <row r="9" spans="2:21" ht="15" x14ac:dyDescent="0.45">
      <c r="B9" s="3" t="s">
        <v>44</v>
      </c>
      <c r="C9" s="4" t="s">
        <v>45</v>
      </c>
      <c r="D9" t="str">
        <f t="shared" si="0"/>
        <v># &lt;expression&gt;  →  &lt;conjunction&gt; { || &lt;conjunction&gt; }</v>
      </c>
      <c r="E9">
        <v>6</v>
      </c>
      <c r="K9" s="3" t="s">
        <v>133</v>
      </c>
      <c r="M9" t="str">
        <f t="shared" si="1"/>
        <v>def p_expression (): pass</v>
      </c>
      <c r="N9">
        <f t="shared" si="2"/>
        <v>6.5</v>
      </c>
      <c r="Q9" t="s">
        <v>163</v>
      </c>
      <c r="R9">
        <v>2</v>
      </c>
      <c r="U9">
        <f t="shared" si="3"/>
        <v>6.75</v>
      </c>
    </row>
    <row r="10" spans="2:21" ht="15" x14ac:dyDescent="0.45">
      <c r="B10" s="3" t="s">
        <v>46</v>
      </c>
      <c r="C10" s="4" t="s">
        <v>47</v>
      </c>
      <c r="D10" t="str">
        <f t="shared" si="0"/>
        <v># &lt;conjunction&gt;  →  &lt;equality&gt; { &amp;&amp; &lt;equality&gt; }</v>
      </c>
      <c r="E10">
        <v>7</v>
      </c>
      <c r="K10" s="3" t="s">
        <v>134</v>
      </c>
      <c r="M10" t="str">
        <f t="shared" si="1"/>
        <v>def p_conjunction (): pass</v>
      </c>
      <c r="N10">
        <f t="shared" si="2"/>
        <v>7.5</v>
      </c>
      <c r="Q10" t="s">
        <v>189</v>
      </c>
      <c r="R10">
        <v>2.5</v>
      </c>
      <c r="U10">
        <f t="shared" si="3"/>
        <v>7.75</v>
      </c>
    </row>
    <row r="11" spans="2:21" ht="15" x14ac:dyDescent="0.45">
      <c r="B11" s="3" t="s">
        <v>48</v>
      </c>
      <c r="C11" s="4" t="s">
        <v>49</v>
      </c>
      <c r="D11" t="str">
        <f t="shared" si="0"/>
        <v># &lt;equality&gt;  →  &lt;relation&gt; [ &lt;eq_neq_op&gt; &lt;relation&gt; ]</v>
      </c>
      <c r="E11">
        <v>8</v>
      </c>
      <c r="K11" s="3" t="s">
        <v>135</v>
      </c>
      <c r="M11" t="str">
        <f t="shared" si="1"/>
        <v>def p_equality (): pass</v>
      </c>
      <c r="N11">
        <f t="shared" si="2"/>
        <v>8.5</v>
      </c>
      <c r="R11">
        <f>R10+1</f>
        <v>3.5</v>
      </c>
      <c r="U11">
        <f t="shared" si="3"/>
        <v>8.75</v>
      </c>
    </row>
    <row r="12" spans="2:21" ht="15" x14ac:dyDescent="0.45">
      <c r="B12" s="3" t="s">
        <v>50</v>
      </c>
      <c r="C12" s="4" t="s">
        <v>51</v>
      </c>
      <c r="D12" t="str">
        <f t="shared" si="0"/>
        <v># &lt;eq_neq_op&gt;  →  == | !=</v>
      </c>
      <c r="E12">
        <v>9</v>
      </c>
      <c r="K12" s="3" t="s">
        <v>136</v>
      </c>
      <c r="M12" t="str">
        <f t="shared" si="1"/>
        <v>def p_eq_neq_op (): pass</v>
      </c>
      <c r="N12">
        <f t="shared" si="2"/>
        <v>9.5</v>
      </c>
      <c r="Q12" t="s">
        <v>164</v>
      </c>
      <c r="R12">
        <v>3</v>
      </c>
      <c r="U12">
        <f t="shared" si="3"/>
        <v>9.75</v>
      </c>
    </row>
    <row r="13" spans="2:21" ht="15" x14ac:dyDescent="0.45">
      <c r="B13" s="3" t="s">
        <v>52</v>
      </c>
      <c r="C13" s="4" t="s">
        <v>53</v>
      </c>
      <c r="D13" t="str">
        <f t="shared" si="0"/>
        <v># &lt;relation&gt;  →  &lt;addition&gt; [ &lt;rel_op&gt; &lt;addition&gt; ]</v>
      </c>
      <c r="E13">
        <v>10</v>
      </c>
      <c r="K13" s="3" t="s">
        <v>137</v>
      </c>
      <c r="M13" t="str">
        <f t="shared" si="1"/>
        <v>def p_relation (): pass</v>
      </c>
      <c r="N13">
        <f t="shared" si="2"/>
        <v>10.5</v>
      </c>
      <c r="Q13" t="s">
        <v>190</v>
      </c>
      <c r="R13">
        <v>3.5</v>
      </c>
      <c r="U13">
        <f t="shared" si="3"/>
        <v>10.75</v>
      </c>
    </row>
    <row r="14" spans="2:21" ht="15" x14ac:dyDescent="0.45">
      <c r="B14" s="3" t="s">
        <v>54</v>
      </c>
      <c r="C14" s="4" t="s">
        <v>55</v>
      </c>
      <c r="D14" t="str">
        <f t="shared" si="0"/>
        <v># &lt;rel_op&gt;  →  &lt; | &lt;= | &gt; | &gt;=</v>
      </c>
      <c r="E14">
        <v>11</v>
      </c>
      <c r="K14" s="3" t="s">
        <v>138</v>
      </c>
      <c r="M14" t="str">
        <f t="shared" si="1"/>
        <v>def p_rel_op (): pass</v>
      </c>
      <c r="N14">
        <f t="shared" si="2"/>
        <v>11.5</v>
      </c>
      <c r="R14">
        <f>R13+1</f>
        <v>4.5</v>
      </c>
      <c r="U14">
        <f t="shared" si="3"/>
        <v>11.75</v>
      </c>
    </row>
    <row r="15" spans="2:21" ht="15" x14ac:dyDescent="0.45">
      <c r="B15" s="3" t="s">
        <v>56</v>
      </c>
      <c r="C15" s="4" t="s">
        <v>57</v>
      </c>
      <c r="D15" t="str">
        <f t="shared" si="0"/>
        <v># &lt;addition&gt;  →  &lt;term&gt; { &lt;add_sub_op&gt; &lt;term&gt; }</v>
      </c>
      <c r="E15">
        <v>12</v>
      </c>
      <c r="K15" s="3" t="s">
        <v>139</v>
      </c>
      <c r="M15" t="str">
        <f t="shared" si="1"/>
        <v>def p_addition (): pass</v>
      </c>
      <c r="N15">
        <f t="shared" si="2"/>
        <v>12.5</v>
      </c>
      <c r="Q15" t="s">
        <v>165</v>
      </c>
      <c r="R15">
        <v>4</v>
      </c>
      <c r="U15">
        <f t="shared" si="3"/>
        <v>12.75</v>
      </c>
    </row>
    <row r="16" spans="2:21" ht="15" x14ac:dyDescent="0.45">
      <c r="B16" s="3" t="s">
        <v>58</v>
      </c>
      <c r="C16" s="4" t="s">
        <v>59</v>
      </c>
      <c r="D16" t="str">
        <f t="shared" si="0"/>
        <v># &lt;add_sub_op&gt;  →  + | -</v>
      </c>
      <c r="E16">
        <v>13</v>
      </c>
      <c r="K16" s="3" t="s">
        <v>140</v>
      </c>
      <c r="M16" t="str">
        <f t="shared" si="1"/>
        <v>def p_add_sub_op (): pass</v>
      </c>
      <c r="N16">
        <f t="shared" si="2"/>
        <v>13.5</v>
      </c>
      <c r="Q16" t="s">
        <v>191</v>
      </c>
      <c r="R16">
        <v>4.5</v>
      </c>
      <c r="U16">
        <f t="shared" si="3"/>
        <v>13.75</v>
      </c>
    </row>
    <row r="17" spans="2:21" ht="15" x14ac:dyDescent="0.45">
      <c r="B17" s="3" t="s">
        <v>60</v>
      </c>
      <c r="C17" s="4" t="s">
        <v>61</v>
      </c>
      <c r="D17" t="str">
        <f t="shared" si="0"/>
        <v># &lt;term&gt;  →  &lt;factor&gt; { &lt;mul_div_op&gt; &lt;factor&gt; }</v>
      </c>
      <c r="E17">
        <v>14</v>
      </c>
      <c r="K17" s="3" t="s">
        <v>141</v>
      </c>
      <c r="M17" t="str">
        <f t="shared" si="1"/>
        <v>def p_term (): pass</v>
      </c>
      <c r="N17">
        <f t="shared" si="2"/>
        <v>14.5</v>
      </c>
      <c r="R17">
        <f>R16+1</f>
        <v>5.5</v>
      </c>
      <c r="U17">
        <f t="shared" si="3"/>
        <v>14.75</v>
      </c>
    </row>
    <row r="18" spans="2:21" ht="15" x14ac:dyDescent="0.45">
      <c r="B18" s="3" t="s">
        <v>62</v>
      </c>
      <c r="C18" s="4" t="s">
        <v>63</v>
      </c>
      <c r="D18" t="str">
        <f t="shared" si="0"/>
        <v># &lt;mul_div_op&gt;  →  * | /</v>
      </c>
      <c r="E18">
        <v>15</v>
      </c>
      <c r="K18" s="3" t="s">
        <v>142</v>
      </c>
      <c r="M18" t="str">
        <f t="shared" si="1"/>
        <v>def p_mul_div_op (): pass</v>
      </c>
      <c r="N18">
        <f t="shared" si="2"/>
        <v>15.5</v>
      </c>
      <c r="Q18" t="s">
        <v>166</v>
      </c>
      <c r="R18">
        <v>5</v>
      </c>
      <c r="U18">
        <f t="shared" si="3"/>
        <v>15.75</v>
      </c>
    </row>
    <row r="19" spans="2:21" ht="15" x14ac:dyDescent="0.45">
      <c r="B19" s="3" t="s">
        <v>64</v>
      </c>
      <c r="C19" s="4" t="s">
        <v>65</v>
      </c>
      <c r="D19" t="str">
        <f t="shared" si="0"/>
        <v># &lt;factor&gt;  →  &lt;identifier&gt; [ [ &lt;expression&gt; ] ] | &lt;literal&gt; | ( &lt;expression&gt; )</v>
      </c>
      <c r="E19">
        <v>16</v>
      </c>
      <c r="K19" s="3" t="s">
        <v>143</v>
      </c>
      <c r="M19" t="str">
        <f t="shared" si="1"/>
        <v>def p_factor (): pass</v>
      </c>
      <c r="N19">
        <f t="shared" si="2"/>
        <v>16.5</v>
      </c>
      <c r="Q19" t="s">
        <v>192</v>
      </c>
      <c r="R19">
        <v>5.5</v>
      </c>
      <c r="U19">
        <f t="shared" si="3"/>
        <v>16.75</v>
      </c>
    </row>
    <row r="20" spans="2:21" ht="15" x14ac:dyDescent="0.45">
      <c r="B20" s="3" t="s">
        <v>66</v>
      </c>
      <c r="C20" s="4" t="s">
        <v>67</v>
      </c>
      <c r="D20" t="str">
        <f t="shared" si="0"/>
        <v># &lt;type&gt;  →  int | bool | float | char</v>
      </c>
      <c r="E20">
        <v>17</v>
      </c>
      <c r="K20" s="3" t="s">
        <v>144</v>
      </c>
      <c r="M20" t="str">
        <f t="shared" si="1"/>
        <v>def p_type (): pass</v>
      </c>
      <c r="N20">
        <f t="shared" si="2"/>
        <v>17.5</v>
      </c>
      <c r="R20">
        <f>R19+1</f>
        <v>6.5</v>
      </c>
      <c r="U20">
        <f t="shared" si="3"/>
        <v>17.75</v>
      </c>
    </row>
    <row r="21" spans="2:21" ht="15" x14ac:dyDescent="0.45">
      <c r="B21" s="3" t="s">
        <v>68</v>
      </c>
      <c r="C21" s="4" t="s">
        <v>69</v>
      </c>
      <c r="D21" t="str">
        <f t="shared" si="0"/>
        <v># &lt;identifier&gt;  →  &lt;letter&gt; { &lt;letter&gt; | &lt;digit&gt; }</v>
      </c>
      <c r="E21">
        <v>18</v>
      </c>
      <c r="K21" s="3" t="s">
        <v>145</v>
      </c>
      <c r="M21" t="str">
        <f t="shared" si="1"/>
        <v>def p_identifier (): pass</v>
      </c>
      <c r="N21">
        <f t="shared" si="2"/>
        <v>18.5</v>
      </c>
      <c r="Q21" t="s">
        <v>167</v>
      </c>
      <c r="R21">
        <v>6</v>
      </c>
      <c r="U21">
        <f t="shared" si="3"/>
        <v>18.75</v>
      </c>
    </row>
    <row r="22" spans="2:21" ht="15" x14ac:dyDescent="0.45">
      <c r="B22" s="3" t="s">
        <v>70</v>
      </c>
      <c r="C22" s="4" t="s">
        <v>71</v>
      </c>
      <c r="D22" t="str">
        <f t="shared" si="0"/>
        <v># &lt;letter&gt;  →  a | b | … | z | A | B | … | Z</v>
      </c>
      <c r="E22">
        <v>19</v>
      </c>
      <c r="K22" s="3" t="s">
        <v>146</v>
      </c>
      <c r="M22" t="str">
        <f t="shared" si="1"/>
        <v>def p_letter (): pass</v>
      </c>
      <c r="N22">
        <f t="shared" si="2"/>
        <v>19.5</v>
      </c>
      <c r="Q22" t="s">
        <v>193</v>
      </c>
      <c r="R22">
        <v>6.5</v>
      </c>
      <c r="U22">
        <f t="shared" si="3"/>
        <v>19.75</v>
      </c>
    </row>
    <row r="23" spans="2:21" ht="15" x14ac:dyDescent="0.45">
      <c r="B23" s="3" t="s">
        <v>72</v>
      </c>
      <c r="C23" s="4" t="s">
        <v>73</v>
      </c>
      <c r="D23" t="str">
        <f t="shared" si="0"/>
        <v># &lt;digit&gt;  →  0 | 1 | … | 9</v>
      </c>
      <c r="E23">
        <v>20</v>
      </c>
      <c r="K23" s="3" t="s">
        <v>147</v>
      </c>
      <c r="M23" t="str">
        <f t="shared" si="1"/>
        <v>def p_digit (): pass</v>
      </c>
      <c r="N23">
        <f t="shared" si="2"/>
        <v>20.5</v>
      </c>
      <c r="R23">
        <f>R22+1</f>
        <v>7.5</v>
      </c>
      <c r="U23">
        <f t="shared" si="3"/>
        <v>20.75</v>
      </c>
    </row>
    <row r="24" spans="2:21" ht="15" x14ac:dyDescent="0.45">
      <c r="B24" s="3" t="s">
        <v>74</v>
      </c>
      <c r="C24" s="4" t="s">
        <v>75</v>
      </c>
      <c r="D24" t="str">
        <f t="shared" si="0"/>
        <v># &lt;literal&gt;  →  &lt;int_literal&gt; | &lt;bool_literal&gt; | &lt;float_literal&gt; | &lt;char_literal&gt;</v>
      </c>
      <c r="E24">
        <v>21</v>
      </c>
      <c r="K24" s="3" t="s">
        <v>148</v>
      </c>
      <c r="M24" t="str">
        <f t="shared" si="1"/>
        <v>def p_literal (): pass</v>
      </c>
      <c r="N24">
        <f t="shared" si="2"/>
        <v>21.5</v>
      </c>
      <c r="Q24" t="s">
        <v>168</v>
      </c>
      <c r="R24">
        <v>7</v>
      </c>
      <c r="U24">
        <f t="shared" si="3"/>
        <v>21.75</v>
      </c>
    </row>
    <row r="25" spans="2:21" ht="15" x14ac:dyDescent="0.45">
      <c r="B25" s="3" t="s">
        <v>76</v>
      </c>
      <c r="C25" s="4" t="s">
        <v>77</v>
      </c>
      <c r="D25" t="str">
        <f t="shared" si="0"/>
        <v># &lt;int_literal&gt;  →  &lt;digit&gt; { &lt;digit&gt; }</v>
      </c>
      <c r="E25">
        <v>22</v>
      </c>
      <c r="K25" s="3" t="s">
        <v>149</v>
      </c>
      <c r="M25" t="str">
        <f t="shared" si="1"/>
        <v>def p_int_literal (): pass</v>
      </c>
      <c r="N25">
        <f t="shared" si="2"/>
        <v>22.5</v>
      </c>
      <c r="Q25" t="s">
        <v>194</v>
      </c>
      <c r="R25">
        <v>7.5</v>
      </c>
      <c r="U25">
        <f t="shared" si="3"/>
        <v>22.75</v>
      </c>
    </row>
    <row r="26" spans="2:21" ht="15" x14ac:dyDescent="0.45">
      <c r="B26" s="3" t="s">
        <v>78</v>
      </c>
      <c r="C26" s="4" t="s">
        <v>79</v>
      </c>
      <c r="D26" t="str">
        <f t="shared" si="0"/>
        <v># &lt;bool_literal&gt;  →  true | false</v>
      </c>
      <c r="E26">
        <v>23</v>
      </c>
      <c r="K26" s="3" t="s">
        <v>150</v>
      </c>
      <c r="M26" t="str">
        <f t="shared" si="1"/>
        <v>def p_bool_literal (): pass</v>
      </c>
      <c r="N26">
        <f t="shared" si="2"/>
        <v>23.5</v>
      </c>
      <c r="R26">
        <f>R25+1</f>
        <v>8.5</v>
      </c>
      <c r="U26">
        <f t="shared" si="3"/>
        <v>23.75</v>
      </c>
    </row>
    <row r="27" spans="2:21" ht="15" x14ac:dyDescent="0.45">
      <c r="B27" s="3" t="s">
        <v>80</v>
      </c>
      <c r="C27" s="4" t="s">
        <v>81</v>
      </c>
      <c r="D27" t="str">
        <f t="shared" si="0"/>
        <v># &lt;float_literal&gt;  →  &lt;int_literal&gt; . &lt;int_literal&gt;</v>
      </c>
      <c r="E27">
        <v>24</v>
      </c>
      <c r="K27" s="3" t="s">
        <v>151</v>
      </c>
      <c r="M27" t="str">
        <f t="shared" si="1"/>
        <v>def p_float_literal (): pass</v>
      </c>
      <c r="N27">
        <f t="shared" si="2"/>
        <v>24.5</v>
      </c>
      <c r="Q27" t="s">
        <v>169</v>
      </c>
      <c r="R27">
        <v>8</v>
      </c>
      <c r="U27">
        <f t="shared" si="3"/>
        <v>24.75</v>
      </c>
    </row>
    <row r="28" spans="2:21" ht="15" x14ac:dyDescent="0.45">
      <c r="B28" s="3" t="s">
        <v>82</v>
      </c>
      <c r="C28" s="4" t="s">
        <v>83</v>
      </c>
      <c r="D28" t="str">
        <f t="shared" si="0"/>
        <v># &lt;char_literal&gt;  →  ' &lt;letter&gt; '</v>
      </c>
      <c r="E28">
        <v>25</v>
      </c>
      <c r="K28" s="3" t="s">
        <v>152</v>
      </c>
      <c r="M28" t="str">
        <f t="shared" si="1"/>
        <v>def p_char_literal (): pass</v>
      </c>
      <c r="N28">
        <f t="shared" si="2"/>
        <v>25.5</v>
      </c>
      <c r="Q28" t="s">
        <v>195</v>
      </c>
      <c r="R28">
        <v>8.5</v>
      </c>
      <c r="U28">
        <f t="shared" si="3"/>
        <v>25.75</v>
      </c>
    </row>
    <row r="29" spans="2:21" ht="15" x14ac:dyDescent="0.45">
      <c r="B29" s="3"/>
      <c r="K29" s="3"/>
      <c r="R29">
        <f>R28+1</f>
        <v>9.5</v>
      </c>
      <c r="U29">
        <f t="shared" si="3"/>
        <v>26.75</v>
      </c>
    </row>
    <row r="30" spans="2:21" ht="15" x14ac:dyDescent="0.45">
      <c r="B30" s="3"/>
      <c r="K30" s="3"/>
      <c r="Q30" t="s">
        <v>170</v>
      </c>
      <c r="R30">
        <v>9</v>
      </c>
      <c r="U30">
        <f t="shared" si="3"/>
        <v>27.75</v>
      </c>
    </row>
    <row r="31" spans="2:21" ht="15" x14ac:dyDescent="0.45">
      <c r="B31" s="3"/>
      <c r="K31" s="3"/>
      <c r="Q31" t="s">
        <v>196</v>
      </c>
      <c r="R31">
        <v>9.5</v>
      </c>
      <c r="U31">
        <f t="shared" si="3"/>
        <v>28.75</v>
      </c>
    </row>
    <row r="32" spans="2:21" ht="15" x14ac:dyDescent="0.45">
      <c r="B32" s="3"/>
      <c r="K32" s="3"/>
      <c r="R32">
        <f>R31+1</f>
        <v>10.5</v>
      </c>
      <c r="U32">
        <f t="shared" si="3"/>
        <v>29.75</v>
      </c>
    </row>
    <row r="33" spans="2:21" ht="15" x14ac:dyDescent="0.45">
      <c r="B33" s="3"/>
      <c r="K33" s="3"/>
      <c r="Q33" t="s">
        <v>171</v>
      </c>
      <c r="R33">
        <v>10</v>
      </c>
      <c r="U33">
        <f t="shared" si="3"/>
        <v>30.75</v>
      </c>
    </row>
    <row r="34" spans="2:21" x14ac:dyDescent="0.4">
      <c r="Q34" t="s">
        <v>197</v>
      </c>
      <c r="R34">
        <v>10.5</v>
      </c>
      <c r="U34">
        <f t="shared" si="3"/>
        <v>31.75</v>
      </c>
    </row>
    <row r="35" spans="2:21" x14ac:dyDescent="0.4">
      <c r="B35"/>
      <c r="R35">
        <f>R34+1</f>
        <v>11.5</v>
      </c>
      <c r="U35">
        <f t="shared" si="3"/>
        <v>32.75</v>
      </c>
    </row>
    <row r="36" spans="2:21" ht="15" x14ac:dyDescent="0.45">
      <c r="B36" s="3" t="s">
        <v>58</v>
      </c>
      <c r="C36" s="4" t="s">
        <v>59</v>
      </c>
      <c r="Q36" t="s">
        <v>172</v>
      </c>
      <c r="R36">
        <v>11</v>
      </c>
      <c r="U36">
        <f t="shared" si="3"/>
        <v>33.75</v>
      </c>
    </row>
    <row r="37" spans="2:21" ht="15" x14ac:dyDescent="0.45">
      <c r="B37" s="3" t="s">
        <v>56</v>
      </c>
      <c r="C37" s="4" t="s">
        <v>57</v>
      </c>
      <c r="Q37" t="s">
        <v>198</v>
      </c>
      <c r="R37">
        <v>11.5</v>
      </c>
      <c r="U37">
        <f t="shared" si="3"/>
        <v>34.75</v>
      </c>
    </row>
    <row r="38" spans="2:21" ht="15" x14ac:dyDescent="0.45">
      <c r="B38" s="3" t="s">
        <v>38</v>
      </c>
      <c r="C38" s="4" t="s">
        <v>39</v>
      </c>
      <c r="R38">
        <f>R37+1</f>
        <v>12.5</v>
      </c>
      <c r="U38">
        <f t="shared" si="3"/>
        <v>35.75</v>
      </c>
    </row>
    <row r="39" spans="2:21" ht="15" x14ac:dyDescent="0.45">
      <c r="B39" s="3" t="s">
        <v>78</v>
      </c>
      <c r="C39" s="4" t="s">
        <v>79</v>
      </c>
      <c r="Q39" t="s">
        <v>173</v>
      </c>
      <c r="R39">
        <v>12</v>
      </c>
      <c r="U39">
        <f t="shared" si="3"/>
        <v>36.75</v>
      </c>
    </row>
    <row r="40" spans="2:21" ht="15" x14ac:dyDescent="0.45">
      <c r="B40" s="3" t="s">
        <v>82</v>
      </c>
      <c r="C40" s="4" t="s">
        <v>83</v>
      </c>
      <c r="Q40" t="s">
        <v>199</v>
      </c>
      <c r="R40">
        <v>12.5</v>
      </c>
      <c r="U40">
        <f t="shared" si="3"/>
        <v>37.75</v>
      </c>
    </row>
    <row r="41" spans="2:21" ht="15" x14ac:dyDescent="0.45">
      <c r="B41" s="3" t="s">
        <v>46</v>
      </c>
      <c r="C41" s="4" t="s">
        <v>47</v>
      </c>
      <c r="R41">
        <f>R40+1</f>
        <v>13.5</v>
      </c>
      <c r="U41">
        <f t="shared" si="3"/>
        <v>38.75</v>
      </c>
    </row>
    <row r="42" spans="2:21" ht="15" x14ac:dyDescent="0.45">
      <c r="B42" s="3" t="s">
        <v>35</v>
      </c>
      <c r="C42" s="4" t="s">
        <v>84</v>
      </c>
      <c r="Q42" t="s">
        <v>174</v>
      </c>
      <c r="R42">
        <v>13</v>
      </c>
      <c r="U42">
        <f t="shared" si="3"/>
        <v>39.75</v>
      </c>
    </row>
    <row r="43" spans="2:21" ht="15" x14ac:dyDescent="0.45">
      <c r="B43" s="3" t="s">
        <v>72</v>
      </c>
      <c r="C43" s="4" t="s">
        <v>73</v>
      </c>
      <c r="Q43" t="s">
        <v>200</v>
      </c>
      <c r="R43">
        <v>13.5</v>
      </c>
      <c r="U43">
        <f t="shared" si="3"/>
        <v>40.75</v>
      </c>
    </row>
    <row r="44" spans="2:21" ht="15" x14ac:dyDescent="0.45">
      <c r="B44" s="3" t="s">
        <v>50</v>
      </c>
      <c r="C44" s="4" t="s">
        <v>51</v>
      </c>
      <c r="R44">
        <f>R43+1</f>
        <v>14.5</v>
      </c>
      <c r="U44">
        <f t="shared" si="3"/>
        <v>41.75</v>
      </c>
    </row>
    <row r="45" spans="2:21" ht="15" x14ac:dyDescent="0.45">
      <c r="B45" s="3" t="s">
        <v>48</v>
      </c>
      <c r="C45" s="4" t="s">
        <v>49</v>
      </c>
      <c r="Q45" t="s">
        <v>175</v>
      </c>
      <c r="R45">
        <v>14</v>
      </c>
      <c r="U45">
        <f t="shared" si="3"/>
        <v>42.75</v>
      </c>
    </row>
    <row r="46" spans="2:21" ht="15" x14ac:dyDescent="0.45">
      <c r="B46" s="3" t="s">
        <v>44</v>
      </c>
      <c r="C46" s="4" t="s">
        <v>45</v>
      </c>
      <c r="Q46" t="s">
        <v>201</v>
      </c>
      <c r="R46">
        <v>14.5</v>
      </c>
      <c r="U46">
        <f t="shared" si="3"/>
        <v>43.75</v>
      </c>
    </row>
    <row r="47" spans="2:21" ht="15" x14ac:dyDescent="0.45">
      <c r="B47" s="3" t="s">
        <v>64</v>
      </c>
      <c r="C47" s="4" t="s">
        <v>65</v>
      </c>
      <c r="R47">
        <f>R46+1</f>
        <v>15.5</v>
      </c>
      <c r="U47">
        <f t="shared" si="3"/>
        <v>44.75</v>
      </c>
    </row>
    <row r="48" spans="2:21" ht="15" x14ac:dyDescent="0.45">
      <c r="B48" s="3" t="s">
        <v>80</v>
      </c>
      <c r="C48" s="4" t="s">
        <v>81</v>
      </c>
      <c r="Q48" t="s">
        <v>176</v>
      </c>
      <c r="R48">
        <v>15</v>
      </c>
      <c r="U48">
        <f t="shared" si="3"/>
        <v>45.75</v>
      </c>
    </row>
    <row r="49" spans="2:21" ht="15" x14ac:dyDescent="0.45">
      <c r="B49" s="3" t="s">
        <v>68</v>
      </c>
      <c r="C49" s="4" t="s">
        <v>69</v>
      </c>
      <c r="Q49" t="s">
        <v>202</v>
      </c>
      <c r="R49">
        <v>15.5</v>
      </c>
      <c r="U49">
        <f t="shared" si="3"/>
        <v>46.75</v>
      </c>
    </row>
    <row r="50" spans="2:21" ht="15" x14ac:dyDescent="0.45">
      <c r="B50" s="3" t="s">
        <v>40</v>
      </c>
      <c r="C50" s="4" t="s">
        <v>41</v>
      </c>
      <c r="R50">
        <f>R49+1</f>
        <v>16.5</v>
      </c>
      <c r="U50">
        <f t="shared" si="3"/>
        <v>47.75</v>
      </c>
    </row>
    <row r="51" spans="2:21" ht="15" x14ac:dyDescent="0.45">
      <c r="B51" s="3" t="s">
        <v>76</v>
      </c>
      <c r="C51" s="4" t="s">
        <v>77</v>
      </c>
      <c r="Q51" t="s">
        <v>177</v>
      </c>
      <c r="R51">
        <v>16</v>
      </c>
      <c r="U51">
        <f t="shared" si="3"/>
        <v>48.75</v>
      </c>
    </row>
    <row r="52" spans="2:21" ht="15" x14ac:dyDescent="0.45">
      <c r="B52" s="3" t="s">
        <v>70</v>
      </c>
      <c r="C52" s="4" t="s">
        <v>71</v>
      </c>
      <c r="Q52" t="s">
        <v>203</v>
      </c>
      <c r="R52">
        <v>16.5</v>
      </c>
      <c r="U52">
        <f t="shared" si="3"/>
        <v>49.75</v>
      </c>
    </row>
    <row r="53" spans="2:21" ht="15" x14ac:dyDescent="0.45">
      <c r="B53" s="3" t="s">
        <v>74</v>
      </c>
      <c r="C53" s="4" t="s">
        <v>75</v>
      </c>
      <c r="R53">
        <f>R52+1</f>
        <v>17.5</v>
      </c>
      <c r="U53">
        <f t="shared" si="3"/>
        <v>50.75</v>
      </c>
    </row>
    <row r="54" spans="2:21" ht="15" x14ac:dyDescent="0.45">
      <c r="B54" s="3" t="s">
        <v>62</v>
      </c>
      <c r="C54" s="4" t="s">
        <v>63</v>
      </c>
      <c r="Q54" t="s">
        <v>178</v>
      </c>
      <c r="R54">
        <v>17</v>
      </c>
      <c r="U54">
        <f t="shared" si="3"/>
        <v>51.75</v>
      </c>
    </row>
    <row r="55" spans="2:21" ht="15" x14ac:dyDescent="0.45">
      <c r="B55" s="3" t="s">
        <v>33</v>
      </c>
      <c r="C55" s="4" t="s">
        <v>34</v>
      </c>
      <c r="Q55" t="s">
        <v>204</v>
      </c>
      <c r="R55">
        <v>17.5</v>
      </c>
    </row>
    <row r="56" spans="2:21" ht="15" x14ac:dyDescent="0.45">
      <c r="B56" s="3" t="s">
        <v>54</v>
      </c>
      <c r="C56" s="4" t="s">
        <v>55</v>
      </c>
      <c r="R56">
        <f>R55+1</f>
        <v>18.5</v>
      </c>
    </row>
    <row r="57" spans="2:21" ht="15" x14ac:dyDescent="0.45">
      <c r="B57" s="3" t="s">
        <v>52</v>
      </c>
      <c r="C57" s="4" t="s">
        <v>53</v>
      </c>
      <c r="Q57" t="s">
        <v>179</v>
      </c>
      <c r="R57">
        <v>18</v>
      </c>
    </row>
    <row r="58" spans="2:21" ht="15" x14ac:dyDescent="0.45">
      <c r="B58" s="3" t="s">
        <v>36</v>
      </c>
      <c r="C58" s="4" t="s">
        <v>37</v>
      </c>
      <c r="Q58" t="s">
        <v>205</v>
      </c>
      <c r="R58">
        <v>18.5</v>
      </c>
    </row>
    <row r="59" spans="2:21" ht="15" x14ac:dyDescent="0.45">
      <c r="B59" s="3" t="s">
        <v>60</v>
      </c>
      <c r="C59" s="4" t="s">
        <v>61</v>
      </c>
      <c r="R59">
        <f>R58+1</f>
        <v>19.5</v>
      </c>
    </row>
    <row r="60" spans="2:21" ht="15" x14ac:dyDescent="0.45">
      <c r="B60" s="3" t="s">
        <v>66</v>
      </c>
      <c r="C60" s="4" t="s">
        <v>67</v>
      </c>
      <c r="Q60" t="s">
        <v>180</v>
      </c>
      <c r="R60">
        <v>19</v>
      </c>
    </row>
    <row r="61" spans="2:21" ht="15" x14ac:dyDescent="0.45">
      <c r="B61" s="3" t="s">
        <v>42</v>
      </c>
      <c r="C61" s="4" t="s">
        <v>43</v>
      </c>
      <c r="Q61" t="s">
        <v>206</v>
      </c>
      <c r="R61">
        <v>19.5</v>
      </c>
    </row>
    <row r="62" spans="2:21" x14ac:dyDescent="0.4">
      <c r="R62">
        <f>R61+1</f>
        <v>20.5</v>
      </c>
    </row>
    <row r="63" spans="2:21" x14ac:dyDescent="0.4">
      <c r="Q63" t="s">
        <v>181</v>
      </c>
      <c r="R63">
        <v>20</v>
      </c>
    </row>
    <row r="64" spans="2:21" x14ac:dyDescent="0.4">
      <c r="Q64" t="s">
        <v>207</v>
      </c>
      <c r="R64">
        <v>20.5</v>
      </c>
    </row>
    <row r="65" spans="17:18" x14ac:dyDescent="0.4">
      <c r="R65">
        <f>R64+1</f>
        <v>21.5</v>
      </c>
    </row>
    <row r="66" spans="17:18" x14ac:dyDescent="0.4">
      <c r="Q66" t="s">
        <v>182</v>
      </c>
      <c r="R66">
        <v>21</v>
      </c>
    </row>
    <row r="67" spans="17:18" x14ac:dyDescent="0.4">
      <c r="Q67" t="s">
        <v>208</v>
      </c>
      <c r="R67">
        <v>21.5</v>
      </c>
    </row>
    <row r="68" spans="17:18" x14ac:dyDescent="0.4">
      <c r="R68">
        <f>R67+1</f>
        <v>22.5</v>
      </c>
    </row>
    <row r="69" spans="17:18" x14ac:dyDescent="0.4">
      <c r="Q69" t="s">
        <v>183</v>
      </c>
      <c r="R69">
        <v>22</v>
      </c>
    </row>
    <row r="70" spans="17:18" x14ac:dyDescent="0.4">
      <c r="Q70" t="s">
        <v>209</v>
      </c>
      <c r="R70">
        <v>22.5</v>
      </c>
    </row>
    <row r="71" spans="17:18" x14ac:dyDescent="0.4">
      <c r="R71">
        <f>R70+1</f>
        <v>23.5</v>
      </c>
    </row>
    <row r="72" spans="17:18" x14ac:dyDescent="0.4">
      <c r="Q72" t="s">
        <v>184</v>
      </c>
      <c r="R72">
        <v>23</v>
      </c>
    </row>
    <row r="73" spans="17:18" x14ac:dyDescent="0.4">
      <c r="Q73" t="s">
        <v>210</v>
      </c>
      <c r="R73">
        <v>23.5</v>
      </c>
    </row>
    <row r="74" spans="17:18" x14ac:dyDescent="0.4">
      <c r="R74">
        <f>R73+1</f>
        <v>24.5</v>
      </c>
    </row>
    <row r="75" spans="17:18" x14ac:dyDescent="0.4">
      <c r="Q75" t="s">
        <v>185</v>
      </c>
      <c r="R75">
        <v>24</v>
      </c>
    </row>
    <row r="76" spans="17:18" x14ac:dyDescent="0.4">
      <c r="Q76" t="s">
        <v>211</v>
      </c>
      <c r="R76">
        <v>24.5</v>
      </c>
    </row>
    <row r="77" spans="17:18" x14ac:dyDescent="0.4">
      <c r="R77">
        <f>R76+1</f>
        <v>25.5</v>
      </c>
    </row>
    <row r="78" spans="17:18" x14ac:dyDescent="0.4">
      <c r="Q78" t="s">
        <v>186</v>
      </c>
      <c r="R78">
        <v>25</v>
      </c>
    </row>
    <row r="79" spans="17:18" x14ac:dyDescent="0.4">
      <c r="Q79" t="s">
        <v>212</v>
      </c>
      <c r="R79">
        <v>25.5</v>
      </c>
    </row>
    <row r="80" spans="17:18" x14ac:dyDescent="0.4">
      <c r="R80">
        <f t="shared" ref="R80:R96" si="4">R79+1</f>
        <v>26.5</v>
      </c>
    </row>
    <row r="81" spans="18:18" x14ac:dyDescent="0.4">
      <c r="R81">
        <f t="shared" si="4"/>
        <v>27.5</v>
      </c>
    </row>
    <row r="82" spans="18:18" x14ac:dyDescent="0.4">
      <c r="R82">
        <f t="shared" si="4"/>
        <v>28.5</v>
      </c>
    </row>
    <row r="83" spans="18:18" x14ac:dyDescent="0.4">
      <c r="R83">
        <f t="shared" si="4"/>
        <v>29.5</v>
      </c>
    </row>
    <row r="84" spans="18:18" x14ac:dyDescent="0.4">
      <c r="R84">
        <f t="shared" si="4"/>
        <v>30.5</v>
      </c>
    </row>
    <row r="85" spans="18:18" x14ac:dyDescent="0.4">
      <c r="R85">
        <f t="shared" si="4"/>
        <v>31.5</v>
      </c>
    </row>
    <row r="86" spans="18:18" x14ac:dyDescent="0.4">
      <c r="R86">
        <f t="shared" si="4"/>
        <v>32.5</v>
      </c>
    </row>
    <row r="87" spans="18:18" x14ac:dyDescent="0.4">
      <c r="R87">
        <f t="shared" si="4"/>
        <v>33.5</v>
      </c>
    </row>
    <row r="88" spans="18:18" x14ac:dyDescent="0.4">
      <c r="R88">
        <f t="shared" si="4"/>
        <v>34.5</v>
      </c>
    </row>
    <row r="89" spans="18:18" x14ac:dyDescent="0.4">
      <c r="R89">
        <f t="shared" si="4"/>
        <v>35.5</v>
      </c>
    </row>
    <row r="90" spans="18:18" x14ac:dyDescent="0.4">
      <c r="R90">
        <f t="shared" si="4"/>
        <v>36.5</v>
      </c>
    </row>
    <row r="91" spans="18:18" x14ac:dyDescent="0.4">
      <c r="R91">
        <f t="shared" si="4"/>
        <v>37.5</v>
      </c>
    </row>
    <row r="92" spans="18:18" x14ac:dyDescent="0.4">
      <c r="R92">
        <f t="shared" si="4"/>
        <v>38.5</v>
      </c>
    </row>
    <row r="93" spans="18:18" x14ac:dyDescent="0.4">
      <c r="R93">
        <f t="shared" si="4"/>
        <v>39.5</v>
      </c>
    </row>
    <row r="94" spans="18:18" x14ac:dyDescent="0.4">
      <c r="R94">
        <f t="shared" si="4"/>
        <v>40.5</v>
      </c>
    </row>
    <row r="95" spans="18:18" x14ac:dyDescent="0.4">
      <c r="R95">
        <f t="shared" si="4"/>
        <v>41.5</v>
      </c>
    </row>
    <row r="96" spans="18:18" x14ac:dyDescent="0.4">
      <c r="R96">
        <f t="shared" si="4"/>
        <v>42.5</v>
      </c>
    </row>
  </sheetData>
  <sortState xmlns:xlrd2="http://schemas.microsoft.com/office/spreadsheetml/2017/richdata2" ref="Q3:R96">
    <sortCondition ref="R3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D29B0-25BB-41F6-9C0F-7F3272345C16}">
  <dimension ref="B1:W52"/>
  <sheetViews>
    <sheetView zoomScale="80" zoomScaleNormal="80" workbookViewId="0">
      <selection activeCell="O17" sqref="O17"/>
    </sheetView>
  </sheetViews>
  <sheetFormatPr defaultRowHeight="14.6" x14ac:dyDescent="0.4"/>
  <cols>
    <col min="1" max="1" width="1.921875" customWidth="1"/>
    <col min="2" max="2" width="15.61328125" bestFit="1" customWidth="1"/>
    <col min="3" max="3" width="2.84375" bestFit="1" customWidth="1"/>
    <col min="4" max="4" width="2.3046875" customWidth="1"/>
    <col min="5" max="5" width="3.61328125" customWidth="1"/>
    <col min="6" max="6" width="26.3046875" bestFit="1" customWidth="1"/>
    <col min="7" max="7" width="2.3046875" customWidth="1"/>
    <col min="8" max="8" width="8.3828125" customWidth="1"/>
    <col min="9" max="9" width="6.15234375" customWidth="1"/>
    <col min="10" max="10" width="15.61328125" bestFit="1" customWidth="1"/>
    <col min="12" max="12" width="24.69140625" bestFit="1" customWidth="1"/>
    <col min="13" max="13" width="2.3046875" customWidth="1"/>
    <col min="14" max="14" width="4.4609375" customWidth="1"/>
    <col min="15" max="15" width="13.765625" style="1" customWidth="1"/>
    <col min="16" max="16" width="3.07421875" style="1" customWidth="1"/>
    <col min="17" max="17" width="5.53515625" customWidth="1"/>
  </cols>
  <sheetData>
    <row r="1" spans="2:23" s="20" customFormat="1" x14ac:dyDescent="0.4">
      <c r="B1" s="25" t="s">
        <v>213</v>
      </c>
      <c r="C1" s="19"/>
      <c r="E1" s="25" t="s">
        <v>214</v>
      </c>
      <c r="F1" s="26"/>
      <c r="H1" s="25" t="s">
        <v>251</v>
      </c>
      <c r="I1" s="19" t="s">
        <v>252</v>
      </c>
      <c r="J1" s="19" t="s">
        <v>249</v>
      </c>
      <c r="L1" s="19" t="s">
        <v>250</v>
      </c>
      <c r="N1" s="28" t="s">
        <v>264</v>
      </c>
      <c r="O1" s="27"/>
      <c r="P1" s="21"/>
      <c r="Q1" s="25" t="s">
        <v>263</v>
      </c>
      <c r="V1" s="17" t="s">
        <v>248</v>
      </c>
      <c r="W1" s="21"/>
    </row>
    <row r="2" spans="2:23" s="20" customFormat="1" x14ac:dyDescent="0.4">
      <c r="B2" s="20" t="s">
        <v>91</v>
      </c>
      <c r="C2" s="20">
        <v>0</v>
      </c>
      <c r="E2" s="22">
        <v>1</v>
      </c>
      <c r="F2" s="20" t="s">
        <v>215</v>
      </c>
      <c r="H2" s="21"/>
      <c r="I2" s="23">
        <v>6</v>
      </c>
      <c r="J2" s="20" t="s">
        <v>91</v>
      </c>
      <c r="N2" s="23" t="s">
        <v>10</v>
      </c>
      <c r="O2" s="21"/>
      <c r="P2" s="21"/>
      <c r="Q2" s="20" t="s">
        <v>7</v>
      </c>
      <c r="V2" s="20" t="s">
        <v>33</v>
      </c>
      <c r="W2" s="24" t="s">
        <v>253</v>
      </c>
    </row>
    <row r="3" spans="2:23" x14ac:dyDescent="0.4">
      <c r="B3" t="s">
        <v>92</v>
      </c>
      <c r="C3">
        <v>1</v>
      </c>
      <c r="E3" s="9">
        <v>2</v>
      </c>
      <c r="F3" t="s">
        <v>216</v>
      </c>
      <c r="H3" s="1" t="s">
        <v>7</v>
      </c>
      <c r="I3" s="10">
        <v>14</v>
      </c>
      <c r="J3" t="s">
        <v>92</v>
      </c>
      <c r="N3" s="10" t="s">
        <v>9</v>
      </c>
      <c r="Q3" t="s">
        <v>8</v>
      </c>
      <c r="V3" t="s">
        <v>35</v>
      </c>
      <c r="W3" s="11" t="s">
        <v>254</v>
      </c>
    </row>
    <row r="4" spans="2:23" x14ac:dyDescent="0.4">
      <c r="B4" t="s">
        <v>93</v>
      </c>
      <c r="C4">
        <v>2</v>
      </c>
      <c r="E4" s="9">
        <v>3</v>
      </c>
      <c r="F4" t="s">
        <v>217</v>
      </c>
      <c r="H4" s="1" t="s">
        <v>8</v>
      </c>
      <c r="I4" s="10">
        <v>11</v>
      </c>
      <c r="J4" t="s">
        <v>93</v>
      </c>
      <c r="N4" s="10" t="s">
        <v>11</v>
      </c>
      <c r="Q4" t="s">
        <v>237</v>
      </c>
      <c r="V4" t="s">
        <v>36</v>
      </c>
      <c r="W4" s="11" t="s">
        <v>37</v>
      </c>
    </row>
    <row r="5" spans="2:23" x14ac:dyDescent="0.4">
      <c r="B5" t="s">
        <v>94</v>
      </c>
      <c r="C5">
        <v>3</v>
      </c>
      <c r="E5" s="9">
        <v>4</v>
      </c>
      <c r="F5" t="s">
        <v>218</v>
      </c>
      <c r="H5" s="1" t="s">
        <v>10</v>
      </c>
      <c r="I5" s="10">
        <v>10</v>
      </c>
      <c r="J5" t="s">
        <v>94</v>
      </c>
      <c r="N5" s="10" t="s">
        <v>12</v>
      </c>
      <c r="Q5" t="s">
        <v>238</v>
      </c>
      <c r="V5" t="s">
        <v>38</v>
      </c>
      <c r="W5" s="11" t="s">
        <v>39</v>
      </c>
    </row>
    <row r="6" spans="2:23" x14ac:dyDescent="0.4">
      <c r="B6" t="s">
        <v>95</v>
      </c>
      <c r="C6">
        <v>4</v>
      </c>
      <c r="E6" s="9">
        <v>5</v>
      </c>
      <c r="F6" t="s">
        <v>219</v>
      </c>
      <c r="H6" s="1" t="s">
        <v>9</v>
      </c>
      <c r="I6" s="10">
        <v>9</v>
      </c>
      <c r="J6" t="s">
        <v>95</v>
      </c>
      <c r="N6" s="10" t="s">
        <v>153</v>
      </c>
      <c r="Q6" t="s">
        <v>239</v>
      </c>
      <c r="V6" t="s">
        <v>40</v>
      </c>
      <c r="W6" s="11" t="s">
        <v>41</v>
      </c>
    </row>
    <row r="7" spans="2:23" x14ac:dyDescent="0.4">
      <c r="B7" t="s">
        <v>96</v>
      </c>
      <c r="C7">
        <v>5</v>
      </c>
      <c r="E7" s="9">
        <v>6</v>
      </c>
      <c r="F7" t="s">
        <v>220</v>
      </c>
      <c r="H7" s="1" t="s">
        <v>11</v>
      </c>
      <c r="I7" s="10">
        <v>8</v>
      </c>
      <c r="J7" t="s">
        <v>96</v>
      </c>
      <c r="N7" s="10" t="s">
        <v>154</v>
      </c>
      <c r="Q7" t="s">
        <v>240</v>
      </c>
      <c r="V7" t="s">
        <v>42</v>
      </c>
      <c r="W7" s="11" t="s">
        <v>43</v>
      </c>
    </row>
    <row r="8" spans="2:23" x14ac:dyDescent="0.4">
      <c r="B8" t="s">
        <v>97</v>
      </c>
      <c r="C8">
        <v>6</v>
      </c>
      <c r="E8" s="9">
        <v>7</v>
      </c>
      <c r="F8" t="s">
        <v>221</v>
      </c>
      <c r="H8" s="1" t="s">
        <v>12</v>
      </c>
      <c r="I8" s="10">
        <v>7</v>
      </c>
      <c r="J8" t="s">
        <v>97</v>
      </c>
      <c r="N8" s="10" t="s">
        <v>17</v>
      </c>
      <c r="Q8" t="s">
        <v>241</v>
      </c>
      <c r="V8" t="s">
        <v>44</v>
      </c>
      <c r="W8" s="11" t="s">
        <v>45</v>
      </c>
    </row>
    <row r="9" spans="2:23" x14ac:dyDescent="0.4">
      <c r="B9" t="s">
        <v>98</v>
      </c>
      <c r="C9">
        <v>7</v>
      </c>
      <c r="E9" s="9">
        <v>8</v>
      </c>
      <c r="F9" t="s">
        <v>222</v>
      </c>
      <c r="H9" s="1" t="s">
        <v>153</v>
      </c>
      <c r="I9" s="10">
        <v>15</v>
      </c>
      <c r="J9" t="s">
        <v>98</v>
      </c>
      <c r="N9" s="10" t="s">
        <v>23</v>
      </c>
      <c r="Q9" t="s">
        <v>242</v>
      </c>
      <c r="V9" t="s">
        <v>46</v>
      </c>
      <c r="W9" s="11" t="s">
        <v>47</v>
      </c>
    </row>
    <row r="10" spans="2:23" x14ac:dyDescent="0.4">
      <c r="B10" t="s">
        <v>99</v>
      </c>
      <c r="C10">
        <v>8</v>
      </c>
      <c r="E10" s="9">
        <v>9</v>
      </c>
      <c r="F10" t="s">
        <v>223</v>
      </c>
      <c r="H10" s="1" t="s">
        <v>154</v>
      </c>
      <c r="I10" s="10">
        <v>13</v>
      </c>
      <c r="J10" t="s">
        <v>99</v>
      </c>
      <c r="N10" s="10" t="s">
        <v>18</v>
      </c>
      <c r="Q10" t="s">
        <v>243</v>
      </c>
      <c r="V10" t="s">
        <v>48</v>
      </c>
      <c r="W10" s="11" t="s">
        <v>49</v>
      </c>
    </row>
    <row r="11" spans="2:23" x14ac:dyDescent="0.4">
      <c r="B11" t="s">
        <v>100</v>
      </c>
      <c r="C11">
        <v>9</v>
      </c>
      <c r="E11" s="9">
        <v>10</v>
      </c>
      <c r="F11" t="s">
        <v>224</v>
      </c>
      <c r="H11" s="1" t="s">
        <v>17</v>
      </c>
      <c r="I11" s="10">
        <v>21</v>
      </c>
      <c r="J11" t="s">
        <v>100</v>
      </c>
      <c r="N11" s="10" t="s">
        <v>155</v>
      </c>
      <c r="Q11" t="s">
        <v>244</v>
      </c>
      <c r="V11" t="s">
        <v>50</v>
      </c>
      <c r="W11" s="11" t="s">
        <v>51</v>
      </c>
    </row>
    <row r="12" spans="2:23" x14ac:dyDescent="0.4">
      <c r="B12" t="s">
        <v>101</v>
      </c>
      <c r="C12">
        <v>10</v>
      </c>
      <c r="E12" s="9">
        <v>11</v>
      </c>
      <c r="F12" t="s">
        <v>225</v>
      </c>
      <c r="H12" s="5" t="s">
        <v>23</v>
      </c>
      <c r="I12" s="10">
        <v>18</v>
      </c>
      <c r="J12" t="s">
        <v>101</v>
      </c>
      <c r="N12" s="10" t="s">
        <v>156</v>
      </c>
      <c r="Q12" t="s">
        <v>245</v>
      </c>
      <c r="V12" t="s">
        <v>52</v>
      </c>
      <c r="W12" s="11" t="s">
        <v>53</v>
      </c>
    </row>
    <row r="13" spans="2:23" x14ac:dyDescent="0.4">
      <c r="B13" t="s">
        <v>102</v>
      </c>
      <c r="C13">
        <v>11</v>
      </c>
      <c r="E13" s="9">
        <v>12</v>
      </c>
      <c r="F13" t="s">
        <v>226</v>
      </c>
      <c r="H13" s="5" t="s">
        <v>18</v>
      </c>
      <c r="I13" s="10">
        <v>17</v>
      </c>
      <c r="J13" t="s">
        <v>102</v>
      </c>
      <c r="N13" s="10" t="s">
        <v>157</v>
      </c>
      <c r="Q13" t="s">
        <v>246</v>
      </c>
      <c r="V13" t="s">
        <v>54</v>
      </c>
      <c r="W13" s="11" t="s">
        <v>55</v>
      </c>
    </row>
    <row r="14" spans="2:23" x14ac:dyDescent="0.4">
      <c r="B14" t="s">
        <v>103</v>
      </c>
      <c r="C14">
        <v>12</v>
      </c>
      <c r="E14" s="9">
        <v>13</v>
      </c>
      <c r="F14" t="s">
        <v>227</v>
      </c>
      <c r="H14" s="1" t="s">
        <v>237</v>
      </c>
      <c r="I14" s="10">
        <v>19</v>
      </c>
      <c r="J14" t="s">
        <v>103</v>
      </c>
      <c r="N14" s="10" t="s">
        <v>158</v>
      </c>
      <c r="V14" t="s">
        <v>56</v>
      </c>
      <c r="W14" s="11" t="s">
        <v>57</v>
      </c>
    </row>
    <row r="15" spans="2:23" x14ac:dyDescent="0.4">
      <c r="B15" t="s">
        <v>104</v>
      </c>
      <c r="C15">
        <v>13</v>
      </c>
      <c r="E15" s="9">
        <v>14</v>
      </c>
      <c r="F15" t="s">
        <v>228</v>
      </c>
      <c r="H15" s="1" t="s">
        <v>238</v>
      </c>
      <c r="I15" s="10"/>
      <c r="J15" t="s">
        <v>104</v>
      </c>
      <c r="N15" s="10" t="s">
        <v>159</v>
      </c>
      <c r="V15" t="s">
        <v>58</v>
      </c>
      <c r="W15" s="11" t="s">
        <v>59</v>
      </c>
    </row>
    <row r="16" spans="2:23" x14ac:dyDescent="0.4">
      <c r="B16" t="s">
        <v>105</v>
      </c>
      <c r="C16">
        <v>14</v>
      </c>
      <c r="E16" s="9">
        <v>15</v>
      </c>
      <c r="F16" t="s">
        <v>229</v>
      </c>
      <c r="H16" s="1" t="s">
        <v>239</v>
      </c>
      <c r="I16" s="10">
        <v>19</v>
      </c>
      <c r="J16" t="s">
        <v>105</v>
      </c>
      <c r="N16" s="10" t="s">
        <v>160</v>
      </c>
      <c r="V16" t="s">
        <v>60</v>
      </c>
      <c r="W16" s="11" t="s">
        <v>61</v>
      </c>
    </row>
    <row r="17" spans="2:23" x14ac:dyDescent="0.4">
      <c r="B17" t="s">
        <v>106</v>
      </c>
      <c r="C17">
        <v>15</v>
      </c>
      <c r="E17" s="9">
        <v>16</v>
      </c>
      <c r="F17" t="s">
        <v>230</v>
      </c>
      <c r="H17" s="1" t="s">
        <v>240</v>
      </c>
      <c r="I17" s="10"/>
      <c r="J17" t="s">
        <v>106</v>
      </c>
      <c r="N17" s="10" t="s">
        <v>1</v>
      </c>
      <c r="V17" t="s">
        <v>62</v>
      </c>
      <c r="W17" s="11" t="s">
        <v>63</v>
      </c>
    </row>
    <row r="18" spans="2:23" x14ac:dyDescent="0.4">
      <c r="B18" t="s">
        <v>107</v>
      </c>
      <c r="C18">
        <v>16</v>
      </c>
      <c r="E18" s="9">
        <v>17</v>
      </c>
      <c r="F18" t="s">
        <v>231</v>
      </c>
      <c r="H18" s="1" t="s">
        <v>241</v>
      </c>
      <c r="I18" s="10"/>
      <c r="J18" t="s">
        <v>107</v>
      </c>
      <c r="N18" s="10" t="s">
        <v>4</v>
      </c>
      <c r="V18" t="s">
        <v>64</v>
      </c>
      <c r="W18" s="11" t="s">
        <v>65</v>
      </c>
    </row>
    <row r="19" spans="2:23" x14ac:dyDescent="0.4">
      <c r="B19" t="s">
        <v>108</v>
      </c>
      <c r="C19">
        <v>17</v>
      </c>
      <c r="E19" s="9">
        <v>18</v>
      </c>
      <c r="F19" t="s">
        <v>232</v>
      </c>
      <c r="H19" s="5" t="s">
        <v>155</v>
      </c>
      <c r="I19" s="10">
        <v>20</v>
      </c>
      <c r="J19" t="s">
        <v>108</v>
      </c>
      <c r="N19" s="10" t="s">
        <v>2</v>
      </c>
      <c r="V19" t="s">
        <v>66</v>
      </c>
      <c r="W19" s="11" t="s">
        <v>67</v>
      </c>
    </row>
    <row r="20" spans="2:23" x14ac:dyDescent="0.4">
      <c r="B20" t="s">
        <v>109</v>
      </c>
      <c r="C20">
        <v>18</v>
      </c>
      <c r="E20" s="9">
        <v>19</v>
      </c>
      <c r="F20" t="s">
        <v>233</v>
      </c>
      <c r="H20" s="1" t="s">
        <v>156</v>
      </c>
      <c r="I20" s="10">
        <v>20</v>
      </c>
      <c r="J20" t="s">
        <v>109</v>
      </c>
      <c r="N20" s="10" t="s">
        <v>3</v>
      </c>
      <c r="V20" t="s">
        <v>68</v>
      </c>
      <c r="W20" s="11" t="s">
        <v>69</v>
      </c>
    </row>
    <row r="21" spans="2:23" x14ac:dyDescent="0.4">
      <c r="B21" t="s">
        <v>110</v>
      </c>
      <c r="C21">
        <v>19</v>
      </c>
      <c r="E21" s="9">
        <v>20</v>
      </c>
      <c r="F21" t="s">
        <v>234</v>
      </c>
      <c r="H21" s="1" t="s">
        <v>157</v>
      </c>
      <c r="I21" s="10">
        <v>20</v>
      </c>
      <c r="J21" t="s">
        <v>110</v>
      </c>
      <c r="Q21" s="10"/>
      <c r="V21" t="s">
        <v>70</v>
      </c>
      <c r="W21" s="11" t="s">
        <v>71</v>
      </c>
    </row>
    <row r="22" spans="2:23" x14ac:dyDescent="0.4">
      <c r="B22" t="s">
        <v>111</v>
      </c>
      <c r="C22">
        <v>20</v>
      </c>
      <c r="E22" s="9">
        <v>21</v>
      </c>
      <c r="F22" t="s">
        <v>235</v>
      </c>
      <c r="H22" s="1" t="s">
        <v>158</v>
      </c>
      <c r="I22" s="10">
        <v>20</v>
      </c>
      <c r="J22" t="s">
        <v>111</v>
      </c>
      <c r="V22" t="s">
        <v>72</v>
      </c>
      <c r="W22" s="11" t="s">
        <v>73</v>
      </c>
    </row>
    <row r="23" spans="2:23" x14ac:dyDescent="0.4">
      <c r="B23" t="s">
        <v>112</v>
      </c>
      <c r="C23">
        <v>21</v>
      </c>
      <c r="E23" s="9">
        <v>99</v>
      </c>
      <c r="F23" t="s">
        <v>236</v>
      </c>
      <c r="H23" s="1" t="s">
        <v>159</v>
      </c>
      <c r="I23" s="10">
        <v>20</v>
      </c>
      <c r="J23" t="s">
        <v>112</v>
      </c>
      <c r="V23" t="s">
        <v>74</v>
      </c>
      <c r="W23" s="11" t="s">
        <v>75</v>
      </c>
    </row>
    <row r="24" spans="2:23" x14ac:dyDescent="0.4">
      <c r="B24" t="s">
        <v>113</v>
      </c>
      <c r="C24">
        <v>22</v>
      </c>
      <c r="E24" s="8"/>
      <c r="H24" s="1" t="s">
        <v>160</v>
      </c>
      <c r="I24" s="10">
        <v>20</v>
      </c>
      <c r="J24" t="s">
        <v>113</v>
      </c>
      <c r="V24" t="s">
        <v>76</v>
      </c>
      <c r="W24" s="11" t="s">
        <v>77</v>
      </c>
    </row>
    <row r="25" spans="2:23" x14ac:dyDescent="0.4">
      <c r="B25" t="s">
        <v>114</v>
      </c>
      <c r="C25">
        <v>23</v>
      </c>
      <c r="H25" s="1" t="s">
        <v>1</v>
      </c>
      <c r="I25" s="10">
        <v>20</v>
      </c>
      <c r="J25" t="s">
        <v>114</v>
      </c>
      <c r="V25" t="s">
        <v>78</v>
      </c>
      <c r="W25" s="11" t="s">
        <v>79</v>
      </c>
    </row>
    <row r="26" spans="2:23" x14ac:dyDescent="0.4">
      <c r="B26" t="s">
        <v>115</v>
      </c>
      <c r="C26">
        <v>24</v>
      </c>
      <c r="H26" s="1" t="s">
        <v>4</v>
      </c>
      <c r="I26" s="10">
        <v>20</v>
      </c>
      <c r="J26" t="s">
        <v>115</v>
      </c>
      <c r="V26" t="s">
        <v>80</v>
      </c>
      <c r="W26" s="11" t="s">
        <v>81</v>
      </c>
    </row>
    <row r="27" spans="2:23" x14ac:dyDescent="0.4">
      <c r="B27" t="s">
        <v>116</v>
      </c>
      <c r="C27">
        <v>25</v>
      </c>
      <c r="H27" s="1" t="s">
        <v>2</v>
      </c>
      <c r="I27" s="10">
        <v>20</v>
      </c>
      <c r="J27" t="s">
        <v>116</v>
      </c>
      <c r="V27" t="s">
        <v>82</v>
      </c>
      <c r="W27" s="11" t="s">
        <v>83</v>
      </c>
    </row>
    <row r="28" spans="2:23" x14ac:dyDescent="0.4">
      <c r="B28" t="s">
        <v>117</v>
      </c>
      <c r="C28">
        <v>26</v>
      </c>
      <c r="H28" s="1" t="s">
        <v>3</v>
      </c>
      <c r="I28" s="10">
        <v>20</v>
      </c>
      <c r="J28" t="s">
        <v>117</v>
      </c>
      <c r="W28" s="1"/>
    </row>
    <row r="29" spans="2:23" x14ac:dyDescent="0.4">
      <c r="B29" t="s">
        <v>118</v>
      </c>
      <c r="C29">
        <v>27</v>
      </c>
      <c r="H29" s="1" t="s">
        <v>242</v>
      </c>
      <c r="I29" s="10"/>
      <c r="J29" t="s">
        <v>118</v>
      </c>
      <c r="V29" s="14" t="s">
        <v>255</v>
      </c>
      <c r="W29" s="15" t="s">
        <v>256</v>
      </c>
    </row>
    <row r="30" spans="2:23" x14ac:dyDescent="0.4">
      <c r="B30" t="s">
        <v>119</v>
      </c>
      <c r="C30">
        <v>28</v>
      </c>
      <c r="H30" s="1" t="s">
        <v>243</v>
      </c>
      <c r="I30" s="10"/>
      <c r="J30" t="s">
        <v>119</v>
      </c>
      <c r="V30" s="12" t="s">
        <v>257</v>
      </c>
      <c r="W30" s="13" t="s">
        <v>258</v>
      </c>
    </row>
    <row r="31" spans="2:23" x14ac:dyDescent="0.4">
      <c r="B31" t="s">
        <v>120</v>
      </c>
      <c r="C31">
        <v>29</v>
      </c>
      <c r="H31" s="1" t="s">
        <v>244</v>
      </c>
      <c r="I31" s="10"/>
      <c r="J31" t="s">
        <v>120</v>
      </c>
      <c r="V31" s="12" t="s">
        <v>259</v>
      </c>
      <c r="W31" s="13" t="s">
        <v>262</v>
      </c>
    </row>
    <row r="32" spans="2:23" x14ac:dyDescent="0.4">
      <c r="B32" t="s">
        <v>121</v>
      </c>
      <c r="C32">
        <v>30</v>
      </c>
      <c r="I32" s="10">
        <v>19</v>
      </c>
      <c r="J32" t="s">
        <v>121</v>
      </c>
      <c r="L32" s="1" t="s">
        <v>69</v>
      </c>
      <c r="V32" s="12" t="s">
        <v>260</v>
      </c>
      <c r="W32" s="13" t="s">
        <v>261</v>
      </c>
    </row>
    <row r="33" spans="2:23" x14ac:dyDescent="0.4">
      <c r="B33" t="s">
        <v>122</v>
      </c>
      <c r="C33">
        <v>31</v>
      </c>
      <c r="I33" s="10"/>
      <c r="J33" t="s">
        <v>122</v>
      </c>
      <c r="L33" s="1" t="s">
        <v>77</v>
      </c>
      <c r="V33" s="12"/>
      <c r="W33" s="13"/>
    </row>
    <row r="34" spans="2:23" x14ac:dyDescent="0.4">
      <c r="B34" t="s">
        <v>123</v>
      </c>
      <c r="C34">
        <v>32</v>
      </c>
      <c r="H34" s="5" t="s">
        <v>245</v>
      </c>
      <c r="I34" s="10"/>
      <c r="J34" t="s">
        <v>123</v>
      </c>
      <c r="W34" s="1"/>
    </row>
    <row r="35" spans="2:23" x14ac:dyDescent="0.4">
      <c r="B35" t="s">
        <v>124</v>
      </c>
      <c r="C35">
        <v>33</v>
      </c>
      <c r="H35" s="5" t="s">
        <v>246</v>
      </c>
      <c r="I35" s="10"/>
      <c r="J35" t="s">
        <v>124</v>
      </c>
      <c r="W35" s="1"/>
    </row>
    <row r="36" spans="2:23" x14ac:dyDescent="0.4">
      <c r="B36" t="s">
        <v>125</v>
      </c>
      <c r="C36">
        <v>34</v>
      </c>
      <c r="I36" s="10"/>
      <c r="J36" t="s">
        <v>125</v>
      </c>
      <c r="L36" s="1" t="s">
        <v>247</v>
      </c>
      <c r="W36" s="1"/>
    </row>
    <row r="37" spans="2:23" x14ac:dyDescent="0.4">
      <c r="B37" t="s">
        <v>126</v>
      </c>
      <c r="C37">
        <v>35</v>
      </c>
      <c r="I37" s="10"/>
      <c r="J37" t="s">
        <v>126</v>
      </c>
      <c r="L37" s="5" t="s">
        <v>83</v>
      </c>
      <c r="W37" s="1"/>
    </row>
    <row r="38" spans="2:23" x14ac:dyDescent="0.4">
      <c r="P38" s="5"/>
      <c r="W38" s="1"/>
    </row>
    <row r="40" spans="2:23" x14ac:dyDescent="0.4">
      <c r="J40" s="17"/>
    </row>
    <row r="52" spans="12:12" x14ac:dyDescent="0.4">
      <c r="L52" s="18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ECE9E-DA07-48B5-B4F1-185F66B635F9}">
  <dimension ref="A1:W80"/>
  <sheetViews>
    <sheetView tabSelected="1" topLeftCell="E11" zoomScale="90" zoomScaleNormal="90" workbookViewId="0">
      <selection activeCell="E43" sqref="E43"/>
    </sheetView>
  </sheetViews>
  <sheetFormatPr defaultRowHeight="14.6" x14ac:dyDescent="0.4"/>
  <cols>
    <col min="2" max="2" width="21.07421875" style="30" bestFit="1" customWidth="1"/>
    <col min="3" max="3" width="7.84375" customWidth="1"/>
    <col min="5" max="5" width="26.3046875" style="30" bestFit="1" customWidth="1"/>
    <col min="6" max="7" width="9.53515625" customWidth="1"/>
    <col min="8" max="8" width="15.61328125" bestFit="1" customWidth="1"/>
    <col min="9" max="9" width="2.84375" bestFit="1" customWidth="1"/>
    <col min="10" max="10" width="6.3046875" customWidth="1"/>
    <col min="11" max="11" width="3.61328125" customWidth="1"/>
    <col min="12" max="12" width="26.3046875" bestFit="1" customWidth="1"/>
    <col min="13" max="13" width="2.3046875" customWidth="1"/>
    <col min="14" max="14" width="4.4609375" customWidth="1"/>
    <col min="15" max="15" width="13.765625" style="1" customWidth="1"/>
    <col min="16" max="16" width="3.07421875" style="1" customWidth="1"/>
    <col min="17" max="17" width="10.53515625" bestFit="1" customWidth="1"/>
    <col min="22" max="22" width="13.53515625" bestFit="1" customWidth="1"/>
    <col min="23" max="23" width="60.84375" bestFit="1" customWidth="1"/>
  </cols>
  <sheetData>
    <row r="1" spans="1:23" s="20" customFormat="1" x14ac:dyDescent="0.4">
      <c r="A1" s="25" t="s">
        <v>251</v>
      </c>
      <c r="B1" s="29" t="s">
        <v>268</v>
      </c>
      <c r="C1" s="19" t="s">
        <v>266</v>
      </c>
      <c r="D1" s="19" t="s">
        <v>267</v>
      </c>
      <c r="E1" s="29" t="s">
        <v>274</v>
      </c>
      <c r="H1" s="25" t="s">
        <v>213</v>
      </c>
      <c r="I1" s="19"/>
      <c r="K1" s="25" t="s">
        <v>214</v>
      </c>
      <c r="L1" s="26"/>
      <c r="N1" s="28" t="s">
        <v>264</v>
      </c>
      <c r="O1" s="27"/>
      <c r="P1" s="21"/>
      <c r="Q1" s="25" t="s">
        <v>263</v>
      </c>
      <c r="V1" s="17" t="s">
        <v>248</v>
      </c>
      <c r="W1" s="21"/>
    </row>
    <row r="2" spans="1:23" s="20" customFormat="1" x14ac:dyDescent="0.4">
      <c r="A2" s="21"/>
      <c r="B2" s="29" t="s">
        <v>91</v>
      </c>
      <c r="C2" s="20">
        <v>0</v>
      </c>
      <c r="D2" s="23">
        <v>6</v>
      </c>
      <c r="E2" s="29" t="str">
        <f>INDEX($L$2:$L$26,D2)</f>
        <v>EOF expected</v>
      </c>
      <c r="H2" s="20" t="s">
        <v>91</v>
      </c>
      <c r="I2" s="20">
        <v>0</v>
      </c>
      <c r="K2" s="32">
        <v>1</v>
      </c>
      <c r="L2" s="33" t="s">
        <v>215</v>
      </c>
      <c r="N2" s="20" t="s">
        <v>276</v>
      </c>
      <c r="O2" s="21"/>
      <c r="P2" s="21"/>
      <c r="Q2" s="20" t="s">
        <v>7</v>
      </c>
      <c r="V2" s="20" t="s">
        <v>33</v>
      </c>
      <c r="W2" s="11" t="s">
        <v>34</v>
      </c>
    </row>
    <row r="3" spans="1:23" x14ac:dyDescent="0.4">
      <c r="A3" s="1" t="s">
        <v>7</v>
      </c>
      <c r="B3" s="30" t="s">
        <v>92</v>
      </c>
      <c r="C3">
        <v>1</v>
      </c>
      <c r="D3" s="10">
        <v>12</v>
      </c>
      <c r="E3" s="29" t="str">
        <f>INDEX($L$2:$L$26,D3)</f>
        <v>int type expected</v>
      </c>
      <c r="H3" t="s">
        <v>92</v>
      </c>
      <c r="I3">
        <v>1</v>
      </c>
      <c r="K3" s="34">
        <v>2</v>
      </c>
      <c r="L3" s="35" t="s">
        <v>216</v>
      </c>
      <c r="N3" s="23" t="s">
        <v>10</v>
      </c>
      <c r="Q3" t="s">
        <v>8</v>
      </c>
      <c r="V3" t="s">
        <v>35</v>
      </c>
      <c r="W3" s="11" t="s">
        <v>254</v>
      </c>
    </row>
    <row r="4" spans="1:23" x14ac:dyDescent="0.4">
      <c r="A4" s="1" t="s">
        <v>8</v>
      </c>
      <c r="B4" s="30" t="s">
        <v>93</v>
      </c>
      <c r="C4">
        <v>2</v>
      </c>
      <c r="D4" s="10">
        <v>11</v>
      </c>
      <c r="E4" s="29" t="str">
        <f>INDEX($L$2:$L$26,D4)</f>
        <v>main expected</v>
      </c>
      <c r="H4" t="s">
        <v>93</v>
      </c>
      <c r="I4">
        <v>2</v>
      </c>
      <c r="K4" s="34">
        <v>3</v>
      </c>
      <c r="L4" s="35" t="s">
        <v>217</v>
      </c>
      <c r="N4" s="10" t="s">
        <v>9</v>
      </c>
      <c r="Q4" t="s">
        <v>237</v>
      </c>
      <c r="V4" t="s">
        <v>36</v>
      </c>
      <c r="W4" s="11" t="s">
        <v>37</v>
      </c>
    </row>
    <row r="5" spans="1:23" x14ac:dyDescent="0.4">
      <c r="A5" s="1" t="s">
        <v>10</v>
      </c>
      <c r="B5" s="30" t="s">
        <v>94</v>
      </c>
      <c r="C5">
        <v>3</v>
      </c>
      <c r="D5" s="10">
        <v>10</v>
      </c>
      <c r="E5" s="29" t="str">
        <f>INDEX($L$2:$L$26,D5)</f>
        <v>'(' expected</v>
      </c>
      <c r="H5" t="s">
        <v>94</v>
      </c>
      <c r="I5">
        <v>3</v>
      </c>
      <c r="K5" s="34">
        <v>4</v>
      </c>
      <c r="L5" s="35" t="s">
        <v>218</v>
      </c>
      <c r="N5" s="10" t="s">
        <v>11</v>
      </c>
      <c r="Q5" t="s">
        <v>238</v>
      </c>
      <c r="V5" t="s">
        <v>38</v>
      </c>
      <c r="W5" s="11" t="s">
        <v>39</v>
      </c>
    </row>
    <row r="6" spans="1:23" x14ac:dyDescent="0.4">
      <c r="A6" s="1" t="s">
        <v>9</v>
      </c>
      <c r="B6" s="30" t="s">
        <v>95</v>
      </c>
      <c r="C6">
        <v>4</v>
      </c>
      <c r="D6" s="10">
        <v>9</v>
      </c>
      <c r="E6" s="29" t="str">
        <f>INDEX($L$2:$L$26,D6)</f>
        <v>')' expected</v>
      </c>
      <c r="H6" t="s">
        <v>95</v>
      </c>
      <c r="I6">
        <v>4</v>
      </c>
      <c r="K6" s="34">
        <v>5</v>
      </c>
      <c r="L6" s="35" t="s">
        <v>219</v>
      </c>
      <c r="N6" s="10" t="s">
        <v>12</v>
      </c>
      <c r="Q6" t="s">
        <v>239</v>
      </c>
      <c r="V6" t="s">
        <v>40</v>
      </c>
      <c r="W6" s="11" t="s">
        <v>41</v>
      </c>
    </row>
    <row r="7" spans="1:23" x14ac:dyDescent="0.4">
      <c r="A7" s="1" t="s">
        <v>11</v>
      </c>
      <c r="B7" s="30" t="s">
        <v>96</v>
      </c>
      <c r="C7">
        <v>5</v>
      </c>
      <c r="D7" s="10">
        <v>8</v>
      </c>
      <c r="E7" s="29" t="str">
        <f>INDEX($L$2:$L$26,D7)</f>
        <v>'{' expected</v>
      </c>
      <c r="H7" t="s">
        <v>96</v>
      </c>
      <c r="I7">
        <v>5</v>
      </c>
      <c r="K7" s="9">
        <v>6</v>
      </c>
      <c r="L7" t="s">
        <v>220</v>
      </c>
      <c r="N7" s="10" t="s">
        <v>153</v>
      </c>
      <c r="Q7" t="s">
        <v>242</v>
      </c>
      <c r="V7" t="s">
        <v>42</v>
      </c>
      <c r="W7" s="11" t="s">
        <v>43</v>
      </c>
    </row>
    <row r="8" spans="1:23" x14ac:dyDescent="0.4">
      <c r="A8" s="1" t="s">
        <v>12</v>
      </c>
      <c r="B8" s="30" t="s">
        <v>97</v>
      </c>
      <c r="C8">
        <v>6</v>
      </c>
      <c r="D8" s="10">
        <v>7</v>
      </c>
      <c r="E8" s="29" t="str">
        <f>INDEX($L$2:$L$26,D8)</f>
        <v>'}' expected</v>
      </c>
      <c r="H8" t="s">
        <v>97</v>
      </c>
      <c r="I8">
        <v>6</v>
      </c>
      <c r="K8" s="9">
        <v>7</v>
      </c>
      <c r="L8" t="s">
        <v>221</v>
      </c>
      <c r="N8" s="10" t="s">
        <v>154</v>
      </c>
      <c r="Q8" t="s">
        <v>243</v>
      </c>
      <c r="V8" t="s">
        <v>44</v>
      </c>
      <c r="W8" s="11" t="s">
        <v>45</v>
      </c>
    </row>
    <row r="9" spans="1:23" x14ac:dyDescent="0.4">
      <c r="A9" s="1" t="s">
        <v>153</v>
      </c>
      <c r="B9" s="30" t="s">
        <v>98</v>
      </c>
      <c r="C9">
        <v>7</v>
      </c>
      <c r="D9" s="10">
        <v>15</v>
      </c>
      <c r="E9" s="29" t="str">
        <f>INDEX($L$2:$L$26,D9)</f>
        <v>'[' expected</v>
      </c>
      <c r="H9" t="s">
        <v>98</v>
      </c>
      <c r="I9">
        <v>7</v>
      </c>
      <c r="K9" s="9">
        <v>8</v>
      </c>
      <c r="L9" t="s">
        <v>222</v>
      </c>
      <c r="N9" s="10" t="s">
        <v>17</v>
      </c>
      <c r="Q9" t="s">
        <v>244</v>
      </c>
      <c r="V9" t="s">
        <v>46</v>
      </c>
      <c r="W9" s="11" t="s">
        <v>47</v>
      </c>
    </row>
    <row r="10" spans="1:23" x14ac:dyDescent="0.4">
      <c r="A10" s="1" t="s">
        <v>154</v>
      </c>
      <c r="B10" s="30" t="s">
        <v>99</v>
      </c>
      <c r="C10">
        <v>8</v>
      </c>
      <c r="D10" s="10">
        <v>13</v>
      </c>
      <c r="E10" s="29" t="str">
        <f>INDEX($L$2:$L$26,D10)</f>
        <v>']' expected</v>
      </c>
      <c r="H10" t="s">
        <v>99</v>
      </c>
      <c r="I10">
        <v>8</v>
      </c>
      <c r="K10" s="9">
        <v>9</v>
      </c>
      <c r="L10" t="s">
        <v>223</v>
      </c>
      <c r="N10" s="10" t="s">
        <v>23</v>
      </c>
      <c r="Q10" t="s">
        <v>245</v>
      </c>
      <c r="V10" t="s">
        <v>48</v>
      </c>
      <c r="W10" s="11" t="s">
        <v>49</v>
      </c>
    </row>
    <row r="11" spans="1:23" x14ac:dyDescent="0.4">
      <c r="A11" s="1" t="s">
        <v>17</v>
      </c>
      <c r="B11" s="30" t="s">
        <v>100</v>
      </c>
      <c r="C11">
        <v>9</v>
      </c>
      <c r="D11" s="10">
        <v>21</v>
      </c>
      <c r="E11" s="29" t="str">
        <f>INDEX($L$2:$L$26,D11)</f>
        <v>',' expected</v>
      </c>
      <c r="H11" t="s">
        <v>100</v>
      </c>
      <c r="I11">
        <v>9</v>
      </c>
      <c r="K11" s="9">
        <v>10</v>
      </c>
      <c r="L11" t="s">
        <v>224</v>
      </c>
      <c r="N11" s="10" t="s">
        <v>18</v>
      </c>
      <c r="Q11" t="s">
        <v>246</v>
      </c>
      <c r="V11" t="s">
        <v>50</v>
      </c>
      <c r="W11" s="11" t="s">
        <v>51</v>
      </c>
    </row>
    <row r="12" spans="1:23" x14ac:dyDescent="0.4">
      <c r="A12" s="5" t="s">
        <v>23</v>
      </c>
      <c r="B12" s="30" t="s">
        <v>101</v>
      </c>
      <c r="C12">
        <v>10</v>
      </c>
      <c r="D12" s="10">
        <v>18</v>
      </c>
      <c r="E12" s="29" t="str">
        <f>INDEX($L$2:$L$26,D12)</f>
        <v>'=' expected</v>
      </c>
      <c r="H12" t="s">
        <v>101</v>
      </c>
      <c r="I12">
        <v>10</v>
      </c>
      <c r="K12" s="9">
        <v>11</v>
      </c>
      <c r="L12" t="s">
        <v>225</v>
      </c>
      <c r="N12" s="10" t="s">
        <v>269</v>
      </c>
      <c r="V12" t="s">
        <v>52</v>
      </c>
      <c r="W12" s="11" t="s">
        <v>53</v>
      </c>
    </row>
    <row r="13" spans="1:23" x14ac:dyDescent="0.4">
      <c r="A13" s="5" t="s">
        <v>18</v>
      </c>
      <c r="B13" s="30" t="s">
        <v>102</v>
      </c>
      <c r="C13">
        <v>11</v>
      </c>
      <c r="D13" s="10">
        <v>17</v>
      </c>
      <c r="E13" s="29" t="str">
        <f>INDEX($L$2:$L$26,D13)</f>
        <v>';' expected</v>
      </c>
      <c r="H13" t="s">
        <v>102</v>
      </c>
      <c r="I13">
        <v>11</v>
      </c>
      <c r="K13" s="9">
        <v>12</v>
      </c>
      <c r="L13" t="s">
        <v>226</v>
      </c>
      <c r="N13" s="10" t="s">
        <v>270</v>
      </c>
      <c r="V13" t="s">
        <v>54</v>
      </c>
      <c r="W13" s="11" t="s">
        <v>55</v>
      </c>
    </row>
    <row r="14" spans="1:23" x14ac:dyDescent="0.4">
      <c r="A14" s="1" t="s">
        <v>237</v>
      </c>
      <c r="B14" s="30" t="s">
        <v>103</v>
      </c>
      <c r="C14">
        <v>12</v>
      </c>
      <c r="D14" s="10">
        <v>19</v>
      </c>
      <c r="E14" s="29" t="str">
        <f>INDEX($L$2:$L$26,D14)</f>
        <v>identifier, if, or while expected</v>
      </c>
      <c r="H14" t="s">
        <v>103</v>
      </c>
      <c r="I14">
        <v>12</v>
      </c>
      <c r="K14" s="9">
        <v>13</v>
      </c>
      <c r="L14" t="s">
        <v>227</v>
      </c>
      <c r="N14" s="10" t="s">
        <v>155</v>
      </c>
      <c r="V14" t="s">
        <v>56</v>
      </c>
      <c r="W14" s="11" t="s">
        <v>57</v>
      </c>
    </row>
    <row r="15" spans="1:23" x14ac:dyDescent="0.4">
      <c r="A15" s="1" t="s">
        <v>238</v>
      </c>
      <c r="B15" s="30" t="s">
        <v>104</v>
      </c>
      <c r="C15">
        <v>13</v>
      </c>
      <c r="D15" s="10">
        <v>22</v>
      </c>
      <c r="E15" s="29" t="str">
        <f>INDEX($L$2:$L$26,D15)</f>
        <v>else expected</v>
      </c>
      <c r="H15" t="s">
        <v>104</v>
      </c>
      <c r="I15">
        <v>13</v>
      </c>
      <c r="K15" s="9">
        <v>14</v>
      </c>
      <c r="L15" t="s">
        <v>228</v>
      </c>
      <c r="N15" s="10" t="s">
        <v>156</v>
      </c>
      <c r="V15" t="s">
        <v>58</v>
      </c>
      <c r="W15" s="11" t="s">
        <v>59</v>
      </c>
    </row>
    <row r="16" spans="1:23" x14ac:dyDescent="0.4">
      <c r="A16" s="1" t="s">
        <v>239</v>
      </c>
      <c r="B16" s="30" t="s">
        <v>105</v>
      </c>
      <c r="C16">
        <v>14</v>
      </c>
      <c r="D16" s="10">
        <v>19</v>
      </c>
      <c r="E16" s="29" t="str">
        <f>INDEX($L$2:$L$26,D16)</f>
        <v>identifier, if, or while expected</v>
      </c>
      <c r="H16" t="s">
        <v>105</v>
      </c>
      <c r="I16">
        <v>14</v>
      </c>
      <c r="K16" s="9">
        <v>15</v>
      </c>
      <c r="L16" t="s">
        <v>229</v>
      </c>
      <c r="N16" s="10" t="s">
        <v>157</v>
      </c>
      <c r="V16" t="s">
        <v>60</v>
      </c>
      <c r="W16" s="11" t="s">
        <v>61</v>
      </c>
    </row>
    <row r="17" spans="1:23" x14ac:dyDescent="0.4">
      <c r="A17" s="1" t="s">
        <v>269</v>
      </c>
      <c r="B17" s="30" t="s">
        <v>106</v>
      </c>
      <c r="C17">
        <v>15</v>
      </c>
      <c r="D17" s="10">
        <v>20</v>
      </c>
      <c r="E17" s="29" t="str">
        <f>INDEX($L$2:$L$26,D17)</f>
        <v>operator expected</v>
      </c>
      <c r="H17" t="s">
        <v>106</v>
      </c>
      <c r="I17">
        <v>15</v>
      </c>
      <c r="K17" s="9">
        <v>16</v>
      </c>
      <c r="L17" t="s">
        <v>230</v>
      </c>
      <c r="N17" s="10" t="s">
        <v>158</v>
      </c>
      <c r="V17" t="s">
        <v>62</v>
      </c>
      <c r="W17" s="11" t="s">
        <v>63</v>
      </c>
    </row>
    <row r="18" spans="1:23" x14ac:dyDescent="0.4">
      <c r="A18" s="1" t="s">
        <v>270</v>
      </c>
      <c r="B18" s="30" t="s">
        <v>107</v>
      </c>
      <c r="C18">
        <v>16</v>
      </c>
      <c r="D18" s="10">
        <v>20</v>
      </c>
      <c r="E18" s="29" t="str">
        <f>INDEX($L$2:$L$26,D18)</f>
        <v>operator expected</v>
      </c>
      <c r="H18" t="s">
        <v>107</v>
      </c>
      <c r="I18">
        <v>16</v>
      </c>
      <c r="K18" s="9">
        <v>17</v>
      </c>
      <c r="L18" t="s">
        <v>231</v>
      </c>
      <c r="N18" s="10" t="s">
        <v>159</v>
      </c>
      <c r="V18" t="s">
        <v>64</v>
      </c>
      <c r="W18" s="11" t="s">
        <v>65</v>
      </c>
    </row>
    <row r="19" spans="1:23" x14ac:dyDescent="0.4">
      <c r="A19" s="5" t="s">
        <v>155</v>
      </c>
      <c r="B19" s="30" t="s">
        <v>108</v>
      </c>
      <c r="C19">
        <v>17</v>
      </c>
      <c r="D19" s="10">
        <v>20</v>
      </c>
      <c r="E19" s="29" t="str">
        <f>INDEX($L$2:$L$26,D19)</f>
        <v>operator expected</v>
      </c>
      <c r="H19" t="s">
        <v>108</v>
      </c>
      <c r="I19">
        <v>17</v>
      </c>
      <c r="K19" s="9">
        <v>18</v>
      </c>
      <c r="L19" t="s">
        <v>232</v>
      </c>
      <c r="N19" s="10" t="s">
        <v>160</v>
      </c>
      <c r="V19" t="s">
        <v>66</v>
      </c>
      <c r="W19" s="11" t="s">
        <v>67</v>
      </c>
    </row>
    <row r="20" spans="1:23" x14ac:dyDescent="0.4">
      <c r="A20" s="1" t="s">
        <v>156</v>
      </c>
      <c r="B20" s="30" t="s">
        <v>109</v>
      </c>
      <c r="C20">
        <v>18</v>
      </c>
      <c r="D20" s="10">
        <v>20</v>
      </c>
      <c r="E20" s="29" t="str">
        <f>INDEX($L$2:$L$26,D20)</f>
        <v>operator expected</v>
      </c>
      <c r="H20" t="s">
        <v>109</v>
      </c>
      <c r="I20">
        <v>18</v>
      </c>
      <c r="K20" s="9">
        <v>19</v>
      </c>
      <c r="L20" t="s">
        <v>233</v>
      </c>
      <c r="N20" s="10" t="s">
        <v>1</v>
      </c>
      <c r="V20" t="s">
        <v>68</v>
      </c>
      <c r="W20" s="11" t="s">
        <v>69</v>
      </c>
    </row>
    <row r="21" spans="1:23" x14ac:dyDescent="0.4">
      <c r="A21" s="1" t="s">
        <v>157</v>
      </c>
      <c r="B21" s="30" t="s">
        <v>110</v>
      </c>
      <c r="C21">
        <v>19</v>
      </c>
      <c r="D21" s="10">
        <v>20</v>
      </c>
      <c r="E21" s="29" t="str">
        <f>INDEX($L$2:$L$26,D21)</f>
        <v>operator expected</v>
      </c>
      <c r="H21" t="s">
        <v>110</v>
      </c>
      <c r="I21">
        <v>19</v>
      </c>
      <c r="K21" s="9">
        <v>20</v>
      </c>
      <c r="L21" t="s">
        <v>234</v>
      </c>
      <c r="N21" s="10" t="s">
        <v>4</v>
      </c>
      <c r="Q21" s="10"/>
      <c r="V21" t="s">
        <v>70</v>
      </c>
      <c r="W21" s="11" t="s">
        <v>71</v>
      </c>
    </row>
    <row r="22" spans="1:23" x14ac:dyDescent="0.4">
      <c r="A22" s="1" t="s">
        <v>158</v>
      </c>
      <c r="B22" s="30" t="s">
        <v>111</v>
      </c>
      <c r="C22">
        <v>20</v>
      </c>
      <c r="D22" s="10">
        <v>20</v>
      </c>
      <c r="E22" s="29" t="str">
        <f>INDEX($L$2:$L$26,D22)</f>
        <v>operator expected</v>
      </c>
      <c r="H22" t="s">
        <v>111</v>
      </c>
      <c r="I22">
        <v>20</v>
      </c>
      <c r="K22" s="9">
        <v>21</v>
      </c>
      <c r="L22" t="s">
        <v>235</v>
      </c>
      <c r="N22" s="10" t="s">
        <v>2</v>
      </c>
      <c r="V22" t="s">
        <v>72</v>
      </c>
      <c r="W22" s="11" t="s">
        <v>73</v>
      </c>
    </row>
    <row r="23" spans="1:23" x14ac:dyDescent="0.4">
      <c r="A23" s="1" t="s">
        <v>159</v>
      </c>
      <c r="B23" s="30" t="s">
        <v>112</v>
      </c>
      <c r="C23">
        <v>21</v>
      </c>
      <c r="D23" s="10">
        <v>20</v>
      </c>
      <c r="E23" s="29" t="str">
        <f>INDEX($L$2:$L$26,D23)</f>
        <v>operator expected</v>
      </c>
      <c r="H23" t="s">
        <v>112</v>
      </c>
      <c r="I23">
        <v>21</v>
      </c>
      <c r="K23" s="9">
        <v>22</v>
      </c>
      <c r="L23" t="s">
        <v>265</v>
      </c>
      <c r="N23" s="10" t="s">
        <v>3</v>
      </c>
      <c r="V23" t="s">
        <v>74</v>
      </c>
      <c r="W23" s="11" t="s">
        <v>75</v>
      </c>
    </row>
    <row r="24" spans="1:23" x14ac:dyDescent="0.4">
      <c r="A24" s="1" t="s">
        <v>160</v>
      </c>
      <c r="B24" s="30" t="s">
        <v>113</v>
      </c>
      <c r="C24">
        <v>22</v>
      </c>
      <c r="D24" s="10">
        <v>20</v>
      </c>
      <c r="E24" s="29" t="str">
        <f>INDEX($L$2:$L$26,D24)</f>
        <v>operator expected</v>
      </c>
      <c r="H24" t="s">
        <v>113</v>
      </c>
      <c r="I24">
        <v>22</v>
      </c>
      <c r="K24" s="9">
        <v>23</v>
      </c>
      <c r="L24" t="s">
        <v>272</v>
      </c>
      <c r="V24" t="s">
        <v>76</v>
      </c>
      <c r="W24" s="11" t="s">
        <v>77</v>
      </c>
    </row>
    <row r="25" spans="1:23" x14ac:dyDescent="0.4">
      <c r="A25" s="1" t="s">
        <v>1</v>
      </c>
      <c r="B25" s="30" t="s">
        <v>114</v>
      </c>
      <c r="C25">
        <v>23</v>
      </c>
      <c r="D25" s="10">
        <v>20</v>
      </c>
      <c r="E25" s="29" t="str">
        <f>INDEX($L$2:$L$26,D25)</f>
        <v>operator expected</v>
      </c>
      <c r="H25" t="s">
        <v>114</v>
      </c>
      <c r="I25">
        <v>23</v>
      </c>
      <c r="K25" s="9">
        <v>24</v>
      </c>
      <c r="L25" t="s">
        <v>273</v>
      </c>
      <c r="V25" t="s">
        <v>78</v>
      </c>
      <c r="W25" s="11" t="s">
        <v>79</v>
      </c>
    </row>
    <row r="26" spans="1:23" x14ac:dyDescent="0.4">
      <c r="A26" s="1" t="s">
        <v>4</v>
      </c>
      <c r="B26" s="30" t="s">
        <v>115</v>
      </c>
      <c r="C26">
        <v>24</v>
      </c>
      <c r="D26" s="10">
        <v>20</v>
      </c>
      <c r="E26" s="29" t="str">
        <f>INDEX($L$2:$L$26,D26)</f>
        <v>operator expected</v>
      </c>
      <c r="H26" t="s">
        <v>115</v>
      </c>
      <c r="I26">
        <v>24</v>
      </c>
      <c r="K26" s="34">
        <v>99</v>
      </c>
      <c r="L26" s="35" t="s">
        <v>236</v>
      </c>
      <c r="V26" t="s">
        <v>80</v>
      </c>
      <c r="W26" s="11" t="s">
        <v>81</v>
      </c>
    </row>
    <row r="27" spans="1:23" x14ac:dyDescent="0.4">
      <c r="A27" s="1" t="s">
        <v>2</v>
      </c>
      <c r="B27" s="30" t="s">
        <v>116</v>
      </c>
      <c r="C27">
        <v>25</v>
      </c>
      <c r="D27" s="10">
        <v>20</v>
      </c>
      <c r="E27" s="29" t="str">
        <f>INDEX($L$2:$L$26,D27)</f>
        <v>operator expected</v>
      </c>
      <c r="H27" t="s">
        <v>116</v>
      </c>
      <c r="I27">
        <v>25</v>
      </c>
      <c r="V27" t="s">
        <v>82</v>
      </c>
      <c r="W27" s="11" t="s">
        <v>83</v>
      </c>
    </row>
    <row r="28" spans="1:23" x14ac:dyDescent="0.4">
      <c r="A28" s="1" t="s">
        <v>3</v>
      </c>
      <c r="B28" s="30" t="s">
        <v>117</v>
      </c>
      <c r="C28">
        <v>26</v>
      </c>
      <c r="D28" s="10">
        <v>20</v>
      </c>
      <c r="E28" s="29" t="str">
        <f>INDEX($L$2:$L$26,D28)</f>
        <v>operator expected</v>
      </c>
      <c r="H28" t="s">
        <v>117</v>
      </c>
      <c r="I28">
        <v>26</v>
      </c>
      <c r="W28" s="1"/>
    </row>
    <row r="29" spans="1:23" x14ac:dyDescent="0.4">
      <c r="A29" s="1" t="s">
        <v>242</v>
      </c>
      <c r="B29" s="30" t="s">
        <v>118</v>
      </c>
      <c r="C29">
        <v>27</v>
      </c>
      <c r="D29" s="10">
        <v>23</v>
      </c>
      <c r="E29" s="29" t="str">
        <f>INDEX($L$2:$L$26,D29)</f>
        <v>type expected</v>
      </c>
      <c r="H29" t="s">
        <v>118</v>
      </c>
      <c r="I29">
        <v>27</v>
      </c>
      <c r="V29" s="14" t="s">
        <v>255</v>
      </c>
      <c r="W29" s="15" t="s">
        <v>256</v>
      </c>
    </row>
    <row r="30" spans="1:23" x14ac:dyDescent="0.4">
      <c r="A30" s="1" t="s">
        <v>243</v>
      </c>
      <c r="B30" s="30" t="s">
        <v>119</v>
      </c>
      <c r="C30">
        <v>28</v>
      </c>
      <c r="D30" s="10">
        <v>23</v>
      </c>
      <c r="E30" s="29" t="str">
        <f>INDEX($L$2:$L$26,D30)</f>
        <v>type expected</v>
      </c>
      <c r="H30" t="s">
        <v>119</v>
      </c>
      <c r="I30">
        <v>28</v>
      </c>
      <c r="V30" s="12" t="s">
        <v>257</v>
      </c>
      <c r="W30" s="13" t="s">
        <v>258</v>
      </c>
    </row>
    <row r="31" spans="1:23" x14ac:dyDescent="0.4">
      <c r="A31" s="1" t="s">
        <v>244</v>
      </c>
      <c r="B31" s="30" t="s">
        <v>120</v>
      </c>
      <c r="C31">
        <v>29</v>
      </c>
      <c r="D31" s="10">
        <v>23</v>
      </c>
      <c r="E31" s="29" t="str">
        <f>INDEX($L$2:$L$26,D31)</f>
        <v>type expected</v>
      </c>
      <c r="H31" t="s">
        <v>120</v>
      </c>
      <c r="I31">
        <v>29</v>
      </c>
      <c r="V31" s="12" t="s">
        <v>259</v>
      </c>
      <c r="W31" s="13" t="s">
        <v>262</v>
      </c>
    </row>
    <row r="32" spans="1:23" x14ac:dyDescent="0.4">
      <c r="A32" s="31" t="s">
        <v>271</v>
      </c>
      <c r="B32" s="30" t="s">
        <v>121</v>
      </c>
      <c r="C32">
        <v>30</v>
      </c>
      <c r="D32" s="10">
        <v>16</v>
      </c>
      <c r="E32" s="29" t="str">
        <f>INDEX($L$2:$L$26,D32)</f>
        <v>identifier expected</v>
      </c>
      <c r="H32" t="s">
        <v>121</v>
      </c>
      <c r="I32">
        <v>30</v>
      </c>
      <c r="V32" s="12" t="s">
        <v>260</v>
      </c>
      <c r="W32" s="13" t="s">
        <v>261</v>
      </c>
    </row>
    <row r="33" spans="1:23" x14ac:dyDescent="0.4">
      <c r="A33" s="31" t="s">
        <v>271</v>
      </c>
      <c r="B33" s="30" t="s">
        <v>122</v>
      </c>
      <c r="C33">
        <v>31</v>
      </c>
      <c r="D33" s="10">
        <v>14</v>
      </c>
      <c r="E33" s="29" t="str">
        <f>INDEX($L$2:$L$26,D33)</f>
        <v>int literal expected</v>
      </c>
      <c r="H33" t="s">
        <v>122</v>
      </c>
      <c r="I33">
        <v>31</v>
      </c>
      <c r="V33" s="12"/>
      <c r="W33" s="13"/>
    </row>
    <row r="34" spans="1:23" x14ac:dyDescent="0.4">
      <c r="A34" s="5" t="s">
        <v>245</v>
      </c>
      <c r="B34" s="30" t="s">
        <v>123</v>
      </c>
      <c r="C34">
        <v>32</v>
      </c>
      <c r="D34" s="10">
        <v>24</v>
      </c>
      <c r="E34" s="29" t="str">
        <f>INDEX($L$2:$L$26,D34)</f>
        <v>boolean expected</v>
      </c>
      <c r="H34" t="s">
        <v>123</v>
      </c>
      <c r="I34">
        <v>32</v>
      </c>
      <c r="W34" s="1"/>
    </row>
    <row r="35" spans="1:23" x14ac:dyDescent="0.4">
      <c r="A35" s="5" t="s">
        <v>246</v>
      </c>
      <c r="B35" s="30" t="s">
        <v>124</v>
      </c>
      <c r="C35">
        <v>33</v>
      </c>
      <c r="D35" s="10">
        <v>24</v>
      </c>
      <c r="E35" s="29" t="str">
        <f>INDEX($L$2:$L$26,D35)</f>
        <v>boolean expected</v>
      </c>
      <c r="H35" t="s">
        <v>124</v>
      </c>
      <c r="I35">
        <v>33</v>
      </c>
      <c r="W35" s="1"/>
    </row>
    <row r="36" spans="1:23" x14ac:dyDescent="0.4">
      <c r="A36" s="31" t="s">
        <v>271</v>
      </c>
      <c r="B36" s="30" t="s">
        <v>125</v>
      </c>
      <c r="C36">
        <v>34</v>
      </c>
      <c r="D36" s="10">
        <v>4</v>
      </c>
      <c r="E36" s="29" t="str">
        <f>INDEX($L$2:$L$26,D36)</f>
        <v>Digit expected</v>
      </c>
      <c r="H36" t="s">
        <v>125</v>
      </c>
      <c r="I36">
        <v>34</v>
      </c>
      <c r="W36" s="1"/>
    </row>
    <row r="37" spans="1:23" x14ac:dyDescent="0.4">
      <c r="A37" s="31" t="s">
        <v>271</v>
      </c>
      <c r="B37" s="30" t="s">
        <v>126</v>
      </c>
      <c r="C37">
        <v>35</v>
      </c>
      <c r="D37" s="10">
        <v>5</v>
      </c>
      <c r="E37" s="29" t="str">
        <f>INDEX($L$2:$L$26,D37)</f>
        <v>Symbol missing</v>
      </c>
      <c r="H37" t="s">
        <v>126</v>
      </c>
      <c r="I37">
        <v>35</v>
      </c>
      <c r="W37" s="1"/>
    </row>
    <row r="38" spans="1:23" x14ac:dyDescent="0.4">
      <c r="P38" s="5"/>
      <c r="W38" s="1"/>
    </row>
    <row r="39" spans="1:23" x14ac:dyDescent="0.4">
      <c r="B39" s="30" t="s">
        <v>275</v>
      </c>
      <c r="C39">
        <v>3</v>
      </c>
    </row>
    <row r="42" spans="1:23" x14ac:dyDescent="0.4">
      <c r="A42" t="s">
        <v>277</v>
      </c>
    </row>
    <row r="43" spans="1:23" x14ac:dyDescent="0.4">
      <c r="A43" t="s">
        <v>278</v>
      </c>
    </row>
    <row r="44" spans="1:23" x14ac:dyDescent="0.4">
      <c r="B44" t="str">
        <f>""""&amp;A2&amp;""": ("&amp;C2&amp;","&amp;D2&amp;"),"</f>
        <v>"": (0,6),</v>
      </c>
    </row>
    <row r="45" spans="1:23" x14ac:dyDescent="0.4">
      <c r="B45" t="str">
        <f t="shared" ref="B45:B79" si="0">""""&amp;A3&amp;""": ("&amp;C3&amp;","&amp;D3&amp;"),"</f>
        <v>"int": (1,12),</v>
      </c>
    </row>
    <row r="46" spans="1:23" x14ac:dyDescent="0.4">
      <c r="B46" t="str">
        <f t="shared" si="0"/>
        <v>"main": (2,11),</v>
      </c>
    </row>
    <row r="47" spans="1:23" x14ac:dyDescent="0.4">
      <c r="B47" t="str">
        <f t="shared" si="0"/>
        <v>"(": (3,10),</v>
      </c>
    </row>
    <row r="48" spans="1:23" x14ac:dyDescent="0.4">
      <c r="B48" t="str">
        <f t="shared" si="0"/>
        <v>")": (4,9),</v>
      </c>
    </row>
    <row r="49" spans="2:2" x14ac:dyDescent="0.4">
      <c r="B49" t="str">
        <f t="shared" si="0"/>
        <v>"{": (5,8),</v>
      </c>
    </row>
    <row r="50" spans="2:2" x14ac:dyDescent="0.4">
      <c r="B50" t="str">
        <f t="shared" si="0"/>
        <v>"}": (6,7),</v>
      </c>
    </row>
    <row r="51" spans="2:2" x14ac:dyDescent="0.4">
      <c r="B51" t="str">
        <f t="shared" si="0"/>
        <v>"[": (7,15),</v>
      </c>
    </row>
    <row r="52" spans="2:2" x14ac:dyDescent="0.4">
      <c r="B52" t="str">
        <f t="shared" si="0"/>
        <v>"]": (8,13),</v>
      </c>
    </row>
    <row r="53" spans="2:2" x14ac:dyDescent="0.4">
      <c r="B53" t="str">
        <f t="shared" si="0"/>
        <v>",": (9,21),</v>
      </c>
    </row>
    <row r="54" spans="2:2" x14ac:dyDescent="0.4">
      <c r="B54" t="str">
        <f t="shared" si="0"/>
        <v>"=": (10,18),</v>
      </c>
    </row>
    <row r="55" spans="2:2" x14ac:dyDescent="0.4">
      <c r="B55" t="str">
        <f t="shared" si="0"/>
        <v>";": (11,17),</v>
      </c>
    </row>
    <row r="56" spans="2:2" x14ac:dyDescent="0.4">
      <c r="B56" t="str">
        <f t="shared" si="0"/>
        <v>"if": (12,19),</v>
      </c>
    </row>
    <row r="57" spans="2:2" x14ac:dyDescent="0.4">
      <c r="B57" t="str">
        <f t="shared" si="0"/>
        <v>"else": (13,22),</v>
      </c>
    </row>
    <row r="58" spans="2:2" x14ac:dyDescent="0.4">
      <c r="B58" t="str">
        <f t="shared" si="0"/>
        <v>"while": (14,19),</v>
      </c>
    </row>
    <row r="59" spans="2:2" x14ac:dyDescent="0.4">
      <c r="B59" t="str">
        <f t="shared" si="0"/>
        <v>"||": (15,20),</v>
      </c>
    </row>
    <row r="60" spans="2:2" x14ac:dyDescent="0.4">
      <c r="B60" t="str">
        <f t="shared" si="0"/>
        <v>"&amp;&amp;": (16,20),</v>
      </c>
    </row>
    <row r="61" spans="2:2" x14ac:dyDescent="0.4">
      <c r="B61" t="str">
        <f t="shared" si="0"/>
        <v>"==": (17,20),</v>
      </c>
    </row>
    <row r="62" spans="2:2" x14ac:dyDescent="0.4">
      <c r="B62" t="str">
        <f t="shared" si="0"/>
        <v>"!=": (18,20),</v>
      </c>
    </row>
    <row r="63" spans="2:2" x14ac:dyDescent="0.4">
      <c r="B63" t="str">
        <f t="shared" si="0"/>
        <v>"&lt;": (19,20),</v>
      </c>
    </row>
    <row r="64" spans="2:2" x14ac:dyDescent="0.4">
      <c r="B64" t="str">
        <f t="shared" si="0"/>
        <v>"&lt;=": (20,20),</v>
      </c>
    </row>
    <row r="65" spans="1:2" x14ac:dyDescent="0.4">
      <c r="B65" t="str">
        <f t="shared" si="0"/>
        <v>"&gt;": (21,20),</v>
      </c>
    </row>
    <row r="66" spans="1:2" x14ac:dyDescent="0.4">
      <c r="B66" t="str">
        <f t="shared" si="0"/>
        <v>"&gt;=": (22,20),</v>
      </c>
    </row>
    <row r="67" spans="1:2" x14ac:dyDescent="0.4">
      <c r="B67" t="str">
        <f t="shared" si="0"/>
        <v>"+": (23,20),</v>
      </c>
    </row>
    <row r="68" spans="1:2" x14ac:dyDescent="0.4">
      <c r="B68" t="str">
        <f t="shared" si="0"/>
        <v>"-": (24,20),</v>
      </c>
    </row>
    <row r="69" spans="1:2" x14ac:dyDescent="0.4">
      <c r="B69" t="str">
        <f t="shared" si="0"/>
        <v>"*": (25,20),</v>
      </c>
    </row>
    <row r="70" spans="1:2" x14ac:dyDescent="0.4">
      <c r="B70" t="str">
        <f t="shared" si="0"/>
        <v>"/": (26,20),</v>
      </c>
    </row>
    <row r="71" spans="1:2" x14ac:dyDescent="0.4">
      <c r="B71" t="str">
        <f t="shared" si="0"/>
        <v>"bool": (27,23),</v>
      </c>
    </row>
    <row r="72" spans="1:2" x14ac:dyDescent="0.4">
      <c r="B72" t="str">
        <f t="shared" si="0"/>
        <v>"float": (28,23),</v>
      </c>
    </row>
    <row r="73" spans="1:2" x14ac:dyDescent="0.4">
      <c r="B73" t="str">
        <f t="shared" si="0"/>
        <v>"char": (29,23),</v>
      </c>
    </row>
    <row r="74" spans="1:2" x14ac:dyDescent="0.4">
      <c r="B74" t="str">
        <f t="shared" si="0"/>
        <v>"PATTERN": (30,16),</v>
      </c>
    </row>
    <row r="75" spans="1:2" x14ac:dyDescent="0.4">
      <c r="B75" t="str">
        <f t="shared" si="0"/>
        <v>"PATTERN": (31,14),</v>
      </c>
    </row>
    <row r="76" spans="1:2" x14ac:dyDescent="0.4">
      <c r="B76" t="str">
        <f t="shared" si="0"/>
        <v>"true": (32,24),</v>
      </c>
    </row>
    <row r="77" spans="1:2" x14ac:dyDescent="0.4">
      <c r="B77" t="str">
        <f t="shared" si="0"/>
        <v>"false": (33,24),</v>
      </c>
    </row>
    <row r="78" spans="1:2" x14ac:dyDescent="0.4">
      <c r="B78" t="str">
        <f t="shared" si="0"/>
        <v>"PATTERN": (34,4),</v>
      </c>
    </row>
    <row r="79" spans="1:2" x14ac:dyDescent="0.4">
      <c r="B79" t="str">
        <f t="shared" si="0"/>
        <v>"PATTERN": (35,5),</v>
      </c>
    </row>
    <row r="80" spans="1:2" x14ac:dyDescent="0.4">
      <c r="A80" t="s">
        <v>12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815A0F1920E044A21FC27123A62870" ma:contentTypeVersion="10" ma:contentTypeDescription="Create a new document." ma:contentTypeScope="" ma:versionID="e26e4f271b8c9ebfc32878502ac77038">
  <xsd:schema xmlns:xsd="http://www.w3.org/2001/XMLSchema" xmlns:xs="http://www.w3.org/2001/XMLSchema" xmlns:p="http://schemas.microsoft.com/office/2006/metadata/properties" xmlns:ns3="67955067-5d5e-4311-b0fe-71cedbf8a02e" xmlns:ns4="3f330786-f489-49a7-a4d2-893b1046a2ab" targetNamespace="http://schemas.microsoft.com/office/2006/metadata/properties" ma:root="true" ma:fieldsID="48e925bf2a0d415fd2957c1230b3b289" ns3:_="" ns4:_="">
    <xsd:import namespace="67955067-5d5e-4311-b0fe-71cedbf8a02e"/>
    <xsd:import namespace="3f330786-f489-49a7-a4d2-893b1046a2a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955067-5d5e-4311-b0fe-71cedbf8a0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330786-f489-49a7-a4d2-893b1046a2a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93D2EB-71B2-4D5C-88E5-9103A51F19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955067-5d5e-4311-b0fe-71cedbf8a02e"/>
    <ds:schemaRef ds:uri="3f330786-f489-49a7-a4d2-893b1046a2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FC0929-7FDD-4DE8-B94A-A10C14DEBE8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CA7D55-30F1-4931-AB5A-DE1E8EAFF94B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elements/1.1/"/>
    <ds:schemaRef ds:uri="3f330786-f489-49a7-a4d2-893b1046a2ab"/>
    <ds:schemaRef ds:uri="67955067-5d5e-4311-b0fe-71cedbf8a02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Tree for Src1</vt:lpstr>
      <vt:lpstr>Productions</vt:lpstr>
      <vt:lpstr>Tokens-Errors</vt:lpstr>
      <vt:lpstr>Tokens-Errors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Nicole</cp:lastModifiedBy>
  <cp:lastPrinted>2020-03-30T00:36:55Z</cp:lastPrinted>
  <dcterms:created xsi:type="dcterms:W3CDTF">2020-03-29T22:35:52Z</dcterms:created>
  <dcterms:modified xsi:type="dcterms:W3CDTF">2020-03-31T06:54:32Z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0x01010052815A0F1920E044A21FC27123A62870</vt:lpwstr>
  </property>
</Properties>
</file>