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<sst xmlns="http://schemas.openxmlformats.org/spreadsheetml/2006/main" count="29" uniqueCount="10">
  <si>
    <t>Year_wise_carrier_delay</t>
  </si>
  <si>
    <t>Year_wise_nas_delay</t>
  </si>
  <si>
    <t>Year_wise_weather_delay</t>
  </si>
  <si>
    <t>Year_wise_late_aircraft_delay</t>
  </si>
  <si>
    <t>Year_wise_security_delay</t>
  </si>
  <si>
    <t>Itterations</t>
  </si>
  <si>
    <t>HiveQL</t>
  </si>
  <si>
    <t>SparkSQL</t>
  </si>
  <si>
    <t>Average Time Taken</t>
  </si>
  <si>
    <t>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</si>
</sst>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7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Year_wise_carrier_delay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Sheet1!$B$1:$B$2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Sheet1!$A$3:$A$7</c:f>
            </c:strRef>
          </c:cat>
          <c:val>
            <c:numRef>
              <c:f>Sheet1!$B$3:$B$8</c:f>
              <c:numCache/>
            </c:numRef>
          </c:val>
        </c:ser>
        <c:ser>
          <c:idx val="1"/>
          <c:order val="1"/>
          <c:tx>
            <c:strRef>
              <c:f>Sheet1!$C$1:$C$2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Sheet1!$A$3:$A$7</c:f>
            </c:strRef>
          </c:cat>
          <c:val>
            <c:numRef>
              <c:f>Sheet1!$C$3:$C$7</c:f>
              <c:numCache/>
            </c:numRef>
          </c:val>
        </c:ser>
        <c:axId val="1565587469"/>
        <c:axId val="627050686"/>
      </c:barChart>
      <c:catAx>
        <c:axId val="1565587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27050686"/>
      </c:catAx>
      <c:valAx>
        <c:axId val="627050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6558746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Year_wise_nas_delay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Sheet1!$G$1:$G$2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cat>
            <c:strRef>
              <c:f>Sheet1!$F$3:$F$7</c:f>
            </c:strRef>
          </c:cat>
          <c:val>
            <c:numRef>
              <c:f>Sheet1!$G$3:$G$8</c:f>
              <c:numCache/>
            </c:numRef>
          </c:val>
        </c:ser>
        <c:ser>
          <c:idx val="1"/>
          <c:order val="1"/>
          <c:tx>
            <c:strRef>
              <c:f>Sheet1!$H$1:$H$2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Sheet1!$F$3:$F$7</c:f>
            </c:strRef>
          </c:cat>
          <c:val>
            <c:numRef>
              <c:f>Sheet1!$H$3:$H$7</c:f>
              <c:numCache/>
            </c:numRef>
          </c:val>
        </c:ser>
        <c:axId val="1777175503"/>
        <c:axId val="1599877880"/>
      </c:barChart>
      <c:catAx>
        <c:axId val="1777175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99877880"/>
      </c:catAx>
      <c:valAx>
        <c:axId val="1599877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7717550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Year_wise_weather_delay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Sheet1!$L$1:$L$2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cat>
            <c:strRef>
              <c:f>Sheet1!$K$3:$K$7</c:f>
            </c:strRef>
          </c:cat>
          <c:val>
            <c:numRef>
              <c:f>Sheet1!$L$3:$L$8</c:f>
              <c:numCache/>
            </c:numRef>
          </c:val>
        </c:ser>
        <c:ser>
          <c:idx val="1"/>
          <c:order val="1"/>
          <c:tx>
            <c:strRef>
              <c:f>Sheet1!$M$1:$M$2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Sheet1!$K$3:$K$7</c:f>
            </c:strRef>
          </c:cat>
          <c:val>
            <c:numRef>
              <c:f>Sheet1!$M$3:$M$7</c:f>
              <c:numCache/>
            </c:numRef>
          </c:val>
        </c:ser>
        <c:axId val="302297970"/>
        <c:axId val="1420350447"/>
      </c:barChart>
      <c:catAx>
        <c:axId val="3022979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20350447"/>
      </c:catAx>
      <c:valAx>
        <c:axId val="1420350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0229797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Year_wise_late_aircraft_delay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Sheet1!$Q$1:$Q$2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cat>
            <c:strRef>
              <c:f>Sheet1!$P$3:$P$7</c:f>
            </c:strRef>
          </c:cat>
          <c:val>
            <c:numRef>
              <c:f>Sheet1!$Q$3:$Q$8</c:f>
              <c:numCache/>
            </c:numRef>
          </c:val>
        </c:ser>
        <c:ser>
          <c:idx val="1"/>
          <c:order val="1"/>
          <c:tx>
            <c:strRef>
              <c:f>Sheet1!$R$1:$R$2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Sheet1!$P$3:$P$7</c:f>
            </c:strRef>
          </c:cat>
          <c:val>
            <c:numRef>
              <c:f>Sheet1!$R$3:$R$7</c:f>
              <c:numCache/>
            </c:numRef>
          </c:val>
        </c:ser>
        <c:axId val="1573187243"/>
        <c:axId val="516166175"/>
      </c:barChart>
      <c:catAx>
        <c:axId val="1573187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16166175"/>
      </c:catAx>
      <c:valAx>
        <c:axId val="516166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7318724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Year_wise_security_delay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Sheet1!$V$1:$V$2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cat>
            <c:strRef>
              <c:f>Sheet1!$U$3:$U$7</c:f>
            </c:strRef>
          </c:cat>
          <c:val>
            <c:numRef>
              <c:f>Sheet1!$V$3:$V$8</c:f>
              <c:numCache/>
            </c:numRef>
          </c:val>
        </c:ser>
        <c:ser>
          <c:idx val="1"/>
          <c:order val="1"/>
          <c:tx>
            <c:strRef>
              <c:f>Sheet1!$W$1:$W$2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Sheet1!$U$3:$U$7</c:f>
            </c:strRef>
          </c:cat>
          <c:val>
            <c:numRef>
              <c:f>Sheet1!$W$3:$W$7</c:f>
              <c:numCache/>
            </c:numRef>
          </c:val>
        </c:ser>
        <c:axId val="1228319043"/>
        <c:axId val="936557893"/>
      </c:barChart>
      <c:catAx>
        <c:axId val="1228319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Itterations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36557893"/>
      </c:catAx>
      <c:valAx>
        <c:axId val="9365578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2831904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Average Time Taken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Sheet1!$B$31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Pt>
            <c:idx val="3"/>
          </c:dPt>
          <c:cat>
            <c:strRef>
              <c:f>Sheet1!$A$32:$A$36</c:f>
            </c:strRef>
          </c:cat>
          <c:val>
            <c:numRef>
              <c:f>Sheet1!$B$32:$B$36</c:f>
              <c:numCache/>
            </c:numRef>
          </c:val>
        </c:ser>
        <c:ser>
          <c:idx val="1"/>
          <c:order val="1"/>
          <c:tx>
            <c:strRef>
              <c:f>Sheet1!$C$31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Sheet1!$A$32:$A$36</c:f>
            </c:strRef>
          </c:cat>
          <c:val>
            <c:numRef>
              <c:f>Sheet1!$C$32:$C$36</c:f>
              <c:numCache/>
            </c:numRef>
          </c:val>
        </c:ser>
        <c:axId val="2123551706"/>
        <c:axId val="306956526"/>
      </c:barChart>
      <c:catAx>
        <c:axId val="2123551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 Taken by 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06956526"/>
      </c:catAx>
      <c:valAx>
        <c:axId val="306956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2355170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180975</xdr:rowOff>
    </xdr:from>
    <xdr:ext cx="5238750" cy="3209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952500</xdr:colOff>
      <xdr:row>9</xdr:row>
      <xdr:rowOff>9525</xdr:rowOff>
    </xdr:from>
    <xdr:ext cx="5276850" cy="3152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9525</xdr:colOff>
      <xdr:row>8</xdr:row>
      <xdr:rowOff>180975</xdr:rowOff>
    </xdr:from>
    <xdr:ext cx="5238750" cy="3152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9525</xdr:colOff>
      <xdr:row>8</xdr:row>
      <xdr:rowOff>180975</xdr:rowOff>
    </xdr:from>
    <xdr:ext cx="5238750" cy="3152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923925</xdr:colOff>
      <xdr:row>9</xdr:row>
      <xdr:rowOff>9525</xdr:rowOff>
    </xdr:from>
    <xdr:ext cx="5076825" cy="3152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37</xdr:row>
      <xdr:rowOff>0</xdr:rowOff>
    </xdr:from>
    <xdr:ext cx="7172325" cy="61531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19.25"/>
    <col customWidth="1" min="3" max="3" width="21.13"/>
    <col customWidth="1" min="4" max="5" width="12.63"/>
    <col customWidth="1" min="6" max="6" width="22.38"/>
    <col customWidth="1" min="7" max="7" width="22.13"/>
    <col customWidth="1" min="8" max="8" width="24.88"/>
    <col customWidth="1" min="12" max="12" width="25.25"/>
    <col customWidth="1" min="13" max="13" width="31.25"/>
    <col customWidth="1" min="17" max="17" width="29.38"/>
    <col customWidth="1" min="18" max="18" width="26.75"/>
    <col customWidth="1" min="21" max="21" width="16.63"/>
    <col customWidth="1" min="22" max="22" width="29.0"/>
    <col customWidth="1" min="23" max="23" width="20.75"/>
  </cols>
  <sheetData>
    <row r="1" ht="15.75" customHeight="1">
      <c r="A1" s="1" t="s">
        <v>0</v>
      </c>
      <c r="D1" s="2"/>
      <c r="E1" s="2"/>
      <c r="F1" s="3" t="s">
        <v>1</v>
      </c>
      <c r="I1" s="2"/>
      <c r="J1" s="2"/>
      <c r="K1" s="4" t="s">
        <v>2</v>
      </c>
      <c r="N1" s="2"/>
      <c r="O1" s="2"/>
      <c r="P1" s="5" t="s">
        <v>3</v>
      </c>
      <c r="S1" s="2"/>
      <c r="T1" s="2"/>
      <c r="U1" s="6" t="s">
        <v>4</v>
      </c>
      <c r="X1" s="2"/>
      <c r="Y1" s="2"/>
      <c r="Z1" s="2"/>
      <c r="AA1" s="2"/>
      <c r="AB1" s="2"/>
      <c r="AC1" s="2"/>
      <c r="AD1" s="2"/>
    </row>
    <row r="2" ht="15.75" customHeight="1">
      <c r="A2" s="7" t="s">
        <v>5</v>
      </c>
      <c r="B2" s="7" t="s">
        <v>6</v>
      </c>
      <c r="C2" s="7" t="s">
        <v>7</v>
      </c>
      <c r="E2" s="7"/>
      <c r="F2" s="7" t="s">
        <v>5</v>
      </c>
      <c r="G2" s="7" t="s">
        <v>6</v>
      </c>
      <c r="H2" s="7" t="s">
        <v>7</v>
      </c>
      <c r="J2" s="7"/>
      <c r="K2" s="7" t="s">
        <v>5</v>
      </c>
      <c r="L2" s="7" t="s">
        <v>6</v>
      </c>
      <c r="M2" s="7" t="s">
        <v>7</v>
      </c>
      <c r="O2" s="7"/>
      <c r="P2" s="7" t="s">
        <v>5</v>
      </c>
      <c r="Q2" s="7" t="s">
        <v>6</v>
      </c>
      <c r="R2" s="7" t="s">
        <v>7</v>
      </c>
      <c r="T2" s="7"/>
      <c r="U2" s="7" t="s">
        <v>5</v>
      </c>
      <c r="V2" s="7" t="s">
        <v>6</v>
      </c>
      <c r="W2" s="7" t="s">
        <v>7</v>
      </c>
    </row>
    <row r="3" ht="15.75" customHeight="1">
      <c r="A3" s="7">
        <v>1.0</v>
      </c>
      <c r="B3" s="8">
        <v>10.405</v>
      </c>
      <c r="C3" s="9">
        <f>2070/1000</f>
        <v>2.07</v>
      </c>
      <c r="E3" s="7"/>
      <c r="F3" s="7">
        <v>1.0</v>
      </c>
      <c r="G3" s="8">
        <v>6.764</v>
      </c>
      <c r="H3" s="9">
        <f>571/1000</f>
        <v>0.571</v>
      </c>
      <c r="J3" s="7"/>
      <c r="K3" s="7">
        <v>1.0</v>
      </c>
      <c r="L3" s="8">
        <v>6.306</v>
      </c>
      <c r="M3" s="9">
        <f>424/1000</f>
        <v>0.424</v>
      </c>
      <c r="O3" s="7"/>
      <c r="P3" s="7">
        <v>1.0</v>
      </c>
      <c r="Q3" s="8">
        <v>6.796</v>
      </c>
      <c r="R3" s="9">
        <f>448/1000</f>
        <v>0.448</v>
      </c>
      <c r="T3" s="7"/>
      <c r="U3" s="7">
        <v>1.0</v>
      </c>
      <c r="V3" s="10">
        <v>7.272</v>
      </c>
      <c r="W3" s="7">
        <f>448/1000</f>
        <v>0.448</v>
      </c>
    </row>
    <row r="4" ht="15.75" customHeight="1">
      <c r="A4" s="7">
        <v>2.0</v>
      </c>
      <c r="B4" s="8">
        <v>6.6</v>
      </c>
      <c r="C4" s="9">
        <f>738/1000</f>
        <v>0.738</v>
      </c>
      <c r="E4" s="7"/>
      <c r="F4" s="7">
        <v>2.0</v>
      </c>
      <c r="G4" s="8">
        <v>6.881</v>
      </c>
      <c r="H4" s="9">
        <f>404/1000</f>
        <v>0.404</v>
      </c>
      <c r="J4" s="7"/>
      <c r="K4" s="7">
        <v>2.0</v>
      </c>
      <c r="L4" s="8">
        <v>7.336</v>
      </c>
      <c r="M4" s="9">
        <f>370/1000</f>
        <v>0.37</v>
      </c>
      <c r="O4" s="7"/>
      <c r="P4" s="7">
        <v>2.0</v>
      </c>
      <c r="Q4" s="8">
        <v>6.783</v>
      </c>
      <c r="R4" s="9">
        <f>361/1000</f>
        <v>0.361</v>
      </c>
      <c r="T4" s="7"/>
      <c r="U4" s="7">
        <v>2.0</v>
      </c>
      <c r="V4" s="10">
        <v>6.85</v>
      </c>
      <c r="W4" s="7">
        <f>361/1000</f>
        <v>0.361</v>
      </c>
    </row>
    <row r="5" ht="15.75" customHeight="1">
      <c r="A5" s="7">
        <v>3.0</v>
      </c>
      <c r="B5" s="8">
        <v>6.235</v>
      </c>
      <c r="C5" s="9">
        <f>396/1000</f>
        <v>0.396</v>
      </c>
      <c r="E5" s="7"/>
      <c r="F5" s="7">
        <v>3.0</v>
      </c>
      <c r="G5" s="8">
        <v>5.912</v>
      </c>
      <c r="H5" s="9">
        <f>331/1000</f>
        <v>0.331</v>
      </c>
      <c r="J5" s="7"/>
      <c r="K5" s="7">
        <v>3.0</v>
      </c>
      <c r="L5" s="8">
        <v>7.414</v>
      </c>
      <c r="M5" s="9">
        <f>308/1000</f>
        <v>0.308</v>
      </c>
      <c r="O5" s="7"/>
      <c r="P5" s="7">
        <v>3.0</v>
      </c>
      <c r="Q5" s="8">
        <v>7.027</v>
      </c>
      <c r="R5" s="9">
        <f>311/1000</f>
        <v>0.311</v>
      </c>
      <c r="T5" s="7"/>
      <c r="U5" s="7">
        <v>3.0</v>
      </c>
      <c r="V5" s="10">
        <v>6.178</v>
      </c>
      <c r="W5" s="7">
        <f>311/1000</f>
        <v>0.311</v>
      </c>
    </row>
    <row r="6" ht="15.75" customHeight="1">
      <c r="A6" s="7">
        <v>4.0</v>
      </c>
      <c r="B6" s="8">
        <v>6.224</v>
      </c>
      <c r="C6" s="9">
        <f>361/1000</f>
        <v>0.361</v>
      </c>
      <c r="E6" s="7"/>
      <c r="F6" s="7">
        <v>4.0</v>
      </c>
      <c r="G6" s="8">
        <v>6.521</v>
      </c>
      <c r="H6" s="9">
        <f>296/1000</f>
        <v>0.296</v>
      </c>
      <c r="J6" s="7"/>
      <c r="K6" s="7">
        <v>4.0</v>
      </c>
      <c r="L6" s="8">
        <v>6.328</v>
      </c>
      <c r="M6" s="9">
        <f>389/1000</f>
        <v>0.389</v>
      </c>
      <c r="O6" s="7"/>
      <c r="P6" s="7">
        <v>4.0</v>
      </c>
      <c r="Q6" s="8">
        <v>6.872</v>
      </c>
      <c r="R6" s="9">
        <f>325/1000</f>
        <v>0.325</v>
      </c>
      <c r="T6" s="7"/>
      <c r="U6" s="7">
        <v>4.0</v>
      </c>
      <c r="V6" s="10">
        <v>6.694</v>
      </c>
      <c r="W6" s="7">
        <f>325/1000</f>
        <v>0.325</v>
      </c>
    </row>
    <row r="7" ht="15.75" customHeight="1">
      <c r="A7" s="7">
        <v>5.0</v>
      </c>
      <c r="B7" s="8">
        <v>6.35</v>
      </c>
      <c r="C7" s="9">
        <f>337/1000</f>
        <v>0.337</v>
      </c>
      <c r="E7" s="7"/>
      <c r="F7" s="7">
        <v>5.0</v>
      </c>
      <c r="G7" s="8">
        <v>7.22</v>
      </c>
      <c r="H7" s="9">
        <f>305/1000</f>
        <v>0.305</v>
      </c>
      <c r="J7" s="7"/>
      <c r="K7" s="7">
        <v>5.0</v>
      </c>
      <c r="L7" s="8">
        <v>6.222</v>
      </c>
      <c r="M7" s="9">
        <f>257/1000</f>
        <v>0.257</v>
      </c>
      <c r="O7" s="7"/>
      <c r="P7" s="7">
        <v>5.0</v>
      </c>
      <c r="Q7" s="8">
        <v>6.844</v>
      </c>
      <c r="R7" s="9">
        <f>337/1000</f>
        <v>0.337</v>
      </c>
      <c r="T7" s="7"/>
      <c r="U7" s="7">
        <v>5.0</v>
      </c>
      <c r="V7" s="10">
        <v>6.246</v>
      </c>
      <c r="W7" s="7">
        <f>337/1000</f>
        <v>0.337</v>
      </c>
    </row>
    <row r="8" ht="15.75" customHeight="1">
      <c r="A8" s="7"/>
      <c r="B8" s="7"/>
      <c r="C8" s="7"/>
    </row>
    <row r="9" ht="15.75" customHeight="1">
      <c r="A9" s="7"/>
      <c r="B9" s="7"/>
      <c r="C9" s="7"/>
    </row>
    <row r="10" ht="15.75" customHeight="1">
      <c r="A10" s="7"/>
      <c r="B10" s="7"/>
      <c r="C10" s="7"/>
    </row>
    <row r="11" ht="15.75" customHeight="1">
      <c r="A11" s="7"/>
      <c r="B11" s="7"/>
      <c r="C11" s="7"/>
    </row>
    <row r="12" ht="15.75" customHeight="1">
      <c r="A12" s="7"/>
      <c r="B12" s="7"/>
      <c r="C12" s="7"/>
    </row>
    <row r="13" ht="15.75" customHeight="1">
      <c r="A13" s="7"/>
      <c r="B13" s="7"/>
      <c r="C13" s="7"/>
    </row>
    <row r="14" ht="15.75" customHeight="1">
      <c r="A14" s="7"/>
      <c r="B14" s="7"/>
      <c r="C14" s="7"/>
    </row>
    <row r="15" ht="15.75" customHeight="1">
      <c r="A15" s="7"/>
      <c r="B15" s="7"/>
      <c r="C15" s="7"/>
    </row>
    <row r="16" ht="15.75" customHeight="1">
      <c r="A16" s="7"/>
      <c r="B16" s="7"/>
      <c r="C16" s="7"/>
    </row>
    <row r="17" ht="15.75" customHeight="1">
      <c r="A17" s="7"/>
      <c r="B17" s="7"/>
      <c r="C17" s="7"/>
    </row>
    <row r="18" ht="15.75" customHeight="1">
      <c r="A18" s="7"/>
      <c r="B18" s="7"/>
      <c r="C18" s="7"/>
    </row>
    <row r="19" ht="15.75" customHeight="1">
      <c r="A19" s="7"/>
      <c r="B19" s="7"/>
      <c r="C19" s="7"/>
    </row>
    <row r="20" ht="15.75" customHeight="1">
      <c r="A20" s="7"/>
      <c r="B20" s="7"/>
      <c r="C20" s="7"/>
    </row>
    <row r="21" ht="15.75" customHeight="1">
      <c r="A21" s="7"/>
      <c r="B21" s="7"/>
      <c r="C21" s="7"/>
    </row>
    <row r="22" ht="15.75" customHeight="1">
      <c r="A22" s="7"/>
      <c r="B22" s="7"/>
      <c r="C22" s="7"/>
    </row>
    <row r="23" ht="15.75" customHeight="1">
      <c r="A23" s="7"/>
      <c r="B23" s="7"/>
      <c r="C23" s="7"/>
    </row>
    <row r="24" ht="15.75" customHeight="1">
      <c r="A24" s="7"/>
      <c r="B24" s="7"/>
      <c r="C24" s="7"/>
    </row>
    <row r="25" ht="15.75" customHeight="1">
      <c r="A25" s="7"/>
      <c r="B25" s="7"/>
      <c r="C25" s="7"/>
    </row>
    <row r="26" ht="15.75" customHeight="1">
      <c r="A26" s="7"/>
      <c r="B26" s="7"/>
      <c r="C26" s="7"/>
    </row>
    <row r="27" ht="15.75" customHeight="1"/>
    <row r="28" ht="15.75" customHeight="1"/>
    <row r="29" ht="15.75" customHeight="1"/>
    <row r="30" ht="15.75" customHeight="1">
      <c r="A30" s="11" t="s">
        <v>8</v>
      </c>
    </row>
    <row r="31" ht="15.75" customHeight="1">
      <c r="A31" s="7" t="s">
        <v>9</v>
      </c>
      <c r="B31" s="7" t="s">
        <v>6</v>
      </c>
      <c r="C31" s="7" t="s">
        <v>7</v>
      </c>
    </row>
    <row r="32" ht="15.75" customHeight="1">
      <c r="A32" s="10" t="s">
        <v>0</v>
      </c>
      <c r="B32" s="9">
        <f t="shared" ref="B32:C32" si="1">AVERAGE(B3:B7)</f>
        <v>7.1628</v>
      </c>
      <c r="C32" s="9">
        <f t="shared" si="1"/>
        <v>0.7804</v>
      </c>
    </row>
    <row r="33" ht="15.75" customHeight="1">
      <c r="A33" s="10" t="s">
        <v>1</v>
      </c>
      <c r="B33" s="9">
        <f t="shared" ref="B33:C33" si="2">AVERAGE(G3:G7)</f>
        <v>6.6596</v>
      </c>
      <c r="C33" s="9">
        <f t="shared" si="2"/>
        <v>0.3814</v>
      </c>
    </row>
    <row r="34" ht="15.75" customHeight="1">
      <c r="A34" s="10" t="s">
        <v>2</v>
      </c>
      <c r="B34" s="9">
        <f t="shared" ref="B34:C34" si="3">AVERAGE(L3:L7)</f>
        <v>6.7212</v>
      </c>
      <c r="C34" s="9">
        <f t="shared" si="3"/>
        <v>0.3496</v>
      </c>
    </row>
    <row r="35" ht="15.75" customHeight="1">
      <c r="A35" s="10" t="s">
        <v>3</v>
      </c>
      <c r="B35" s="9">
        <f t="shared" ref="B35:C35" si="4">AVERAGE(Q3:Q7)</f>
        <v>6.8644</v>
      </c>
      <c r="C35" s="9">
        <f t="shared" si="4"/>
        <v>0.3564</v>
      </c>
    </row>
    <row r="36" ht="15.75" customHeight="1">
      <c r="A36" s="10" t="s">
        <v>4</v>
      </c>
      <c r="B36" s="9">
        <f t="shared" ref="B36:C36" si="5">AVERAGE(V3:V7)</f>
        <v>6.648</v>
      </c>
      <c r="C36" s="9">
        <f t="shared" si="5"/>
        <v>0.3564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F1:H1"/>
    <mergeCell ref="K1:M1"/>
    <mergeCell ref="P1:R1"/>
    <mergeCell ref="U1:W1"/>
    <mergeCell ref="A30:C30"/>
  </mergeCells>
  <drawing r:id="rId1"/>
</worksheet>
</file>