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orksDev\Desktop\"/>
    </mc:Choice>
  </mc:AlternateContent>
  <bookViews>
    <workbookView xWindow="0" yWindow="0" windowWidth="28800" windowHeight="12210"/>
  </bookViews>
  <sheets>
    <sheet name="PRESUPUESTO GARITA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05" i="1" l="1"/>
  <c r="F102" i="1"/>
  <c r="F101" i="1"/>
  <c r="F100" i="1"/>
  <c r="F99" i="1"/>
  <c r="F98" i="1"/>
  <c r="F97" i="1"/>
  <c r="F96" i="1"/>
  <c r="F95" i="1"/>
  <c r="F94" i="1"/>
  <c r="F92" i="1"/>
  <c r="F13" i="1"/>
  <c r="F86" i="1"/>
  <c r="F82" i="1"/>
  <c r="F83" i="1"/>
  <c r="F84" i="1"/>
  <c r="F85" i="1"/>
  <c r="F87" i="1"/>
  <c r="F88" i="1"/>
  <c r="F89" i="1"/>
  <c r="F81" i="1"/>
  <c r="F63" i="1"/>
  <c r="F78" i="1"/>
  <c r="F67" i="1"/>
  <c r="F68" i="1"/>
  <c r="F69" i="1"/>
  <c r="F70" i="1"/>
  <c r="F71" i="1"/>
  <c r="F72" i="1"/>
  <c r="F73" i="1"/>
  <c r="F74" i="1"/>
  <c r="F75" i="1"/>
  <c r="F76" i="1"/>
  <c r="F77" i="1"/>
  <c r="F66" i="1"/>
  <c r="F61" i="1"/>
  <c r="F59" i="1"/>
  <c r="F60" i="1"/>
  <c r="F58" i="1"/>
  <c r="F55" i="1"/>
  <c r="F52" i="1"/>
  <c r="F50" i="1"/>
  <c r="F51" i="1"/>
  <c r="F49" i="1"/>
  <c r="F47" i="1"/>
  <c r="F45" i="1"/>
  <c r="F46" i="1"/>
  <c r="F44" i="1"/>
  <c r="F42" i="1"/>
  <c r="F36" i="1"/>
  <c r="F37" i="1"/>
  <c r="F38" i="1"/>
  <c r="F39" i="1"/>
  <c r="F40" i="1"/>
  <c r="F41" i="1"/>
  <c r="F35" i="1"/>
  <c r="F32" i="1"/>
  <c r="F29" i="1"/>
  <c r="F27" i="1"/>
  <c r="F28" i="1"/>
  <c r="F26" i="1"/>
  <c r="F23" i="1"/>
  <c r="F21" i="1"/>
  <c r="F16" i="1"/>
  <c r="F17" i="1"/>
  <c r="F18" i="1"/>
  <c r="F19" i="1"/>
  <c r="F20" i="1"/>
  <c r="F15" i="1"/>
  <c r="F11" i="1"/>
  <c r="F12" i="1"/>
  <c r="F10" i="1"/>
</calcChain>
</file>

<file path=xl/sharedStrings.xml><?xml version="1.0" encoding="utf-8"?>
<sst xmlns="http://schemas.openxmlformats.org/spreadsheetml/2006/main" count="133" uniqueCount="89">
  <si>
    <t>SANTANA VICIOSO Y ASOCIADOS SRL.</t>
  </si>
  <si>
    <t>PROYECTO.</t>
  </si>
  <si>
    <t>CONSTRUCION DE GARITA</t>
  </si>
  <si>
    <t>REFERENCIA No CDEEE-CM-119-2016</t>
  </si>
  <si>
    <t xml:space="preserve"> </t>
  </si>
  <si>
    <t>No.</t>
  </si>
  <si>
    <t>PARTIDA</t>
  </si>
  <si>
    <t>CANTIDAD</t>
  </si>
  <si>
    <t>UDS</t>
  </si>
  <si>
    <t xml:space="preserve">PRECIO </t>
  </si>
  <si>
    <t>TOTAL</t>
  </si>
  <si>
    <t>VALOR</t>
  </si>
  <si>
    <t>1,01</t>
  </si>
  <si>
    <t>EXCAVACION DE A ZPATA MURO DE BLOCK (3.90X0.60X0.45)</t>
  </si>
  <si>
    <t>M3</t>
  </si>
  <si>
    <t>EXCAVACION DE A ZPATA DE COLUMNA (0.45X0.45X0.60)</t>
  </si>
  <si>
    <t>P.A</t>
  </si>
  <si>
    <t xml:space="preserve">REPLANTEO </t>
  </si>
  <si>
    <t xml:space="preserve"> ZAPATA DE MURO 3 O 3/8 @0.25(3.90X0.50X0.25)</t>
  </si>
  <si>
    <t xml:space="preserve"> ZAPATA DE COLUMNA 4 O 1/2 A.D. O 3/8 @(0.45X0.60X0.25)(2)</t>
  </si>
  <si>
    <t xml:space="preserve">COLUMNA 4 O 1/2 est.3/8@0.20(2.80X 0.15X4) </t>
  </si>
  <si>
    <t xml:space="preserve">VIGA DE AMARRE 0.15mx0.20m, R.S 2 @3/8"R.I 2 O1/2" @ O 3/8"@ 0.25m </t>
  </si>
  <si>
    <t>DINTER (0.20X0.15) 4 O 3/8" @0.20(1.0X0.20X0.15)</t>
  </si>
  <si>
    <t>LOSO DE HORMIGON ARMADO e=0.10m @3/8"@0.20 AD</t>
  </si>
  <si>
    <t>PULIDO A MANO EN PISO(2.20)(0.85)e=0.10</t>
  </si>
  <si>
    <t>m2</t>
  </si>
  <si>
    <t>BLOCK 6 O3/8" 0.80B.N.T. (3.90X0.40)</t>
  </si>
  <si>
    <t>M2</t>
  </si>
  <si>
    <t>BLOCK DE 6 O 3/8" @ 0.80S.N.T.P. (3.20X2.80)</t>
  </si>
  <si>
    <t>ANTEPECHO (3.05 X 0.20)</t>
  </si>
  <si>
    <t xml:space="preserve">SIERE DE HUECO EN BLOCK CALADOS TIPO PERCIANA EN </t>
  </si>
  <si>
    <t xml:space="preserve"> GARITADE ANAQUELE </t>
  </si>
  <si>
    <t xml:space="preserve">FRAGUACHE EN COLUMNA </t>
  </si>
  <si>
    <t>FRAGUACHE EN BIGA</t>
  </si>
  <si>
    <t>FRAGUACHE EN TECHO</t>
  </si>
  <si>
    <t>FINO EN TECHO PLANO</t>
  </si>
  <si>
    <t>MOCHETA EN VENTANA</t>
  </si>
  <si>
    <t>MOCHETA EN PUERTA</t>
  </si>
  <si>
    <t xml:space="preserve"> ZABALETA EN TECHO</t>
  </si>
  <si>
    <t>ML.</t>
  </si>
  <si>
    <t>INTERIOR</t>
  </si>
  <si>
    <t>EXTERIOR</t>
  </si>
  <si>
    <t>TECHP</t>
  </si>
  <si>
    <t>Mm2</t>
  </si>
  <si>
    <t>BASE BLANCA INTERIOR EXTERIOR Y TECHO</t>
  </si>
  <si>
    <t xml:space="preserve">INTERIOR </t>
  </si>
  <si>
    <t xml:space="preserve">SUMISTRO E INSTALACION DE VENTANAS CELOCIAS DE </t>
  </si>
  <si>
    <t>CRISTAL CLARO</t>
  </si>
  <si>
    <t>SUMINISTRO E INSTALACION DE LUSX CENTRAL</t>
  </si>
  <si>
    <t>UN</t>
  </si>
  <si>
    <t>SUMINISTRO E INSTALACION DE INTERUCTORES DOBLES 110V</t>
  </si>
  <si>
    <t>SUMINISTRO E INSTALACION DE TOMACORRIENTE 110V</t>
  </si>
  <si>
    <t>IMPERMEAVILIXANTE LONA AALTICA 4MM</t>
  </si>
  <si>
    <t>BARRA</t>
  </si>
  <si>
    <t>MUELLE EQUILIBRADO55MM. G800</t>
  </si>
  <si>
    <t>BARRA TUBULAR ALUMINIO CON GOMA G4140</t>
  </si>
  <si>
    <t>LISTA FOSFORECENTE G800</t>
  </si>
  <si>
    <t>GOMA LUMINOSA BARRA BARRERA G800</t>
  </si>
  <si>
    <t>CONECTOR CORDON LUMINOSO</t>
  </si>
  <si>
    <t>TARJETA RADIORECEPTIRA 433.92 MHX</t>
  </si>
  <si>
    <t>LAMPARA INTERMITENTE G800</t>
  </si>
  <si>
    <t>ANTENA SINTONIXADA 433.93MHX</t>
  </si>
  <si>
    <t>FOTOCERDA A SUPERFICIE 10 MT (PAREJA)</t>
  </si>
  <si>
    <t>COLUMNITA FOTOCERDA DIR</t>
  </si>
  <si>
    <t>INSTALACION</t>
  </si>
  <si>
    <t>PA</t>
  </si>
  <si>
    <t xml:space="preserve">SOLDADURA DE PUERTA EXISTENTE EN HIERRO </t>
  </si>
  <si>
    <t>(CONVENCION A PUERTA CORREDIXA)</t>
  </si>
  <si>
    <t>PA.</t>
  </si>
  <si>
    <t>CONFECCION DE RIEL DE 19" PARA PUERTA CORREDIXA</t>
  </si>
  <si>
    <t xml:space="preserve">SUMINISTRO E INSTALACION DE MOTOR PARA PUERTA </t>
  </si>
  <si>
    <t>CORRED ZIA</t>
  </si>
  <si>
    <t>RONDANA DE 3</t>
  </si>
  <si>
    <t>BOTE DE ESCOMBRO Y LIMPIEXA DURANTE Y POSTERIOL AL</t>
  </si>
  <si>
    <t>PROCESO</t>
  </si>
  <si>
    <t>SU BTOTAL GENERAL</t>
  </si>
  <si>
    <t>RD$</t>
  </si>
  <si>
    <t xml:space="preserve">DIRECCION TECNICA                                                                                  </t>
  </si>
  <si>
    <t xml:space="preserve">GASTOS ADMINISTRATIVOS                                                                </t>
  </si>
  <si>
    <t>TRANSPORTE</t>
  </si>
  <si>
    <t>SEGUROS Y FIANXA</t>
  </si>
  <si>
    <t>LIQUIDACION DE OBREROS</t>
  </si>
  <si>
    <t>CODIA</t>
  </si>
  <si>
    <t>IMPREVISTOS</t>
  </si>
  <si>
    <t>ITEBIS 18% DEL SUBTOTAL DEL 10%</t>
  </si>
  <si>
    <t>SUBTOTAL GASTOS INDIRECTOS</t>
  </si>
  <si>
    <t>TOTAL GENERAL</t>
  </si>
  <si>
    <t>PREPARADO POR:</t>
  </si>
  <si>
    <t>Arq. Marcio Duglas Santana 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</si>
</sst>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_-* #,##0.000_-;\-* #,##0.000_-;_-* &quot;-&quot;??_-;_-@_-"/>
    <numFmt numFmtId="166" formatCode="_-* #,##0.000000_-;\-* #,##0.000000_-;_-* &quot;-&quot;??_-;_-@_-"/>
    <numFmt numFmtId="167" formatCode="0.000%"/>
    <numFmt numFmtId="168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9" fontId="2" fillId="0" borderId="0" xfId="0" applyNumberFormat="1" applyFont="1"/>
    <xf numFmtId="10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/>
    <xf numFmtId="43" fontId="2" fillId="0" borderId="0" xfId="1" applyFont="1" applyAlignment="1">
      <alignment horizontal="right"/>
    </xf>
    <xf numFmtId="164" fontId="3" fillId="0" borderId="0" xfId="0" applyNumberFormat="1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3" fillId="0" borderId="0" xfId="0" applyNumberFormat="1" applyFont="1"/>
    <xf numFmtId="10" fontId="2" fillId="0" borderId="0" xfId="0" applyNumberFormat="1" applyFont="1" applyAlignment="1">
      <alignment horizontal="center"/>
    </xf>
    <xf numFmtId="43" fontId="3" fillId="0" borderId="0" xfId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vertical="top"/>
    </xf>
    <xf numFmtId="165" fontId="2" fillId="0" borderId="0" xfId="1" applyNumberFormat="1" applyFont="1"/>
    <xf numFmtId="164" fontId="0" fillId="0" borderId="0" xfId="0" applyNumberFormat="1"/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6" fontId="3" fillId="0" borderId="0" xfId="0" applyNumberFormat="1" applyFont="1"/>
    <xf numFmtId="43" fontId="0" fillId="0" borderId="0" xfId="0" applyNumberFormat="1"/>
    <xf numFmtId="43" fontId="5" fillId="0" borderId="0" xfId="0" applyNumberFormat="1" applyFont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58" workbookViewId="0">
      <selection activeCell="F105" sqref="F105"/>
    </sheetView>
  </sheetViews>
  <sheetFormatPr baseColWidth="10" defaultRowHeight="15" x14ac:dyDescent="0.25"/>
  <cols>
    <col min="2" max="2" width="79" customWidth="1"/>
    <col min="5" max="5" width="14" customWidth="1"/>
    <col min="6" max="6" width="11.85546875" bestFit="1" customWidth="1"/>
    <col min="9" max="9" width="20.42578125" customWidth="1"/>
  </cols>
  <sheetData>
    <row r="2" spans="1:10" ht="15.75" x14ac:dyDescent="0.25">
      <c r="A2" s="4"/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4"/>
      <c r="B3" s="9"/>
      <c r="C3" s="10" t="s">
        <v>0</v>
      </c>
      <c r="D3" s="10"/>
      <c r="E3" s="10"/>
      <c r="F3" s="10"/>
      <c r="G3" s="9"/>
      <c r="H3" s="9"/>
      <c r="I3" s="9"/>
      <c r="J3" s="9"/>
    </row>
    <row r="4" spans="1:10" ht="15.75" x14ac:dyDescent="0.25">
      <c r="A4" s="4"/>
      <c r="B4" s="9"/>
      <c r="C4" s="9" t="s">
        <v>1</v>
      </c>
      <c r="D4" s="10" t="s">
        <v>2</v>
      </c>
      <c r="E4" s="10"/>
      <c r="F4" s="10"/>
      <c r="G4" s="10"/>
      <c r="H4" s="9"/>
      <c r="I4" s="9"/>
      <c r="J4" s="9"/>
    </row>
    <row r="5" spans="1:10" ht="15.75" x14ac:dyDescent="0.25">
      <c r="A5" s="4"/>
      <c r="B5" s="9"/>
      <c r="C5" s="9"/>
      <c r="D5" s="10" t="s">
        <v>3</v>
      </c>
      <c r="E5" s="10"/>
      <c r="F5" s="10"/>
      <c r="G5" s="10"/>
      <c r="H5" s="9"/>
      <c r="I5" s="9"/>
      <c r="J5" s="9"/>
    </row>
    <row r="6" spans="1:10" ht="15.75" x14ac:dyDescent="0.25">
      <c r="A6" s="4"/>
      <c r="B6" s="9"/>
      <c r="C6" s="9"/>
      <c r="D6" s="10" t="s">
        <v>4</v>
      </c>
      <c r="E6" s="9"/>
      <c r="F6" s="9"/>
      <c r="G6" s="9"/>
      <c r="H6" s="9"/>
      <c r="I6" s="9"/>
      <c r="J6" s="9"/>
    </row>
    <row r="7" spans="1:10" ht="15.75" x14ac:dyDescent="0.25">
      <c r="A7" s="4"/>
      <c r="B7" s="1"/>
      <c r="C7" s="1"/>
      <c r="D7" s="1"/>
      <c r="E7" s="1"/>
      <c r="F7" s="1"/>
      <c r="G7" s="1"/>
      <c r="H7" s="1"/>
      <c r="I7" s="1"/>
      <c r="J7" s="1"/>
    </row>
    <row r="8" spans="1:10" ht="15.75" x14ac:dyDescent="0.25">
      <c r="A8" s="8" t="s">
        <v>5</v>
      </c>
      <c r="B8" s="3" t="s">
        <v>6</v>
      </c>
      <c r="C8" s="4" t="s">
        <v>7</v>
      </c>
      <c r="D8" s="4" t="s">
        <v>8</v>
      </c>
      <c r="E8" s="19" t="s">
        <v>9</v>
      </c>
      <c r="F8" s="4" t="s">
        <v>10</v>
      </c>
      <c r="G8" s="4" t="s">
        <v>11</v>
      </c>
      <c r="H8" s="1"/>
      <c r="I8" s="1"/>
      <c r="J8" s="1"/>
    </row>
    <row r="9" spans="1:10" ht="15.75" x14ac:dyDescent="0.25">
      <c r="A9" s="8">
        <v>1</v>
      </c>
      <c r="B9" s="1"/>
      <c r="C9" s="1"/>
      <c r="D9" s="4"/>
      <c r="E9" s="5"/>
      <c r="F9" s="1"/>
      <c r="G9" s="19"/>
      <c r="H9" s="1"/>
      <c r="I9" s="1"/>
      <c r="J9" s="1"/>
    </row>
    <row r="10" spans="1:10" ht="15.75" x14ac:dyDescent="0.25">
      <c r="A10" s="4" t="s">
        <v>12</v>
      </c>
      <c r="B10" s="2" t="s">
        <v>13</v>
      </c>
      <c r="C10" s="4">
        <v>6.01</v>
      </c>
      <c r="D10" s="4" t="s">
        <v>14</v>
      </c>
      <c r="E10" s="5">
        <v>375</v>
      </c>
      <c r="F10" s="26">
        <f>C10*E10</f>
        <v>2253.75</v>
      </c>
      <c r="G10" s="20"/>
      <c r="H10" s="1"/>
      <c r="I10" s="11">
        <v>2253.75</v>
      </c>
      <c r="J10" s="1"/>
    </row>
    <row r="11" spans="1:10" ht="15.75" x14ac:dyDescent="0.25">
      <c r="A11" s="4">
        <v>1.02</v>
      </c>
      <c r="B11" s="2" t="s">
        <v>15</v>
      </c>
      <c r="C11" s="14">
        <v>1</v>
      </c>
      <c r="D11" s="4" t="s">
        <v>16</v>
      </c>
      <c r="E11" s="5">
        <v>375</v>
      </c>
      <c r="F11" s="26">
        <f t="shared" ref="F11:F12" si="0">C11*E11</f>
        <v>375</v>
      </c>
      <c r="G11" s="20"/>
      <c r="H11" s="1"/>
      <c r="I11" s="11">
        <v>375</v>
      </c>
      <c r="J11" s="1"/>
    </row>
    <row r="12" spans="1:10" ht="15.75" x14ac:dyDescent="0.25">
      <c r="A12" s="4">
        <v>1.03</v>
      </c>
      <c r="B12" s="2" t="s">
        <v>17</v>
      </c>
      <c r="C12" s="14">
        <v>1</v>
      </c>
      <c r="D12" s="4" t="s">
        <v>16</v>
      </c>
      <c r="E12" s="5">
        <v>1000</v>
      </c>
      <c r="F12" s="26">
        <f t="shared" si="0"/>
        <v>1000</v>
      </c>
      <c r="G12" s="20"/>
      <c r="H12" s="1"/>
      <c r="I12" s="11">
        <v>1000</v>
      </c>
      <c r="J12" s="1"/>
    </row>
    <row r="13" spans="1:10" ht="15.75" x14ac:dyDescent="0.25">
      <c r="A13" s="4"/>
      <c r="B13" s="1"/>
      <c r="C13" s="4"/>
      <c r="D13" s="4"/>
      <c r="E13" s="5"/>
      <c r="F13" s="27">
        <f>SUM(F10:F12)</f>
        <v>3628.75</v>
      </c>
      <c r="G13" s="20"/>
      <c r="H13" s="1"/>
      <c r="I13" s="13">
        <v>3628.75</v>
      </c>
      <c r="J13" s="1"/>
    </row>
    <row r="14" spans="1:10" ht="15.75" x14ac:dyDescent="0.25">
      <c r="A14" s="8">
        <v>2</v>
      </c>
      <c r="B14" s="1"/>
      <c r="C14" s="4"/>
      <c r="D14" s="4"/>
      <c r="E14" s="5"/>
      <c r="F14" s="1"/>
      <c r="G14" s="20"/>
      <c r="H14" s="1"/>
      <c r="I14" s="1"/>
      <c r="J14" s="1"/>
    </row>
    <row r="15" spans="1:10" ht="15.75" x14ac:dyDescent="0.25">
      <c r="A15" s="4">
        <v>2.0099999999999998</v>
      </c>
      <c r="B15" s="2" t="s">
        <v>18</v>
      </c>
      <c r="C15" s="4">
        <v>1.41</v>
      </c>
      <c r="D15" s="4" t="s">
        <v>14</v>
      </c>
      <c r="E15" s="5">
        <v>7500</v>
      </c>
      <c r="F15" s="26">
        <f>C15*E15</f>
        <v>10575</v>
      </c>
      <c r="G15" s="20"/>
      <c r="H15" s="1"/>
      <c r="I15" s="11">
        <v>10575</v>
      </c>
      <c r="J15" s="1"/>
    </row>
    <row r="16" spans="1:10" ht="15.75" x14ac:dyDescent="0.25">
      <c r="A16" s="4">
        <v>2.02</v>
      </c>
      <c r="B16" s="2" t="s">
        <v>19</v>
      </c>
      <c r="C16" s="4">
        <v>0.55000000000000004</v>
      </c>
      <c r="D16" s="4" t="s">
        <v>14</v>
      </c>
      <c r="E16" s="5">
        <v>7500</v>
      </c>
      <c r="F16" s="26">
        <f t="shared" ref="F16:F20" si="1">C16*E16</f>
        <v>4125</v>
      </c>
      <c r="G16" s="20"/>
      <c r="H16" s="1"/>
      <c r="I16" s="11">
        <v>4125</v>
      </c>
      <c r="J16" s="1"/>
    </row>
    <row r="17" spans="1:10" ht="15.75" x14ac:dyDescent="0.25">
      <c r="A17" s="4">
        <v>2.0299999999999998</v>
      </c>
      <c r="B17" s="2" t="s">
        <v>20</v>
      </c>
      <c r="C17" s="4">
        <v>0.34</v>
      </c>
      <c r="D17" s="4" t="s">
        <v>14</v>
      </c>
      <c r="E17" s="5">
        <v>22600</v>
      </c>
      <c r="F17" s="26">
        <f t="shared" si="1"/>
        <v>7684.0000000000009</v>
      </c>
      <c r="G17" s="20"/>
      <c r="H17" s="1"/>
      <c r="I17" s="11">
        <v>7684.0000000000009</v>
      </c>
      <c r="J17" s="1"/>
    </row>
    <row r="18" spans="1:10" ht="15.75" x14ac:dyDescent="0.25">
      <c r="A18" s="4">
        <v>2.04</v>
      </c>
      <c r="B18" s="2" t="s">
        <v>21</v>
      </c>
      <c r="C18" s="4">
        <v>0.63</v>
      </c>
      <c r="D18" s="4" t="s">
        <v>14</v>
      </c>
      <c r="E18" s="5">
        <v>24500</v>
      </c>
      <c r="F18" s="26">
        <f t="shared" si="1"/>
        <v>15435</v>
      </c>
      <c r="G18" s="20"/>
      <c r="H18" s="1"/>
      <c r="I18" s="11">
        <v>15435</v>
      </c>
    </row>
    <row r="19" spans="1:10" ht="15.75" x14ac:dyDescent="0.25">
      <c r="A19" s="4">
        <v>2.0499999999999998</v>
      </c>
      <c r="B19" s="2" t="s">
        <v>22</v>
      </c>
      <c r="C19" s="4">
        <v>0.03</v>
      </c>
      <c r="D19" s="4" t="s">
        <v>14</v>
      </c>
      <c r="E19" s="5">
        <v>24500</v>
      </c>
      <c r="F19" s="26">
        <f t="shared" si="1"/>
        <v>735</v>
      </c>
      <c r="G19" s="20">
        <v>0</v>
      </c>
      <c r="H19" s="1"/>
      <c r="I19" s="11">
        <v>735</v>
      </c>
    </row>
    <row r="20" spans="1:10" ht="15.75" x14ac:dyDescent="0.25">
      <c r="A20" s="4">
        <v>2.06</v>
      </c>
      <c r="B20" s="2" t="s">
        <v>23</v>
      </c>
      <c r="C20" s="4">
        <v>1.08</v>
      </c>
      <c r="D20" s="4" t="s">
        <v>14</v>
      </c>
      <c r="E20" s="5">
        <v>13600</v>
      </c>
      <c r="F20" s="26">
        <f t="shared" si="1"/>
        <v>14688.000000000002</v>
      </c>
      <c r="G20" s="20" t="s">
        <v>4</v>
      </c>
      <c r="H20" s="1"/>
      <c r="I20" s="11">
        <v>14688.000000000002</v>
      </c>
    </row>
    <row r="21" spans="1:10" ht="15.75" x14ac:dyDescent="0.25">
      <c r="A21" s="4"/>
      <c r="B21" s="1"/>
      <c r="C21" s="4"/>
      <c r="D21" s="4"/>
      <c r="E21" s="5"/>
      <c r="F21" s="27">
        <f>SUM(F15:F20)</f>
        <v>53242</v>
      </c>
      <c r="G21" s="20"/>
      <c r="H21" s="1"/>
      <c r="I21" s="13">
        <v>53242</v>
      </c>
    </row>
    <row r="22" spans="1:10" ht="15.75" x14ac:dyDescent="0.25">
      <c r="A22" s="8">
        <v>3</v>
      </c>
      <c r="B22" s="1"/>
      <c r="C22" s="4"/>
      <c r="D22" s="4"/>
      <c r="E22" s="5"/>
      <c r="F22" s="1"/>
      <c r="G22" s="20"/>
      <c r="H22" s="1"/>
      <c r="I22" s="1"/>
    </row>
    <row r="23" spans="1:10" ht="15.75" x14ac:dyDescent="0.25">
      <c r="A23" s="4">
        <v>3.01</v>
      </c>
      <c r="B23" s="2" t="s">
        <v>24</v>
      </c>
      <c r="C23" s="4">
        <v>3.74</v>
      </c>
      <c r="D23" s="4" t="s">
        <v>25</v>
      </c>
      <c r="E23" s="5">
        <v>825</v>
      </c>
      <c r="F23" s="27">
        <f>C23*E23</f>
        <v>3085.5</v>
      </c>
      <c r="G23" s="20">
        <v>700</v>
      </c>
      <c r="H23" s="1"/>
      <c r="I23" s="11">
        <v>3085.5</v>
      </c>
    </row>
    <row r="24" spans="1:10" ht="15.75" x14ac:dyDescent="0.25">
      <c r="A24" s="4"/>
      <c r="B24" s="1"/>
      <c r="C24" s="4"/>
      <c r="D24" s="4"/>
      <c r="E24" s="5"/>
      <c r="F24" s="1"/>
      <c r="G24" s="20"/>
      <c r="H24" s="1"/>
      <c r="I24" s="18">
        <v>2618</v>
      </c>
    </row>
    <row r="25" spans="1:10" ht="15.75" x14ac:dyDescent="0.25">
      <c r="A25" s="8">
        <v>4</v>
      </c>
      <c r="B25" s="1"/>
      <c r="C25" s="4"/>
      <c r="D25" s="4"/>
      <c r="E25" s="5"/>
      <c r="F25" s="1"/>
      <c r="G25" s="20"/>
      <c r="H25" s="1"/>
      <c r="I25" s="1"/>
    </row>
    <row r="26" spans="1:10" ht="15.75" x14ac:dyDescent="0.25">
      <c r="A26" s="4">
        <v>4.01</v>
      </c>
      <c r="B26" s="2" t="s">
        <v>26</v>
      </c>
      <c r="C26" s="4">
        <v>3.12</v>
      </c>
      <c r="D26" s="4" t="s">
        <v>27</v>
      </c>
      <c r="E26" s="5">
        <v>990</v>
      </c>
      <c r="F26" s="26">
        <f>C26*E26</f>
        <v>3088.8</v>
      </c>
      <c r="G26" s="20"/>
      <c r="H26" s="1"/>
      <c r="I26" s="11">
        <v>3088.8</v>
      </c>
    </row>
    <row r="27" spans="1:10" ht="15.75" x14ac:dyDescent="0.25">
      <c r="A27" s="4">
        <v>4.0199999999999996</v>
      </c>
      <c r="B27" s="2" t="s">
        <v>28</v>
      </c>
      <c r="C27" s="4">
        <v>26.66</v>
      </c>
      <c r="D27" s="4" t="s">
        <v>27</v>
      </c>
      <c r="E27" s="5">
        <v>950</v>
      </c>
      <c r="F27" s="26">
        <f t="shared" ref="F27:F28" si="2">C27*E27</f>
        <v>25327</v>
      </c>
      <c r="G27" s="20"/>
      <c r="H27" s="1"/>
      <c r="I27" s="11">
        <v>25327</v>
      </c>
    </row>
    <row r="28" spans="1:10" ht="15.75" x14ac:dyDescent="0.25">
      <c r="A28" s="4">
        <v>4.03</v>
      </c>
      <c r="B28" s="2" t="s">
        <v>29</v>
      </c>
      <c r="C28" s="14">
        <v>6.5</v>
      </c>
      <c r="D28" s="4" t="s">
        <v>27</v>
      </c>
      <c r="E28" s="5">
        <v>1050</v>
      </c>
      <c r="F28" s="26">
        <f t="shared" si="2"/>
        <v>6825</v>
      </c>
      <c r="G28" s="20"/>
      <c r="H28" s="1"/>
      <c r="I28" s="11">
        <v>6825</v>
      </c>
    </row>
    <row r="29" spans="1:10" ht="15.75" x14ac:dyDescent="0.25">
      <c r="A29" s="4"/>
      <c r="B29" s="1"/>
      <c r="C29" s="4"/>
      <c r="D29" s="4"/>
      <c r="E29" s="5"/>
      <c r="F29" s="27">
        <f>SUM(F26:F28)</f>
        <v>35240.800000000003</v>
      </c>
      <c r="G29" s="20"/>
      <c r="H29" s="1"/>
      <c r="I29" s="13">
        <v>35240.800000000003</v>
      </c>
    </row>
    <row r="30" spans="1:10" ht="15.75" x14ac:dyDescent="0.25">
      <c r="A30" s="8">
        <v>5</v>
      </c>
      <c r="B30" s="1"/>
      <c r="C30" s="4"/>
      <c r="D30" s="4"/>
      <c r="E30" s="5"/>
      <c r="F30" s="1"/>
      <c r="G30" s="20"/>
      <c r="H30" s="1"/>
      <c r="I30" s="1"/>
    </row>
    <row r="31" spans="1:10" ht="15.75" x14ac:dyDescent="0.25">
      <c r="A31" s="4">
        <v>5.01</v>
      </c>
      <c r="B31" s="2" t="s">
        <v>30</v>
      </c>
      <c r="C31" s="4"/>
      <c r="D31" s="4"/>
      <c r="E31" s="5"/>
      <c r="F31" s="1"/>
      <c r="G31" s="20"/>
      <c r="H31" s="1"/>
      <c r="I31" s="1"/>
    </row>
    <row r="32" spans="1:10" ht="15.75" x14ac:dyDescent="0.25">
      <c r="A32" s="4"/>
      <c r="B32" s="2" t="s">
        <v>31</v>
      </c>
      <c r="C32" s="14">
        <v>9.4</v>
      </c>
      <c r="D32" s="4" t="s">
        <v>27</v>
      </c>
      <c r="E32" s="5">
        <v>800</v>
      </c>
      <c r="F32" s="27">
        <f>C32*E32</f>
        <v>7520</v>
      </c>
      <c r="G32" s="20"/>
      <c r="H32" s="1"/>
      <c r="I32" s="11">
        <v>7520</v>
      </c>
    </row>
    <row r="33" spans="1:9" ht="15.75" x14ac:dyDescent="0.25">
      <c r="A33" s="4"/>
      <c r="B33" s="1"/>
      <c r="C33" s="4"/>
      <c r="D33" s="4"/>
      <c r="E33" s="5"/>
      <c r="F33" s="1"/>
      <c r="G33" s="20"/>
      <c r="H33" s="1"/>
      <c r="I33" s="18">
        <v>7520</v>
      </c>
    </row>
    <row r="34" spans="1:9" ht="15.75" x14ac:dyDescent="0.25">
      <c r="A34" s="8">
        <v>6</v>
      </c>
      <c r="B34" s="1"/>
      <c r="C34" s="4"/>
      <c r="D34" s="4"/>
      <c r="E34" s="5"/>
      <c r="F34" s="1"/>
      <c r="G34" s="20"/>
      <c r="H34" s="1"/>
      <c r="I34" s="1"/>
    </row>
    <row r="35" spans="1:9" ht="15.75" x14ac:dyDescent="0.25">
      <c r="A35" s="4">
        <v>6.01</v>
      </c>
      <c r="B35" s="2" t="s">
        <v>32</v>
      </c>
      <c r="C35" s="4">
        <v>9.9600000000000009</v>
      </c>
      <c r="D35" s="4" t="s">
        <v>27</v>
      </c>
      <c r="E35" s="5">
        <v>75</v>
      </c>
      <c r="F35" s="26">
        <f>C35*E35</f>
        <v>747.00000000000011</v>
      </c>
      <c r="G35" s="20"/>
      <c r="H35" s="1"/>
      <c r="I35" s="11">
        <v>747.00000000000011</v>
      </c>
    </row>
    <row r="36" spans="1:9" ht="15.75" x14ac:dyDescent="0.25">
      <c r="A36" s="4">
        <v>6.02</v>
      </c>
      <c r="B36" s="2" t="s">
        <v>33</v>
      </c>
      <c r="C36" s="4">
        <v>3.12</v>
      </c>
      <c r="D36" s="4" t="s">
        <v>27</v>
      </c>
      <c r="E36" s="5">
        <v>75</v>
      </c>
      <c r="F36" s="26">
        <f t="shared" ref="F36:F41" si="3">C36*E36</f>
        <v>234</v>
      </c>
      <c r="G36" s="20"/>
      <c r="H36" s="1"/>
      <c r="I36" s="11">
        <v>234</v>
      </c>
    </row>
    <row r="37" spans="1:9" ht="15.75" x14ac:dyDescent="0.25">
      <c r="A37" s="4">
        <v>6.03</v>
      </c>
      <c r="B37" s="2" t="s">
        <v>34</v>
      </c>
      <c r="C37" s="4">
        <v>3.74</v>
      </c>
      <c r="D37" s="4" t="s">
        <v>27</v>
      </c>
      <c r="E37" s="5">
        <v>75</v>
      </c>
      <c r="F37" s="26">
        <f t="shared" si="3"/>
        <v>280.5</v>
      </c>
      <c r="G37" s="20"/>
      <c r="H37" s="1"/>
      <c r="I37" s="11">
        <v>280.5</v>
      </c>
    </row>
    <row r="38" spans="1:9" ht="15.75" x14ac:dyDescent="0.25">
      <c r="A38" s="4">
        <v>6.04</v>
      </c>
      <c r="B38" s="2" t="s">
        <v>35</v>
      </c>
      <c r="C38" s="12">
        <v>4.4800000000000004</v>
      </c>
      <c r="D38" s="4" t="s">
        <v>27</v>
      </c>
      <c r="E38" s="5">
        <v>90</v>
      </c>
      <c r="F38" s="26">
        <f t="shared" si="3"/>
        <v>403.20000000000005</v>
      </c>
      <c r="G38" s="20"/>
      <c r="H38" s="1"/>
      <c r="I38" s="11">
        <v>403.20000000000005</v>
      </c>
    </row>
    <row r="39" spans="1:9" ht="15.75" x14ac:dyDescent="0.25">
      <c r="A39" s="4">
        <v>6.05</v>
      </c>
      <c r="B39" s="2" t="s">
        <v>36</v>
      </c>
      <c r="C39" s="14">
        <v>16.399999999999999</v>
      </c>
      <c r="D39" s="4" t="s">
        <v>27</v>
      </c>
      <c r="E39" s="5">
        <v>100</v>
      </c>
      <c r="F39" s="26">
        <f t="shared" si="3"/>
        <v>1639.9999999999998</v>
      </c>
      <c r="G39" s="20"/>
      <c r="H39" s="1"/>
      <c r="I39" s="11">
        <v>1639.9999999999998</v>
      </c>
    </row>
    <row r="40" spans="1:9" ht="15.75" x14ac:dyDescent="0.25">
      <c r="A40" s="4">
        <v>6.06</v>
      </c>
      <c r="B40" s="2" t="s">
        <v>37</v>
      </c>
      <c r="C40" s="14">
        <v>8.1999999999999993</v>
      </c>
      <c r="D40" s="4" t="s">
        <v>27</v>
      </c>
      <c r="E40" s="5">
        <v>100</v>
      </c>
      <c r="F40" s="26">
        <f t="shared" si="3"/>
        <v>819.99999999999989</v>
      </c>
      <c r="G40" s="20"/>
      <c r="H40" s="1"/>
      <c r="I40" s="11">
        <v>819.99999999999989</v>
      </c>
    </row>
    <row r="41" spans="1:9" ht="15.75" x14ac:dyDescent="0.25">
      <c r="A41" s="4">
        <v>6.07</v>
      </c>
      <c r="B41" s="2" t="s">
        <v>38</v>
      </c>
      <c r="C41" s="14">
        <v>17.8</v>
      </c>
      <c r="D41" s="4" t="s">
        <v>39</v>
      </c>
      <c r="E41" s="5">
        <v>90</v>
      </c>
      <c r="F41" s="26">
        <f t="shared" si="3"/>
        <v>1602</v>
      </c>
      <c r="G41" s="20"/>
      <c r="H41" s="1"/>
      <c r="I41" s="11">
        <v>1602</v>
      </c>
    </row>
    <row r="42" spans="1:9" ht="15.75" x14ac:dyDescent="0.25">
      <c r="A42" s="4"/>
      <c r="B42" s="1"/>
      <c r="C42" s="4"/>
      <c r="D42" s="4"/>
      <c r="E42" s="5"/>
      <c r="F42" s="27">
        <f>SUM(F35:F41)</f>
        <v>5726.7</v>
      </c>
      <c r="G42" s="20"/>
      <c r="H42" s="1"/>
      <c r="I42" s="13">
        <v>5726.7</v>
      </c>
    </row>
    <row r="43" spans="1:9" ht="15.75" x14ac:dyDescent="0.25">
      <c r="A43" s="8">
        <v>7</v>
      </c>
      <c r="B43" s="1"/>
      <c r="C43" s="4"/>
      <c r="D43" s="4"/>
      <c r="E43" s="5"/>
      <c r="F43" s="1"/>
      <c r="G43" s="20"/>
      <c r="H43" s="1"/>
      <c r="I43" s="1"/>
    </row>
    <row r="44" spans="1:9" ht="15.75" x14ac:dyDescent="0.25">
      <c r="A44" s="4">
        <v>7.01</v>
      </c>
      <c r="B44" s="2" t="s">
        <v>40</v>
      </c>
      <c r="C44" s="4">
        <v>31.36</v>
      </c>
      <c r="D44" s="4" t="s">
        <v>27</v>
      </c>
      <c r="E44" s="5">
        <v>290</v>
      </c>
      <c r="F44" s="26">
        <f>C44*E44</f>
        <v>9094.4</v>
      </c>
      <c r="G44" s="20"/>
      <c r="H44" s="1"/>
      <c r="I44" s="11">
        <v>9094.4</v>
      </c>
    </row>
    <row r="45" spans="1:9" ht="15.75" x14ac:dyDescent="0.25">
      <c r="A45" s="4">
        <v>7.02</v>
      </c>
      <c r="B45" s="2" t="s">
        <v>41</v>
      </c>
      <c r="C45" s="4">
        <v>31.36</v>
      </c>
      <c r="D45" s="4" t="s">
        <v>27</v>
      </c>
      <c r="E45" s="5">
        <v>300</v>
      </c>
      <c r="F45" s="26">
        <f t="shared" ref="F45:F46" si="4">C45*E45</f>
        <v>9408</v>
      </c>
      <c r="G45" s="20"/>
      <c r="H45" s="1"/>
      <c r="I45" s="11">
        <v>9408</v>
      </c>
    </row>
    <row r="46" spans="1:9" ht="15.75" x14ac:dyDescent="0.25">
      <c r="A46" s="4">
        <v>7.03</v>
      </c>
      <c r="B46" s="2" t="s">
        <v>42</v>
      </c>
      <c r="C46" s="4">
        <v>4.74</v>
      </c>
      <c r="D46" s="4" t="s">
        <v>43</v>
      </c>
      <c r="E46" s="5">
        <v>300</v>
      </c>
      <c r="F46" s="26">
        <f t="shared" si="4"/>
        <v>1422</v>
      </c>
      <c r="G46" s="20"/>
      <c r="H46" s="1"/>
      <c r="I46" s="11">
        <v>1422</v>
      </c>
    </row>
    <row r="47" spans="1:9" ht="15.75" x14ac:dyDescent="0.25">
      <c r="A47" s="4"/>
      <c r="B47" s="1"/>
      <c r="C47" s="4"/>
      <c r="D47" s="4"/>
      <c r="E47" s="5"/>
      <c r="F47" s="27">
        <f>SUM(F44:F46)</f>
        <v>19924.400000000001</v>
      </c>
      <c r="G47" s="20"/>
      <c r="H47" s="1"/>
      <c r="I47" s="13">
        <v>19924.400000000001</v>
      </c>
    </row>
    <row r="48" spans="1:9" ht="15.75" x14ac:dyDescent="0.25">
      <c r="A48" s="8">
        <v>8</v>
      </c>
      <c r="B48" s="1"/>
      <c r="C48" s="4"/>
      <c r="D48" s="4"/>
      <c r="E48" s="5"/>
      <c r="F48" s="1"/>
      <c r="G48" s="20"/>
      <c r="H48" s="1"/>
      <c r="I48" s="1"/>
    </row>
    <row r="49" spans="1:10" ht="15.75" x14ac:dyDescent="0.25">
      <c r="A49" s="4">
        <v>8.01</v>
      </c>
      <c r="B49" s="2" t="s">
        <v>44</v>
      </c>
      <c r="C49" s="4">
        <v>66.5</v>
      </c>
      <c r="D49" s="4" t="s">
        <v>27</v>
      </c>
      <c r="E49" s="5">
        <v>90</v>
      </c>
      <c r="F49" s="26">
        <f>C49*E49</f>
        <v>5985</v>
      </c>
      <c r="G49" s="20"/>
      <c r="H49" s="1"/>
      <c r="I49" s="11">
        <v>5985</v>
      </c>
    </row>
    <row r="50" spans="1:10" ht="15.75" x14ac:dyDescent="0.25">
      <c r="A50" s="4">
        <v>8.02</v>
      </c>
      <c r="B50" s="2" t="s">
        <v>45</v>
      </c>
      <c r="C50" s="4">
        <v>37.630000000000003</v>
      </c>
      <c r="D50" s="4" t="s">
        <v>27</v>
      </c>
      <c r="E50" s="5">
        <v>119</v>
      </c>
      <c r="F50" s="26">
        <f t="shared" ref="F50:F51" si="5">C50*E50</f>
        <v>4477.97</v>
      </c>
      <c r="G50" s="20"/>
      <c r="H50" s="1"/>
      <c r="I50" s="11">
        <v>4477.97</v>
      </c>
      <c r="J50" s="1"/>
    </row>
    <row r="51" spans="1:10" ht="15.75" x14ac:dyDescent="0.25">
      <c r="A51" s="4">
        <v>8.0299999999999994</v>
      </c>
      <c r="B51" s="2" t="s">
        <v>41</v>
      </c>
      <c r="C51" s="4">
        <v>37.630000000000003</v>
      </c>
      <c r="D51" s="4" t="s">
        <v>27</v>
      </c>
      <c r="E51" s="5">
        <v>132</v>
      </c>
      <c r="F51" s="26">
        <f t="shared" si="5"/>
        <v>4967.1600000000008</v>
      </c>
      <c r="G51" s="20"/>
      <c r="H51" s="1"/>
      <c r="I51" s="11">
        <v>4967.1600000000008</v>
      </c>
      <c r="J51" s="1"/>
    </row>
    <row r="52" spans="1:10" ht="15.75" x14ac:dyDescent="0.25">
      <c r="A52" s="4"/>
      <c r="B52" s="1"/>
      <c r="C52" s="4"/>
      <c r="D52" s="4"/>
      <c r="E52" s="5"/>
      <c r="F52" s="27">
        <f>SUM(F49:F51)</f>
        <v>15430.130000000001</v>
      </c>
      <c r="G52" s="20"/>
      <c r="H52" s="1"/>
      <c r="I52" s="13">
        <v>15430.130000000001</v>
      </c>
      <c r="J52" s="1"/>
    </row>
    <row r="53" spans="1:10" ht="15.75" x14ac:dyDescent="0.25">
      <c r="A53" s="8">
        <v>9</v>
      </c>
      <c r="B53" s="1"/>
      <c r="C53" s="4"/>
      <c r="D53" s="4"/>
      <c r="E53" s="5"/>
      <c r="F53" s="1"/>
      <c r="G53" s="20"/>
      <c r="H53" s="1"/>
      <c r="I53" s="1"/>
      <c r="J53" s="1"/>
    </row>
    <row r="54" spans="1:10" ht="15.75" x14ac:dyDescent="0.25">
      <c r="A54" s="4">
        <v>9.01</v>
      </c>
      <c r="B54" s="2" t="s">
        <v>46</v>
      </c>
      <c r="C54" s="4"/>
      <c r="D54" s="4"/>
      <c r="E54" s="5"/>
      <c r="F54" s="1"/>
      <c r="G54" s="20"/>
      <c r="H54" s="1"/>
      <c r="I54" s="1"/>
      <c r="J54" s="1"/>
    </row>
    <row r="55" spans="1:10" ht="15.75" x14ac:dyDescent="0.25">
      <c r="A55" s="4"/>
      <c r="B55" s="2" t="s">
        <v>47</v>
      </c>
      <c r="C55" s="14">
        <v>3.6</v>
      </c>
      <c r="D55" s="4" t="s">
        <v>27</v>
      </c>
      <c r="E55" s="5">
        <v>2800</v>
      </c>
      <c r="F55" s="27">
        <f>C55*E55</f>
        <v>10080</v>
      </c>
      <c r="G55" s="20"/>
      <c r="H55" s="1"/>
      <c r="I55" s="11">
        <v>10080</v>
      </c>
      <c r="J55" s="1"/>
    </row>
    <row r="56" spans="1:10" ht="15.75" x14ac:dyDescent="0.25">
      <c r="A56" s="4"/>
      <c r="B56" s="1"/>
      <c r="C56" s="4"/>
      <c r="D56" s="4"/>
      <c r="E56" s="5"/>
      <c r="F56" s="1"/>
      <c r="G56" s="20"/>
      <c r="H56" s="1"/>
      <c r="I56" s="16">
        <v>9000</v>
      </c>
      <c r="J56" s="1"/>
    </row>
    <row r="57" spans="1:10" ht="15.75" x14ac:dyDescent="0.25">
      <c r="A57" s="8">
        <v>10</v>
      </c>
      <c r="B57" s="1"/>
      <c r="C57" s="4"/>
      <c r="D57" s="4"/>
      <c r="E57" s="5"/>
      <c r="F57" s="1"/>
      <c r="G57" s="20"/>
      <c r="H57" s="1"/>
      <c r="I57" s="1"/>
      <c r="J57" s="1"/>
    </row>
    <row r="58" spans="1:10" ht="15.75" x14ac:dyDescent="0.25">
      <c r="A58" s="4">
        <v>10.01</v>
      </c>
      <c r="B58" s="2" t="s">
        <v>48</v>
      </c>
      <c r="C58" s="14">
        <v>2</v>
      </c>
      <c r="D58" s="4" t="s">
        <v>49</v>
      </c>
      <c r="E58" s="5">
        <v>1500</v>
      </c>
      <c r="F58" s="26">
        <f>C58*E58</f>
        <v>3000</v>
      </c>
      <c r="G58" s="20"/>
      <c r="H58" s="1"/>
      <c r="I58" s="11">
        <v>3000</v>
      </c>
      <c r="J58" s="1"/>
    </row>
    <row r="59" spans="1:10" ht="15.75" x14ac:dyDescent="0.25">
      <c r="A59" s="4">
        <v>10.199999999999999</v>
      </c>
      <c r="B59" s="2" t="s">
        <v>50</v>
      </c>
      <c r="C59" s="14">
        <v>2</v>
      </c>
      <c r="D59" s="4" t="s">
        <v>49</v>
      </c>
      <c r="E59" s="5">
        <v>1225</v>
      </c>
      <c r="F59" s="26">
        <f t="shared" ref="F59:F60" si="6">C59*E59</f>
        <v>2450</v>
      </c>
      <c r="G59" s="20"/>
      <c r="H59" s="1"/>
      <c r="I59" s="11">
        <v>2450</v>
      </c>
      <c r="J59" s="1"/>
    </row>
    <row r="60" spans="1:10" ht="15.75" x14ac:dyDescent="0.25">
      <c r="A60" s="4">
        <v>10.029999999999999</v>
      </c>
      <c r="B60" s="2" t="s">
        <v>51</v>
      </c>
      <c r="C60" s="14">
        <v>2</v>
      </c>
      <c r="D60" s="4" t="s">
        <v>49</v>
      </c>
      <c r="E60" s="5">
        <v>1425</v>
      </c>
      <c r="F60" s="26">
        <f t="shared" si="6"/>
        <v>2850</v>
      </c>
      <c r="G60" s="20"/>
      <c r="H60" s="1"/>
      <c r="I60" s="11">
        <v>2850</v>
      </c>
      <c r="J60" s="1"/>
    </row>
    <row r="61" spans="1:10" ht="15.75" x14ac:dyDescent="0.25">
      <c r="A61" s="4"/>
      <c r="B61" s="1"/>
      <c r="C61" s="4"/>
      <c r="D61" s="4"/>
      <c r="E61" s="5"/>
      <c r="F61" s="27">
        <f>SUM(F58:F60)</f>
        <v>8300</v>
      </c>
      <c r="G61" s="20"/>
      <c r="H61" s="1"/>
      <c r="I61" s="13">
        <v>8300</v>
      </c>
      <c r="J61" s="1"/>
    </row>
    <row r="62" spans="1:10" ht="15.75" x14ac:dyDescent="0.25">
      <c r="A62" s="8">
        <v>11</v>
      </c>
      <c r="B62" s="1"/>
      <c r="C62" s="4"/>
      <c r="D62" s="4"/>
      <c r="E62" s="5"/>
      <c r="F62" s="1"/>
      <c r="G62" s="20"/>
      <c r="H62" s="1"/>
      <c r="I62" s="1"/>
      <c r="J62" s="1"/>
    </row>
    <row r="63" spans="1:10" ht="15.75" x14ac:dyDescent="0.25">
      <c r="A63" s="4">
        <v>11.01</v>
      </c>
      <c r="B63" s="2" t="s">
        <v>52</v>
      </c>
      <c r="C63" s="14">
        <v>8.6999999999999993</v>
      </c>
      <c r="D63" s="4" t="s">
        <v>27</v>
      </c>
      <c r="E63" s="5">
        <v>450</v>
      </c>
      <c r="F63" s="27">
        <f>C63*E63</f>
        <v>3914.9999999999995</v>
      </c>
      <c r="G63" s="20"/>
      <c r="H63" s="1"/>
      <c r="I63" s="11">
        <v>3914.9999999999995</v>
      </c>
      <c r="J63" s="1"/>
    </row>
    <row r="64" spans="1:10" ht="15.75" x14ac:dyDescent="0.25">
      <c r="A64" s="4"/>
      <c r="B64" s="1"/>
      <c r="C64" s="4"/>
      <c r="D64" s="4"/>
      <c r="E64" s="5"/>
      <c r="F64" s="1"/>
      <c r="G64" s="20"/>
      <c r="H64" s="1"/>
      <c r="I64" s="16">
        <v>3915</v>
      </c>
      <c r="J64" s="1"/>
    </row>
    <row r="65" spans="1:10" ht="15.75" x14ac:dyDescent="0.25">
      <c r="A65" s="8">
        <v>12</v>
      </c>
      <c r="B65" s="1"/>
      <c r="C65" s="4"/>
      <c r="D65" s="4"/>
      <c r="E65" s="5"/>
      <c r="F65" s="1"/>
      <c r="G65" s="20"/>
      <c r="H65" s="1"/>
      <c r="I65" s="1"/>
      <c r="J65" s="1"/>
    </row>
    <row r="66" spans="1:10" ht="15.75" x14ac:dyDescent="0.25">
      <c r="A66" s="4">
        <v>12.01</v>
      </c>
      <c r="B66" s="2" t="s">
        <v>53</v>
      </c>
      <c r="C66" s="14">
        <v>1</v>
      </c>
      <c r="D66" s="4" t="s">
        <v>49</v>
      </c>
      <c r="E66" s="5">
        <v>6000</v>
      </c>
      <c r="F66" s="26">
        <f>C66*E66</f>
        <v>6000</v>
      </c>
      <c r="G66" s="20">
        <v>6000</v>
      </c>
      <c r="H66" s="1"/>
      <c r="I66" s="11">
        <v>6000</v>
      </c>
    </row>
    <row r="67" spans="1:10" ht="15.75" x14ac:dyDescent="0.25">
      <c r="A67" s="4">
        <v>12.02</v>
      </c>
      <c r="B67" s="2" t="s">
        <v>54</v>
      </c>
      <c r="C67" s="14">
        <v>1</v>
      </c>
      <c r="D67" s="4" t="s">
        <v>49</v>
      </c>
      <c r="E67" s="5">
        <v>5500</v>
      </c>
      <c r="F67" s="26">
        <f t="shared" ref="F67:F77" si="7">C67*E67</f>
        <v>5500</v>
      </c>
      <c r="G67" s="20">
        <v>5500</v>
      </c>
      <c r="H67" s="1"/>
      <c r="I67" s="11">
        <v>5500</v>
      </c>
    </row>
    <row r="68" spans="1:10" ht="15.75" x14ac:dyDescent="0.25">
      <c r="A68" s="4">
        <v>12.03</v>
      </c>
      <c r="B68" s="2" t="s">
        <v>55</v>
      </c>
      <c r="C68" s="14">
        <v>1</v>
      </c>
      <c r="D68" s="4" t="s">
        <v>49</v>
      </c>
      <c r="E68" s="5">
        <v>1200</v>
      </c>
      <c r="F68" s="26">
        <f t="shared" si="7"/>
        <v>1200</v>
      </c>
      <c r="G68" s="20">
        <v>1200</v>
      </c>
      <c r="H68" s="1"/>
      <c r="I68" s="11">
        <v>1200</v>
      </c>
    </row>
    <row r="69" spans="1:10" ht="15.75" x14ac:dyDescent="0.25">
      <c r="A69" s="4">
        <v>12.04</v>
      </c>
      <c r="B69" s="2" t="s">
        <v>56</v>
      </c>
      <c r="C69" s="14">
        <v>1</v>
      </c>
      <c r="D69" s="4" t="s">
        <v>49</v>
      </c>
      <c r="E69" s="5">
        <v>1300</v>
      </c>
      <c r="F69" s="26">
        <f t="shared" si="7"/>
        <v>1300</v>
      </c>
      <c r="G69" s="20">
        <v>1300</v>
      </c>
      <c r="H69" s="1"/>
      <c r="I69" s="11">
        <v>1300</v>
      </c>
    </row>
    <row r="70" spans="1:10" ht="15.75" x14ac:dyDescent="0.25">
      <c r="A70" s="4">
        <v>12.05</v>
      </c>
      <c r="B70" s="2" t="s">
        <v>57</v>
      </c>
      <c r="C70" s="14">
        <v>1</v>
      </c>
      <c r="D70" s="4" t="s">
        <v>49</v>
      </c>
      <c r="E70" s="5">
        <v>1200</v>
      </c>
      <c r="F70" s="26">
        <f t="shared" si="7"/>
        <v>1200</v>
      </c>
      <c r="G70" s="20">
        <v>1200</v>
      </c>
      <c r="H70" s="1"/>
      <c r="I70" s="11">
        <v>1200</v>
      </c>
    </row>
    <row r="71" spans="1:10" ht="15.75" x14ac:dyDescent="0.25">
      <c r="A71" s="4">
        <v>12.06</v>
      </c>
      <c r="B71" s="2" t="s">
        <v>58</v>
      </c>
      <c r="C71" s="14">
        <v>1</v>
      </c>
      <c r="D71" s="4" t="s">
        <v>49</v>
      </c>
      <c r="E71" s="5">
        <v>1500</v>
      </c>
      <c r="F71" s="26">
        <f t="shared" si="7"/>
        <v>1500</v>
      </c>
      <c r="G71" s="20">
        <v>1500</v>
      </c>
      <c r="H71" s="1"/>
      <c r="I71" s="11">
        <v>1500</v>
      </c>
    </row>
    <row r="72" spans="1:10" ht="15.75" x14ac:dyDescent="0.25">
      <c r="A72" s="4">
        <v>12.07</v>
      </c>
      <c r="B72" s="2" t="s">
        <v>59</v>
      </c>
      <c r="C72" s="14">
        <v>1</v>
      </c>
      <c r="D72" s="4" t="s">
        <v>49</v>
      </c>
      <c r="E72" s="5">
        <v>2400</v>
      </c>
      <c r="F72" s="26">
        <f t="shared" si="7"/>
        <v>2400</v>
      </c>
      <c r="G72" s="20">
        <v>2400</v>
      </c>
      <c r="H72" s="1"/>
      <c r="I72" s="11">
        <v>2400</v>
      </c>
    </row>
    <row r="73" spans="1:10" ht="15.75" x14ac:dyDescent="0.25">
      <c r="A73" s="4">
        <v>12.08</v>
      </c>
      <c r="B73" s="2" t="s">
        <v>60</v>
      </c>
      <c r="C73" s="14">
        <v>1</v>
      </c>
      <c r="D73" s="4" t="s">
        <v>49</v>
      </c>
      <c r="E73" s="5">
        <v>2100</v>
      </c>
      <c r="F73" s="26">
        <f t="shared" si="7"/>
        <v>2100</v>
      </c>
      <c r="G73" s="20">
        <v>2100</v>
      </c>
      <c r="H73" s="1"/>
      <c r="I73" s="11">
        <v>2100</v>
      </c>
    </row>
    <row r="74" spans="1:10" ht="15.75" x14ac:dyDescent="0.25">
      <c r="A74" s="4">
        <v>12.09</v>
      </c>
      <c r="B74" s="2" t="s">
        <v>61</v>
      </c>
      <c r="C74" s="14">
        <v>2</v>
      </c>
      <c r="D74" s="4" t="s">
        <v>49</v>
      </c>
      <c r="E74" s="5">
        <v>1200</v>
      </c>
      <c r="F74" s="26">
        <f t="shared" si="7"/>
        <v>2400</v>
      </c>
      <c r="G74" s="20">
        <v>2400</v>
      </c>
      <c r="H74" s="1"/>
      <c r="I74" s="11">
        <v>2400</v>
      </c>
    </row>
    <row r="75" spans="1:10" ht="15.75" x14ac:dyDescent="0.25">
      <c r="A75" s="4">
        <v>12.1</v>
      </c>
      <c r="B75" s="2" t="s">
        <v>62</v>
      </c>
      <c r="C75" s="14">
        <v>1</v>
      </c>
      <c r="D75" s="4" t="s">
        <v>49</v>
      </c>
      <c r="E75" s="5">
        <v>1100</v>
      </c>
      <c r="F75" s="26">
        <f t="shared" si="7"/>
        <v>1100</v>
      </c>
      <c r="G75" s="20">
        <v>1100</v>
      </c>
      <c r="H75" s="1"/>
      <c r="I75" s="11">
        <v>1100</v>
      </c>
    </row>
    <row r="76" spans="1:10" ht="15.75" x14ac:dyDescent="0.25">
      <c r="A76" s="4">
        <v>12.11</v>
      </c>
      <c r="B76" s="2" t="s">
        <v>63</v>
      </c>
      <c r="C76" s="14">
        <v>1</v>
      </c>
      <c r="D76" s="4" t="s">
        <v>49</v>
      </c>
      <c r="E76" s="5">
        <v>1300</v>
      </c>
      <c r="F76" s="26">
        <f t="shared" si="7"/>
        <v>1300</v>
      </c>
      <c r="G76" s="20">
        <v>1300</v>
      </c>
      <c r="H76" s="1"/>
      <c r="I76" s="11">
        <v>1300</v>
      </c>
    </row>
    <row r="77" spans="1:10" ht="15.75" x14ac:dyDescent="0.25">
      <c r="A77" s="4">
        <v>12.12</v>
      </c>
      <c r="B77" s="2" t="s">
        <v>64</v>
      </c>
      <c r="C77" s="14">
        <v>1</v>
      </c>
      <c r="D77" s="4" t="s">
        <v>65</v>
      </c>
      <c r="E77" s="5">
        <v>7000</v>
      </c>
      <c r="F77" s="26">
        <f t="shared" si="7"/>
        <v>7000</v>
      </c>
      <c r="G77" s="20">
        <v>7000</v>
      </c>
      <c r="H77" s="1"/>
      <c r="I77" s="11">
        <v>7000</v>
      </c>
    </row>
    <row r="78" spans="1:10" ht="15.75" x14ac:dyDescent="0.25">
      <c r="A78" s="4"/>
      <c r="B78" s="1"/>
      <c r="C78" s="14"/>
      <c r="D78" s="4"/>
      <c r="E78" s="5"/>
      <c r="F78" s="27">
        <f>SUM(F66:F77)</f>
        <v>33000</v>
      </c>
      <c r="G78" s="20"/>
      <c r="H78" s="1"/>
      <c r="I78" s="13">
        <v>33000</v>
      </c>
    </row>
    <row r="79" spans="1:10" ht="15.75" x14ac:dyDescent="0.25">
      <c r="A79" s="15">
        <v>13</v>
      </c>
      <c r="B79" s="1"/>
      <c r="C79" s="14"/>
      <c r="D79" s="4"/>
      <c r="E79" s="5"/>
      <c r="F79" s="1"/>
      <c r="G79" s="20"/>
      <c r="H79" s="1"/>
      <c r="I79" s="2" t="s">
        <v>4</v>
      </c>
    </row>
    <row r="80" spans="1:10" ht="15.75" x14ac:dyDescent="0.25">
      <c r="A80" s="4">
        <v>13.1</v>
      </c>
      <c r="B80" s="2" t="s">
        <v>66</v>
      </c>
      <c r="C80" s="14"/>
      <c r="D80" s="4"/>
      <c r="E80" s="5"/>
      <c r="F80" s="1"/>
      <c r="G80" s="20"/>
      <c r="H80" s="1"/>
      <c r="I80" s="1"/>
    </row>
    <row r="81" spans="1:10" ht="15.75" x14ac:dyDescent="0.25">
      <c r="A81" s="4"/>
      <c r="B81" s="2" t="s">
        <v>67</v>
      </c>
      <c r="C81" s="14">
        <v>1</v>
      </c>
      <c r="D81" s="4" t="s">
        <v>68</v>
      </c>
      <c r="E81" s="5">
        <v>7000</v>
      </c>
      <c r="F81" s="26">
        <f>C81*E81</f>
        <v>7000</v>
      </c>
      <c r="G81" s="20"/>
      <c r="H81" s="1"/>
      <c r="I81" s="11">
        <v>7000</v>
      </c>
    </row>
    <row r="82" spans="1:10" ht="15.75" x14ac:dyDescent="0.25">
      <c r="A82" s="4">
        <v>13.2</v>
      </c>
      <c r="B82" s="2" t="s">
        <v>69</v>
      </c>
      <c r="C82" s="14">
        <v>1</v>
      </c>
      <c r="D82" s="4" t="s">
        <v>68</v>
      </c>
      <c r="E82" s="5">
        <v>4500</v>
      </c>
      <c r="F82" s="26">
        <f t="shared" ref="F82:F89" si="8">C82*E82</f>
        <v>4500</v>
      </c>
      <c r="G82" s="20"/>
      <c r="H82" s="1"/>
      <c r="I82" s="11">
        <v>4500</v>
      </c>
      <c r="J82" s="1"/>
    </row>
    <row r="83" spans="1:10" ht="15.75" x14ac:dyDescent="0.25">
      <c r="A83" s="4">
        <v>13.3</v>
      </c>
      <c r="B83" s="2" t="s">
        <v>70</v>
      </c>
      <c r="C83" s="14"/>
      <c r="D83" s="4"/>
      <c r="E83" s="5"/>
      <c r="F83" s="26">
        <f t="shared" si="8"/>
        <v>0</v>
      </c>
      <c r="G83" s="20"/>
      <c r="H83" s="1"/>
      <c r="I83" s="11"/>
      <c r="J83" s="1"/>
    </row>
    <row r="84" spans="1:10" ht="15.75" x14ac:dyDescent="0.25">
      <c r="A84" s="4"/>
      <c r="B84" s="2" t="s">
        <v>71</v>
      </c>
      <c r="C84" s="14">
        <v>1</v>
      </c>
      <c r="D84" s="4" t="s">
        <v>49</v>
      </c>
      <c r="E84" s="5">
        <v>20000</v>
      </c>
      <c r="F84" s="26">
        <f t="shared" si="8"/>
        <v>20000</v>
      </c>
      <c r="G84" s="20"/>
      <c r="H84" s="1"/>
      <c r="I84" s="11">
        <v>20000</v>
      </c>
      <c r="J84" s="1"/>
    </row>
    <row r="85" spans="1:10" ht="15.75" x14ac:dyDescent="0.25">
      <c r="A85" s="4">
        <v>13.4</v>
      </c>
      <c r="B85" s="2" t="s">
        <v>72</v>
      </c>
      <c r="C85" s="14">
        <v>3</v>
      </c>
      <c r="D85" s="4" t="s">
        <v>49</v>
      </c>
      <c r="E85" s="5">
        <v>500</v>
      </c>
      <c r="F85" s="26">
        <f t="shared" si="8"/>
        <v>1500</v>
      </c>
      <c r="G85" s="20"/>
      <c r="H85" s="1"/>
      <c r="I85" s="11">
        <v>1500</v>
      </c>
      <c r="J85" s="1"/>
    </row>
    <row r="86" spans="1:10" ht="15.75" x14ac:dyDescent="0.25">
      <c r="A86" s="4"/>
      <c r="B86" s="1"/>
      <c r="C86" s="14"/>
      <c r="D86" s="4"/>
      <c r="E86" s="5"/>
      <c r="F86" s="27">
        <f>SUM(F81:F85)</f>
        <v>33000</v>
      </c>
      <c r="G86" s="20"/>
      <c r="H86" s="1"/>
      <c r="I86" s="13">
        <v>24500</v>
      </c>
      <c r="J86" s="11"/>
    </row>
    <row r="87" spans="1:10" ht="15.75" x14ac:dyDescent="0.25">
      <c r="A87" s="8">
        <v>14</v>
      </c>
      <c r="B87" s="1"/>
      <c r="C87" s="14"/>
      <c r="D87" s="4"/>
      <c r="E87" s="5"/>
      <c r="F87" s="26">
        <f t="shared" si="8"/>
        <v>0</v>
      </c>
      <c r="G87" s="20"/>
      <c r="H87" s="1"/>
      <c r="I87" s="1"/>
      <c r="J87" s="22"/>
    </row>
    <row r="88" spans="1:10" ht="15.75" x14ac:dyDescent="0.25">
      <c r="A88" s="4">
        <v>14.1</v>
      </c>
      <c r="B88" s="2" t="s">
        <v>73</v>
      </c>
      <c r="C88" s="14"/>
      <c r="D88" s="4"/>
      <c r="E88" s="5"/>
      <c r="F88" s="26">
        <f t="shared" si="8"/>
        <v>0</v>
      </c>
      <c r="G88" s="20"/>
      <c r="H88" s="1"/>
      <c r="I88" s="1"/>
      <c r="J88" s="1"/>
    </row>
    <row r="89" spans="1:10" ht="15.75" x14ac:dyDescent="0.25">
      <c r="A89" s="4"/>
      <c r="B89" s="2" t="s">
        <v>74</v>
      </c>
      <c r="C89" s="14">
        <v>1</v>
      </c>
      <c r="D89" s="4" t="s">
        <v>68</v>
      </c>
      <c r="E89" s="5">
        <v>7000</v>
      </c>
      <c r="F89" s="27">
        <f t="shared" si="8"/>
        <v>7000</v>
      </c>
      <c r="G89" s="20"/>
      <c r="H89" s="1"/>
      <c r="I89" s="11">
        <v>7000</v>
      </c>
      <c r="J89" s="1"/>
    </row>
    <row r="90" spans="1:10" ht="15.75" x14ac:dyDescent="0.25">
      <c r="A90" s="4"/>
      <c r="B90" s="1"/>
      <c r="C90" s="14"/>
      <c r="D90" s="4"/>
      <c r="E90" s="5"/>
      <c r="F90" s="1"/>
      <c r="G90" s="20"/>
      <c r="H90" s="1"/>
      <c r="I90" s="16">
        <v>5000</v>
      </c>
      <c r="J90" s="1"/>
    </row>
    <row r="91" spans="1:10" ht="15.75" x14ac:dyDescent="0.25">
      <c r="A91" s="4"/>
      <c r="B91" s="1"/>
      <c r="C91" s="14"/>
      <c r="D91" s="4"/>
      <c r="E91" s="5"/>
      <c r="F91" s="1"/>
      <c r="G91" s="20"/>
      <c r="H91" s="1"/>
      <c r="I91" s="16"/>
      <c r="J91" s="1"/>
    </row>
    <row r="92" spans="1:10" ht="15.75" x14ac:dyDescent="0.25">
      <c r="A92" s="4"/>
      <c r="B92" s="2" t="s">
        <v>75</v>
      </c>
      <c r="C92" s="14"/>
      <c r="D92" s="4"/>
      <c r="E92" s="5" t="s">
        <v>76</v>
      </c>
      <c r="F92" s="27">
        <f>F13+F21+F23+F29+F32+F42+F47+F52+F55+F61+F63+F78+F86+F89</f>
        <v>239093.28</v>
      </c>
      <c r="G92" s="20"/>
      <c r="H92" s="1"/>
      <c r="I92" s="16">
        <v>227045.78</v>
      </c>
      <c r="J92" s="1"/>
    </row>
    <row r="93" spans="1:10" ht="15.75" x14ac:dyDescent="0.25">
      <c r="A93" s="4"/>
      <c r="B93" s="1"/>
      <c r="C93" s="14"/>
      <c r="D93" s="1"/>
      <c r="E93" s="5"/>
      <c r="F93" s="1"/>
      <c r="G93" s="1"/>
      <c r="H93" s="1"/>
      <c r="I93" s="1"/>
      <c r="J93" s="1"/>
    </row>
    <row r="94" spans="1:10" ht="15.75" x14ac:dyDescent="0.25">
      <c r="A94" s="4"/>
      <c r="B94" s="2" t="s">
        <v>77</v>
      </c>
      <c r="C94" s="14"/>
      <c r="D94" s="7">
        <v>0.1</v>
      </c>
      <c r="E94" s="1"/>
      <c r="F94" s="26">
        <f>D94*F92</f>
        <v>23909.328000000001</v>
      </c>
      <c r="G94" s="6">
        <v>0.1</v>
      </c>
      <c r="H94" s="1"/>
      <c r="I94" s="5">
        <v>22704.578000000001</v>
      </c>
      <c r="J94" s="1"/>
    </row>
    <row r="95" spans="1:10" ht="15.75" x14ac:dyDescent="0.25">
      <c r="A95" s="4"/>
      <c r="B95" s="2" t="s">
        <v>78</v>
      </c>
      <c r="C95" s="14"/>
      <c r="D95" s="17">
        <v>3.5000000000000003E-2</v>
      </c>
      <c r="E95" s="1"/>
      <c r="F95" s="26">
        <f>D95*F92</f>
        <v>8368.2648000000008</v>
      </c>
      <c r="G95" s="7">
        <v>3.5000000000000003E-2</v>
      </c>
      <c r="H95" s="1"/>
      <c r="I95" s="5">
        <v>7946.6023000000005</v>
      </c>
      <c r="J95" s="1"/>
    </row>
    <row r="96" spans="1:10" ht="15.75" x14ac:dyDescent="0.25">
      <c r="A96" s="4"/>
      <c r="B96" s="2" t="s">
        <v>79</v>
      </c>
      <c r="C96" s="14"/>
      <c r="D96" s="17">
        <v>0.02</v>
      </c>
      <c r="E96" s="1"/>
      <c r="F96" s="26">
        <f>D96*F92</f>
        <v>4781.8656000000001</v>
      </c>
      <c r="G96" s="7">
        <v>0.02</v>
      </c>
      <c r="H96" s="1"/>
      <c r="I96" s="5">
        <v>4540.9156000000003</v>
      </c>
      <c r="J96" s="1"/>
    </row>
    <row r="97" spans="1:10" ht="15.75" x14ac:dyDescent="0.25">
      <c r="A97" s="4"/>
      <c r="B97" s="2" t="s">
        <v>80</v>
      </c>
      <c r="C97" s="14"/>
      <c r="D97" s="17">
        <v>0.04</v>
      </c>
      <c r="E97" s="4"/>
      <c r="F97" s="26">
        <f>D97*F92</f>
        <v>9563.7312000000002</v>
      </c>
      <c r="G97" s="7">
        <v>0.04</v>
      </c>
      <c r="H97" s="1"/>
      <c r="I97" s="5">
        <v>9081.8312000000005</v>
      </c>
      <c r="J97" s="1"/>
    </row>
    <row r="98" spans="1:10" ht="15.75" x14ac:dyDescent="0.25">
      <c r="A98" s="4"/>
      <c r="B98" s="2" t="s">
        <v>81</v>
      </c>
      <c r="C98" s="14"/>
      <c r="D98" s="17">
        <v>0.01</v>
      </c>
      <c r="E98" s="1"/>
      <c r="F98" s="26">
        <f>D98*F92</f>
        <v>2390.9328</v>
      </c>
      <c r="G98" s="6">
        <v>0.01</v>
      </c>
      <c r="H98" s="1"/>
      <c r="I98" s="2">
        <v>2270.4578000000001</v>
      </c>
    </row>
    <row r="99" spans="1:10" ht="15.75" x14ac:dyDescent="0.25">
      <c r="A99" s="4"/>
      <c r="B99" s="2" t="s">
        <v>82</v>
      </c>
      <c r="C99" s="14"/>
      <c r="D99" s="24">
        <v>1E-3</v>
      </c>
      <c r="E99" s="1"/>
      <c r="F99" s="26">
        <f>D99*F92</f>
        <v>239.09327999999999</v>
      </c>
      <c r="G99" s="7">
        <v>1E-3</v>
      </c>
      <c r="H99" s="1"/>
      <c r="I99" s="21">
        <v>227.04578000000001</v>
      </c>
    </row>
    <row r="100" spans="1:10" ht="15.75" x14ac:dyDescent="0.25">
      <c r="A100" s="4"/>
      <c r="B100" s="2" t="s">
        <v>83</v>
      </c>
      <c r="C100" s="14"/>
      <c r="D100" s="17">
        <v>0.1</v>
      </c>
      <c r="E100" s="1"/>
      <c r="F100" s="26">
        <f>D100*F92</f>
        <v>23909.328000000001</v>
      </c>
      <c r="G100" s="7">
        <v>0.1</v>
      </c>
      <c r="H100" s="1"/>
      <c r="I100" s="5">
        <v>22704.578000000001</v>
      </c>
    </row>
    <row r="101" spans="1:10" ht="15.75" x14ac:dyDescent="0.25">
      <c r="A101" s="4"/>
      <c r="B101" s="2" t="s">
        <v>84</v>
      </c>
      <c r="C101" s="14"/>
      <c r="D101" s="23">
        <v>0.18</v>
      </c>
      <c r="E101" s="1"/>
      <c r="F101" s="26">
        <f>D101*F94</f>
        <v>4303.67904</v>
      </c>
      <c r="G101" s="7">
        <v>0.18</v>
      </c>
      <c r="H101" s="1"/>
      <c r="I101" s="11">
        <v>4086.82404</v>
      </c>
    </row>
    <row r="102" spans="1:10" ht="15.75" x14ac:dyDescent="0.25">
      <c r="A102" s="4"/>
      <c r="B102" s="1"/>
      <c r="C102" s="14"/>
      <c r="D102" s="4"/>
      <c r="E102" s="1"/>
      <c r="F102" s="27">
        <f>SUM(F94:F101)</f>
        <v>77466.222720000005</v>
      </c>
      <c r="G102" s="7"/>
      <c r="H102" s="1"/>
      <c r="I102" s="1"/>
    </row>
    <row r="103" spans="1:10" ht="15.75" x14ac:dyDescent="0.25">
      <c r="A103" s="4"/>
      <c r="B103" s="3" t="s">
        <v>85</v>
      </c>
      <c r="C103" s="14"/>
      <c r="D103" s="4"/>
      <c r="E103" s="1"/>
      <c r="F103" s="1"/>
      <c r="G103" s="1"/>
      <c r="H103" s="1"/>
      <c r="I103" s="13">
        <v>73562.832720000006</v>
      </c>
    </row>
    <row r="104" spans="1:10" ht="15.75" x14ac:dyDescent="0.25">
      <c r="A104" s="4"/>
      <c r="B104" s="1"/>
      <c r="C104" s="14"/>
      <c r="D104" s="4"/>
      <c r="E104" s="1"/>
      <c r="F104" s="1"/>
      <c r="G104" s="1"/>
      <c r="H104" s="1"/>
      <c r="I104" s="1"/>
    </row>
    <row r="105" spans="1:10" ht="15.75" x14ac:dyDescent="0.25">
      <c r="A105" s="4"/>
      <c r="B105" s="3" t="s">
        <v>86</v>
      </c>
      <c r="C105" s="14"/>
      <c r="D105" s="4"/>
      <c r="E105" s="3" t="s">
        <v>76</v>
      </c>
      <c r="F105" s="27">
        <f>F92+F102</f>
        <v>316559.50271999999</v>
      </c>
      <c r="G105" s="1"/>
      <c r="H105" s="1"/>
      <c r="I105" s="25">
        <v>300608.61271999998</v>
      </c>
    </row>
    <row r="106" spans="1:10" ht="15.75" x14ac:dyDescent="0.25">
      <c r="A106" s="4"/>
      <c r="B106" s="1"/>
      <c r="C106" s="14"/>
      <c r="D106" s="4"/>
      <c r="E106" s="1"/>
      <c r="F106" s="1"/>
      <c r="G106" s="1"/>
      <c r="H106" s="1"/>
      <c r="I106" s="13"/>
    </row>
    <row r="107" spans="1:10" ht="15.75" x14ac:dyDescent="0.25">
      <c r="A107" s="4"/>
      <c r="B107" s="1"/>
      <c r="C107" s="14"/>
      <c r="D107" s="4"/>
      <c r="E107" s="1"/>
      <c r="F107" s="1"/>
      <c r="G107" s="1"/>
      <c r="H107" s="1"/>
      <c r="I107" s="1"/>
    </row>
    <row r="108" spans="1:10" ht="15.75" x14ac:dyDescent="0.25">
      <c r="A108" s="4"/>
      <c r="B108" s="1"/>
      <c r="C108" s="14"/>
      <c r="D108" s="4"/>
      <c r="E108" s="1"/>
      <c r="F108" s="1"/>
      <c r="G108" s="1"/>
      <c r="H108" s="1"/>
      <c r="I108" s="1"/>
    </row>
    <row r="109" spans="1:10" ht="15.75" x14ac:dyDescent="0.25">
      <c r="A109" s="4"/>
      <c r="B109" s="1"/>
      <c r="C109" s="14"/>
      <c r="D109" s="4"/>
      <c r="E109" s="1"/>
      <c r="F109" s="1"/>
      <c r="G109" s="1"/>
      <c r="H109" s="1"/>
      <c r="I109" s="1"/>
    </row>
    <row r="110" spans="1:10" ht="15.75" x14ac:dyDescent="0.25">
      <c r="A110" s="4"/>
      <c r="B110" s="1"/>
      <c r="C110" s="14"/>
      <c r="D110" s="4"/>
      <c r="E110" s="1"/>
      <c r="F110" s="1"/>
      <c r="G110" s="1"/>
      <c r="H110" s="1"/>
      <c r="I110" s="1"/>
    </row>
    <row r="111" spans="1:10" ht="15.75" x14ac:dyDescent="0.25">
      <c r="A111" s="4"/>
      <c r="B111" s="1"/>
      <c r="C111" s="14"/>
      <c r="D111" s="4"/>
      <c r="E111" s="1"/>
      <c r="F111" s="1"/>
      <c r="G111" s="1"/>
      <c r="H111" s="1"/>
      <c r="I111" s="1"/>
    </row>
    <row r="112" spans="1:10" ht="15.75" x14ac:dyDescent="0.25">
      <c r="A112" s="4"/>
      <c r="B112" s="1"/>
      <c r="C112" s="14"/>
      <c r="D112" s="4"/>
      <c r="E112" s="1"/>
      <c r="F112" s="1"/>
      <c r="G112" s="1"/>
      <c r="H112" s="1"/>
      <c r="I112" s="1"/>
    </row>
    <row r="113" spans="1:9" ht="15.75" x14ac:dyDescent="0.25">
      <c r="A113" s="4"/>
      <c r="B113" s="1"/>
      <c r="C113" s="14"/>
      <c r="D113" s="4"/>
      <c r="E113" s="1"/>
      <c r="F113" s="1"/>
      <c r="G113" s="1"/>
      <c r="H113" s="1"/>
      <c r="I113" s="1"/>
    </row>
    <row r="114" spans="1:9" ht="15.75" x14ac:dyDescent="0.25">
      <c r="A114" s="4"/>
      <c r="B114" s="2" t="s">
        <v>87</v>
      </c>
      <c r="C114" s="14"/>
      <c r="D114" s="4"/>
    </row>
    <row r="115" spans="1:9" ht="15.75" x14ac:dyDescent="0.25">
      <c r="A115" s="4"/>
      <c r="B115" s="1"/>
      <c r="C115" s="14"/>
      <c r="D115" s="4"/>
    </row>
    <row r="116" spans="1:9" ht="15.75" x14ac:dyDescent="0.25">
      <c r="A116" s="4"/>
      <c r="B116" s="1"/>
      <c r="C116" s="14"/>
      <c r="D116" s="4"/>
    </row>
    <row r="117" spans="1:9" ht="15.75" x14ac:dyDescent="0.25">
      <c r="A117" s="4"/>
      <c r="B117" s="3" t="s">
        <v>88</v>
      </c>
      <c r="C117" s="14"/>
      <c r="D117" s="4"/>
    </row>
    <row r="118" spans="1:9" ht="15.75" x14ac:dyDescent="0.25">
      <c r="A118" s="4"/>
      <c r="B118" s="1"/>
      <c r="C118" s="14"/>
      <c r="D1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GARITA 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duglas</dc:creator>
  <cp:lastModifiedBy>NworksDev</cp:lastModifiedBy>
  <dcterms:created xsi:type="dcterms:W3CDTF">2017-01-02T17:08:33Z</dcterms:created>
  <dcterms:modified xsi:type="dcterms:W3CDTF">2017-01-03T13:27:39Z</dcterms:modified>
</cp:coreProperties>
</file>