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3545" windowHeight="12255"/>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<sst xmlns="http://schemas.openxmlformats.org/spreadsheetml/2006/main" count="244" uniqueCount="150">
  <si>
    <t>The samples of deposition of reduced Li under different specific element components. We chose 23 components as our model input features by virtue of expert knowledge in deposition of reduced Li.</t>
  </si>
  <si>
    <t>Ten morphology indicators are selected by expert knowledge and we define λ as the ratio of Li longitudinal growth size and horizontal growth size.</t>
  </si>
  <si>
    <t>Content of C element</t>
  </si>
  <si>
    <t>Content of O element</t>
  </si>
  <si>
    <t>Content of N element</t>
  </si>
  <si>
    <t>Content of F element</t>
  </si>
  <si>
    <t>Content of P element</t>
  </si>
  <si>
    <t>Content of S element</t>
  </si>
  <si>
    <t>O/C ratio</t>
  </si>
  <si>
    <t>F/C ratio</t>
  </si>
  <si>
    <t>F/O ratio</t>
  </si>
  <si>
    <t>P/C ratio</t>
  </si>
  <si>
    <t>N/C ratio</t>
  </si>
  <si>
    <t>S/C ratio</t>
  </si>
  <si>
    <t>N/F ratio</t>
  </si>
  <si>
    <t>P/O ratio</t>
  </si>
  <si>
    <t>N/O ratio</t>
  </si>
  <si>
    <t>S/O ratio</t>
  </si>
  <si>
    <t>P/F ratio</t>
  </si>
  <si>
    <t>S/F ratio</t>
  </si>
  <si>
    <t>S/P ratio</t>
  </si>
  <si>
    <t>N/S ratio</t>
  </si>
  <si>
    <t>F+N+S/O</t>
  </si>
  <si>
    <t>F+P/O</t>
  </si>
  <si>
    <t>F+N+S/F+P</t>
  </si>
  <si>
    <t>Dendritic</t>
  </si>
  <si>
    <t>spherical</t>
  </si>
  <si>
    <t>Li longitudinal growth size</t>
  </si>
  <si>
    <t>Li horizontal growth maximum size</t>
  </si>
  <si>
    <t>The difference between the maximum longitudinal growth size and average size</t>
  </si>
  <si>
    <t>Li horizontal growth size</t>
  </si>
  <si>
    <t>The difference between the maximum horizontal growth size and average size</t>
  </si>
  <si>
    <t>General thickness of deposition</t>
  </si>
  <si>
    <t>Maximum deposition thickness</t>
  </si>
  <si>
    <t>Average deposition density</t>
  </si>
  <si>
    <t>λ value</t>
  </si>
  <si>
    <t>cC</t>
  </si>
  <si>
    <t>cO</t>
  </si>
  <si>
    <t>cN</t>
  </si>
  <si>
    <t>cF</t>
  </si>
  <si>
    <t>cP</t>
  </si>
  <si>
    <t>cS</t>
  </si>
  <si>
    <t>OCr</t>
  </si>
  <si>
    <t>FCr</t>
  </si>
  <si>
    <t>FOr</t>
  </si>
  <si>
    <t>PCr</t>
  </si>
  <si>
    <t>NCr</t>
  </si>
  <si>
    <t>SCr</t>
  </si>
  <si>
    <t>NFr</t>
  </si>
  <si>
    <t>POr</t>
  </si>
  <si>
    <t>NOr</t>
  </si>
  <si>
    <t>SOr</t>
  </si>
  <si>
    <t>PFr</t>
  </si>
  <si>
    <t>SFr</t>
  </si>
  <si>
    <t>SPr</t>
  </si>
  <si>
    <t>NSr</t>
  </si>
  <si>
    <t>FNS/Or</t>
  </si>
  <si>
    <t>FP/Or</t>
  </si>
  <si>
    <t>FNS/FPr</t>
  </si>
  <si>
    <t>dendrtic</t>
  </si>
  <si>
    <t>sphere</t>
  </si>
  <si>
    <t>Li longitudinal growth maximum size</t>
  </si>
  <si>
    <t>20220707 1311</t>
  </si>
  <si>
    <t>20220707 1512</t>
  </si>
  <si>
    <t>20221228 1930</t>
  </si>
  <si>
    <t>20200522 1744</t>
  </si>
  <si>
    <t>20221128 2017</t>
  </si>
  <si>
    <t>20220707 1505</t>
  </si>
  <si>
    <t>20220707 1507</t>
  </si>
  <si>
    <t>20220707 1509</t>
  </si>
  <si>
    <t>20220707 1515</t>
  </si>
  <si>
    <t>20220707 1555</t>
  </si>
  <si>
    <t>20220707 1557</t>
  </si>
  <si>
    <t>20220723 1244</t>
  </si>
  <si>
    <t>20220723 1255</t>
  </si>
  <si>
    <t>20220817 1506</t>
  </si>
  <si>
    <t>20220817 1519</t>
  </si>
  <si>
    <t>20220817 1526</t>
  </si>
  <si>
    <t>20220817 1541</t>
  </si>
  <si>
    <t>20220817 1543</t>
  </si>
  <si>
    <t>20220817 1544</t>
  </si>
  <si>
    <t>20220817 1603</t>
  </si>
  <si>
    <t>20220818 2100</t>
  </si>
  <si>
    <t>20221128 1849</t>
  </si>
  <si>
    <t>20221128 1851</t>
  </si>
  <si>
    <t>20221128 1853</t>
  </si>
  <si>
    <t>20221128 1855</t>
  </si>
  <si>
    <t>20221128 1857</t>
  </si>
  <si>
    <t>20221128 1900</t>
  </si>
  <si>
    <t>20221128 1928</t>
  </si>
  <si>
    <t>20221128 1930</t>
  </si>
  <si>
    <t>20221128 1934</t>
  </si>
  <si>
    <t>20221128 1936</t>
  </si>
  <si>
    <t>20221128 1938</t>
  </si>
  <si>
    <t>20221128 1940</t>
  </si>
  <si>
    <t>20221128 2007</t>
  </si>
  <si>
    <t>20221128 2012</t>
  </si>
  <si>
    <t>20221128 2022</t>
  </si>
  <si>
    <t>20221128 2024</t>
  </si>
  <si>
    <t>20221129 2317</t>
  </si>
  <si>
    <t>20221129 2319</t>
  </si>
  <si>
    <t>20221129 2321</t>
  </si>
  <si>
    <t>20221129 2322</t>
  </si>
  <si>
    <t>20221129 2327</t>
  </si>
  <si>
    <t>20200522 1738</t>
  </si>
  <si>
    <t>20191216 2221</t>
  </si>
  <si>
    <t>20210819 1638</t>
  </si>
  <si>
    <t>20210820 1705</t>
  </si>
  <si>
    <t>20210820 1714</t>
  </si>
  <si>
    <t>20210819 1201</t>
  </si>
  <si>
    <t>20210819 1329</t>
  </si>
  <si>
    <t>20210819 1646</t>
  </si>
  <si>
    <t>20210820 1359</t>
  </si>
  <si>
    <t>20210820 1404</t>
  </si>
  <si>
    <t>20210820 1707</t>
  </si>
  <si>
    <t>20210820 1708</t>
  </si>
  <si>
    <t>20210820 1710</t>
  </si>
  <si>
    <t>20210820 1716</t>
  </si>
  <si>
    <t>20210820 1717</t>
  </si>
  <si>
    <t>20211218 1941</t>
  </si>
  <si>
    <t>20211218 2001</t>
  </si>
  <si>
    <t>20211218 2145</t>
  </si>
  <si>
    <t>20211218 2151</t>
  </si>
  <si>
    <t>20211218 2158</t>
  </si>
  <si>
    <t>20211224 1316</t>
  </si>
  <si>
    <t>20211224 1320</t>
  </si>
  <si>
    <t>20211224 1325</t>
  </si>
  <si>
    <t>20211224 1329</t>
  </si>
  <si>
    <t>20230326 2022</t>
  </si>
  <si>
    <t>20230326 2040</t>
  </si>
  <si>
    <t>20230326 2111</t>
  </si>
  <si>
    <t>20230326 2129</t>
  </si>
  <si>
    <t>20230326 2131</t>
  </si>
  <si>
    <t>SI EDI-HADDF 1959</t>
  </si>
  <si>
    <t>20191019 1439</t>
  </si>
  <si>
    <t>20191027 1454</t>
  </si>
  <si>
    <t>20191119 2120</t>
  </si>
  <si>
    <t>20191119 2142</t>
  </si>
  <si>
    <t>20191129 1830</t>
  </si>
  <si>
    <t>20191129 1910</t>
  </si>
  <si>
    <t>20191213 1448</t>
  </si>
  <si>
    <t>20191213 1451</t>
  </si>
  <si>
    <t>20191213 1456</t>
  </si>
  <si>
    <t>20191213 2159</t>
  </si>
  <si>
    <t>20191216 2217</t>
  </si>
  <si>
    <t>20191216 2240</t>
  </si>
  <si>
    <t>20191217 2226</t>
  </si>
  <si>
    <t>20200105 1657</t>
  </si>
  <si>
    <t>20200614 1556</t>
  </si>
  <si>
    <t>20200614 1613</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</si>
</sst>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s>
  <fonts count="29">
    <font>
      <sz val="11"/>
      <color theme="1"/>
      <name val="等线"/>
      <charset val="134"/>
      <scheme val="minor"/>
    </font>
    <font>
      <sz val="14"/>
      <color theme="1"/>
      <name val="宋体"/>
      <charset val="134"/>
    </font>
    <font>
      <sz val="14"/>
      <name val="宋体"/>
      <charset val="134"/>
    </font>
    <font>
      <sz val="18"/>
      <color theme="1"/>
      <name val="等线"/>
      <charset val="134"/>
      <scheme val="minor"/>
    </font>
    <font>
      <sz val="14"/>
      <color rgb="FFC00000"/>
      <name val="宋体"/>
      <charset val="134"/>
    </font>
    <font>
      <sz val="18"/>
      <color rgb="FFC00000"/>
      <name val="等线"/>
      <charset val="134"/>
      <scheme val="minor"/>
    </font>
    <font>
      <sz val="14"/>
      <color theme="1"/>
      <name val="Times New Roman"/>
      <charset val="134"/>
    </font>
    <font>
      <sz val="14"/>
      <name val="Times New Roman"/>
      <charset val="134"/>
    </font>
    <font>
      <sz val="13.5"/>
      <color rgb="FFA31515"/>
      <name val="Consolas"/>
      <charset val="134"/>
    </font>
    <font>
      <sz val="14"/>
      <color rgb="FFC00000"/>
      <name val="Times New Roman"/>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8">
    <fill>
      <patternFill patternType="none"/>
    </fill>
    <fill>
      <patternFill patternType="gray125"/>
    </fill>
    <fill>
      <patternFill patternType="solid">
        <fgColor theme="5" tint="0.8"/>
        <bgColor indexed="64"/>
      </patternFill>
    </fill>
    <fill>
      <patternFill patternType="solid">
        <fgColor theme="7" tint="0.8"/>
        <bgColor indexed="64"/>
      </patternFill>
    </fill>
    <fill>
      <patternFill patternType="solid">
        <fgColor theme="9" tint="0.6"/>
        <bgColor indexed="64"/>
      </patternFill>
    </fill>
    <fill>
      <patternFill patternType="solid">
        <fgColor theme="8" tint="0.8"/>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7"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8" borderId="4" applyNumberFormat="0" applyAlignment="0" applyProtection="0">
      <alignment vertical="center"/>
    </xf>
    <xf numFmtId="0" fontId="19" fillId="9" borderId="5" applyNumberFormat="0" applyAlignment="0" applyProtection="0">
      <alignment vertical="center"/>
    </xf>
    <xf numFmtId="0" fontId="20" fillId="9" borderId="4" applyNumberFormat="0" applyAlignment="0" applyProtection="0">
      <alignment vertical="center"/>
    </xf>
    <xf numFmtId="0" fontId="21" fillId="10"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cellStyleXfs>
  <cellXfs count="23">
    <xf numFmtId="0" fontId="0" fillId="0" borderId="0" xfId="0">
      <alignment vertical="center"/>
    </xf>
    <xf numFmtId="0" fontId="1" fillId="0" borderId="0" xfId="0" applyFont="1">
      <alignment vertical="center"/>
    </xf>
    <xf numFmtId="0" fontId="2" fillId="2" borderId="0" xfId="0" applyFont="1" applyFill="1">
      <alignment vertical="center"/>
    </xf>
    <xf numFmtId="0" fontId="3" fillId="0" borderId="0" xfId="0" applyFont="1">
      <alignment vertical="center"/>
    </xf>
    <xf numFmtId="176" fontId="3" fillId="0" borderId="0" xfId="0" applyNumberFormat="1" applyFont="1">
      <alignment vertical="center"/>
    </xf>
    <xf numFmtId="0" fontId="2" fillId="2" borderId="0" xfId="0" applyFont="1" applyFill="1" applyAlignment="1">
      <alignment vertical="center" wrapText="1"/>
    </xf>
    <xf numFmtId="0" fontId="1" fillId="3" borderId="0" xfId="0" applyFont="1" applyFill="1">
      <alignment vertical="center"/>
    </xf>
    <xf numFmtId="0" fontId="2" fillId="4" borderId="0" xfId="0" applyFont="1" applyFill="1">
      <alignment vertical="center"/>
    </xf>
    <xf numFmtId="0" fontId="4" fillId="4" borderId="0" xfId="0" applyFont="1" applyFill="1">
      <alignment vertical="center"/>
    </xf>
    <xf numFmtId="0" fontId="5" fillId="0" borderId="0" xfId="0" applyFont="1">
      <alignment vertical="center"/>
    </xf>
    <xf numFmtId="0" fontId="1" fillId="4" borderId="0" xfId="0" applyFont="1" applyFill="1">
      <alignment vertical="center"/>
    </xf>
    <xf numFmtId="0" fontId="1" fillId="5" borderId="0" xfId="0" applyFont="1" applyFill="1">
      <alignment vertical="center"/>
    </xf>
    <xf numFmtId="0" fontId="0" fillId="0" borderId="0" xfId="0" applyAlignment="1">
      <alignment horizontal="center" vertical="center"/>
    </xf>
    <xf numFmtId="0" fontId="6" fillId="0" borderId="0" xfId="0" applyFont="1" applyAlignment="1">
      <alignment horizontal="center" vertical="center"/>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8" fillId="0" borderId="0" xfId="0" applyFont="1" applyAlignment="1">
      <alignment vertical="center" wrapText="1"/>
    </xf>
    <xf numFmtId="176" fontId="6" fillId="0" borderId="0" xfId="0" applyNumberFormat="1" applyFont="1" applyAlignment="1">
      <alignment horizontal="center" vertical="center"/>
    </xf>
    <xf numFmtId="0" fontId="6" fillId="5" borderId="0" xfId="0" applyFont="1" applyFill="1" applyAlignment="1">
      <alignment horizontal="center" vertical="center"/>
    </xf>
    <xf numFmtId="0" fontId="6" fillId="3" borderId="0" xfId="0" applyFont="1" applyFill="1" applyAlignment="1">
      <alignment horizontal="center" vertical="center"/>
    </xf>
    <xf numFmtId="0" fontId="6" fillId="6" borderId="0" xfId="0" applyFont="1" applyFill="1" applyAlignment="1">
      <alignment horizontal="center" vertical="center"/>
    </xf>
    <xf numFmtId="0" fontId="9" fillId="0" borderId="0" xfId="0" applyFont="1" applyAlignment="1">
      <alignment horizontal="center" vertical="center"/>
    </xf>
    <xf numFmtId="0" fontId="7" fillId="6" borderId="0" xfId="0"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118"/>
  <sheetViews>
    <sheetView tabSelected="1" zoomScale="55" zoomScaleNormal="55" topLeftCell="AL1" workbookViewId="0">
      <selection activeCell="AR7" sqref="AR7"/>
    </sheetView>
  </sheetViews>
  <sheetFormatPr defaultColWidth="9" defaultRowHeight="14.25"/>
  <cols>
    <col min="1" max="1" width="22.675" customWidth="1"/>
    <col min="2" max="2" width="23.75" customWidth="1"/>
    <col min="3" max="14" width="22.675" customWidth="1"/>
    <col min="15" max="22" width="20.675" customWidth="1"/>
    <col min="23" max="23" width="22.675" customWidth="1"/>
    <col min="24" max="25" width="21.3" customWidth="1"/>
    <col min="26" max="29" width="22.675" customWidth="1"/>
    <col min="31" max="31" width="13.4333333333333" customWidth="1"/>
    <col min="32" max="32" width="29.3666666666667" customWidth="1"/>
    <col min="33" max="33" width="40" style="12" customWidth="1"/>
    <col min="34" max="34" width="40.3083333333333" style="12" customWidth="1"/>
    <col min="35" max="35" width="55.625" style="12" customWidth="1"/>
    <col min="36" max="36" width="41.5666666666667" style="12" customWidth="1"/>
    <col min="37" max="37" width="49.0583333333333" style="12" customWidth="1"/>
    <col min="38" max="38" width="47.8166666666667" style="12" customWidth="1"/>
    <col min="39" max="39" width="44.0583333333333" style="12" customWidth="1"/>
    <col min="40" max="40" width="36.25" style="12" customWidth="1"/>
    <col min="41" max="41" width="21.125" style="12" customWidth="1"/>
    <col min="42" max="42" width="19.825" style="12" customWidth="1"/>
  </cols>
  <sheetData>
    <row r="1" s="1" customFormat="1" ht="18.75" spans="1:56">
      <c r="A1" s="13" t="s">
        <v>0</v>
      </c>
      <c r="B1" s="13"/>
      <c r="C1" s="13"/>
      <c r="D1" s="13"/>
      <c r="E1" s="13"/>
      <c r="F1" s="13"/>
      <c r="G1" s="13"/>
      <c r="H1" s="13"/>
      <c r="I1" s="13"/>
      <c r="J1" s="13"/>
      <c r="K1" s="13"/>
      <c r="L1" s="13"/>
      <c r="M1" s="13"/>
      <c r="N1" s="13"/>
      <c r="O1" s="13"/>
      <c r="P1" s="13"/>
      <c r="Q1" s="13"/>
      <c r="R1" s="13"/>
      <c r="S1" s="13"/>
      <c r="T1" s="13"/>
      <c r="U1" s="13"/>
      <c r="V1" s="13"/>
      <c r="W1" s="13"/>
      <c r="X1" s="13"/>
      <c r="Y1" s="13"/>
      <c r="Z1" s="13"/>
      <c r="AA1" s="13"/>
      <c r="AB1" s="18"/>
      <c r="AC1" s="18"/>
      <c r="AD1" s="13"/>
      <c r="AE1" s="13" t="s">
        <v>1</v>
      </c>
      <c r="AF1" s="13"/>
      <c r="AG1" s="13"/>
      <c r="AH1" s="13"/>
      <c r="AI1" s="13"/>
      <c r="AJ1" s="13"/>
      <c r="AK1" s="13"/>
      <c r="AL1" s="13"/>
      <c r="AM1" s="13"/>
      <c r="AN1" s="13"/>
      <c r="AO1" s="13"/>
      <c r="AP1" s="13"/>
      <c r="AQ1" s="13"/>
      <c r="AR1" s="13"/>
      <c r="AS1" s="13"/>
      <c r="AT1" s="13"/>
      <c r="AU1" s="13"/>
      <c r="AV1" s="13"/>
      <c r="AW1" s="13"/>
      <c r="AX1" s="13"/>
      <c r="AY1" s="13"/>
      <c r="AZ1" s="13"/>
      <c r="BA1" s="13"/>
      <c r="BB1" s="13"/>
      <c r="BC1" s="13"/>
      <c r="BD1" s="13"/>
    </row>
    <row r="2" s="3" customFormat="1" ht="23.25" spans="1:56">
      <c r="A2" s="13"/>
      <c r="B2" s="14" t="s">
        <v>2</v>
      </c>
      <c r="C2" s="14" t="s">
        <v>3</v>
      </c>
      <c r="D2" s="14" t="s">
        <v>4</v>
      </c>
      <c r="E2" s="14" t="s">
        <v>5</v>
      </c>
      <c r="F2" s="14" t="s">
        <v>6</v>
      </c>
      <c r="G2" s="14" t="s">
        <v>7</v>
      </c>
      <c r="H2" s="15" t="s">
        <v>8</v>
      </c>
      <c r="I2" s="14" t="s">
        <v>9</v>
      </c>
      <c r="J2" s="14" t="s">
        <v>10</v>
      </c>
      <c r="K2" s="14" t="s">
        <v>11</v>
      </c>
      <c r="L2" s="14" t="s">
        <v>12</v>
      </c>
      <c r="M2" s="14" t="s">
        <v>13</v>
      </c>
      <c r="N2" s="14" t="s">
        <v>14</v>
      </c>
      <c r="O2" s="14" t="s">
        <v>15</v>
      </c>
      <c r="P2" s="14" t="s">
        <v>16</v>
      </c>
      <c r="Q2" s="14" t="s">
        <v>17</v>
      </c>
      <c r="R2" s="14" t="s">
        <v>18</v>
      </c>
      <c r="S2" s="14" t="s">
        <v>14</v>
      </c>
      <c r="T2" s="14" t="s">
        <v>19</v>
      </c>
      <c r="U2" s="14" t="s">
        <v>20</v>
      </c>
      <c r="V2" s="14" t="s">
        <v>21</v>
      </c>
      <c r="W2" s="14" t="s">
        <v>22</v>
      </c>
      <c r="X2" s="14" t="s">
        <v>23</v>
      </c>
      <c r="Y2" s="14" t="s">
        <v>24</v>
      </c>
      <c r="Z2" s="19" t="s">
        <v>25</v>
      </c>
      <c r="AA2" s="19" t="s">
        <v>26</v>
      </c>
      <c r="AB2" s="13"/>
      <c r="AC2" s="13"/>
      <c r="AD2" s="13"/>
      <c r="AE2" s="13"/>
      <c r="AF2" s="20" t="s">
        <v>27</v>
      </c>
      <c r="AG2" s="20" t="s">
        <v>28</v>
      </c>
      <c r="AH2" s="20" t="s">
        <v>29</v>
      </c>
      <c r="AI2" s="20" t="s">
        <v>30</v>
      </c>
      <c r="AJ2" s="20" t="s">
        <v>28</v>
      </c>
      <c r="AK2" s="20" t="s">
        <v>31</v>
      </c>
      <c r="AL2" s="20" t="s">
        <v>32</v>
      </c>
      <c r="AM2" s="20" t="s">
        <v>33</v>
      </c>
      <c r="AN2" s="20" t="s">
        <v>34</v>
      </c>
      <c r="AO2" s="22" t="s">
        <v>35</v>
      </c>
      <c r="AP2" s="13"/>
      <c r="AQ2" s="13"/>
      <c r="AR2" s="13"/>
      <c r="AS2" s="13"/>
      <c r="AT2" s="13"/>
      <c r="AU2" s="13"/>
      <c r="AV2" s="13"/>
      <c r="AW2" s="13"/>
      <c r="AX2" s="13"/>
      <c r="AY2" s="13"/>
      <c r="AZ2" s="13"/>
      <c r="BA2" s="13"/>
      <c r="BB2" s="13"/>
      <c r="BC2" s="13"/>
      <c r="BD2" s="13"/>
    </row>
    <row r="3" s="3" customFormat="1" ht="36" spans="1:56">
      <c r="A3" s="13"/>
      <c r="B3" s="13" t="s">
        <v>36</v>
      </c>
      <c r="C3" s="16" t="s">
        <v>37</v>
      </c>
      <c r="D3" s="16" t="s">
        <v>38</v>
      </c>
      <c r="E3" s="16" t="s">
        <v>39</v>
      </c>
      <c r="F3" s="16" t="s">
        <v>40</v>
      </c>
      <c r="G3" s="16" t="s">
        <v>41</v>
      </c>
      <c r="H3" s="16" t="s">
        <v>42</v>
      </c>
      <c r="I3" s="16" t="s">
        <v>43</v>
      </c>
      <c r="J3" s="16" t="s">
        <v>44</v>
      </c>
      <c r="K3" s="16" t="s">
        <v>45</v>
      </c>
      <c r="L3" s="16" t="s">
        <v>46</v>
      </c>
      <c r="M3" s="16" t="s">
        <v>47</v>
      </c>
      <c r="N3" s="16" t="s">
        <v>48</v>
      </c>
      <c r="O3" s="16" t="s">
        <v>49</v>
      </c>
      <c r="P3" s="16" t="s">
        <v>50</v>
      </c>
      <c r="Q3" s="16" t="s">
        <v>51</v>
      </c>
      <c r="R3" s="16" t="s">
        <v>52</v>
      </c>
      <c r="S3" s="13" t="s">
        <v>48</v>
      </c>
      <c r="T3" s="16" t="s">
        <v>53</v>
      </c>
      <c r="U3" s="16" t="s">
        <v>54</v>
      </c>
      <c r="V3" s="16" t="s">
        <v>55</v>
      </c>
      <c r="W3" s="16" t="s">
        <v>56</v>
      </c>
      <c r="X3" s="16" t="s">
        <v>57</v>
      </c>
      <c r="Y3" s="16" t="s">
        <v>58</v>
      </c>
      <c r="Z3" s="16" t="s">
        <v>59</v>
      </c>
      <c r="AA3" s="16" t="s">
        <v>60</v>
      </c>
      <c r="AB3" s="13"/>
      <c r="AC3" s="13"/>
      <c r="AD3" s="13"/>
      <c r="AE3" s="13"/>
      <c r="AF3" s="16" t="s">
        <v>27</v>
      </c>
      <c r="AG3" s="16" t="s">
        <v>61</v>
      </c>
      <c r="AH3" s="13" t="s">
        <v>29</v>
      </c>
      <c r="AI3" s="16" t="s">
        <v>30</v>
      </c>
      <c r="AJ3" s="16" t="s">
        <v>28</v>
      </c>
      <c r="AK3" s="13" t="s">
        <v>31</v>
      </c>
      <c r="AL3" s="16" t="s">
        <v>32</v>
      </c>
      <c r="AM3" s="16" t="s">
        <v>33</v>
      </c>
      <c r="AN3" s="16" t="s">
        <v>34</v>
      </c>
      <c r="AO3" s="16" t="s">
        <v>35</v>
      </c>
      <c r="AP3" s="13"/>
      <c r="AQ3" s="13"/>
      <c r="AR3" s="13"/>
      <c r="AS3" s="13"/>
      <c r="AT3" s="13"/>
      <c r="AU3" s="13"/>
      <c r="AV3" s="13"/>
      <c r="AW3" s="13"/>
      <c r="AX3" s="13"/>
      <c r="AY3" s="13"/>
      <c r="AZ3" s="13"/>
      <c r="BA3" s="13"/>
      <c r="BB3" s="13"/>
      <c r="BC3" s="13"/>
      <c r="BD3" s="13"/>
    </row>
    <row r="4" s="3" customFormat="1" ht="23.25" spans="1:56">
      <c r="A4" s="13" t="s">
        <v>62</v>
      </c>
      <c r="B4" s="13">
        <v>3.15</v>
      </c>
      <c r="C4" s="13">
        <v>93.5</v>
      </c>
      <c r="D4" s="13">
        <v>0</v>
      </c>
      <c r="E4" s="13">
        <v>2.77</v>
      </c>
      <c r="F4" s="13">
        <v>0.51</v>
      </c>
      <c r="G4" s="13">
        <v>0</v>
      </c>
      <c r="H4" s="13">
        <f>C4/B4</f>
        <v>29.6825396825397</v>
      </c>
      <c r="I4" s="13">
        <f>E4/B4</f>
        <v>0.879365079365079</v>
      </c>
      <c r="J4" s="13">
        <f>E4/C4</f>
        <v>0.0296256684491979</v>
      </c>
      <c r="K4" s="13">
        <f>F4/B4</f>
        <v>0.161904761904762</v>
      </c>
      <c r="L4" s="13">
        <f>D4/B4</f>
        <v>0</v>
      </c>
      <c r="M4" s="13">
        <f>G4/B4</f>
        <v>0</v>
      </c>
      <c r="N4" s="13">
        <f>D4/E4</f>
        <v>0</v>
      </c>
      <c r="O4" s="13">
        <f>F4/C4</f>
        <v>0.00545454545454545</v>
      </c>
      <c r="P4" s="13">
        <f>D4/C4</f>
        <v>0</v>
      </c>
      <c r="Q4" s="13">
        <f>G4/C4</f>
        <v>0</v>
      </c>
      <c r="R4" s="13">
        <f>F4/E4</f>
        <v>0.184115523465704</v>
      </c>
      <c r="S4" s="13">
        <f>D4/E4</f>
        <v>0</v>
      </c>
      <c r="T4" s="13">
        <f>G4/E4</f>
        <v>0</v>
      </c>
      <c r="U4" s="13">
        <f>G4/F4</f>
        <v>0</v>
      </c>
      <c r="V4" s="13" t="e">
        <f>D4/G4</f>
        <v>#DIV/0!</v>
      </c>
      <c r="W4" s="13">
        <f>(E4+D4+G4)/C4</f>
        <v>0.0296256684491979</v>
      </c>
      <c r="X4" s="13">
        <f>(E4+F4)/C4</f>
        <v>0.0350802139037433</v>
      </c>
      <c r="Y4" s="13">
        <f>(E4+D4+G4)/(F4+E4)</f>
        <v>0.844512195121951</v>
      </c>
      <c r="Z4" s="13">
        <v>1</v>
      </c>
      <c r="AA4" s="13">
        <v>0</v>
      </c>
      <c r="AB4" s="13"/>
      <c r="AC4" s="13"/>
      <c r="AD4" s="13" t="s">
        <v>62</v>
      </c>
      <c r="AE4" s="13"/>
      <c r="AF4" s="13">
        <v>8</v>
      </c>
      <c r="AG4" s="13">
        <v>14</v>
      </c>
      <c r="AH4" s="13">
        <f>AG4-AF4</f>
        <v>6</v>
      </c>
      <c r="AI4" s="21">
        <v>0.3</v>
      </c>
      <c r="AJ4" s="13">
        <v>0.35</v>
      </c>
      <c r="AK4" s="13">
        <f>AJ4-AI4</f>
        <v>0.05</v>
      </c>
      <c r="AL4" s="13">
        <v>7</v>
      </c>
      <c r="AM4" s="13">
        <v>15</v>
      </c>
      <c r="AN4" s="13">
        <v>3</v>
      </c>
      <c r="AO4" s="13">
        <f>AF4/AI4</f>
        <v>26.6666666666667</v>
      </c>
      <c r="AP4" s="13"/>
      <c r="AQ4" s="13"/>
      <c r="AR4" s="13"/>
      <c r="AS4" s="13"/>
      <c r="AT4" s="13"/>
      <c r="AU4" s="13"/>
      <c r="AV4" s="13"/>
      <c r="AW4" s="13"/>
      <c r="AX4" s="13"/>
      <c r="AY4" s="13"/>
      <c r="AZ4" s="13"/>
      <c r="BA4" s="13"/>
      <c r="BB4" s="13"/>
      <c r="BC4" s="13"/>
      <c r="BD4" s="13"/>
    </row>
    <row r="5" s="3" customFormat="1" ht="23.25" spans="1:56">
      <c r="A5" s="13" t="s">
        <v>63</v>
      </c>
      <c r="B5" s="13">
        <v>7</v>
      </c>
      <c r="C5" s="13">
        <v>89.9</v>
      </c>
      <c r="D5" s="13">
        <v>0</v>
      </c>
      <c r="E5" s="13">
        <v>2.36</v>
      </c>
      <c r="F5" s="13">
        <v>0.72</v>
      </c>
      <c r="G5" s="13">
        <v>0</v>
      </c>
      <c r="H5" s="13">
        <f>C5/B5</f>
        <v>12.8428571428571</v>
      </c>
      <c r="I5" s="13">
        <f>E5/B5</f>
        <v>0.337142857142857</v>
      </c>
      <c r="J5" s="13">
        <f>E5/C5</f>
        <v>0.0262513904338153</v>
      </c>
      <c r="K5" s="13">
        <f>F5/B5</f>
        <v>0.102857142857143</v>
      </c>
      <c r="L5" s="13">
        <f>D5/B5</f>
        <v>0</v>
      </c>
      <c r="M5" s="13">
        <f>G5/B5</f>
        <v>0</v>
      </c>
      <c r="N5" s="13">
        <f>D5/E5</f>
        <v>0</v>
      </c>
      <c r="O5" s="13">
        <f t="shared" ref="O5:O36" si="0">F5/C5</f>
        <v>0.00800889877641824</v>
      </c>
      <c r="P5" s="13">
        <f t="shared" ref="P5:P36" si="1">D5/C5</f>
        <v>0</v>
      </c>
      <c r="Q5" s="13">
        <f t="shared" ref="Q5:Q36" si="2">G5/C5</f>
        <v>0</v>
      </c>
      <c r="R5" s="13">
        <f t="shared" ref="R5:R36" si="3">F5/E5</f>
        <v>0.305084745762712</v>
      </c>
      <c r="S5" s="13">
        <f t="shared" ref="S5:S36" si="4">D5/E5</f>
        <v>0</v>
      </c>
      <c r="T5" s="13">
        <f t="shared" ref="T5:T36" si="5">G5/E5</f>
        <v>0</v>
      </c>
      <c r="U5" s="13">
        <f t="shared" ref="U5:U36" si="6">G5/F5</f>
        <v>0</v>
      </c>
      <c r="V5" s="13" t="e">
        <f t="shared" ref="V5:V36" si="7">D5/G5</f>
        <v>#DIV/0!</v>
      </c>
      <c r="W5" s="13">
        <f>(E5+D5+G5)/C5</f>
        <v>0.0262513904338153</v>
      </c>
      <c r="X5" s="13">
        <f>(E5+F5)/C5</f>
        <v>0.0342602892102336</v>
      </c>
      <c r="Y5" s="13">
        <f>(E5+D5+G5)/(F5+E5)</f>
        <v>0.766233766233766</v>
      </c>
      <c r="Z5" s="13">
        <v>1</v>
      </c>
      <c r="AA5" s="13">
        <v>0</v>
      </c>
      <c r="AB5" s="13"/>
      <c r="AC5" s="13"/>
      <c r="AD5" s="13" t="s">
        <v>63</v>
      </c>
      <c r="AE5" s="13"/>
      <c r="AF5" s="13">
        <v>9</v>
      </c>
      <c r="AG5" s="13">
        <v>16</v>
      </c>
      <c r="AH5" s="13">
        <f t="shared" ref="AH5:AH36" si="8">AG5-AF5</f>
        <v>7</v>
      </c>
      <c r="AI5" s="21">
        <v>0.25</v>
      </c>
      <c r="AJ5" s="13">
        <v>0.7</v>
      </c>
      <c r="AK5" s="13">
        <f t="shared" ref="AK5:AK36" si="9">AJ5-AI5</f>
        <v>0.45</v>
      </c>
      <c r="AL5" s="13">
        <v>8</v>
      </c>
      <c r="AM5" s="13">
        <v>11</v>
      </c>
      <c r="AN5" s="13">
        <v>4</v>
      </c>
      <c r="AO5" s="13">
        <f>AF5/AI5</f>
        <v>36</v>
      </c>
      <c r="AP5" s="13"/>
      <c r="AQ5" s="13"/>
      <c r="AR5" s="13"/>
      <c r="AS5" s="13"/>
      <c r="AT5" s="13"/>
      <c r="AU5" s="13"/>
      <c r="AV5" s="13"/>
      <c r="AW5" s="13"/>
      <c r="AX5" s="13"/>
      <c r="AY5" s="13"/>
      <c r="AZ5" s="13"/>
      <c r="BA5" s="13"/>
      <c r="BB5" s="13"/>
      <c r="BC5" s="13"/>
      <c r="BD5" s="13"/>
    </row>
    <row r="6" s="3" customFormat="1" ht="23.25" spans="1:56">
      <c r="A6" s="13" t="s">
        <v>64</v>
      </c>
      <c r="B6" s="13">
        <v>13.5</v>
      </c>
      <c r="C6" s="13">
        <v>69.2</v>
      </c>
      <c r="D6" s="13">
        <v>0</v>
      </c>
      <c r="E6" s="13">
        <v>16.5</v>
      </c>
      <c r="F6" s="13">
        <v>0.79</v>
      </c>
      <c r="G6" s="13">
        <v>0</v>
      </c>
      <c r="H6" s="13">
        <f>C6/B6</f>
        <v>5.12592592592593</v>
      </c>
      <c r="I6" s="13">
        <f>E6/B6</f>
        <v>1.22222222222222</v>
      </c>
      <c r="J6" s="13">
        <f>E6/C6</f>
        <v>0.238439306358381</v>
      </c>
      <c r="K6" s="13">
        <f>F6/B6</f>
        <v>0.0585185185185185</v>
      </c>
      <c r="L6" s="13">
        <f>D6/B6</f>
        <v>0</v>
      </c>
      <c r="M6" s="13">
        <f>G6/B6</f>
        <v>0</v>
      </c>
      <c r="N6" s="13">
        <f>D6/E6</f>
        <v>0</v>
      </c>
      <c r="O6" s="13">
        <f t="shared" si="0"/>
        <v>0.0114161849710983</v>
      </c>
      <c r="P6" s="13">
        <f t="shared" si="1"/>
        <v>0</v>
      </c>
      <c r="Q6" s="13">
        <f t="shared" si="2"/>
        <v>0</v>
      </c>
      <c r="R6" s="13">
        <f t="shared" si="3"/>
        <v>0.0478787878787879</v>
      </c>
      <c r="S6" s="13">
        <f t="shared" si="4"/>
        <v>0</v>
      </c>
      <c r="T6" s="13">
        <f t="shared" si="5"/>
        <v>0</v>
      </c>
      <c r="U6" s="13">
        <f t="shared" si="6"/>
        <v>0</v>
      </c>
      <c r="V6" s="13" t="e">
        <f t="shared" si="7"/>
        <v>#DIV/0!</v>
      </c>
      <c r="W6" s="13">
        <f>(E6+D6+G6)/C6</f>
        <v>0.238439306358381</v>
      </c>
      <c r="X6" s="13">
        <f>(E6+F6)/C6</f>
        <v>0.24985549132948</v>
      </c>
      <c r="Y6" s="13">
        <f>(E6+D6+G6)/(F6+E6)</f>
        <v>0.954308849045691</v>
      </c>
      <c r="Z6" s="13">
        <v>1</v>
      </c>
      <c r="AA6" s="13">
        <v>0</v>
      </c>
      <c r="AB6" s="13"/>
      <c r="AC6" s="13"/>
      <c r="AD6" s="13" t="s">
        <v>64</v>
      </c>
      <c r="AE6" s="13"/>
      <c r="AF6" s="13">
        <v>7</v>
      </c>
      <c r="AG6" s="13">
        <v>15</v>
      </c>
      <c r="AH6" s="13">
        <f t="shared" si="8"/>
        <v>8</v>
      </c>
      <c r="AI6" s="21">
        <v>2</v>
      </c>
      <c r="AJ6" s="13">
        <v>5</v>
      </c>
      <c r="AK6" s="13">
        <f t="shared" si="9"/>
        <v>3</v>
      </c>
      <c r="AL6" s="13">
        <v>6</v>
      </c>
      <c r="AM6" s="13">
        <v>10</v>
      </c>
      <c r="AN6" s="13">
        <v>4</v>
      </c>
      <c r="AO6" s="13">
        <f>AF6/AI6</f>
        <v>3.5</v>
      </c>
      <c r="AP6" s="13"/>
      <c r="AQ6" s="13"/>
      <c r="AR6" s="13"/>
      <c r="AS6" s="13"/>
      <c r="AT6" s="13"/>
      <c r="AU6" s="13"/>
      <c r="AV6" s="13"/>
      <c r="AW6" s="13"/>
      <c r="AX6" s="13"/>
      <c r="AY6" s="13"/>
      <c r="AZ6" s="13"/>
      <c r="BA6" s="13"/>
      <c r="BB6" s="13"/>
      <c r="BC6" s="13"/>
      <c r="BD6" s="13"/>
    </row>
    <row r="7" s="3" customFormat="1" ht="23.25" spans="1:56">
      <c r="A7" s="13" t="s">
        <v>65</v>
      </c>
      <c r="B7" s="13">
        <v>7.23</v>
      </c>
      <c r="C7" s="13">
        <v>88.1</v>
      </c>
      <c r="D7" s="13">
        <v>0</v>
      </c>
      <c r="E7" s="13">
        <v>4.25</v>
      </c>
      <c r="F7" s="13">
        <v>0.46</v>
      </c>
      <c r="G7" s="13">
        <v>0</v>
      </c>
      <c r="H7" s="13">
        <f>C7/B7</f>
        <v>12.1853388658368</v>
      </c>
      <c r="I7" s="13">
        <f>E7/B7</f>
        <v>0.587828492392808</v>
      </c>
      <c r="J7" s="13">
        <f>E7/C7</f>
        <v>0.0482406356413167</v>
      </c>
      <c r="K7" s="13">
        <f>F7/B7</f>
        <v>0.0636237897648686</v>
      </c>
      <c r="L7" s="13">
        <f>D7/B7</f>
        <v>0</v>
      </c>
      <c r="M7" s="13">
        <f>G7/B7</f>
        <v>0</v>
      </c>
      <c r="N7" s="13">
        <f>D7/E7</f>
        <v>0</v>
      </c>
      <c r="O7" s="13">
        <f t="shared" si="0"/>
        <v>0.00522133938706016</v>
      </c>
      <c r="P7" s="13">
        <f t="shared" si="1"/>
        <v>0</v>
      </c>
      <c r="Q7" s="13">
        <f t="shared" si="2"/>
        <v>0</v>
      </c>
      <c r="R7" s="13">
        <f t="shared" si="3"/>
        <v>0.108235294117647</v>
      </c>
      <c r="S7" s="13">
        <f t="shared" si="4"/>
        <v>0</v>
      </c>
      <c r="T7" s="13">
        <f t="shared" si="5"/>
        <v>0</v>
      </c>
      <c r="U7" s="13">
        <f t="shared" si="6"/>
        <v>0</v>
      </c>
      <c r="V7" s="13" t="e">
        <f t="shared" si="7"/>
        <v>#DIV/0!</v>
      </c>
      <c r="W7" s="13">
        <f>(E7+D7+G7)/C7</f>
        <v>0.0482406356413167</v>
      </c>
      <c r="X7" s="13">
        <f>(E7+F7)/C7</f>
        <v>0.0534619750283768</v>
      </c>
      <c r="Y7" s="13">
        <f>(E7+D7+G7)/(F7+E7)</f>
        <v>0.902335456475584</v>
      </c>
      <c r="Z7" s="13">
        <v>1</v>
      </c>
      <c r="AA7" s="13">
        <v>0</v>
      </c>
      <c r="AB7" s="13"/>
      <c r="AC7" s="13"/>
      <c r="AD7" s="13" t="s">
        <v>65</v>
      </c>
      <c r="AE7" s="13"/>
      <c r="AF7" s="13">
        <v>5</v>
      </c>
      <c r="AG7" s="13">
        <v>7</v>
      </c>
      <c r="AH7" s="13">
        <f t="shared" si="8"/>
        <v>2</v>
      </c>
      <c r="AI7" s="21">
        <v>0.2</v>
      </c>
      <c r="AJ7" s="13">
        <v>0.3</v>
      </c>
      <c r="AK7" s="13">
        <f t="shared" si="9"/>
        <v>0.1</v>
      </c>
      <c r="AL7" s="13">
        <v>4</v>
      </c>
      <c r="AM7" s="13">
        <v>5</v>
      </c>
      <c r="AN7" s="13">
        <v>2</v>
      </c>
      <c r="AO7" s="13">
        <f>AF7/AI7</f>
        <v>25</v>
      </c>
      <c r="AP7" s="13"/>
      <c r="AQ7" s="13"/>
      <c r="AR7" s="13"/>
      <c r="AS7" s="13"/>
      <c r="AT7" s="13"/>
      <c r="AU7" s="13"/>
      <c r="AV7" s="13"/>
      <c r="AW7" s="13"/>
      <c r="AX7" s="13"/>
      <c r="AY7" s="13"/>
      <c r="AZ7" s="13"/>
      <c r="BA7" s="13"/>
      <c r="BB7" s="13"/>
      <c r="BC7" s="13"/>
      <c r="BD7" s="13"/>
    </row>
    <row r="8" s="3" customFormat="1" ht="23.25" spans="1:56">
      <c r="A8" s="13" t="s">
        <v>66</v>
      </c>
      <c r="B8" s="13">
        <v>8.86</v>
      </c>
      <c r="C8" s="13">
        <v>77</v>
      </c>
      <c r="D8" s="13">
        <v>0</v>
      </c>
      <c r="E8" s="13">
        <v>5.42</v>
      </c>
      <c r="F8" s="13">
        <v>8.73</v>
      </c>
      <c r="G8" s="13">
        <v>0</v>
      </c>
      <c r="H8" s="13">
        <f>C8/B8</f>
        <v>8.69074492099323</v>
      </c>
      <c r="I8" s="13">
        <f>E8/B8</f>
        <v>0.611738148984199</v>
      </c>
      <c r="J8" s="13">
        <f>E8/C8</f>
        <v>0.0703896103896104</v>
      </c>
      <c r="K8" s="13">
        <f>F8/B8</f>
        <v>0.985327313769752</v>
      </c>
      <c r="L8" s="13">
        <f>D8/B8</f>
        <v>0</v>
      </c>
      <c r="M8" s="13">
        <f>G8/B8</f>
        <v>0</v>
      </c>
      <c r="N8" s="13">
        <f>D8/E8</f>
        <v>0</v>
      </c>
      <c r="O8" s="13">
        <f t="shared" si="0"/>
        <v>0.113376623376623</v>
      </c>
      <c r="P8" s="13">
        <f t="shared" si="1"/>
        <v>0</v>
      </c>
      <c r="Q8" s="13">
        <f t="shared" si="2"/>
        <v>0</v>
      </c>
      <c r="R8" s="13">
        <f t="shared" si="3"/>
        <v>1.61070110701107</v>
      </c>
      <c r="S8" s="13">
        <f t="shared" si="4"/>
        <v>0</v>
      </c>
      <c r="T8" s="13">
        <f t="shared" si="5"/>
        <v>0</v>
      </c>
      <c r="U8" s="13">
        <f t="shared" si="6"/>
        <v>0</v>
      </c>
      <c r="V8" s="13" t="e">
        <f t="shared" si="7"/>
        <v>#DIV/0!</v>
      </c>
      <c r="W8" s="13">
        <f>(E8+D8+G8)/C8</f>
        <v>0.0703896103896104</v>
      </c>
      <c r="X8" s="13">
        <f>(E8+F8)/C8</f>
        <v>0.183766233766234</v>
      </c>
      <c r="Y8" s="13">
        <f>(E8+D8+G8)/(F8+E8)</f>
        <v>0.38303886925795</v>
      </c>
      <c r="Z8" s="13">
        <v>1</v>
      </c>
      <c r="AA8" s="13">
        <v>0</v>
      </c>
      <c r="AB8" s="13"/>
      <c r="AC8" s="13"/>
      <c r="AD8" s="13" t="s">
        <v>66</v>
      </c>
      <c r="AE8" s="13"/>
      <c r="AF8" s="13">
        <v>6</v>
      </c>
      <c r="AG8" s="13">
        <v>9</v>
      </c>
      <c r="AH8" s="13">
        <f t="shared" si="8"/>
        <v>3</v>
      </c>
      <c r="AI8" s="21">
        <v>4</v>
      </c>
      <c r="AJ8" s="13">
        <v>5</v>
      </c>
      <c r="AK8" s="13">
        <f t="shared" si="9"/>
        <v>1</v>
      </c>
      <c r="AL8" s="13">
        <v>5</v>
      </c>
      <c r="AM8" s="13">
        <v>9</v>
      </c>
      <c r="AN8" s="13">
        <v>4.66667</v>
      </c>
      <c r="AO8" s="13">
        <f>AF8/AI8</f>
        <v>1.5</v>
      </c>
      <c r="AP8" s="13"/>
      <c r="AQ8" s="13"/>
      <c r="AR8" s="13"/>
      <c r="AS8" s="13"/>
      <c r="AT8" s="13"/>
      <c r="AU8" s="13"/>
      <c r="AV8" s="13"/>
      <c r="AW8" s="13"/>
      <c r="AX8" s="13"/>
      <c r="AY8" s="13"/>
      <c r="AZ8" s="13"/>
      <c r="BA8" s="13"/>
      <c r="BB8" s="13"/>
      <c r="BC8" s="13"/>
      <c r="BD8" s="13"/>
    </row>
    <row r="9" s="3" customFormat="1" ht="23.25" spans="1:56">
      <c r="A9" s="13" t="s">
        <v>67</v>
      </c>
      <c r="B9" s="13">
        <v>6.24</v>
      </c>
      <c r="C9" s="13">
        <v>86</v>
      </c>
      <c r="D9" s="13">
        <v>0</v>
      </c>
      <c r="E9" s="13">
        <v>7.09</v>
      </c>
      <c r="F9" s="13">
        <v>0.67</v>
      </c>
      <c r="G9" s="13">
        <v>0</v>
      </c>
      <c r="H9" s="13">
        <f t="shared" ref="H9:H50" si="10">C9/B9</f>
        <v>13.7820512820513</v>
      </c>
      <c r="I9" s="13">
        <f t="shared" ref="I9:I50" si="11">E9/B9</f>
        <v>1.13621794871795</v>
      </c>
      <c r="J9" s="13">
        <f t="shared" ref="J9:J50" si="12">E9/C9</f>
        <v>0.0824418604651163</v>
      </c>
      <c r="K9" s="13">
        <f t="shared" ref="K9:K50" si="13">F9/B9</f>
        <v>0.107371794871795</v>
      </c>
      <c r="L9" s="13">
        <f t="shared" ref="L9:L50" si="14">D9/B9</f>
        <v>0</v>
      </c>
      <c r="M9" s="13">
        <f t="shared" ref="M9:M50" si="15">G9/B9</f>
        <v>0</v>
      </c>
      <c r="N9" s="13">
        <f t="shared" ref="N9:N50" si="16">D9/E9</f>
        <v>0</v>
      </c>
      <c r="O9" s="13">
        <f t="shared" si="0"/>
        <v>0.00779069767441861</v>
      </c>
      <c r="P9" s="13">
        <f t="shared" si="1"/>
        <v>0</v>
      </c>
      <c r="Q9" s="13">
        <f t="shared" si="2"/>
        <v>0</v>
      </c>
      <c r="R9" s="13">
        <f t="shared" si="3"/>
        <v>0.0944992947813822</v>
      </c>
      <c r="S9" s="13">
        <f t="shared" si="4"/>
        <v>0</v>
      </c>
      <c r="T9" s="13">
        <f t="shared" si="5"/>
        <v>0</v>
      </c>
      <c r="U9" s="13">
        <f t="shared" si="6"/>
        <v>0</v>
      </c>
      <c r="V9" s="13" t="e">
        <f t="shared" si="7"/>
        <v>#DIV/0!</v>
      </c>
      <c r="W9" s="13">
        <f t="shared" ref="W9:W50" si="17">(E9+D9+G9)/C9</f>
        <v>0.0824418604651163</v>
      </c>
      <c r="X9" s="13">
        <f t="shared" ref="X9:X50" si="18">(E9+F9)/C9</f>
        <v>0.0902325581395349</v>
      </c>
      <c r="Y9" s="13">
        <f t="shared" ref="Y9:Y50" si="19">(E9+D9+G9)/(F9+E9)</f>
        <v>0.913659793814433</v>
      </c>
      <c r="Z9" s="13">
        <v>1</v>
      </c>
      <c r="AA9" s="13">
        <v>0</v>
      </c>
      <c r="AB9" s="13"/>
      <c r="AC9" s="13"/>
      <c r="AD9" s="13" t="s">
        <v>67</v>
      </c>
      <c r="AE9" s="13"/>
      <c r="AF9" s="13">
        <v>0</v>
      </c>
      <c r="AG9" s="13">
        <v>0</v>
      </c>
      <c r="AH9" s="13">
        <v>0</v>
      </c>
      <c r="AI9" s="21">
        <v>0</v>
      </c>
      <c r="AJ9" s="13">
        <v>0</v>
      </c>
      <c r="AK9" s="13">
        <v>0</v>
      </c>
      <c r="AL9" s="13">
        <v>0</v>
      </c>
      <c r="AM9" s="13">
        <v>0</v>
      </c>
      <c r="AN9" s="13">
        <v>3</v>
      </c>
      <c r="AO9" s="13">
        <v>0</v>
      </c>
      <c r="AP9" s="13"/>
      <c r="AQ9" s="13"/>
      <c r="AR9" s="13"/>
      <c r="AS9" s="13"/>
      <c r="AT9" s="13"/>
      <c r="AU9" s="13"/>
      <c r="AV9" s="13"/>
      <c r="AW9" s="13"/>
      <c r="AX9" s="13"/>
      <c r="AY9" s="13"/>
      <c r="AZ9" s="13"/>
      <c r="BA9" s="13"/>
      <c r="BB9" s="13"/>
      <c r="BC9" s="13"/>
      <c r="BD9" s="13"/>
    </row>
    <row r="10" s="3" customFormat="1" ht="23.25" spans="1:56">
      <c r="A10" s="13" t="s">
        <v>68</v>
      </c>
      <c r="B10" s="13">
        <v>2.89</v>
      </c>
      <c r="C10" s="13">
        <v>93.7</v>
      </c>
      <c r="D10" s="13">
        <v>0</v>
      </c>
      <c r="E10" s="13">
        <v>2.83</v>
      </c>
      <c r="F10" s="13">
        <v>0.61</v>
      </c>
      <c r="G10" s="13">
        <v>0</v>
      </c>
      <c r="H10" s="13">
        <f t="shared" si="10"/>
        <v>32.4221453287197</v>
      </c>
      <c r="I10" s="13">
        <f t="shared" si="11"/>
        <v>0.97923875432526</v>
      </c>
      <c r="J10" s="13">
        <f t="shared" si="12"/>
        <v>0.0302027748132337</v>
      </c>
      <c r="K10" s="13">
        <f t="shared" si="13"/>
        <v>0.211072664359862</v>
      </c>
      <c r="L10" s="13">
        <f t="shared" si="14"/>
        <v>0</v>
      </c>
      <c r="M10" s="13">
        <f t="shared" si="15"/>
        <v>0</v>
      </c>
      <c r="N10" s="13">
        <f t="shared" si="16"/>
        <v>0</v>
      </c>
      <c r="O10" s="13">
        <f t="shared" si="0"/>
        <v>0.00651013874066169</v>
      </c>
      <c r="P10" s="13">
        <f t="shared" si="1"/>
        <v>0</v>
      </c>
      <c r="Q10" s="13">
        <f t="shared" si="2"/>
        <v>0</v>
      </c>
      <c r="R10" s="13">
        <f t="shared" si="3"/>
        <v>0.215547703180212</v>
      </c>
      <c r="S10" s="13">
        <f t="shared" si="4"/>
        <v>0</v>
      </c>
      <c r="T10" s="13">
        <f t="shared" si="5"/>
        <v>0</v>
      </c>
      <c r="U10" s="13">
        <f t="shared" si="6"/>
        <v>0</v>
      </c>
      <c r="V10" s="13" t="e">
        <f t="shared" si="7"/>
        <v>#DIV/0!</v>
      </c>
      <c r="W10" s="13">
        <f t="shared" si="17"/>
        <v>0.0302027748132337</v>
      </c>
      <c r="X10" s="13">
        <f t="shared" si="18"/>
        <v>0.0367129135538954</v>
      </c>
      <c r="Y10" s="13">
        <f t="shared" si="19"/>
        <v>0.822674418604651</v>
      </c>
      <c r="Z10" s="13">
        <v>1</v>
      </c>
      <c r="AA10" s="13">
        <v>0</v>
      </c>
      <c r="AB10" s="13"/>
      <c r="AC10" s="13"/>
      <c r="AD10" s="13" t="s">
        <v>68</v>
      </c>
      <c r="AE10" s="13"/>
      <c r="AF10" s="13">
        <v>9.5</v>
      </c>
      <c r="AG10" s="13">
        <v>11.5</v>
      </c>
      <c r="AH10" s="13">
        <f>AG10-AF10</f>
        <v>2</v>
      </c>
      <c r="AI10" s="21">
        <v>0.22</v>
      </c>
      <c r="AJ10" s="13">
        <v>0.4</v>
      </c>
      <c r="AK10" s="13">
        <f>AJ10-AI10</f>
        <v>0.18</v>
      </c>
      <c r="AL10" s="13">
        <v>4</v>
      </c>
      <c r="AM10" s="13">
        <v>6</v>
      </c>
      <c r="AN10" s="13">
        <v>1.33333</v>
      </c>
      <c r="AO10" s="13">
        <f>AF10/AI10</f>
        <v>43.1818181818182</v>
      </c>
      <c r="AP10" s="13"/>
      <c r="AQ10" s="13"/>
      <c r="AR10" s="13"/>
      <c r="AS10" s="13"/>
      <c r="AT10" s="13"/>
      <c r="AU10" s="13"/>
      <c r="AV10" s="13"/>
      <c r="AW10" s="13"/>
      <c r="AX10" s="13"/>
      <c r="AY10" s="13"/>
      <c r="AZ10" s="13"/>
      <c r="BA10" s="13"/>
      <c r="BB10" s="13"/>
      <c r="BC10" s="13"/>
      <c r="BD10" s="13"/>
    </row>
    <row r="11" s="3" customFormat="1" ht="23.25" spans="1:56">
      <c r="A11" s="13" t="s">
        <v>69</v>
      </c>
      <c r="B11" s="13">
        <v>1.77</v>
      </c>
      <c r="C11" s="13">
        <v>96.9</v>
      </c>
      <c r="D11" s="13">
        <v>0</v>
      </c>
      <c r="E11" s="13">
        <v>0.58</v>
      </c>
      <c r="F11" s="13">
        <v>0.67</v>
      </c>
      <c r="G11" s="13">
        <v>0</v>
      </c>
      <c r="H11" s="13">
        <f t="shared" si="10"/>
        <v>54.7457627118644</v>
      </c>
      <c r="I11" s="13">
        <f t="shared" si="11"/>
        <v>0.327683615819209</v>
      </c>
      <c r="J11" s="13">
        <f t="shared" si="12"/>
        <v>0.00598555211558307</v>
      </c>
      <c r="K11" s="13">
        <f t="shared" si="13"/>
        <v>0.378531073446328</v>
      </c>
      <c r="L11" s="13">
        <f t="shared" si="14"/>
        <v>0</v>
      </c>
      <c r="M11" s="13">
        <f t="shared" si="15"/>
        <v>0</v>
      </c>
      <c r="N11" s="13">
        <f t="shared" si="16"/>
        <v>0</v>
      </c>
      <c r="O11" s="13">
        <f t="shared" si="0"/>
        <v>0.00691434468524252</v>
      </c>
      <c r="P11" s="13">
        <f t="shared" si="1"/>
        <v>0</v>
      </c>
      <c r="Q11" s="13">
        <f t="shared" si="2"/>
        <v>0</v>
      </c>
      <c r="R11" s="13">
        <f t="shared" si="3"/>
        <v>1.1551724137931</v>
      </c>
      <c r="S11" s="13">
        <f t="shared" si="4"/>
        <v>0</v>
      </c>
      <c r="T11" s="13">
        <f t="shared" si="5"/>
        <v>0</v>
      </c>
      <c r="U11" s="13">
        <f t="shared" si="6"/>
        <v>0</v>
      </c>
      <c r="V11" s="13" t="e">
        <f t="shared" si="7"/>
        <v>#DIV/0!</v>
      </c>
      <c r="W11" s="13">
        <f t="shared" si="17"/>
        <v>0.00598555211558307</v>
      </c>
      <c r="X11" s="13">
        <f t="shared" si="18"/>
        <v>0.0128998968008256</v>
      </c>
      <c r="Y11" s="13">
        <f t="shared" si="19"/>
        <v>0.464</v>
      </c>
      <c r="Z11" s="13">
        <v>1</v>
      </c>
      <c r="AA11" s="13">
        <v>0</v>
      </c>
      <c r="AB11" s="13"/>
      <c r="AC11" s="13"/>
      <c r="AD11" s="13" t="s">
        <v>69</v>
      </c>
      <c r="AE11" s="13"/>
      <c r="AF11" s="13">
        <v>8.8</v>
      </c>
      <c r="AG11" s="13">
        <v>14</v>
      </c>
      <c r="AH11" s="13">
        <f t="shared" si="8"/>
        <v>5.2</v>
      </c>
      <c r="AI11" s="21">
        <v>0.25</v>
      </c>
      <c r="AJ11" s="13">
        <v>0.55</v>
      </c>
      <c r="AK11" s="13">
        <f t="shared" si="9"/>
        <v>0.3</v>
      </c>
      <c r="AL11" s="13">
        <v>6</v>
      </c>
      <c r="AM11" s="13">
        <v>8</v>
      </c>
      <c r="AN11" s="13">
        <v>3</v>
      </c>
      <c r="AO11" s="13">
        <f>AF11/AI11</f>
        <v>35.2</v>
      </c>
      <c r="AP11" s="13"/>
      <c r="AQ11" s="13"/>
      <c r="AR11" s="13"/>
      <c r="AS11" s="13"/>
      <c r="AT11" s="13"/>
      <c r="AU11" s="13"/>
      <c r="AV11" s="13"/>
      <c r="AW11" s="13"/>
      <c r="AX11" s="13"/>
      <c r="AY11" s="13"/>
      <c r="AZ11" s="13"/>
      <c r="BA11" s="13"/>
      <c r="BB11" s="13"/>
      <c r="BC11" s="13"/>
      <c r="BD11" s="13"/>
    </row>
    <row r="12" s="3" customFormat="1" ht="23.25" spans="1:56">
      <c r="A12" s="13" t="s">
        <v>70</v>
      </c>
      <c r="B12" s="13">
        <v>3.23</v>
      </c>
      <c r="C12" s="13">
        <v>93.8</v>
      </c>
      <c r="D12" s="13">
        <v>0</v>
      </c>
      <c r="E12" s="13">
        <v>2.43</v>
      </c>
      <c r="F12" s="13">
        <v>0.56</v>
      </c>
      <c r="G12" s="13">
        <v>0</v>
      </c>
      <c r="H12" s="13">
        <f t="shared" si="10"/>
        <v>29.0402476780186</v>
      </c>
      <c r="I12" s="13">
        <f t="shared" si="11"/>
        <v>0.752321981424149</v>
      </c>
      <c r="J12" s="13">
        <f t="shared" si="12"/>
        <v>0.0259061833688699</v>
      </c>
      <c r="K12" s="13">
        <f t="shared" si="13"/>
        <v>0.173374613003096</v>
      </c>
      <c r="L12" s="13">
        <f t="shared" si="14"/>
        <v>0</v>
      </c>
      <c r="M12" s="13">
        <f t="shared" si="15"/>
        <v>0</v>
      </c>
      <c r="N12" s="13">
        <f t="shared" si="16"/>
        <v>0</v>
      </c>
      <c r="O12" s="13">
        <f t="shared" si="0"/>
        <v>0.00597014925373134</v>
      </c>
      <c r="P12" s="13">
        <f t="shared" si="1"/>
        <v>0</v>
      </c>
      <c r="Q12" s="13">
        <f t="shared" si="2"/>
        <v>0</v>
      </c>
      <c r="R12" s="13">
        <f t="shared" si="3"/>
        <v>0.230452674897119</v>
      </c>
      <c r="S12" s="13">
        <f t="shared" si="4"/>
        <v>0</v>
      </c>
      <c r="T12" s="13">
        <f t="shared" si="5"/>
        <v>0</v>
      </c>
      <c r="U12" s="13">
        <f t="shared" si="6"/>
        <v>0</v>
      </c>
      <c r="V12" s="13" t="e">
        <f t="shared" si="7"/>
        <v>#DIV/0!</v>
      </c>
      <c r="W12" s="13">
        <f t="shared" si="17"/>
        <v>0.0259061833688699</v>
      </c>
      <c r="X12" s="13">
        <f t="shared" si="18"/>
        <v>0.0318763326226013</v>
      </c>
      <c r="Y12" s="13">
        <f t="shared" si="19"/>
        <v>0.812709030100334</v>
      </c>
      <c r="Z12" s="13">
        <v>1</v>
      </c>
      <c r="AA12" s="13">
        <v>0</v>
      </c>
      <c r="AB12" s="13"/>
      <c r="AC12" s="13"/>
      <c r="AD12" s="13" t="s">
        <v>70</v>
      </c>
      <c r="AE12" s="13"/>
      <c r="AF12" s="13">
        <v>12.4</v>
      </c>
      <c r="AG12" s="13">
        <v>17.5</v>
      </c>
      <c r="AH12" s="13">
        <f t="shared" si="8"/>
        <v>5.1</v>
      </c>
      <c r="AI12" s="21">
        <v>0.25</v>
      </c>
      <c r="AJ12" s="13">
        <v>0.8</v>
      </c>
      <c r="AK12" s="13">
        <f t="shared" si="9"/>
        <v>0.55</v>
      </c>
      <c r="AL12" s="13">
        <v>6</v>
      </c>
      <c r="AM12" s="13">
        <v>13.5</v>
      </c>
      <c r="AN12" s="13">
        <v>2</v>
      </c>
      <c r="AO12" s="13">
        <f>AF12/AI12</f>
        <v>49.6</v>
      </c>
      <c r="AP12" s="13"/>
      <c r="AQ12" s="13"/>
      <c r="AR12" s="13"/>
      <c r="AS12" s="13"/>
      <c r="AT12" s="13"/>
      <c r="AU12" s="13"/>
      <c r="AV12" s="13"/>
      <c r="AW12" s="13"/>
      <c r="AX12" s="13"/>
      <c r="AY12" s="13"/>
      <c r="AZ12" s="13"/>
      <c r="BA12" s="13"/>
      <c r="BB12" s="13"/>
      <c r="BC12" s="13"/>
      <c r="BD12" s="13"/>
    </row>
    <row r="13" s="3" customFormat="1" ht="23.25" spans="1:56">
      <c r="A13" s="13" t="s">
        <v>71</v>
      </c>
      <c r="B13" s="13">
        <v>1.96</v>
      </c>
      <c r="C13" s="13">
        <v>96</v>
      </c>
      <c r="D13" s="13">
        <v>0</v>
      </c>
      <c r="E13" s="13">
        <v>1.2</v>
      </c>
      <c r="F13" s="13">
        <v>0.89</v>
      </c>
      <c r="G13" s="13">
        <v>0</v>
      </c>
      <c r="H13" s="13">
        <f t="shared" si="10"/>
        <v>48.9795918367347</v>
      </c>
      <c r="I13" s="13">
        <f t="shared" si="11"/>
        <v>0.612244897959184</v>
      </c>
      <c r="J13" s="13">
        <f t="shared" si="12"/>
        <v>0.0125</v>
      </c>
      <c r="K13" s="13">
        <f t="shared" si="13"/>
        <v>0.454081632653061</v>
      </c>
      <c r="L13" s="13">
        <f t="shared" si="14"/>
        <v>0</v>
      </c>
      <c r="M13" s="13">
        <f t="shared" si="15"/>
        <v>0</v>
      </c>
      <c r="N13" s="13">
        <f t="shared" si="16"/>
        <v>0</v>
      </c>
      <c r="O13" s="13">
        <f t="shared" si="0"/>
        <v>0.00927083333333333</v>
      </c>
      <c r="P13" s="13">
        <f t="shared" si="1"/>
        <v>0</v>
      </c>
      <c r="Q13" s="13">
        <f t="shared" si="2"/>
        <v>0</v>
      </c>
      <c r="R13" s="13">
        <f t="shared" si="3"/>
        <v>0.741666666666667</v>
      </c>
      <c r="S13" s="13">
        <f t="shared" si="4"/>
        <v>0</v>
      </c>
      <c r="T13" s="13">
        <f t="shared" si="5"/>
        <v>0</v>
      </c>
      <c r="U13" s="13">
        <f t="shared" si="6"/>
        <v>0</v>
      </c>
      <c r="V13" s="13" t="e">
        <f t="shared" si="7"/>
        <v>#DIV/0!</v>
      </c>
      <c r="W13" s="13">
        <f t="shared" si="17"/>
        <v>0.0125</v>
      </c>
      <c r="X13" s="13">
        <f t="shared" si="18"/>
        <v>0.0217708333333333</v>
      </c>
      <c r="Y13" s="13">
        <f t="shared" si="19"/>
        <v>0.574162679425837</v>
      </c>
      <c r="Z13" s="13">
        <v>1</v>
      </c>
      <c r="AA13" s="13">
        <v>0</v>
      </c>
      <c r="AB13" s="13"/>
      <c r="AC13" s="13"/>
      <c r="AD13" s="13" t="s">
        <v>71</v>
      </c>
      <c r="AE13" s="13"/>
      <c r="AF13" s="13">
        <v>8.5</v>
      </c>
      <c r="AG13" s="13">
        <v>15.5</v>
      </c>
      <c r="AH13" s="13">
        <f t="shared" si="8"/>
        <v>7</v>
      </c>
      <c r="AI13" s="21">
        <v>0.28</v>
      </c>
      <c r="AJ13" s="13">
        <v>0.7</v>
      </c>
      <c r="AK13" s="13">
        <f t="shared" si="9"/>
        <v>0.42</v>
      </c>
      <c r="AL13" s="13">
        <v>5</v>
      </c>
      <c r="AM13" s="13">
        <v>11.5</v>
      </c>
      <c r="AN13" s="13">
        <v>2.33333</v>
      </c>
      <c r="AO13" s="13">
        <f>AF13/AI13</f>
        <v>30.3571428571429</v>
      </c>
      <c r="AP13" s="13"/>
      <c r="AQ13" s="13"/>
      <c r="AR13" s="13"/>
      <c r="AS13" s="13"/>
      <c r="AT13" s="13"/>
      <c r="AU13" s="13"/>
      <c r="AV13" s="13"/>
      <c r="AW13" s="13"/>
      <c r="AX13" s="13"/>
      <c r="AY13" s="13"/>
      <c r="AZ13" s="13"/>
      <c r="BA13" s="13"/>
      <c r="BB13" s="13"/>
      <c r="BC13" s="13"/>
      <c r="BD13" s="13"/>
    </row>
    <row r="14" s="3" customFormat="1" ht="23.25" spans="1:56">
      <c r="A14" s="13" t="s">
        <v>72</v>
      </c>
      <c r="B14" s="13">
        <v>2.21</v>
      </c>
      <c r="C14" s="13">
        <v>96.1</v>
      </c>
      <c r="D14" s="13">
        <v>0</v>
      </c>
      <c r="E14" s="13">
        <v>1.14</v>
      </c>
      <c r="F14" s="13">
        <v>0.58</v>
      </c>
      <c r="G14" s="13">
        <v>0</v>
      </c>
      <c r="H14" s="13">
        <f t="shared" si="10"/>
        <v>43.4841628959276</v>
      </c>
      <c r="I14" s="13">
        <f t="shared" si="11"/>
        <v>0.515837104072398</v>
      </c>
      <c r="J14" s="13">
        <f t="shared" si="12"/>
        <v>0.0118626430801249</v>
      </c>
      <c r="K14" s="13">
        <f t="shared" si="13"/>
        <v>0.262443438914027</v>
      </c>
      <c r="L14" s="13">
        <f t="shared" si="14"/>
        <v>0</v>
      </c>
      <c r="M14" s="13">
        <f t="shared" si="15"/>
        <v>0</v>
      </c>
      <c r="N14" s="13">
        <f t="shared" si="16"/>
        <v>0</v>
      </c>
      <c r="O14" s="13">
        <f t="shared" si="0"/>
        <v>0.00603537981269511</v>
      </c>
      <c r="P14" s="13">
        <f t="shared" si="1"/>
        <v>0</v>
      </c>
      <c r="Q14" s="13">
        <f t="shared" si="2"/>
        <v>0</v>
      </c>
      <c r="R14" s="13">
        <f t="shared" si="3"/>
        <v>0.508771929824561</v>
      </c>
      <c r="S14" s="13">
        <f t="shared" si="4"/>
        <v>0</v>
      </c>
      <c r="T14" s="13">
        <f t="shared" si="5"/>
        <v>0</v>
      </c>
      <c r="U14" s="13">
        <f t="shared" si="6"/>
        <v>0</v>
      </c>
      <c r="V14" s="13" t="e">
        <f t="shared" si="7"/>
        <v>#DIV/0!</v>
      </c>
      <c r="W14" s="13">
        <f t="shared" si="17"/>
        <v>0.0118626430801249</v>
      </c>
      <c r="X14" s="13">
        <f t="shared" si="18"/>
        <v>0.01789802289282</v>
      </c>
      <c r="Y14" s="13">
        <f t="shared" si="19"/>
        <v>0.662790697674419</v>
      </c>
      <c r="Z14" s="13">
        <v>1</v>
      </c>
      <c r="AA14" s="13">
        <v>0</v>
      </c>
      <c r="AB14" s="13"/>
      <c r="AC14" s="13"/>
      <c r="AD14" s="13" t="s">
        <v>72</v>
      </c>
      <c r="AE14" s="13"/>
      <c r="AF14" s="13">
        <v>8</v>
      </c>
      <c r="AG14" s="13">
        <v>21</v>
      </c>
      <c r="AH14" s="13">
        <f t="shared" si="8"/>
        <v>13</v>
      </c>
      <c r="AI14" s="21">
        <v>0.26</v>
      </c>
      <c r="AJ14" s="13">
        <v>0.6</v>
      </c>
      <c r="AK14" s="13">
        <f t="shared" si="9"/>
        <v>0.34</v>
      </c>
      <c r="AL14" s="13">
        <v>8</v>
      </c>
      <c r="AM14" s="13">
        <v>16</v>
      </c>
      <c r="AN14" s="13">
        <v>2</v>
      </c>
      <c r="AO14" s="13">
        <f t="shared" ref="AO14:AO21" si="20">AF14/AI14</f>
        <v>30.7692307692308</v>
      </c>
      <c r="AP14" s="13"/>
      <c r="AQ14" s="13"/>
      <c r="AR14" s="13"/>
      <c r="AS14" s="13"/>
      <c r="AT14" s="13"/>
      <c r="AU14" s="13"/>
      <c r="AV14" s="13"/>
      <c r="AW14" s="13"/>
      <c r="AX14" s="13"/>
      <c r="AY14" s="13"/>
      <c r="AZ14" s="13"/>
      <c r="BA14" s="13"/>
      <c r="BB14" s="13"/>
      <c r="BC14" s="13"/>
      <c r="BD14" s="13"/>
    </row>
    <row r="15" s="3" customFormat="1" ht="23.25" spans="1:56">
      <c r="A15" s="13" t="s">
        <v>73</v>
      </c>
      <c r="B15" s="13">
        <v>6.5</v>
      </c>
      <c r="C15" s="13">
        <v>85.5</v>
      </c>
      <c r="D15" s="13">
        <v>0</v>
      </c>
      <c r="E15" s="13">
        <v>7.39</v>
      </c>
      <c r="F15" s="13">
        <v>0</v>
      </c>
      <c r="G15" s="13">
        <v>0</v>
      </c>
      <c r="H15" s="13">
        <f t="shared" si="10"/>
        <v>13.1538461538462</v>
      </c>
      <c r="I15" s="13">
        <f t="shared" si="11"/>
        <v>1.13692307692308</v>
      </c>
      <c r="J15" s="13">
        <f t="shared" si="12"/>
        <v>0.0864327485380117</v>
      </c>
      <c r="K15" s="13">
        <f t="shared" si="13"/>
        <v>0</v>
      </c>
      <c r="L15" s="13">
        <f t="shared" si="14"/>
        <v>0</v>
      </c>
      <c r="M15" s="13">
        <f t="shared" si="15"/>
        <v>0</v>
      </c>
      <c r="N15" s="13">
        <f t="shared" si="16"/>
        <v>0</v>
      </c>
      <c r="O15" s="13">
        <f t="shared" si="0"/>
        <v>0</v>
      </c>
      <c r="P15" s="13">
        <f t="shared" si="1"/>
        <v>0</v>
      </c>
      <c r="Q15" s="13">
        <f t="shared" si="2"/>
        <v>0</v>
      </c>
      <c r="R15" s="13">
        <f t="shared" si="3"/>
        <v>0</v>
      </c>
      <c r="S15" s="13">
        <f t="shared" si="4"/>
        <v>0</v>
      </c>
      <c r="T15" s="13">
        <f t="shared" si="5"/>
        <v>0</v>
      </c>
      <c r="U15" s="13" t="e">
        <f t="shared" si="6"/>
        <v>#DIV/0!</v>
      </c>
      <c r="V15" s="13" t="e">
        <f t="shared" si="7"/>
        <v>#DIV/0!</v>
      </c>
      <c r="W15" s="13">
        <f t="shared" si="17"/>
        <v>0.0864327485380117</v>
      </c>
      <c r="X15" s="13">
        <f t="shared" si="18"/>
        <v>0.0864327485380117</v>
      </c>
      <c r="Y15" s="13">
        <f t="shared" si="19"/>
        <v>1</v>
      </c>
      <c r="Z15" s="13">
        <v>1</v>
      </c>
      <c r="AA15" s="13">
        <v>0</v>
      </c>
      <c r="AB15" s="13"/>
      <c r="AC15" s="13"/>
      <c r="AD15" s="13" t="s">
        <v>73</v>
      </c>
      <c r="AE15" s="13"/>
      <c r="AF15" s="13">
        <v>11</v>
      </c>
      <c r="AG15" s="13">
        <v>14</v>
      </c>
      <c r="AH15" s="13">
        <f t="shared" si="8"/>
        <v>3</v>
      </c>
      <c r="AI15" s="21">
        <v>0.4</v>
      </c>
      <c r="AJ15" s="13">
        <v>0.65</v>
      </c>
      <c r="AK15" s="13">
        <f t="shared" si="9"/>
        <v>0.25</v>
      </c>
      <c r="AL15" s="13">
        <v>5</v>
      </c>
      <c r="AM15" s="13">
        <v>12</v>
      </c>
      <c r="AN15" s="13">
        <v>4.33333</v>
      </c>
      <c r="AO15" s="13">
        <f t="shared" si="20"/>
        <v>27.5</v>
      </c>
      <c r="AP15" s="13"/>
      <c r="AQ15" s="13"/>
      <c r="AR15" s="13"/>
      <c r="AS15" s="13"/>
      <c r="AT15" s="13"/>
      <c r="AU15" s="13"/>
      <c r="AV15" s="13"/>
      <c r="AW15" s="13"/>
      <c r="AX15" s="13"/>
      <c r="AY15" s="13"/>
      <c r="AZ15" s="13"/>
      <c r="BA15" s="13"/>
      <c r="BB15" s="13"/>
      <c r="BC15" s="13"/>
      <c r="BD15" s="13"/>
    </row>
    <row r="16" s="3" customFormat="1" ht="23.25" spans="1:56">
      <c r="A16" s="13" t="s">
        <v>74</v>
      </c>
      <c r="B16" s="13">
        <v>3.78</v>
      </c>
      <c r="C16" s="13">
        <v>81.1</v>
      </c>
      <c r="D16" s="13">
        <v>0</v>
      </c>
      <c r="E16" s="13">
        <v>7.11</v>
      </c>
      <c r="F16" s="13">
        <v>7.71</v>
      </c>
      <c r="G16" s="13">
        <v>0</v>
      </c>
      <c r="H16" s="13">
        <f t="shared" si="10"/>
        <v>21.4550264550265</v>
      </c>
      <c r="I16" s="13">
        <f t="shared" si="11"/>
        <v>1.88095238095238</v>
      </c>
      <c r="J16" s="13">
        <f t="shared" si="12"/>
        <v>0.0876695437731196</v>
      </c>
      <c r="K16" s="13">
        <f t="shared" si="13"/>
        <v>2.03968253968254</v>
      </c>
      <c r="L16" s="13">
        <f t="shared" si="14"/>
        <v>0</v>
      </c>
      <c r="M16" s="13">
        <f t="shared" si="15"/>
        <v>0</v>
      </c>
      <c r="N16" s="13">
        <f t="shared" si="16"/>
        <v>0</v>
      </c>
      <c r="O16" s="13">
        <f t="shared" si="0"/>
        <v>0.0950678175092479</v>
      </c>
      <c r="P16" s="13">
        <f t="shared" si="1"/>
        <v>0</v>
      </c>
      <c r="Q16" s="13">
        <f t="shared" si="2"/>
        <v>0</v>
      </c>
      <c r="R16" s="13">
        <f t="shared" si="3"/>
        <v>1.08438818565401</v>
      </c>
      <c r="S16" s="13">
        <f t="shared" si="4"/>
        <v>0</v>
      </c>
      <c r="T16" s="13">
        <f t="shared" si="5"/>
        <v>0</v>
      </c>
      <c r="U16" s="13">
        <f t="shared" si="6"/>
        <v>0</v>
      </c>
      <c r="V16" s="13" t="e">
        <f t="shared" si="7"/>
        <v>#DIV/0!</v>
      </c>
      <c r="W16" s="13">
        <f t="shared" si="17"/>
        <v>0.0876695437731196</v>
      </c>
      <c r="X16" s="13">
        <f t="shared" si="18"/>
        <v>0.182737361282367</v>
      </c>
      <c r="Y16" s="13">
        <f t="shared" si="19"/>
        <v>0.479757085020243</v>
      </c>
      <c r="Z16" s="13">
        <v>1</v>
      </c>
      <c r="AA16" s="13">
        <v>0</v>
      </c>
      <c r="AB16" s="13"/>
      <c r="AC16" s="13"/>
      <c r="AD16" s="13" t="s">
        <v>74</v>
      </c>
      <c r="AE16" s="13"/>
      <c r="AF16" s="13">
        <v>0</v>
      </c>
      <c r="AG16" s="13">
        <v>0</v>
      </c>
      <c r="AH16" s="13">
        <f t="shared" si="8"/>
        <v>0</v>
      </c>
      <c r="AI16" s="21">
        <v>0</v>
      </c>
      <c r="AJ16" s="13">
        <v>0</v>
      </c>
      <c r="AK16" s="13">
        <f t="shared" si="9"/>
        <v>0</v>
      </c>
      <c r="AL16" s="13">
        <v>0</v>
      </c>
      <c r="AM16" s="13">
        <v>0</v>
      </c>
      <c r="AN16" s="13">
        <v>4.66667</v>
      </c>
      <c r="AO16" s="13">
        <v>0</v>
      </c>
      <c r="AP16" s="13"/>
      <c r="AQ16" s="13"/>
      <c r="AR16" s="13"/>
      <c r="AS16" s="13"/>
      <c r="AT16" s="13"/>
      <c r="AU16" s="13"/>
      <c r="AV16" s="13"/>
      <c r="AW16" s="13"/>
      <c r="AX16" s="13"/>
      <c r="AY16" s="13"/>
      <c r="AZ16" s="13"/>
      <c r="BA16" s="13"/>
      <c r="BB16" s="13"/>
      <c r="BC16" s="13"/>
      <c r="BD16" s="13"/>
    </row>
    <row r="17" ht="18.75" spans="1:56">
      <c r="A17" s="13" t="s">
        <v>75</v>
      </c>
      <c r="B17" s="13">
        <v>1.87</v>
      </c>
      <c r="C17" s="13">
        <v>95.3</v>
      </c>
      <c r="D17" s="13">
        <v>0</v>
      </c>
      <c r="E17" s="13">
        <v>2.51</v>
      </c>
      <c r="F17" s="13">
        <v>0</v>
      </c>
      <c r="G17" s="13">
        <v>0</v>
      </c>
      <c r="H17" s="13">
        <f t="shared" si="10"/>
        <v>50.9625668449198</v>
      </c>
      <c r="I17" s="13">
        <f t="shared" si="11"/>
        <v>1.34224598930481</v>
      </c>
      <c r="J17" s="13">
        <f t="shared" si="12"/>
        <v>0.0263378803777545</v>
      </c>
      <c r="K17" s="13">
        <f t="shared" si="13"/>
        <v>0</v>
      </c>
      <c r="L17" s="13">
        <f t="shared" si="14"/>
        <v>0</v>
      </c>
      <c r="M17" s="13">
        <f t="shared" si="15"/>
        <v>0</v>
      </c>
      <c r="N17" s="13">
        <f t="shared" si="16"/>
        <v>0</v>
      </c>
      <c r="O17" s="13">
        <f t="shared" si="0"/>
        <v>0</v>
      </c>
      <c r="P17" s="13">
        <f t="shared" si="1"/>
        <v>0</v>
      </c>
      <c r="Q17" s="13">
        <f t="shared" si="2"/>
        <v>0</v>
      </c>
      <c r="R17" s="13">
        <f t="shared" si="3"/>
        <v>0</v>
      </c>
      <c r="S17" s="13">
        <f t="shared" si="4"/>
        <v>0</v>
      </c>
      <c r="T17" s="13">
        <f t="shared" si="5"/>
        <v>0</v>
      </c>
      <c r="U17" s="13" t="e">
        <f t="shared" si="6"/>
        <v>#DIV/0!</v>
      </c>
      <c r="V17" s="13" t="e">
        <f t="shared" si="7"/>
        <v>#DIV/0!</v>
      </c>
      <c r="W17" s="13">
        <f t="shared" si="17"/>
        <v>0.0263378803777545</v>
      </c>
      <c r="X17" s="13">
        <f t="shared" si="18"/>
        <v>0.0263378803777545</v>
      </c>
      <c r="Y17" s="13">
        <f t="shared" si="19"/>
        <v>1</v>
      </c>
      <c r="Z17" s="13">
        <v>1</v>
      </c>
      <c r="AA17" s="13">
        <v>0</v>
      </c>
      <c r="AB17" s="13"/>
      <c r="AC17" s="13"/>
      <c r="AD17" s="13" t="s">
        <v>75</v>
      </c>
      <c r="AE17" s="13"/>
      <c r="AF17" s="13">
        <v>7.7</v>
      </c>
      <c r="AG17" s="13">
        <v>10.5</v>
      </c>
      <c r="AH17" s="13">
        <f t="shared" si="8"/>
        <v>2.8</v>
      </c>
      <c r="AI17" s="21">
        <v>0.45</v>
      </c>
      <c r="AJ17" s="13">
        <v>0.9</v>
      </c>
      <c r="AK17" s="13">
        <f t="shared" si="9"/>
        <v>0.45</v>
      </c>
      <c r="AL17" s="13">
        <v>5.5</v>
      </c>
      <c r="AM17" s="13">
        <v>10</v>
      </c>
      <c r="AN17" s="13">
        <v>3</v>
      </c>
      <c r="AO17" s="13">
        <f t="shared" si="20"/>
        <v>17.1111111111111</v>
      </c>
      <c r="AP17" s="13"/>
      <c r="AQ17" s="13"/>
      <c r="AR17" s="13"/>
      <c r="AS17" s="13"/>
      <c r="AT17" s="13"/>
      <c r="AU17" s="13"/>
      <c r="AV17" s="13"/>
      <c r="AW17" s="13"/>
      <c r="AX17" s="13"/>
      <c r="AY17" s="13"/>
      <c r="AZ17" s="13"/>
      <c r="BA17" s="13"/>
      <c r="BB17" s="13"/>
      <c r="BC17" s="13"/>
      <c r="BD17" s="13"/>
    </row>
    <row r="18" ht="18.75" spans="1:56">
      <c r="A18" s="13" t="s">
        <v>76</v>
      </c>
      <c r="B18" s="13">
        <v>5.66</v>
      </c>
      <c r="C18" s="13">
        <v>89.6</v>
      </c>
      <c r="D18" s="13">
        <v>0</v>
      </c>
      <c r="E18" s="13">
        <v>4.12</v>
      </c>
      <c r="F18" s="13">
        <v>0</v>
      </c>
      <c r="G18" s="13">
        <v>0</v>
      </c>
      <c r="H18" s="13">
        <f t="shared" si="10"/>
        <v>15.8303886925795</v>
      </c>
      <c r="I18" s="13">
        <f t="shared" si="11"/>
        <v>0.72791519434629</v>
      </c>
      <c r="J18" s="13">
        <f t="shared" si="12"/>
        <v>0.0459821428571429</v>
      </c>
      <c r="K18" s="13">
        <f t="shared" si="13"/>
        <v>0</v>
      </c>
      <c r="L18" s="13">
        <f t="shared" si="14"/>
        <v>0</v>
      </c>
      <c r="M18" s="13">
        <f t="shared" si="15"/>
        <v>0</v>
      </c>
      <c r="N18" s="13">
        <f t="shared" si="16"/>
        <v>0</v>
      </c>
      <c r="O18" s="13">
        <f t="shared" si="0"/>
        <v>0</v>
      </c>
      <c r="P18" s="13">
        <f t="shared" si="1"/>
        <v>0</v>
      </c>
      <c r="Q18" s="13">
        <f t="shared" si="2"/>
        <v>0</v>
      </c>
      <c r="R18" s="13">
        <f t="shared" si="3"/>
        <v>0</v>
      </c>
      <c r="S18" s="13">
        <f t="shared" si="4"/>
        <v>0</v>
      </c>
      <c r="T18" s="13">
        <f t="shared" si="5"/>
        <v>0</v>
      </c>
      <c r="U18" s="13" t="e">
        <f t="shared" si="6"/>
        <v>#DIV/0!</v>
      </c>
      <c r="V18" s="13" t="e">
        <f t="shared" si="7"/>
        <v>#DIV/0!</v>
      </c>
      <c r="W18" s="13">
        <f t="shared" si="17"/>
        <v>0.0459821428571429</v>
      </c>
      <c r="X18" s="13">
        <f t="shared" si="18"/>
        <v>0.0459821428571429</v>
      </c>
      <c r="Y18" s="13">
        <f t="shared" si="19"/>
        <v>1</v>
      </c>
      <c r="Z18" s="13">
        <v>1</v>
      </c>
      <c r="AA18" s="13">
        <v>0</v>
      </c>
      <c r="AB18" s="13"/>
      <c r="AC18" s="13"/>
      <c r="AD18" s="13" t="s">
        <v>76</v>
      </c>
      <c r="AE18" s="13"/>
      <c r="AF18" s="13">
        <v>7.2</v>
      </c>
      <c r="AG18" s="13">
        <v>12</v>
      </c>
      <c r="AH18" s="13">
        <f t="shared" si="8"/>
        <v>4.8</v>
      </c>
      <c r="AI18" s="21">
        <v>0.65</v>
      </c>
      <c r="AJ18" s="13">
        <v>0.9</v>
      </c>
      <c r="AK18" s="13">
        <f t="shared" si="9"/>
        <v>0.25</v>
      </c>
      <c r="AL18" s="13">
        <v>5</v>
      </c>
      <c r="AM18" s="13">
        <v>8.5</v>
      </c>
      <c r="AN18" s="13">
        <v>2.33333</v>
      </c>
      <c r="AO18" s="13">
        <f t="shared" si="20"/>
        <v>11.0769230769231</v>
      </c>
      <c r="AP18" s="13"/>
      <c r="AQ18" s="13"/>
      <c r="AR18" s="13"/>
      <c r="AS18" s="13"/>
      <c r="AT18" s="13"/>
      <c r="AU18" s="13"/>
      <c r="AV18" s="13"/>
      <c r="AW18" s="13"/>
      <c r="AX18" s="13"/>
      <c r="AY18" s="13"/>
      <c r="AZ18" s="13"/>
      <c r="BA18" s="13"/>
      <c r="BB18" s="13"/>
      <c r="BC18" s="13"/>
      <c r="BD18" s="13"/>
    </row>
    <row r="19" ht="18.75" spans="1:56">
      <c r="A19" s="13" t="s">
        <v>77</v>
      </c>
      <c r="B19" s="13">
        <v>2.7</v>
      </c>
      <c r="C19" s="13">
        <v>95.7</v>
      </c>
      <c r="D19" s="13">
        <v>0</v>
      </c>
      <c r="E19" s="13">
        <v>14.1</v>
      </c>
      <c r="F19" s="13">
        <v>0</v>
      </c>
      <c r="G19" s="13">
        <v>0</v>
      </c>
      <c r="H19" s="13">
        <f t="shared" si="10"/>
        <v>35.4444444444444</v>
      </c>
      <c r="I19" s="13">
        <f t="shared" si="11"/>
        <v>5.22222222222222</v>
      </c>
      <c r="J19" s="13">
        <f t="shared" si="12"/>
        <v>0.147335423197492</v>
      </c>
      <c r="K19" s="13">
        <f t="shared" si="13"/>
        <v>0</v>
      </c>
      <c r="L19" s="13">
        <f t="shared" si="14"/>
        <v>0</v>
      </c>
      <c r="M19" s="13">
        <f t="shared" si="15"/>
        <v>0</v>
      </c>
      <c r="N19" s="13">
        <f t="shared" si="16"/>
        <v>0</v>
      </c>
      <c r="O19" s="13">
        <f t="shared" si="0"/>
        <v>0</v>
      </c>
      <c r="P19" s="13">
        <f t="shared" si="1"/>
        <v>0</v>
      </c>
      <c r="Q19" s="13">
        <f t="shared" si="2"/>
        <v>0</v>
      </c>
      <c r="R19" s="13">
        <f t="shared" si="3"/>
        <v>0</v>
      </c>
      <c r="S19" s="13">
        <f t="shared" si="4"/>
        <v>0</v>
      </c>
      <c r="T19" s="13">
        <f t="shared" si="5"/>
        <v>0</v>
      </c>
      <c r="U19" s="13" t="e">
        <f t="shared" si="6"/>
        <v>#DIV/0!</v>
      </c>
      <c r="V19" s="13" t="e">
        <f t="shared" si="7"/>
        <v>#DIV/0!</v>
      </c>
      <c r="W19" s="13">
        <f t="shared" si="17"/>
        <v>0.147335423197492</v>
      </c>
      <c r="X19" s="13">
        <f t="shared" si="18"/>
        <v>0.147335423197492</v>
      </c>
      <c r="Y19" s="13">
        <f t="shared" si="19"/>
        <v>1</v>
      </c>
      <c r="Z19" s="13">
        <v>1</v>
      </c>
      <c r="AA19" s="13">
        <v>0</v>
      </c>
      <c r="AB19" s="13"/>
      <c r="AC19" s="13"/>
      <c r="AD19" s="13" t="s">
        <v>77</v>
      </c>
      <c r="AE19" s="13"/>
      <c r="AF19" s="13">
        <v>5</v>
      </c>
      <c r="AG19" s="13">
        <v>7</v>
      </c>
      <c r="AH19" s="13">
        <f t="shared" si="8"/>
        <v>2</v>
      </c>
      <c r="AI19" s="21">
        <v>0.4</v>
      </c>
      <c r="AJ19" s="13">
        <v>0.9</v>
      </c>
      <c r="AK19" s="13">
        <f t="shared" si="9"/>
        <v>0.5</v>
      </c>
      <c r="AL19" s="13">
        <v>4</v>
      </c>
      <c r="AM19" s="13">
        <v>5.5</v>
      </c>
      <c r="AN19" s="13">
        <v>2.66667</v>
      </c>
      <c r="AO19" s="13">
        <f t="shared" si="20"/>
        <v>12.5</v>
      </c>
      <c r="AP19" s="13"/>
      <c r="AQ19" s="13"/>
      <c r="AR19" s="13"/>
      <c r="AS19" s="13"/>
      <c r="AT19" s="13"/>
      <c r="AU19" s="13"/>
      <c r="AV19" s="13"/>
      <c r="AW19" s="13"/>
      <c r="AX19" s="13"/>
      <c r="AY19" s="13"/>
      <c r="AZ19" s="13"/>
      <c r="BA19" s="13"/>
      <c r="BB19" s="13"/>
      <c r="BC19" s="13"/>
      <c r="BD19" s="13"/>
    </row>
    <row r="20" ht="18.75" spans="1:56">
      <c r="A20" s="13" t="s">
        <v>78</v>
      </c>
      <c r="B20" s="13">
        <v>2.72</v>
      </c>
      <c r="C20" s="13">
        <v>94.9</v>
      </c>
      <c r="D20" s="13">
        <v>0</v>
      </c>
      <c r="E20" s="13">
        <v>2.33</v>
      </c>
      <c r="F20" s="13">
        <v>0</v>
      </c>
      <c r="G20" s="13">
        <v>0</v>
      </c>
      <c r="H20" s="13">
        <f t="shared" si="10"/>
        <v>34.8897058823529</v>
      </c>
      <c r="I20" s="13">
        <f t="shared" si="11"/>
        <v>0.856617647058823</v>
      </c>
      <c r="J20" s="13">
        <f t="shared" si="12"/>
        <v>0.0245521601685985</v>
      </c>
      <c r="K20" s="13">
        <f t="shared" si="13"/>
        <v>0</v>
      </c>
      <c r="L20" s="13">
        <f t="shared" si="14"/>
        <v>0</v>
      </c>
      <c r="M20" s="13">
        <f t="shared" si="15"/>
        <v>0</v>
      </c>
      <c r="N20" s="13">
        <f t="shared" si="16"/>
        <v>0</v>
      </c>
      <c r="O20" s="13">
        <f t="shared" si="0"/>
        <v>0</v>
      </c>
      <c r="P20" s="13">
        <f t="shared" si="1"/>
        <v>0</v>
      </c>
      <c r="Q20" s="13">
        <f t="shared" si="2"/>
        <v>0</v>
      </c>
      <c r="R20" s="13">
        <f t="shared" si="3"/>
        <v>0</v>
      </c>
      <c r="S20" s="13">
        <f t="shared" si="4"/>
        <v>0</v>
      </c>
      <c r="T20" s="13">
        <f t="shared" si="5"/>
        <v>0</v>
      </c>
      <c r="U20" s="13" t="e">
        <f t="shared" si="6"/>
        <v>#DIV/0!</v>
      </c>
      <c r="V20" s="13" t="e">
        <f t="shared" si="7"/>
        <v>#DIV/0!</v>
      </c>
      <c r="W20" s="13">
        <f t="shared" si="17"/>
        <v>0.0245521601685985</v>
      </c>
      <c r="X20" s="13">
        <f t="shared" si="18"/>
        <v>0.0245521601685985</v>
      </c>
      <c r="Y20" s="13">
        <f t="shared" si="19"/>
        <v>1</v>
      </c>
      <c r="Z20" s="13">
        <v>1</v>
      </c>
      <c r="AA20" s="13">
        <v>0</v>
      </c>
      <c r="AB20" s="13"/>
      <c r="AC20" s="13"/>
      <c r="AD20" s="13" t="s">
        <v>78</v>
      </c>
      <c r="AE20" s="13"/>
      <c r="AF20" s="13">
        <v>6</v>
      </c>
      <c r="AG20" s="13">
        <v>8.5</v>
      </c>
      <c r="AH20" s="13">
        <f t="shared" si="8"/>
        <v>2.5</v>
      </c>
      <c r="AI20" s="21">
        <v>0.38</v>
      </c>
      <c r="AJ20" s="13">
        <v>0.9</v>
      </c>
      <c r="AK20" s="13">
        <f t="shared" si="9"/>
        <v>0.52</v>
      </c>
      <c r="AL20" s="13">
        <v>3</v>
      </c>
      <c r="AM20" s="13">
        <v>4</v>
      </c>
      <c r="AN20" s="13">
        <v>3</v>
      </c>
      <c r="AO20" s="13">
        <f t="shared" si="20"/>
        <v>15.7894736842105</v>
      </c>
      <c r="AP20" s="13"/>
      <c r="AQ20" s="13"/>
      <c r="AR20" s="13"/>
      <c r="AS20" s="13"/>
      <c r="AT20" s="13"/>
      <c r="AU20" s="13"/>
      <c r="AV20" s="13"/>
      <c r="AW20" s="13"/>
      <c r="AX20" s="13"/>
      <c r="AY20" s="13"/>
      <c r="AZ20" s="13"/>
      <c r="BA20" s="13"/>
      <c r="BB20" s="13"/>
      <c r="BC20" s="13"/>
      <c r="BD20" s="13"/>
    </row>
    <row r="21" ht="18.75" spans="1:56">
      <c r="A21" s="13" t="s">
        <v>79</v>
      </c>
      <c r="B21" s="13">
        <v>2.21</v>
      </c>
      <c r="C21" s="13">
        <v>96.1</v>
      </c>
      <c r="D21" s="13">
        <v>0</v>
      </c>
      <c r="E21" s="13">
        <v>1.58</v>
      </c>
      <c r="F21" s="13">
        <v>0</v>
      </c>
      <c r="G21" s="13">
        <v>0</v>
      </c>
      <c r="H21" s="13">
        <f t="shared" si="10"/>
        <v>43.4841628959276</v>
      </c>
      <c r="I21" s="13">
        <f t="shared" si="11"/>
        <v>0.714932126696833</v>
      </c>
      <c r="J21" s="13">
        <f t="shared" si="12"/>
        <v>0.0164412070759625</v>
      </c>
      <c r="K21" s="13">
        <f t="shared" si="13"/>
        <v>0</v>
      </c>
      <c r="L21" s="13">
        <f t="shared" si="14"/>
        <v>0</v>
      </c>
      <c r="M21" s="13">
        <f t="shared" si="15"/>
        <v>0</v>
      </c>
      <c r="N21" s="13">
        <f t="shared" si="16"/>
        <v>0</v>
      </c>
      <c r="O21" s="13">
        <f t="shared" si="0"/>
        <v>0</v>
      </c>
      <c r="P21" s="13">
        <f t="shared" si="1"/>
        <v>0</v>
      </c>
      <c r="Q21" s="13">
        <f t="shared" si="2"/>
        <v>0</v>
      </c>
      <c r="R21" s="13">
        <f t="shared" si="3"/>
        <v>0</v>
      </c>
      <c r="S21" s="13">
        <f t="shared" si="4"/>
        <v>0</v>
      </c>
      <c r="T21" s="13">
        <f t="shared" si="5"/>
        <v>0</v>
      </c>
      <c r="U21" s="13" t="e">
        <f t="shared" si="6"/>
        <v>#DIV/0!</v>
      </c>
      <c r="V21" s="13" t="e">
        <f t="shared" si="7"/>
        <v>#DIV/0!</v>
      </c>
      <c r="W21" s="13">
        <f t="shared" si="17"/>
        <v>0.0164412070759625</v>
      </c>
      <c r="X21" s="13">
        <f t="shared" si="18"/>
        <v>0.0164412070759625</v>
      </c>
      <c r="Y21" s="13">
        <f t="shared" si="19"/>
        <v>1</v>
      </c>
      <c r="Z21" s="13">
        <v>1</v>
      </c>
      <c r="AA21" s="13">
        <v>0</v>
      </c>
      <c r="AB21" s="13"/>
      <c r="AC21" s="13"/>
      <c r="AD21" s="13" t="s">
        <v>79</v>
      </c>
      <c r="AE21" s="13"/>
      <c r="AF21" s="13">
        <v>6</v>
      </c>
      <c r="AG21" s="13">
        <v>11</v>
      </c>
      <c r="AH21" s="13">
        <f t="shared" si="8"/>
        <v>5</v>
      </c>
      <c r="AI21" s="21">
        <v>0.5</v>
      </c>
      <c r="AJ21" s="13">
        <v>0.7</v>
      </c>
      <c r="AK21" s="13">
        <f t="shared" si="9"/>
        <v>0.2</v>
      </c>
      <c r="AL21" s="13">
        <v>6</v>
      </c>
      <c r="AM21" s="13">
        <v>9</v>
      </c>
      <c r="AN21" s="13">
        <v>3.33333</v>
      </c>
      <c r="AO21" s="13">
        <f t="shared" si="20"/>
        <v>12</v>
      </c>
      <c r="AP21" s="13"/>
      <c r="AQ21" s="13"/>
      <c r="AR21" s="13"/>
      <c r="AS21" s="13"/>
      <c r="AT21" s="13"/>
      <c r="AU21" s="13"/>
      <c r="AV21" s="13"/>
      <c r="AW21" s="13"/>
      <c r="AX21" s="13"/>
      <c r="AY21" s="13"/>
      <c r="AZ21" s="13"/>
      <c r="BA21" s="13"/>
      <c r="BB21" s="13"/>
      <c r="BC21" s="13"/>
      <c r="BD21" s="13"/>
    </row>
    <row r="22" ht="18.75" spans="1:56">
      <c r="A22" s="13" t="s">
        <v>80</v>
      </c>
      <c r="B22" s="13">
        <v>2.12</v>
      </c>
      <c r="C22" s="13">
        <v>96.3</v>
      </c>
      <c r="D22" s="13">
        <v>0</v>
      </c>
      <c r="E22" s="13">
        <v>1.57</v>
      </c>
      <c r="F22" s="13">
        <v>0</v>
      </c>
      <c r="G22" s="13">
        <v>0</v>
      </c>
      <c r="H22" s="13">
        <f t="shared" si="10"/>
        <v>45.4245283018868</v>
      </c>
      <c r="I22" s="13">
        <f t="shared" si="11"/>
        <v>0.740566037735849</v>
      </c>
      <c r="J22" s="13">
        <f t="shared" si="12"/>
        <v>0.0163032191069574</v>
      </c>
      <c r="K22" s="13">
        <f t="shared" si="13"/>
        <v>0</v>
      </c>
      <c r="L22" s="13">
        <f t="shared" si="14"/>
        <v>0</v>
      </c>
      <c r="M22" s="13">
        <f t="shared" si="15"/>
        <v>0</v>
      </c>
      <c r="N22" s="13">
        <f t="shared" si="16"/>
        <v>0</v>
      </c>
      <c r="O22" s="13">
        <f t="shared" si="0"/>
        <v>0</v>
      </c>
      <c r="P22" s="13">
        <f t="shared" si="1"/>
        <v>0</v>
      </c>
      <c r="Q22" s="13">
        <f t="shared" si="2"/>
        <v>0</v>
      </c>
      <c r="R22" s="13">
        <f t="shared" si="3"/>
        <v>0</v>
      </c>
      <c r="S22" s="13">
        <f t="shared" si="4"/>
        <v>0</v>
      </c>
      <c r="T22" s="13">
        <f t="shared" si="5"/>
        <v>0</v>
      </c>
      <c r="U22" s="13" t="e">
        <f t="shared" si="6"/>
        <v>#DIV/0!</v>
      </c>
      <c r="V22" s="13" t="e">
        <f t="shared" si="7"/>
        <v>#DIV/0!</v>
      </c>
      <c r="W22" s="13">
        <f t="shared" si="17"/>
        <v>0.0163032191069574</v>
      </c>
      <c r="X22" s="13">
        <f t="shared" si="18"/>
        <v>0.0163032191069574</v>
      </c>
      <c r="Y22" s="13">
        <f t="shared" si="19"/>
        <v>1</v>
      </c>
      <c r="Z22" s="13">
        <v>1</v>
      </c>
      <c r="AA22" s="13">
        <v>0</v>
      </c>
      <c r="AB22" s="13"/>
      <c r="AC22" s="13"/>
      <c r="AD22" s="13" t="s">
        <v>80</v>
      </c>
      <c r="AE22" s="13"/>
      <c r="AF22" s="13">
        <v>0</v>
      </c>
      <c r="AG22" s="13">
        <v>0</v>
      </c>
      <c r="AH22" s="13">
        <f t="shared" si="8"/>
        <v>0</v>
      </c>
      <c r="AI22" s="21">
        <v>0</v>
      </c>
      <c r="AJ22" s="13">
        <v>0</v>
      </c>
      <c r="AK22" s="13">
        <f t="shared" si="9"/>
        <v>0</v>
      </c>
      <c r="AL22" s="13">
        <v>0</v>
      </c>
      <c r="AM22" s="13">
        <v>0</v>
      </c>
      <c r="AN22" s="13">
        <v>3</v>
      </c>
      <c r="AO22" s="13">
        <v>0</v>
      </c>
      <c r="AP22" s="13"/>
      <c r="AQ22" s="13"/>
      <c r="AR22" s="13"/>
      <c r="AS22" s="13"/>
      <c r="AT22" s="13"/>
      <c r="AU22" s="13"/>
      <c r="AV22" s="13"/>
      <c r="AW22" s="13"/>
      <c r="AX22" s="13"/>
      <c r="AY22" s="13"/>
      <c r="AZ22" s="13"/>
      <c r="BA22" s="13"/>
      <c r="BB22" s="13"/>
      <c r="BC22" s="13"/>
      <c r="BD22" s="13"/>
    </row>
    <row r="23" ht="18.75" spans="1:56">
      <c r="A23" s="13" t="s">
        <v>81</v>
      </c>
      <c r="B23" s="13">
        <v>2.35</v>
      </c>
      <c r="C23" s="13">
        <v>95.4</v>
      </c>
      <c r="D23" s="13">
        <v>0</v>
      </c>
      <c r="E23" s="13">
        <v>2.15</v>
      </c>
      <c r="F23" s="13">
        <v>0</v>
      </c>
      <c r="G23" s="13">
        <v>0</v>
      </c>
      <c r="H23" s="13">
        <f t="shared" si="10"/>
        <v>40.5957446808511</v>
      </c>
      <c r="I23" s="13">
        <f t="shared" si="11"/>
        <v>0.914893617021276</v>
      </c>
      <c r="J23" s="13">
        <f t="shared" si="12"/>
        <v>0.0225366876310273</v>
      </c>
      <c r="K23" s="13">
        <f t="shared" si="13"/>
        <v>0</v>
      </c>
      <c r="L23" s="13">
        <f t="shared" si="14"/>
        <v>0</v>
      </c>
      <c r="M23" s="13">
        <f t="shared" si="15"/>
        <v>0</v>
      </c>
      <c r="N23" s="13">
        <f t="shared" si="16"/>
        <v>0</v>
      </c>
      <c r="O23" s="13">
        <f t="shared" si="0"/>
        <v>0</v>
      </c>
      <c r="P23" s="13">
        <f t="shared" si="1"/>
        <v>0</v>
      </c>
      <c r="Q23" s="13">
        <f t="shared" si="2"/>
        <v>0</v>
      </c>
      <c r="R23" s="13">
        <f t="shared" si="3"/>
        <v>0</v>
      </c>
      <c r="S23" s="13">
        <f t="shared" si="4"/>
        <v>0</v>
      </c>
      <c r="T23" s="13">
        <f t="shared" si="5"/>
        <v>0</v>
      </c>
      <c r="U23" s="13" t="e">
        <f t="shared" si="6"/>
        <v>#DIV/0!</v>
      </c>
      <c r="V23" s="13" t="e">
        <f t="shared" si="7"/>
        <v>#DIV/0!</v>
      </c>
      <c r="W23" s="13">
        <f t="shared" si="17"/>
        <v>0.0225366876310273</v>
      </c>
      <c r="X23" s="13">
        <f t="shared" si="18"/>
        <v>0.0225366876310273</v>
      </c>
      <c r="Y23" s="13">
        <f t="shared" si="19"/>
        <v>1</v>
      </c>
      <c r="Z23" s="13">
        <v>1</v>
      </c>
      <c r="AA23" s="13">
        <v>0</v>
      </c>
      <c r="AB23" s="13"/>
      <c r="AC23" s="13"/>
      <c r="AD23" s="13" t="s">
        <v>81</v>
      </c>
      <c r="AE23" s="13"/>
      <c r="AF23" s="13">
        <v>7.5</v>
      </c>
      <c r="AG23" s="13">
        <v>9.5</v>
      </c>
      <c r="AH23" s="13">
        <f t="shared" si="8"/>
        <v>2</v>
      </c>
      <c r="AI23" s="21">
        <v>0.5</v>
      </c>
      <c r="AJ23" s="13">
        <v>0.7</v>
      </c>
      <c r="AK23" s="13">
        <f t="shared" si="9"/>
        <v>0.2</v>
      </c>
      <c r="AL23" s="13">
        <v>5</v>
      </c>
      <c r="AM23" s="13">
        <v>9</v>
      </c>
      <c r="AN23" s="13">
        <v>3.33333</v>
      </c>
      <c r="AO23" s="13">
        <f t="shared" ref="AO22:AO31" si="21">AF23/AI23</f>
        <v>15</v>
      </c>
      <c r="AP23" s="13"/>
      <c r="AQ23" s="13"/>
      <c r="AR23" s="13"/>
      <c r="AS23" s="13"/>
      <c r="AT23" s="13"/>
      <c r="AU23" s="13"/>
      <c r="AV23" s="13"/>
      <c r="AW23" s="13"/>
      <c r="AX23" s="13"/>
      <c r="AY23" s="13"/>
      <c r="AZ23" s="13"/>
      <c r="BA23" s="13"/>
      <c r="BB23" s="13"/>
      <c r="BC23" s="13"/>
      <c r="BD23" s="13"/>
    </row>
    <row r="24" ht="18.75" spans="1:56">
      <c r="A24" s="13" t="s">
        <v>82</v>
      </c>
      <c r="B24" s="13">
        <v>3.4</v>
      </c>
      <c r="C24" s="13">
        <v>92</v>
      </c>
      <c r="D24" s="13">
        <v>0</v>
      </c>
      <c r="E24" s="13">
        <v>2.08</v>
      </c>
      <c r="F24" s="13">
        <v>2.45</v>
      </c>
      <c r="G24" s="13">
        <v>0</v>
      </c>
      <c r="H24" s="13">
        <f t="shared" si="10"/>
        <v>27.0588235294118</v>
      </c>
      <c r="I24" s="13">
        <f t="shared" si="11"/>
        <v>0.611764705882353</v>
      </c>
      <c r="J24" s="13">
        <f t="shared" si="12"/>
        <v>0.0226086956521739</v>
      </c>
      <c r="K24" s="13">
        <f t="shared" si="13"/>
        <v>0.720588235294118</v>
      </c>
      <c r="L24" s="13">
        <f t="shared" si="14"/>
        <v>0</v>
      </c>
      <c r="M24" s="13">
        <f t="shared" si="15"/>
        <v>0</v>
      </c>
      <c r="N24" s="13">
        <f t="shared" si="16"/>
        <v>0</v>
      </c>
      <c r="O24" s="13">
        <f t="shared" si="0"/>
        <v>0.0266304347826087</v>
      </c>
      <c r="P24" s="13">
        <f t="shared" si="1"/>
        <v>0</v>
      </c>
      <c r="Q24" s="13">
        <f t="shared" si="2"/>
        <v>0</v>
      </c>
      <c r="R24" s="13">
        <f t="shared" si="3"/>
        <v>1.17788461538462</v>
      </c>
      <c r="S24" s="13">
        <f t="shared" si="4"/>
        <v>0</v>
      </c>
      <c r="T24" s="13">
        <f t="shared" si="5"/>
        <v>0</v>
      </c>
      <c r="U24" s="13">
        <f t="shared" si="6"/>
        <v>0</v>
      </c>
      <c r="V24" s="13" t="e">
        <f t="shared" si="7"/>
        <v>#DIV/0!</v>
      </c>
      <c r="W24" s="13">
        <f t="shared" si="17"/>
        <v>0.0226086956521739</v>
      </c>
      <c r="X24" s="13">
        <f t="shared" si="18"/>
        <v>0.0492391304347826</v>
      </c>
      <c r="Y24" s="13">
        <f t="shared" si="19"/>
        <v>0.45916114790287</v>
      </c>
      <c r="Z24" s="13">
        <v>1</v>
      </c>
      <c r="AA24" s="13">
        <v>0</v>
      </c>
      <c r="AB24" s="13"/>
      <c r="AC24" s="13"/>
      <c r="AD24" s="13" t="s">
        <v>82</v>
      </c>
      <c r="AE24" s="13"/>
      <c r="AF24" s="13">
        <v>0</v>
      </c>
      <c r="AG24" s="13">
        <v>0</v>
      </c>
      <c r="AH24" s="13">
        <f t="shared" si="8"/>
        <v>0</v>
      </c>
      <c r="AI24" s="21">
        <v>0</v>
      </c>
      <c r="AJ24" s="13">
        <v>0</v>
      </c>
      <c r="AK24" s="13">
        <f t="shared" si="9"/>
        <v>0</v>
      </c>
      <c r="AL24" s="13">
        <v>0</v>
      </c>
      <c r="AM24" s="13">
        <v>0</v>
      </c>
      <c r="AN24" s="13">
        <v>2</v>
      </c>
      <c r="AO24" s="13">
        <v>0</v>
      </c>
      <c r="AP24" s="13"/>
      <c r="AQ24" s="13"/>
      <c r="AR24" s="13"/>
      <c r="AS24" s="13"/>
      <c r="AT24" s="13"/>
      <c r="AU24" s="13"/>
      <c r="AV24" s="13"/>
      <c r="AW24" s="13"/>
      <c r="AX24" s="13"/>
      <c r="AY24" s="13"/>
      <c r="AZ24" s="13"/>
      <c r="BA24" s="13"/>
      <c r="BB24" s="13"/>
      <c r="BC24" s="13"/>
      <c r="BD24" s="13"/>
    </row>
    <row r="25" ht="18.75" spans="1:56">
      <c r="A25" s="13" t="s">
        <v>83</v>
      </c>
      <c r="B25" s="13">
        <v>7.56</v>
      </c>
      <c r="C25" s="13">
        <v>86.9</v>
      </c>
      <c r="D25" s="13">
        <v>0</v>
      </c>
      <c r="E25" s="13">
        <v>3.78</v>
      </c>
      <c r="F25" s="13">
        <v>1.72</v>
      </c>
      <c r="G25" s="13">
        <v>0</v>
      </c>
      <c r="H25" s="13">
        <f t="shared" si="10"/>
        <v>11.494708994709</v>
      </c>
      <c r="I25" s="13">
        <f t="shared" si="11"/>
        <v>0.5</v>
      </c>
      <c r="J25" s="13">
        <f t="shared" si="12"/>
        <v>0.0434982738780207</v>
      </c>
      <c r="K25" s="13">
        <f t="shared" si="13"/>
        <v>0.227513227513228</v>
      </c>
      <c r="L25" s="13">
        <f t="shared" si="14"/>
        <v>0</v>
      </c>
      <c r="M25" s="13">
        <f t="shared" si="15"/>
        <v>0</v>
      </c>
      <c r="N25" s="13">
        <f t="shared" si="16"/>
        <v>0</v>
      </c>
      <c r="O25" s="13">
        <f t="shared" si="0"/>
        <v>0.0197928653624856</v>
      </c>
      <c r="P25" s="13">
        <f t="shared" si="1"/>
        <v>0</v>
      </c>
      <c r="Q25" s="13">
        <f t="shared" si="2"/>
        <v>0</v>
      </c>
      <c r="R25" s="13">
        <f t="shared" si="3"/>
        <v>0.455026455026455</v>
      </c>
      <c r="S25" s="13">
        <f t="shared" si="4"/>
        <v>0</v>
      </c>
      <c r="T25" s="13">
        <f t="shared" si="5"/>
        <v>0</v>
      </c>
      <c r="U25" s="13">
        <f t="shared" si="6"/>
        <v>0</v>
      </c>
      <c r="V25" s="13" t="e">
        <f t="shared" si="7"/>
        <v>#DIV/0!</v>
      </c>
      <c r="W25" s="13">
        <f t="shared" si="17"/>
        <v>0.0434982738780207</v>
      </c>
      <c r="X25" s="13">
        <f t="shared" si="18"/>
        <v>0.0632911392405063</v>
      </c>
      <c r="Y25" s="13">
        <f t="shared" si="19"/>
        <v>0.687272727272727</v>
      </c>
      <c r="Z25" s="13">
        <v>1</v>
      </c>
      <c r="AA25" s="13">
        <v>0</v>
      </c>
      <c r="AB25" s="13"/>
      <c r="AC25" s="13"/>
      <c r="AD25" s="13" t="s">
        <v>83</v>
      </c>
      <c r="AE25" s="13"/>
      <c r="AF25" s="13">
        <v>3</v>
      </c>
      <c r="AG25" s="13">
        <v>6</v>
      </c>
      <c r="AH25" s="13">
        <f t="shared" si="8"/>
        <v>3</v>
      </c>
      <c r="AI25" s="21">
        <v>0.6</v>
      </c>
      <c r="AJ25" s="13">
        <v>0.5</v>
      </c>
      <c r="AK25" s="13">
        <f t="shared" si="9"/>
        <v>-0.1</v>
      </c>
      <c r="AL25" s="13">
        <v>3.5</v>
      </c>
      <c r="AM25" s="13">
        <v>6</v>
      </c>
      <c r="AN25" s="13">
        <v>1</v>
      </c>
      <c r="AO25" s="13">
        <f t="shared" si="21"/>
        <v>5</v>
      </c>
      <c r="AP25" s="13"/>
      <c r="AQ25" s="13"/>
      <c r="AR25" s="13"/>
      <c r="AS25" s="13"/>
      <c r="AT25" s="13"/>
      <c r="AU25" s="13"/>
      <c r="AV25" s="13"/>
      <c r="AW25" s="13"/>
      <c r="AX25" s="13"/>
      <c r="AY25" s="13"/>
      <c r="AZ25" s="13"/>
      <c r="BA25" s="13"/>
      <c r="BB25" s="13"/>
      <c r="BC25" s="13"/>
      <c r="BD25" s="13"/>
    </row>
    <row r="26" ht="18.75" spans="1:56">
      <c r="A26" s="13" t="s">
        <v>84</v>
      </c>
      <c r="B26" s="13">
        <v>5.97</v>
      </c>
      <c r="C26" s="13">
        <v>90.8</v>
      </c>
      <c r="D26" s="13">
        <v>0</v>
      </c>
      <c r="E26" s="13">
        <v>1.71</v>
      </c>
      <c r="F26" s="13">
        <v>1.56</v>
      </c>
      <c r="G26" s="13">
        <v>0</v>
      </c>
      <c r="H26" s="13">
        <f t="shared" si="10"/>
        <v>15.2093802345059</v>
      </c>
      <c r="I26" s="13">
        <f t="shared" si="11"/>
        <v>0.28643216080402</v>
      </c>
      <c r="J26" s="13">
        <f t="shared" si="12"/>
        <v>0.0188325991189427</v>
      </c>
      <c r="K26" s="13">
        <f t="shared" si="13"/>
        <v>0.261306532663317</v>
      </c>
      <c r="L26" s="13">
        <f t="shared" si="14"/>
        <v>0</v>
      </c>
      <c r="M26" s="13">
        <f t="shared" si="15"/>
        <v>0</v>
      </c>
      <c r="N26" s="13">
        <f t="shared" si="16"/>
        <v>0</v>
      </c>
      <c r="O26" s="13">
        <f t="shared" si="0"/>
        <v>0.0171806167400881</v>
      </c>
      <c r="P26" s="13">
        <f t="shared" si="1"/>
        <v>0</v>
      </c>
      <c r="Q26" s="13">
        <f t="shared" si="2"/>
        <v>0</v>
      </c>
      <c r="R26" s="13">
        <f t="shared" si="3"/>
        <v>0.912280701754386</v>
      </c>
      <c r="S26" s="13">
        <f t="shared" si="4"/>
        <v>0</v>
      </c>
      <c r="T26" s="13">
        <f t="shared" si="5"/>
        <v>0</v>
      </c>
      <c r="U26" s="13">
        <f t="shared" si="6"/>
        <v>0</v>
      </c>
      <c r="V26" s="13" t="e">
        <f t="shared" si="7"/>
        <v>#DIV/0!</v>
      </c>
      <c r="W26" s="13">
        <f t="shared" si="17"/>
        <v>0.0188325991189427</v>
      </c>
      <c r="X26" s="13">
        <f t="shared" si="18"/>
        <v>0.0360132158590308</v>
      </c>
      <c r="Y26" s="13">
        <f t="shared" si="19"/>
        <v>0.522935779816514</v>
      </c>
      <c r="Z26" s="13">
        <v>1</v>
      </c>
      <c r="AA26" s="13">
        <v>0</v>
      </c>
      <c r="AB26" s="13"/>
      <c r="AC26" s="13"/>
      <c r="AD26" s="13" t="s">
        <v>84</v>
      </c>
      <c r="AE26" s="13"/>
      <c r="AF26" s="13">
        <v>4.5</v>
      </c>
      <c r="AG26" s="13">
        <v>8</v>
      </c>
      <c r="AH26" s="13">
        <f t="shared" si="8"/>
        <v>3.5</v>
      </c>
      <c r="AI26" s="21">
        <v>0.55</v>
      </c>
      <c r="AJ26" s="13">
        <v>1.1</v>
      </c>
      <c r="AK26" s="13">
        <f t="shared" si="9"/>
        <v>0.55</v>
      </c>
      <c r="AL26" s="13">
        <v>4.5</v>
      </c>
      <c r="AM26" s="13">
        <v>10</v>
      </c>
      <c r="AN26" s="13">
        <v>1</v>
      </c>
      <c r="AO26" s="13">
        <f t="shared" si="21"/>
        <v>8.18181818181818</v>
      </c>
      <c r="AP26" s="13"/>
      <c r="AQ26" s="13"/>
      <c r="AR26" s="13"/>
      <c r="AS26" s="13"/>
      <c r="AT26" s="13"/>
      <c r="AU26" s="13"/>
      <c r="AV26" s="13"/>
      <c r="AW26" s="13"/>
      <c r="AX26" s="13"/>
      <c r="AY26" s="13"/>
      <c r="AZ26" s="13"/>
      <c r="BA26" s="13"/>
      <c r="BB26" s="13"/>
      <c r="BC26" s="13"/>
      <c r="BD26" s="13"/>
    </row>
    <row r="27" ht="18.75" spans="1:56">
      <c r="A27" s="13" t="s">
        <v>85</v>
      </c>
      <c r="B27" s="13">
        <v>7.02</v>
      </c>
      <c r="C27" s="13">
        <v>89.6</v>
      </c>
      <c r="D27" s="13">
        <v>0</v>
      </c>
      <c r="E27" s="13">
        <v>1.86</v>
      </c>
      <c r="F27" s="13">
        <v>1.53</v>
      </c>
      <c r="G27" s="13">
        <v>0</v>
      </c>
      <c r="H27" s="13">
        <f t="shared" si="10"/>
        <v>12.7635327635328</v>
      </c>
      <c r="I27" s="13">
        <f t="shared" si="11"/>
        <v>0.264957264957265</v>
      </c>
      <c r="J27" s="13">
        <f t="shared" si="12"/>
        <v>0.0207589285714286</v>
      </c>
      <c r="K27" s="13">
        <f t="shared" si="13"/>
        <v>0.217948717948718</v>
      </c>
      <c r="L27" s="13">
        <f t="shared" si="14"/>
        <v>0</v>
      </c>
      <c r="M27" s="13">
        <f t="shared" si="15"/>
        <v>0</v>
      </c>
      <c r="N27" s="13">
        <f t="shared" si="16"/>
        <v>0</v>
      </c>
      <c r="O27" s="13">
        <f t="shared" si="0"/>
        <v>0.0170758928571429</v>
      </c>
      <c r="P27" s="13">
        <f t="shared" si="1"/>
        <v>0</v>
      </c>
      <c r="Q27" s="13">
        <f t="shared" si="2"/>
        <v>0</v>
      </c>
      <c r="R27" s="13">
        <f t="shared" si="3"/>
        <v>0.82258064516129</v>
      </c>
      <c r="S27" s="13">
        <f t="shared" si="4"/>
        <v>0</v>
      </c>
      <c r="T27" s="13">
        <f t="shared" si="5"/>
        <v>0</v>
      </c>
      <c r="U27" s="13">
        <f t="shared" si="6"/>
        <v>0</v>
      </c>
      <c r="V27" s="13" t="e">
        <f t="shared" si="7"/>
        <v>#DIV/0!</v>
      </c>
      <c r="W27" s="13">
        <f t="shared" si="17"/>
        <v>0.0207589285714286</v>
      </c>
      <c r="X27" s="13">
        <f t="shared" si="18"/>
        <v>0.0378348214285714</v>
      </c>
      <c r="Y27" s="13">
        <f t="shared" si="19"/>
        <v>0.548672566371681</v>
      </c>
      <c r="Z27" s="13">
        <v>1</v>
      </c>
      <c r="AA27" s="13">
        <v>0</v>
      </c>
      <c r="AB27" s="13"/>
      <c r="AC27" s="13"/>
      <c r="AD27" s="13" t="s">
        <v>85</v>
      </c>
      <c r="AE27" s="13"/>
      <c r="AF27" s="13">
        <v>7</v>
      </c>
      <c r="AG27" s="13">
        <v>12.5</v>
      </c>
      <c r="AH27" s="13">
        <f t="shared" si="8"/>
        <v>5.5</v>
      </c>
      <c r="AI27" s="21">
        <v>0.2</v>
      </c>
      <c r="AJ27" s="13">
        <v>0.625</v>
      </c>
      <c r="AK27" s="13">
        <f t="shared" si="9"/>
        <v>0.425</v>
      </c>
      <c r="AL27" s="13">
        <v>6</v>
      </c>
      <c r="AM27" s="13">
        <v>10</v>
      </c>
      <c r="AN27" s="13">
        <v>1</v>
      </c>
      <c r="AO27" s="13">
        <f t="shared" si="21"/>
        <v>35</v>
      </c>
      <c r="AP27" s="13"/>
      <c r="AQ27" s="13"/>
      <c r="AR27" s="13"/>
      <c r="AS27" s="13"/>
      <c r="AT27" s="13"/>
      <c r="AU27" s="13"/>
      <c r="AV27" s="13"/>
      <c r="AW27" s="13"/>
      <c r="AX27" s="13"/>
      <c r="AY27" s="13"/>
      <c r="AZ27" s="13"/>
      <c r="BA27" s="13"/>
      <c r="BB27" s="13"/>
      <c r="BC27" s="13"/>
      <c r="BD27" s="13"/>
    </row>
    <row r="28" ht="18.75" spans="1:56">
      <c r="A28" s="13" t="s">
        <v>86</v>
      </c>
      <c r="B28" s="13">
        <v>7.13</v>
      </c>
      <c r="C28" s="13">
        <v>90.8</v>
      </c>
      <c r="D28" s="13">
        <v>0</v>
      </c>
      <c r="E28" s="13">
        <v>1.18</v>
      </c>
      <c r="F28" s="13">
        <v>0.89</v>
      </c>
      <c r="G28" s="13">
        <v>0</v>
      </c>
      <c r="H28" s="13">
        <f t="shared" si="10"/>
        <v>12.7349228611501</v>
      </c>
      <c r="I28" s="13">
        <f t="shared" si="11"/>
        <v>0.165497896213184</v>
      </c>
      <c r="J28" s="13">
        <f t="shared" si="12"/>
        <v>0.0129955947136564</v>
      </c>
      <c r="K28" s="13">
        <f t="shared" si="13"/>
        <v>0.124824684431978</v>
      </c>
      <c r="L28" s="13">
        <f t="shared" si="14"/>
        <v>0</v>
      </c>
      <c r="M28" s="13">
        <f t="shared" si="15"/>
        <v>0</v>
      </c>
      <c r="N28" s="13">
        <f t="shared" si="16"/>
        <v>0</v>
      </c>
      <c r="O28" s="13">
        <f t="shared" si="0"/>
        <v>0.00980176211453745</v>
      </c>
      <c r="P28" s="13">
        <f t="shared" si="1"/>
        <v>0</v>
      </c>
      <c r="Q28" s="13">
        <f t="shared" si="2"/>
        <v>0</v>
      </c>
      <c r="R28" s="13">
        <f t="shared" si="3"/>
        <v>0.754237288135593</v>
      </c>
      <c r="S28" s="13">
        <f t="shared" si="4"/>
        <v>0</v>
      </c>
      <c r="T28" s="13">
        <f t="shared" si="5"/>
        <v>0</v>
      </c>
      <c r="U28" s="13">
        <f t="shared" si="6"/>
        <v>0</v>
      </c>
      <c r="V28" s="13" t="e">
        <f t="shared" si="7"/>
        <v>#DIV/0!</v>
      </c>
      <c r="W28" s="13">
        <f t="shared" si="17"/>
        <v>0.0129955947136564</v>
      </c>
      <c r="X28" s="13">
        <f t="shared" si="18"/>
        <v>0.0227973568281938</v>
      </c>
      <c r="Y28" s="13">
        <f t="shared" si="19"/>
        <v>0.570048309178744</v>
      </c>
      <c r="Z28" s="13">
        <v>1</v>
      </c>
      <c r="AA28" s="13">
        <v>0</v>
      </c>
      <c r="AB28" s="13"/>
      <c r="AC28" s="13"/>
      <c r="AD28" s="13" t="s">
        <v>86</v>
      </c>
      <c r="AE28" s="13"/>
      <c r="AF28" s="13">
        <v>8.5</v>
      </c>
      <c r="AG28" s="13">
        <v>17.5</v>
      </c>
      <c r="AH28" s="13">
        <f t="shared" si="8"/>
        <v>9</v>
      </c>
      <c r="AI28" s="21">
        <v>0.35</v>
      </c>
      <c r="AJ28" s="13">
        <v>1.25</v>
      </c>
      <c r="AK28" s="13">
        <f t="shared" si="9"/>
        <v>0.9</v>
      </c>
      <c r="AL28" s="13">
        <v>5</v>
      </c>
      <c r="AM28" s="13">
        <v>9.5</v>
      </c>
      <c r="AN28" s="13">
        <v>1.33333</v>
      </c>
      <c r="AO28" s="13">
        <f t="shared" si="21"/>
        <v>24.2857142857143</v>
      </c>
      <c r="AP28" s="13"/>
      <c r="AQ28" s="13"/>
      <c r="AR28" s="13"/>
      <c r="AS28" s="13"/>
      <c r="AT28" s="13"/>
      <c r="AU28" s="13"/>
      <c r="AV28" s="13"/>
      <c r="AW28" s="13"/>
      <c r="AX28" s="13"/>
      <c r="AY28" s="13"/>
      <c r="AZ28" s="13"/>
      <c r="BA28" s="13"/>
      <c r="BB28" s="13"/>
      <c r="BC28" s="13"/>
      <c r="BD28" s="13"/>
    </row>
    <row r="29" ht="18.75" spans="1:56">
      <c r="A29" s="13" t="s">
        <v>87</v>
      </c>
      <c r="B29" s="13">
        <v>6.5</v>
      </c>
      <c r="C29" s="13">
        <v>92.3</v>
      </c>
      <c r="D29" s="13">
        <v>0</v>
      </c>
      <c r="E29" s="13">
        <v>0.39</v>
      </c>
      <c r="F29" s="13">
        <v>0.8</v>
      </c>
      <c r="G29" s="13">
        <v>0</v>
      </c>
      <c r="H29" s="13">
        <f t="shared" si="10"/>
        <v>14.2</v>
      </c>
      <c r="I29" s="13">
        <f t="shared" si="11"/>
        <v>0.06</v>
      </c>
      <c r="J29" s="13">
        <f t="shared" si="12"/>
        <v>0.00422535211267606</v>
      </c>
      <c r="K29" s="13">
        <f t="shared" si="13"/>
        <v>0.123076923076923</v>
      </c>
      <c r="L29" s="13">
        <f t="shared" si="14"/>
        <v>0</v>
      </c>
      <c r="M29" s="13">
        <f t="shared" si="15"/>
        <v>0</v>
      </c>
      <c r="N29" s="13">
        <f t="shared" si="16"/>
        <v>0</v>
      </c>
      <c r="O29" s="13">
        <f t="shared" si="0"/>
        <v>0.00866738894907909</v>
      </c>
      <c r="P29" s="13">
        <f t="shared" si="1"/>
        <v>0</v>
      </c>
      <c r="Q29" s="13">
        <f t="shared" si="2"/>
        <v>0</v>
      </c>
      <c r="R29" s="13">
        <f t="shared" si="3"/>
        <v>2.05128205128205</v>
      </c>
      <c r="S29" s="13">
        <f t="shared" si="4"/>
        <v>0</v>
      </c>
      <c r="T29" s="13">
        <f t="shared" si="5"/>
        <v>0</v>
      </c>
      <c r="U29" s="13">
        <f t="shared" si="6"/>
        <v>0</v>
      </c>
      <c r="V29" s="13" t="e">
        <f t="shared" si="7"/>
        <v>#DIV/0!</v>
      </c>
      <c r="W29" s="13">
        <f t="shared" si="17"/>
        <v>0.00422535211267606</v>
      </c>
      <c r="X29" s="13">
        <f t="shared" si="18"/>
        <v>0.0128927410617551</v>
      </c>
      <c r="Y29" s="13">
        <f t="shared" si="19"/>
        <v>0.327731092436975</v>
      </c>
      <c r="Z29" s="13">
        <v>1</v>
      </c>
      <c r="AA29" s="13">
        <v>0</v>
      </c>
      <c r="AB29" s="13"/>
      <c r="AC29" s="13"/>
      <c r="AD29" s="13" t="s">
        <v>87</v>
      </c>
      <c r="AE29" s="13"/>
      <c r="AF29" s="13">
        <v>6</v>
      </c>
      <c r="AG29" s="13">
        <v>11</v>
      </c>
      <c r="AH29" s="13">
        <f t="shared" si="8"/>
        <v>5</v>
      </c>
      <c r="AI29" s="21">
        <v>0.35</v>
      </c>
      <c r="AJ29" s="13">
        <v>0.7</v>
      </c>
      <c r="AK29" s="13">
        <f t="shared" si="9"/>
        <v>0.35</v>
      </c>
      <c r="AL29" s="13">
        <v>4.5</v>
      </c>
      <c r="AM29" s="13">
        <v>9</v>
      </c>
      <c r="AN29" s="13">
        <v>1.33333</v>
      </c>
      <c r="AO29" s="13">
        <f t="shared" si="21"/>
        <v>17.1428571428571</v>
      </c>
      <c r="AP29" s="13"/>
      <c r="AQ29" s="13"/>
      <c r="AR29" s="13"/>
      <c r="AS29" s="13"/>
      <c r="AT29" s="13"/>
      <c r="AU29" s="13"/>
      <c r="AV29" s="13"/>
      <c r="AW29" s="13"/>
      <c r="AX29" s="13"/>
      <c r="AY29" s="13"/>
      <c r="AZ29" s="13"/>
      <c r="BA29" s="13"/>
      <c r="BB29" s="13"/>
      <c r="BC29" s="13"/>
      <c r="BD29" s="13"/>
    </row>
    <row r="30" ht="18.75" spans="1:56">
      <c r="A30" s="13" t="s">
        <v>88</v>
      </c>
      <c r="B30" s="13">
        <v>9.56</v>
      </c>
      <c r="C30" s="13">
        <v>88.4</v>
      </c>
      <c r="D30" s="13">
        <v>0</v>
      </c>
      <c r="E30" s="13">
        <v>1.23</v>
      </c>
      <c r="F30" s="13">
        <v>0.76</v>
      </c>
      <c r="G30" s="13">
        <v>0</v>
      </c>
      <c r="H30" s="13">
        <f t="shared" si="10"/>
        <v>9.24686192468619</v>
      </c>
      <c r="I30" s="13">
        <f t="shared" si="11"/>
        <v>0.128661087866109</v>
      </c>
      <c r="J30" s="13">
        <f t="shared" si="12"/>
        <v>0.0139140271493213</v>
      </c>
      <c r="K30" s="13">
        <f t="shared" si="13"/>
        <v>0.0794979079497908</v>
      </c>
      <c r="L30" s="13">
        <f t="shared" si="14"/>
        <v>0</v>
      </c>
      <c r="M30" s="13">
        <f t="shared" si="15"/>
        <v>0</v>
      </c>
      <c r="N30" s="13">
        <f t="shared" si="16"/>
        <v>0</v>
      </c>
      <c r="O30" s="13">
        <f t="shared" si="0"/>
        <v>0.0085972850678733</v>
      </c>
      <c r="P30" s="13">
        <f t="shared" si="1"/>
        <v>0</v>
      </c>
      <c r="Q30" s="13">
        <f t="shared" si="2"/>
        <v>0</v>
      </c>
      <c r="R30" s="13">
        <f t="shared" si="3"/>
        <v>0.617886178861789</v>
      </c>
      <c r="S30" s="13">
        <f t="shared" si="4"/>
        <v>0</v>
      </c>
      <c r="T30" s="13">
        <f t="shared" si="5"/>
        <v>0</v>
      </c>
      <c r="U30" s="13">
        <f t="shared" si="6"/>
        <v>0</v>
      </c>
      <c r="V30" s="13" t="e">
        <f t="shared" si="7"/>
        <v>#DIV/0!</v>
      </c>
      <c r="W30" s="13">
        <f t="shared" si="17"/>
        <v>0.0139140271493213</v>
      </c>
      <c r="X30" s="13">
        <f t="shared" si="18"/>
        <v>0.0225113122171946</v>
      </c>
      <c r="Y30" s="13">
        <f t="shared" si="19"/>
        <v>0.618090452261307</v>
      </c>
      <c r="Z30" s="13">
        <v>1</v>
      </c>
      <c r="AA30" s="13">
        <v>0</v>
      </c>
      <c r="AB30" s="13"/>
      <c r="AC30" s="13"/>
      <c r="AD30" s="13" t="s">
        <v>88</v>
      </c>
      <c r="AE30" s="13"/>
      <c r="AF30" s="13">
        <v>7.5</v>
      </c>
      <c r="AG30" s="13">
        <v>12</v>
      </c>
      <c r="AH30" s="13">
        <f t="shared" si="8"/>
        <v>4.5</v>
      </c>
      <c r="AI30" s="21">
        <v>0.5</v>
      </c>
      <c r="AJ30" s="13">
        <v>1.5</v>
      </c>
      <c r="AK30" s="13">
        <f t="shared" si="9"/>
        <v>1</v>
      </c>
      <c r="AL30" s="13">
        <v>5</v>
      </c>
      <c r="AM30" s="13">
        <v>10</v>
      </c>
      <c r="AN30" s="13">
        <v>1</v>
      </c>
      <c r="AO30" s="13">
        <f t="shared" si="21"/>
        <v>15</v>
      </c>
      <c r="AP30" s="13"/>
      <c r="AQ30" s="13"/>
      <c r="AR30" s="13"/>
      <c r="AS30" s="13"/>
      <c r="AT30" s="13"/>
      <c r="AU30" s="13"/>
      <c r="AV30" s="13"/>
      <c r="AW30" s="13"/>
      <c r="AX30" s="13"/>
      <c r="AY30" s="13"/>
      <c r="AZ30" s="13"/>
      <c r="BA30" s="13"/>
      <c r="BB30" s="13"/>
      <c r="BC30" s="13"/>
      <c r="BD30" s="13"/>
    </row>
    <row r="31" ht="18.75" spans="1:56">
      <c r="A31" s="13" t="s">
        <v>89</v>
      </c>
      <c r="B31" s="13">
        <v>17.4</v>
      </c>
      <c r="C31" s="13">
        <v>53.1</v>
      </c>
      <c r="D31" s="13">
        <v>0</v>
      </c>
      <c r="E31" s="13">
        <v>22.9</v>
      </c>
      <c r="F31" s="13">
        <v>6.53</v>
      </c>
      <c r="G31" s="13">
        <v>0</v>
      </c>
      <c r="H31" s="13">
        <f t="shared" si="10"/>
        <v>3.05172413793103</v>
      </c>
      <c r="I31" s="13">
        <f t="shared" si="11"/>
        <v>1.31609195402299</v>
      </c>
      <c r="J31" s="13">
        <f t="shared" si="12"/>
        <v>0.431261770244821</v>
      </c>
      <c r="K31" s="13">
        <f t="shared" si="13"/>
        <v>0.375287356321839</v>
      </c>
      <c r="L31" s="13">
        <f t="shared" si="14"/>
        <v>0</v>
      </c>
      <c r="M31" s="13">
        <f t="shared" si="15"/>
        <v>0</v>
      </c>
      <c r="N31" s="13">
        <f t="shared" si="16"/>
        <v>0</v>
      </c>
      <c r="O31" s="13">
        <f t="shared" si="0"/>
        <v>0.122975517890772</v>
      </c>
      <c r="P31" s="13">
        <f t="shared" si="1"/>
        <v>0</v>
      </c>
      <c r="Q31" s="13">
        <f t="shared" si="2"/>
        <v>0</v>
      </c>
      <c r="R31" s="13">
        <f t="shared" si="3"/>
        <v>0.285152838427948</v>
      </c>
      <c r="S31" s="13">
        <f t="shared" si="4"/>
        <v>0</v>
      </c>
      <c r="T31" s="13">
        <f t="shared" si="5"/>
        <v>0</v>
      </c>
      <c r="U31" s="13">
        <f t="shared" si="6"/>
        <v>0</v>
      </c>
      <c r="V31" s="13" t="e">
        <f t="shared" si="7"/>
        <v>#DIV/0!</v>
      </c>
      <c r="W31" s="13">
        <f t="shared" si="17"/>
        <v>0.431261770244821</v>
      </c>
      <c r="X31" s="13">
        <f t="shared" si="18"/>
        <v>0.554237288135593</v>
      </c>
      <c r="Y31" s="13">
        <f t="shared" si="19"/>
        <v>0.778117567108393</v>
      </c>
      <c r="Z31" s="13">
        <v>1</v>
      </c>
      <c r="AA31" s="13">
        <v>0</v>
      </c>
      <c r="AB31" s="13"/>
      <c r="AC31" s="13"/>
      <c r="AD31" s="13" t="s">
        <v>89</v>
      </c>
      <c r="AE31" s="13"/>
      <c r="AF31" s="13">
        <v>4.5</v>
      </c>
      <c r="AG31" s="13">
        <v>9</v>
      </c>
      <c r="AH31" s="13">
        <f t="shared" si="8"/>
        <v>4.5</v>
      </c>
      <c r="AI31" s="21">
        <v>1.2</v>
      </c>
      <c r="AJ31" s="13">
        <v>2</v>
      </c>
      <c r="AK31" s="13">
        <f t="shared" si="9"/>
        <v>0.8</v>
      </c>
      <c r="AL31" s="13">
        <v>4.5</v>
      </c>
      <c r="AM31" s="13">
        <v>8</v>
      </c>
      <c r="AN31" s="13">
        <v>1.66667</v>
      </c>
      <c r="AO31" s="13">
        <f t="shared" si="21"/>
        <v>3.75</v>
      </c>
      <c r="AP31" s="13"/>
      <c r="AQ31" s="13"/>
      <c r="AR31" s="13"/>
      <c r="AS31" s="13"/>
      <c r="AT31" s="13"/>
      <c r="AU31" s="13"/>
      <c r="AV31" s="13"/>
      <c r="AW31" s="13"/>
      <c r="AX31" s="13"/>
      <c r="AY31" s="13"/>
      <c r="AZ31" s="13"/>
      <c r="BA31" s="13"/>
      <c r="BB31" s="13"/>
      <c r="BC31" s="13"/>
      <c r="BD31" s="13"/>
    </row>
    <row r="32" ht="18.75" spans="1:56">
      <c r="A32" s="13" t="s">
        <v>90</v>
      </c>
      <c r="B32" s="13">
        <v>14.1</v>
      </c>
      <c r="C32" s="13">
        <v>67.9</v>
      </c>
      <c r="D32" s="13">
        <v>0</v>
      </c>
      <c r="E32" s="13">
        <v>17.3</v>
      </c>
      <c r="F32" s="13">
        <v>0.67</v>
      </c>
      <c r="G32" s="13">
        <v>0</v>
      </c>
      <c r="H32" s="13">
        <f t="shared" si="10"/>
        <v>4.81560283687943</v>
      </c>
      <c r="I32" s="13">
        <f t="shared" si="11"/>
        <v>1.22695035460993</v>
      </c>
      <c r="J32" s="13">
        <f t="shared" si="12"/>
        <v>0.254786450662739</v>
      </c>
      <c r="K32" s="13">
        <f t="shared" si="13"/>
        <v>0.0475177304964539</v>
      </c>
      <c r="L32" s="13">
        <f t="shared" si="14"/>
        <v>0</v>
      </c>
      <c r="M32" s="13">
        <f t="shared" si="15"/>
        <v>0</v>
      </c>
      <c r="N32" s="13">
        <f t="shared" si="16"/>
        <v>0</v>
      </c>
      <c r="O32" s="13">
        <f t="shared" si="0"/>
        <v>0.00986745213549337</v>
      </c>
      <c r="P32" s="13">
        <f t="shared" si="1"/>
        <v>0</v>
      </c>
      <c r="Q32" s="13">
        <f t="shared" si="2"/>
        <v>0</v>
      </c>
      <c r="R32" s="13">
        <f t="shared" si="3"/>
        <v>0.038728323699422</v>
      </c>
      <c r="S32" s="13">
        <f t="shared" si="4"/>
        <v>0</v>
      </c>
      <c r="T32" s="13">
        <f t="shared" si="5"/>
        <v>0</v>
      </c>
      <c r="U32" s="13">
        <f t="shared" si="6"/>
        <v>0</v>
      </c>
      <c r="V32" s="13" t="e">
        <f t="shared" si="7"/>
        <v>#DIV/0!</v>
      </c>
      <c r="W32" s="13">
        <f t="shared" si="17"/>
        <v>0.254786450662739</v>
      </c>
      <c r="X32" s="13">
        <f t="shared" si="18"/>
        <v>0.264653902798233</v>
      </c>
      <c r="Y32" s="13">
        <f t="shared" si="19"/>
        <v>0.962715637173066</v>
      </c>
      <c r="Z32" s="13">
        <v>1</v>
      </c>
      <c r="AA32" s="13">
        <v>0</v>
      </c>
      <c r="AB32" s="13"/>
      <c r="AC32" s="13"/>
      <c r="AD32" s="13" t="s">
        <v>90</v>
      </c>
      <c r="AE32" s="13"/>
      <c r="AF32" s="13">
        <v>9</v>
      </c>
      <c r="AG32" s="13">
        <v>15</v>
      </c>
      <c r="AH32" s="13">
        <f t="shared" si="8"/>
        <v>6</v>
      </c>
      <c r="AI32" s="21">
        <v>2</v>
      </c>
      <c r="AJ32" s="13">
        <v>2.1</v>
      </c>
      <c r="AK32" s="13">
        <f t="shared" si="9"/>
        <v>0.1</v>
      </c>
      <c r="AL32" s="13">
        <v>9</v>
      </c>
      <c r="AM32" s="13">
        <v>14</v>
      </c>
      <c r="AN32" s="13">
        <v>3.33333</v>
      </c>
      <c r="AO32" s="13">
        <f t="shared" ref="AO32:AO38" si="22">AF32/AI32</f>
        <v>4.5</v>
      </c>
      <c r="AP32" s="13"/>
      <c r="AQ32" s="13"/>
      <c r="AR32" s="13"/>
      <c r="AS32" s="13"/>
      <c r="AT32" s="13"/>
      <c r="AU32" s="13"/>
      <c r="AV32" s="13"/>
      <c r="AW32" s="13"/>
      <c r="AX32" s="13"/>
      <c r="AY32" s="13"/>
      <c r="AZ32" s="13"/>
      <c r="BA32" s="13"/>
      <c r="BB32" s="13"/>
      <c r="BC32" s="13"/>
      <c r="BD32" s="13"/>
    </row>
    <row r="33" ht="18.75" spans="1:56">
      <c r="A33" s="13" t="s">
        <v>91</v>
      </c>
      <c r="B33" s="13">
        <v>14.3</v>
      </c>
      <c r="C33" s="13">
        <v>60.8</v>
      </c>
      <c r="D33" s="13">
        <v>0</v>
      </c>
      <c r="E33" s="13">
        <v>19.5</v>
      </c>
      <c r="F33" s="13">
        <v>0.76</v>
      </c>
      <c r="G33" s="13">
        <v>0</v>
      </c>
      <c r="H33" s="13">
        <f t="shared" si="10"/>
        <v>4.25174825174825</v>
      </c>
      <c r="I33" s="13">
        <f t="shared" si="11"/>
        <v>1.36363636363636</v>
      </c>
      <c r="J33" s="13">
        <f t="shared" si="12"/>
        <v>0.320723684210526</v>
      </c>
      <c r="K33" s="13">
        <f t="shared" si="13"/>
        <v>0.0531468531468531</v>
      </c>
      <c r="L33" s="13">
        <f t="shared" si="14"/>
        <v>0</v>
      </c>
      <c r="M33" s="13">
        <f t="shared" si="15"/>
        <v>0</v>
      </c>
      <c r="N33" s="13">
        <f t="shared" si="16"/>
        <v>0</v>
      </c>
      <c r="O33" s="13">
        <f t="shared" si="0"/>
        <v>0.0125</v>
      </c>
      <c r="P33" s="13">
        <f t="shared" si="1"/>
        <v>0</v>
      </c>
      <c r="Q33" s="13">
        <f t="shared" si="2"/>
        <v>0</v>
      </c>
      <c r="R33" s="13">
        <f t="shared" si="3"/>
        <v>0.038974358974359</v>
      </c>
      <c r="S33" s="13">
        <f t="shared" si="4"/>
        <v>0</v>
      </c>
      <c r="T33" s="13">
        <f t="shared" si="5"/>
        <v>0</v>
      </c>
      <c r="U33" s="13">
        <f t="shared" si="6"/>
        <v>0</v>
      </c>
      <c r="V33" s="13" t="e">
        <f t="shared" si="7"/>
        <v>#DIV/0!</v>
      </c>
      <c r="W33" s="13">
        <f t="shared" si="17"/>
        <v>0.320723684210526</v>
      </c>
      <c r="X33" s="13">
        <f t="shared" si="18"/>
        <v>0.333223684210526</v>
      </c>
      <c r="Y33" s="13">
        <f t="shared" si="19"/>
        <v>0.96248766041461</v>
      </c>
      <c r="Z33" s="13">
        <v>1</v>
      </c>
      <c r="AA33" s="13">
        <v>0</v>
      </c>
      <c r="AB33" s="13"/>
      <c r="AC33" s="13"/>
      <c r="AD33" s="13" t="s">
        <v>91</v>
      </c>
      <c r="AE33" s="13"/>
      <c r="AF33" s="13">
        <v>5</v>
      </c>
      <c r="AG33" s="13">
        <v>6</v>
      </c>
      <c r="AH33" s="13">
        <f t="shared" si="8"/>
        <v>1</v>
      </c>
      <c r="AI33" s="21">
        <v>1.5</v>
      </c>
      <c r="AJ33" s="13">
        <v>2.2</v>
      </c>
      <c r="AK33" s="13">
        <f t="shared" si="9"/>
        <v>0.7</v>
      </c>
      <c r="AL33" s="13">
        <v>5</v>
      </c>
      <c r="AM33" s="13">
        <v>5.5</v>
      </c>
      <c r="AN33" s="13">
        <v>2.33333</v>
      </c>
      <c r="AO33" s="13">
        <f t="shared" si="22"/>
        <v>3.33333333333333</v>
      </c>
      <c r="AP33" s="13"/>
      <c r="AQ33" s="13"/>
      <c r="AR33" s="13"/>
      <c r="AS33" s="13"/>
      <c r="AT33" s="13"/>
      <c r="AU33" s="13"/>
      <c r="AV33" s="13"/>
      <c r="AW33" s="13"/>
      <c r="AX33" s="13"/>
      <c r="AY33" s="13"/>
      <c r="AZ33" s="13"/>
      <c r="BA33" s="13"/>
      <c r="BB33" s="13"/>
      <c r="BC33" s="13"/>
      <c r="BD33" s="13"/>
    </row>
    <row r="34" ht="18.75" spans="1:56">
      <c r="A34" s="13" t="s">
        <v>92</v>
      </c>
      <c r="B34" s="13">
        <v>11</v>
      </c>
      <c r="C34" s="13">
        <v>73.2</v>
      </c>
      <c r="D34" s="13">
        <v>0</v>
      </c>
      <c r="E34" s="13">
        <v>14.4</v>
      </c>
      <c r="F34" s="13">
        <v>1.36</v>
      </c>
      <c r="G34" s="13">
        <v>0</v>
      </c>
      <c r="H34" s="13">
        <f t="shared" si="10"/>
        <v>6.65454545454546</v>
      </c>
      <c r="I34" s="13">
        <f t="shared" si="11"/>
        <v>1.30909090909091</v>
      </c>
      <c r="J34" s="13">
        <f t="shared" si="12"/>
        <v>0.19672131147541</v>
      </c>
      <c r="K34" s="13">
        <f t="shared" si="13"/>
        <v>0.123636363636364</v>
      </c>
      <c r="L34" s="13">
        <f t="shared" si="14"/>
        <v>0</v>
      </c>
      <c r="M34" s="13">
        <f t="shared" si="15"/>
        <v>0</v>
      </c>
      <c r="N34" s="13">
        <f t="shared" si="16"/>
        <v>0</v>
      </c>
      <c r="O34" s="13">
        <f t="shared" si="0"/>
        <v>0.0185792349726776</v>
      </c>
      <c r="P34" s="13">
        <f t="shared" si="1"/>
        <v>0</v>
      </c>
      <c r="Q34" s="13">
        <f t="shared" si="2"/>
        <v>0</v>
      </c>
      <c r="R34" s="13">
        <f t="shared" si="3"/>
        <v>0.0944444444444444</v>
      </c>
      <c r="S34" s="13">
        <f t="shared" si="4"/>
        <v>0</v>
      </c>
      <c r="T34" s="13">
        <f t="shared" si="5"/>
        <v>0</v>
      </c>
      <c r="U34" s="13">
        <f t="shared" si="6"/>
        <v>0</v>
      </c>
      <c r="V34" s="13" t="e">
        <f t="shared" si="7"/>
        <v>#DIV/0!</v>
      </c>
      <c r="W34" s="13">
        <f t="shared" si="17"/>
        <v>0.19672131147541</v>
      </c>
      <c r="X34" s="13">
        <f t="shared" si="18"/>
        <v>0.215300546448087</v>
      </c>
      <c r="Y34" s="13">
        <f t="shared" si="19"/>
        <v>0.913705583756345</v>
      </c>
      <c r="Z34" s="13">
        <v>1</v>
      </c>
      <c r="AA34" s="13">
        <v>0</v>
      </c>
      <c r="AB34" s="13"/>
      <c r="AC34" s="13"/>
      <c r="AD34" s="13" t="s">
        <v>92</v>
      </c>
      <c r="AE34" s="13"/>
      <c r="AF34" s="13">
        <v>7</v>
      </c>
      <c r="AG34" s="13">
        <v>9</v>
      </c>
      <c r="AH34" s="13">
        <f t="shared" si="8"/>
        <v>2</v>
      </c>
      <c r="AI34" s="21">
        <v>1.6</v>
      </c>
      <c r="AJ34" s="13">
        <v>2</v>
      </c>
      <c r="AK34" s="13">
        <f t="shared" si="9"/>
        <v>0.4</v>
      </c>
      <c r="AL34" s="13">
        <v>8</v>
      </c>
      <c r="AM34" s="13">
        <v>11</v>
      </c>
      <c r="AN34" s="13">
        <v>4</v>
      </c>
      <c r="AO34" s="13">
        <f t="shared" si="22"/>
        <v>4.375</v>
      </c>
      <c r="AP34" s="13"/>
      <c r="AQ34" s="13"/>
      <c r="AR34" s="13"/>
      <c r="AS34" s="13"/>
      <c r="AT34" s="13"/>
      <c r="AU34" s="13"/>
      <c r="AV34" s="13"/>
      <c r="AW34" s="13"/>
      <c r="AX34" s="13"/>
      <c r="AY34" s="13"/>
      <c r="AZ34" s="13"/>
      <c r="BA34" s="13"/>
      <c r="BB34" s="13"/>
      <c r="BC34" s="13"/>
      <c r="BD34" s="13"/>
    </row>
    <row r="35" ht="18.75" spans="1:56">
      <c r="A35" s="13" t="s">
        <v>93</v>
      </c>
      <c r="B35" s="13">
        <v>14.9</v>
      </c>
      <c r="C35" s="13">
        <v>60.2</v>
      </c>
      <c r="D35" s="13">
        <v>0</v>
      </c>
      <c r="E35" s="13">
        <v>24.2</v>
      </c>
      <c r="F35" s="13">
        <v>0.63</v>
      </c>
      <c r="G35" s="13">
        <v>0</v>
      </c>
      <c r="H35" s="13">
        <f t="shared" si="10"/>
        <v>4.04026845637584</v>
      </c>
      <c r="I35" s="13">
        <f t="shared" si="11"/>
        <v>1.6241610738255</v>
      </c>
      <c r="J35" s="13">
        <f t="shared" si="12"/>
        <v>0.401993355481728</v>
      </c>
      <c r="K35" s="13">
        <f t="shared" si="13"/>
        <v>0.0422818791946309</v>
      </c>
      <c r="L35" s="13">
        <f t="shared" si="14"/>
        <v>0</v>
      </c>
      <c r="M35" s="13">
        <f t="shared" si="15"/>
        <v>0</v>
      </c>
      <c r="N35" s="13">
        <f t="shared" si="16"/>
        <v>0</v>
      </c>
      <c r="O35" s="13">
        <f t="shared" si="0"/>
        <v>0.0104651162790698</v>
      </c>
      <c r="P35" s="13">
        <f t="shared" si="1"/>
        <v>0</v>
      </c>
      <c r="Q35" s="13">
        <f t="shared" si="2"/>
        <v>0</v>
      </c>
      <c r="R35" s="13">
        <f t="shared" si="3"/>
        <v>0.0260330578512397</v>
      </c>
      <c r="S35" s="13">
        <f t="shared" si="4"/>
        <v>0</v>
      </c>
      <c r="T35" s="13">
        <f t="shared" si="5"/>
        <v>0</v>
      </c>
      <c r="U35" s="13">
        <f t="shared" si="6"/>
        <v>0</v>
      </c>
      <c r="V35" s="13" t="e">
        <f t="shared" si="7"/>
        <v>#DIV/0!</v>
      </c>
      <c r="W35" s="13">
        <f t="shared" si="17"/>
        <v>0.401993355481728</v>
      </c>
      <c r="X35" s="13">
        <f t="shared" si="18"/>
        <v>0.412458471760797</v>
      </c>
      <c r="Y35" s="13">
        <f t="shared" si="19"/>
        <v>0.974627466774064</v>
      </c>
      <c r="Z35" s="13">
        <v>1</v>
      </c>
      <c r="AA35" s="13">
        <v>0</v>
      </c>
      <c r="AB35" s="13"/>
      <c r="AC35" s="13"/>
      <c r="AD35" s="13" t="s">
        <v>93</v>
      </c>
      <c r="AE35" s="13"/>
      <c r="AF35" s="13">
        <v>5</v>
      </c>
      <c r="AG35" s="13">
        <v>11</v>
      </c>
      <c r="AH35" s="13">
        <f t="shared" si="8"/>
        <v>6</v>
      </c>
      <c r="AI35" s="21">
        <v>0.5</v>
      </c>
      <c r="AJ35" s="13">
        <v>1</v>
      </c>
      <c r="AK35" s="13">
        <f t="shared" si="9"/>
        <v>0.5</v>
      </c>
      <c r="AL35" s="13">
        <v>3</v>
      </c>
      <c r="AM35" s="13">
        <v>4</v>
      </c>
      <c r="AN35" s="13">
        <v>2.66667</v>
      </c>
      <c r="AO35" s="13">
        <f t="shared" si="22"/>
        <v>10</v>
      </c>
      <c r="AP35" s="13"/>
      <c r="AQ35" s="13"/>
      <c r="AR35" s="13"/>
      <c r="AS35" s="13"/>
      <c r="AT35" s="13"/>
      <c r="AU35" s="13"/>
      <c r="AV35" s="13"/>
      <c r="AW35" s="13"/>
      <c r="AX35" s="13"/>
      <c r="AY35" s="13"/>
      <c r="AZ35" s="13"/>
      <c r="BA35" s="13"/>
      <c r="BB35" s="13"/>
      <c r="BC35" s="13"/>
      <c r="BD35" s="13"/>
    </row>
    <row r="36" ht="18.75" spans="1:56">
      <c r="A36" s="13" t="s">
        <v>94</v>
      </c>
      <c r="B36" s="13">
        <v>9.94</v>
      </c>
      <c r="C36" s="13">
        <v>75.2</v>
      </c>
      <c r="D36" s="13">
        <v>0</v>
      </c>
      <c r="E36" s="13">
        <v>12.9</v>
      </c>
      <c r="F36" s="13">
        <v>1.92</v>
      </c>
      <c r="G36" s="13">
        <v>0</v>
      </c>
      <c r="H36" s="13">
        <f t="shared" si="10"/>
        <v>7.56539235412475</v>
      </c>
      <c r="I36" s="13">
        <f t="shared" si="11"/>
        <v>1.29778672032193</v>
      </c>
      <c r="J36" s="13">
        <f t="shared" si="12"/>
        <v>0.171542553191489</v>
      </c>
      <c r="K36" s="13">
        <f t="shared" si="13"/>
        <v>0.193158953722334</v>
      </c>
      <c r="L36" s="13">
        <f t="shared" si="14"/>
        <v>0</v>
      </c>
      <c r="M36" s="13">
        <f t="shared" si="15"/>
        <v>0</v>
      </c>
      <c r="N36" s="13">
        <f t="shared" si="16"/>
        <v>0</v>
      </c>
      <c r="O36" s="13">
        <f t="shared" si="0"/>
        <v>0.025531914893617</v>
      </c>
      <c r="P36" s="13">
        <f t="shared" si="1"/>
        <v>0</v>
      </c>
      <c r="Q36" s="13">
        <f t="shared" si="2"/>
        <v>0</v>
      </c>
      <c r="R36" s="13">
        <f t="shared" si="3"/>
        <v>0.148837209302326</v>
      </c>
      <c r="S36" s="13">
        <f t="shared" si="4"/>
        <v>0</v>
      </c>
      <c r="T36" s="13">
        <f t="shared" si="5"/>
        <v>0</v>
      </c>
      <c r="U36" s="13">
        <f t="shared" si="6"/>
        <v>0</v>
      </c>
      <c r="V36" s="13" t="e">
        <f t="shared" si="7"/>
        <v>#DIV/0!</v>
      </c>
      <c r="W36" s="13">
        <f t="shared" si="17"/>
        <v>0.171542553191489</v>
      </c>
      <c r="X36" s="13">
        <f t="shared" si="18"/>
        <v>0.197074468085106</v>
      </c>
      <c r="Y36" s="13">
        <f t="shared" si="19"/>
        <v>0.870445344129555</v>
      </c>
      <c r="Z36" s="13">
        <v>1</v>
      </c>
      <c r="AA36" s="13">
        <v>0</v>
      </c>
      <c r="AB36" s="13"/>
      <c r="AC36" s="13"/>
      <c r="AD36" s="13" t="s">
        <v>94</v>
      </c>
      <c r="AE36" s="13"/>
      <c r="AF36" s="13">
        <v>8</v>
      </c>
      <c r="AG36" s="13">
        <v>9.5</v>
      </c>
      <c r="AH36" s="13">
        <f t="shared" si="8"/>
        <v>1.5</v>
      </c>
      <c r="AI36" s="21">
        <v>1.8</v>
      </c>
      <c r="AJ36" s="13">
        <v>2.3</v>
      </c>
      <c r="AK36" s="13">
        <f t="shared" si="9"/>
        <v>0.5</v>
      </c>
      <c r="AL36" s="13">
        <v>9</v>
      </c>
      <c r="AM36" s="13">
        <v>10</v>
      </c>
      <c r="AN36" s="13">
        <v>4</v>
      </c>
      <c r="AO36" s="13">
        <f t="shared" si="22"/>
        <v>4.44444444444444</v>
      </c>
      <c r="AP36" s="13"/>
      <c r="AQ36" s="13"/>
      <c r="AR36" s="13"/>
      <c r="AS36" s="13"/>
      <c r="AT36" s="13"/>
      <c r="AU36" s="13"/>
      <c r="AV36" s="13"/>
      <c r="AW36" s="13"/>
      <c r="AX36" s="13"/>
      <c r="AY36" s="13"/>
      <c r="AZ36" s="13"/>
      <c r="BA36" s="13"/>
      <c r="BB36" s="13"/>
      <c r="BC36" s="13"/>
      <c r="BD36" s="13"/>
    </row>
    <row r="37" ht="18.75" spans="1:56">
      <c r="A37" s="13" t="s">
        <v>95</v>
      </c>
      <c r="B37" s="13">
        <v>8.19</v>
      </c>
      <c r="C37" s="13">
        <v>84.3</v>
      </c>
      <c r="D37" s="13">
        <v>0</v>
      </c>
      <c r="E37" s="13">
        <v>4.23</v>
      </c>
      <c r="F37" s="13">
        <v>3.28</v>
      </c>
      <c r="G37" s="13">
        <v>0</v>
      </c>
      <c r="H37" s="13">
        <f t="shared" si="10"/>
        <v>10.2930402930403</v>
      </c>
      <c r="I37" s="13">
        <f t="shared" si="11"/>
        <v>0.516483516483517</v>
      </c>
      <c r="J37" s="13">
        <f t="shared" si="12"/>
        <v>0.0501779359430605</v>
      </c>
      <c r="K37" s="13">
        <f t="shared" si="13"/>
        <v>0.400488400488401</v>
      </c>
      <c r="L37" s="13">
        <f t="shared" si="14"/>
        <v>0</v>
      </c>
      <c r="M37" s="13">
        <f t="shared" si="15"/>
        <v>0</v>
      </c>
      <c r="N37" s="13">
        <f t="shared" si="16"/>
        <v>0</v>
      </c>
      <c r="O37" s="13">
        <f t="shared" ref="O37:O68" si="23">F37/C37</f>
        <v>0.0389086595492289</v>
      </c>
      <c r="P37" s="13">
        <f t="shared" ref="P37:P68" si="24">D37/C37</f>
        <v>0</v>
      </c>
      <c r="Q37" s="13">
        <f t="shared" ref="Q37:Q68" si="25">G37/C37</f>
        <v>0</v>
      </c>
      <c r="R37" s="13">
        <f t="shared" ref="R37:R68" si="26">F37/E37</f>
        <v>0.775413711583924</v>
      </c>
      <c r="S37" s="13">
        <f t="shared" ref="S37:S68" si="27">D37/E37</f>
        <v>0</v>
      </c>
      <c r="T37" s="13">
        <f t="shared" ref="T37:T68" si="28">G37/E37</f>
        <v>0</v>
      </c>
      <c r="U37" s="13">
        <f t="shared" ref="U37:U68" si="29">G37/F37</f>
        <v>0</v>
      </c>
      <c r="V37" s="13" t="e">
        <f t="shared" ref="V37:V68" si="30">D37/G37</f>
        <v>#DIV/0!</v>
      </c>
      <c r="W37" s="13">
        <f t="shared" si="17"/>
        <v>0.0501779359430605</v>
      </c>
      <c r="X37" s="13">
        <f t="shared" si="18"/>
        <v>0.0890865954922894</v>
      </c>
      <c r="Y37" s="13">
        <f t="shared" si="19"/>
        <v>0.563249001331558</v>
      </c>
      <c r="Z37" s="13">
        <v>1</v>
      </c>
      <c r="AA37" s="13">
        <v>0</v>
      </c>
      <c r="AB37" s="13"/>
      <c r="AC37" s="13"/>
      <c r="AD37" s="13" t="s">
        <v>95</v>
      </c>
      <c r="AE37" s="13"/>
      <c r="AF37" s="13">
        <v>8</v>
      </c>
      <c r="AG37" s="13">
        <v>12</v>
      </c>
      <c r="AH37" s="13">
        <f t="shared" ref="AH37:AH68" si="31">AG37-AF37</f>
        <v>4</v>
      </c>
      <c r="AI37" s="21">
        <v>1.2</v>
      </c>
      <c r="AJ37" s="13">
        <v>1.6</v>
      </c>
      <c r="AK37" s="13">
        <f t="shared" ref="AK37:AK68" si="32">AJ37-AI37</f>
        <v>0.4</v>
      </c>
      <c r="AL37" s="13">
        <v>5.5</v>
      </c>
      <c r="AM37" s="13">
        <v>8</v>
      </c>
      <c r="AN37" s="13">
        <v>1</v>
      </c>
      <c r="AO37" s="13">
        <f t="shared" si="22"/>
        <v>6.66666666666667</v>
      </c>
      <c r="AP37" s="13"/>
      <c r="AQ37" s="13"/>
      <c r="AR37" s="13"/>
      <c r="AS37" s="13"/>
      <c r="AT37" s="13"/>
      <c r="AU37" s="13"/>
      <c r="AV37" s="13"/>
      <c r="AW37" s="13"/>
      <c r="AX37" s="13"/>
      <c r="AY37" s="13"/>
      <c r="AZ37" s="13"/>
      <c r="BA37" s="13"/>
      <c r="BB37" s="13"/>
      <c r="BC37" s="13"/>
      <c r="BD37" s="13"/>
    </row>
    <row r="38" ht="18.75" spans="1:56">
      <c r="A38" s="13" t="s">
        <v>96</v>
      </c>
      <c r="B38" s="13">
        <v>8.47</v>
      </c>
      <c r="C38" s="13">
        <v>81.3</v>
      </c>
      <c r="D38" s="13">
        <v>0</v>
      </c>
      <c r="E38" s="13">
        <v>5.56</v>
      </c>
      <c r="F38" s="13">
        <v>4.64</v>
      </c>
      <c r="G38" s="13">
        <v>0</v>
      </c>
      <c r="H38" s="13">
        <f t="shared" si="10"/>
        <v>9.59858323494687</v>
      </c>
      <c r="I38" s="13">
        <f t="shared" si="11"/>
        <v>0.656434474616293</v>
      </c>
      <c r="J38" s="13">
        <f t="shared" si="12"/>
        <v>0.0683886838868389</v>
      </c>
      <c r="K38" s="13">
        <f t="shared" si="13"/>
        <v>0.547815820543093</v>
      </c>
      <c r="L38" s="13">
        <f t="shared" si="14"/>
        <v>0</v>
      </c>
      <c r="M38" s="13">
        <f t="shared" si="15"/>
        <v>0</v>
      </c>
      <c r="N38" s="13">
        <f t="shared" si="16"/>
        <v>0</v>
      </c>
      <c r="O38" s="13">
        <f t="shared" si="23"/>
        <v>0.0570725707257073</v>
      </c>
      <c r="P38" s="13">
        <f t="shared" si="24"/>
        <v>0</v>
      </c>
      <c r="Q38" s="13">
        <f t="shared" si="25"/>
        <v>0</v>
      </c>
      <c r="R38" s="13">
        <f t="shared" si="26"/>
        <v>0.834532374100719</v>
      </c>
      <c r="S38" s="13">
        <f t="shared" si="27"/>
        <v>0</v>
      </c>
      <c r="T38" s="13">
        <f t="shared" si="28"/>
        <v>0</v>
      </c>
      <c r="U38" s="13">
        <f t="shared" si="29"/>
        <v>0</v>
      </c>
      <c r="V38" s="13" t="e">
        <f t="shared" si="30"/>
        <v>#DIV/0!</v>
      </c>
      <c r="W38" s="13">
        <f t="shared" si="17"/>
        <v>0.0683886838868389</v>
      </c>
      <c r="X38" s="13">
        <f t="shared" si="18"/>
        <v>0.125461254612546</v>
      </c>
      <c r="Y38" s="13">
        <f t="shared" si="19"/>
        <v>0.545098039215686</v>
      </c>
      <c r="Z38" s="13">
        <v>1</v>
      </c>
      <c r="AA38" s="13">
        <v>0</v>
      </c>
      <c r="AB38" s="13"/>
      <c r="AC38" s="13"/>
      <c r="AD38" s="13" t="s">
        <v>96</v>
      </c>
      <c r="AE38" s="13"/>
      <c r="AF38" s="13">
        <v>6</v>
      </c>
      <c r="AG38" s="13">
        <v>7.5</v>
      </c>
      <c r="AH38" s="13">
        <f t="shared" si="31"/>
        <v>1.5</v>
      </c>
      <c r="AI38" s="21">
        <v>2.5</v>
      </c>
      <c r="AJ38" s="13">
        <v>3.5</v>
      </c>
      <c r="AK38" s="13">
        <f t="shared" si="32"/>
        <v>1</v>
      </c>
      <c r="AL38" s="13">
        <v>6.5</v>
      </c>
      <c r="AM38" s="13">
        <v>8.5</v>
      </c>
      <c r="AN38" s="13">
        <v>3</v>
      </c>
      <c r="AO38" s="13">
        <f t="shared" si="22"/>
        <v>2.4</v>
      </c>
      <c r="AP38" s="13"/>
      <c r="AQ38" s="13"/>
      <c r="AR38" s="13"/>
      <c r="AS38" s="13"/>
      <c r="AT38" s="13"/>
      <c r="AU38" s="13"/>
      <c r="AV38" s="13"/>
      <c r="AW38" s="13"/>
      <c r="AX38" s="13"/>
      <c r="AY38" s="13"/>
      <c r="AZ38" s="13"/>
      <c r="BA38" s="13"/>
      <c r="BB38" s="13"/>
      <c r="BC38" s="13"/>
      <c r="BD38" s="13"/>
    </row>
    <row r="39" ht="18.75" spans="1:56">
      <c r="A39" s="13" t="s">
        <v>97</v>
      </c>
      <c r="B39" s="13">
        <v>9.76</v>
      </c>
      <c r="C39" s="13">
        <v>82.6</v>
      </c>
      <c r="D39" s="13">
        <v>0</v>
      </c>
      <c r="E39" s="13">
        <v>4.21</v>
      </c>
      <c r="F39" s="13">
        <v>3.43</v>
      </c>
      <c r="G39" s="13">
        <v>0</v>
      </c>
      <c r="H39" s="13">
        <f t="shared" si="10"/>
        <v>8.46311475409836</v>
      </c>
      <c r="I39" s="13">
        <f t="shared" si="11"/>
        <v>0.431352459016393</v>
      </c>
      <c r="J39" s="13">
        <f t="shared" si="12"/>
        <v>0.0509685230024213</v>
      </c>
      <c r="K39" s="13">
        <f t="shared" si="13"/>
        <v>0.351434426229508</v>
      </c>
      <c r="L39" s="13">
        <f t="shared" si="14"/>
        <v>0</v>
      </c>
      <c r="M39" s="13">
        <f t="shared" si="15"/>
        <v>0</v>
      </c>
      <c r="N39" s="13">
        <f t="shared" si="16"/>
        <v>0</v>
      </c>
      <c r="O39" s="13">
        <f t="shared" si="23"/>
        <v>0.0415254237288136</v>
      </c>
      <c r="P39" s="13">
        <f t="shared" si="24"/>
        <v>0</v>
      </c>
      <c r="Q39" s="13">
        <f t="shared" si="25"/>
        <v>0</v>
      </c>
      <c r="R39" s="13">
        <f t="shared" si="26"/>
        <v>0.814726840855107</v>
      </c>
      <c r="S39" s="13">
        <f t="shared" si="27"/>
        <v>0</v>
      </c>
      <c r="T39" s="13">
        <f t="shared" si="28"/>
        <v>0</v>
      </c>
      <c r="U39" s="13">
        <f t="shared" si="29"/>
        <v>0</v>
      </c>
      <c r="V39" s="13" t="e">
        <f t="shared" si="30"/>
        <v>#DIV/0!</v>
      </c>
      <c r="W39" s="13">
        <f t="shared" si="17"/>
        <v>0.0509685230024213</v>
      </c>
      <c r="X39" s="13">
        <f t="shared" si="18"/>
        <v>0.0924939467312349</v>
      </c>
      <c r="Y39" s="13">
        <f t="shared" si="19"/>
        <v>0.551047120418848</v>
      </c>
      <c r="Z39" s="13">
        <v>1</v>
      </c>
      <c r="AA39" s="13">
        <v>0</v>
      </c>
      <c r="AB39" s="13"/>
      <c r="AC39" s="13"/>
      <c r="AD39" s="13" t="s">
        <v>97</v>
      </c>
      <c r="AE39" s="13"/>
      <c r="AF39" s="13">
        <v>0</v>
      </c>
      <c r="AG39" s="13">
        <v>0</v>
      </c>
      <c r="AH39" s="13">
        <f t="shared" si="31"/>
        <v>0</v>
      </c>
      <c r="AI39" s="21">
        <v>0</v>
      </c>
      <c r="AJ39" s="13">
        <v>0</v>
      </c>
      <c r="AK39" s="13">
        <f t="shared" si="32"/>
        <v>0</v>
      </c>
      <c r="AL39" s="13">
        <v>0</v>
      </c>
      <c r="AM39" s="13">
        <v>0</v>
      </c>
      <c r="AN39" s="13">
        <v>3.33333</v>
      </c>
      <c r="AO39" s="13">
        <v>0</v>
      </c>
      <c r="AP39" s="13"/>
      <c r="AQ39" s="13"/>
      <c r="AR39" s="13"/>
      <c r="AS39" s="13"/>
      <c r="AT39" s="13"/>
      <c r="AU39" s="13"/>
      <c r="AV39" s="13"/>
      <c r="AW39" s="13"/>
      <c r="AX39" s="13"/>
      <c r="AY39" s="13"/>
      <c r="AZ39" s="13"/>
      <c r="BA39" s="13"/>
      <c r="BB39" s="13"/>
      <c r="BC39" s="13"/>
      <c r="BD39" s="13"/>
    </row>
    <row r="40" ht="18.75" spans="1:56">
      <c r="A40" s="13" t="s">
        <v>98</v>
      </c>
      <c r="B40" s="13">
        <v>14.1</v>
      </c>
      <c r="C40" s="13">
        <v>72.1</v>
      </c>
      <c r="D40" s="13">
        <v>0</v>
      </c>
      <c r="E40" s="13">
        <v>6.46</v>
      </c>
      <c r="F40" s="13">
        <v>2.86</v>
      </c>
      <c r="G40" s="13">
        <v>0</v>
      </c>
      <c r="H40" s="13">
        <f t="shared" si="10"/>
        <v>5.11347517730496</v>
      </c>
      <c r="I40" s="13">
        <f t="shared" si="11"/>
        <v>0.458156028368794</v>
      </c>
      <c r="J40" s="13">
        <f t="shared" si="12"/>
        <v>0.0895977808599168</v>
      </c>
      <c r="K40" s="13">
        <f t="shared" si="13"/>
        <v>0.202836879432624</v>
      </c>
      <c r="L40" s="13">
        <f t="shared" si="14"/>
        <v>0</v>
      </c>
      <c r="M40" s="13">
        <f t="shared" si="15"/>
        <v>0</v>
      </c>
      <c r="N40" s="13">
        <f t="shared" si="16"/>
        <v>0</v>
      </c>
      <c r="O40" s="13">
        <f t="shared" si="23"/>
        <v>0.0396671289875173</v>
      </c>
      <c r="P40" s="13">
        <f t="shared" si="24"/>
        <v>0</v>
      </c>
      <c r="Q40" s="13">
        <f t="shared" si="25"/>
        <v>0</v>
      </c>
      <c r="R40" s="13">
        <f t="shared" si="26"/>
        <v>0.442724458204334</v>
      </c>
      <c r="S40" s="13">
        <f t="shared" si="27"/>
        <v>0</v>
      </c>
      <c r="T40" s="13">
        <f t="shared" si="28"/>
        <v>0</v>
      </c>
      <c r="U40" s="13">
        <f t="shared" si="29"/>
        <v>0</v>
      </c>
      <c r="V40" s="13" t="e">
        <f t="shared" si="30"/>
        <v>#DIV/0!</v>
      </c>
      <c r="W40" s="13">
        <f t="shared" si="17"/>
        <v>0.0895977808599168</v>
      </c>
      <c r="X40" s="13">
        <f t="shared" si="18"/>
        <v>0.129264909847434</v>
      </c>
      <c r="Y40" s="13">
        <f t="shared" si="19"/>
        <v>0.6931330472103</v>
      </c>
      <c r="Z40" s="13">
        <v>1</v>
      </c>
      <c r="AA40" s="13">
        <v>0</v>
      </c>
      <c r="AB40" s="13"/>
      <c r="AC40" s="13"/>
      <c r="AD40" s="13" t="s">
        <v>98</v>
      </c>
      <c r="AE40" s="13"/>
      <c r="AF40" s="13">
        <v>7</v>
      </c>
      <c r="AG40" s="13">
        <v>12</v>
      </c>
      <c r="AH40" s="13">
        <f t="shared" si="31"/>
        <v>5</v>
      </c>
      <c r="AI40" s="21">
        <v>0.9</v>
      </c>
      <c r="AJ40" s="13">
        <v>1.8</v>
      </c>
      <c r="AK40" s="13">
        <f t="shared" si="32"/>
        <v>0.9</v>
      </c>
      <c r="AL40" s="13">
        <v>8</v>
      </c>
      <c r="AM40" s="13">
        <v>15</v>
      </c>
      <c r="AN40" s="13">
        <v>3</v>
      </c>
      <c r="AO40" s="13">
        <f>AF40/AI40</f>
        <v>7.77777777777778</v>
      </c>
      <c r="AP40" s="13"/>
      <c r="AQ40" s="13"/>
      <c r="AR40" s="13"/>
      <c r="AS40" s="13"/>
      <c r="AT40" s="13"/>
      <c r="AU40" s="13"/>
      <c r="AV40" s="13"/>
      <c r="AW40" s="13"/>
      <c r="AX40" s="13"/>
      <c r="AY40" s="13"/>
      <c r="AZ40" s="13"/>
      <c r="BA40" s="13"/>
      <c r="BB40" s="13"/>
      <c r="BC40" s="13"/>
      <c r="BD40" s="13"/>
    </row>
    <row r="41" ht="18.75" spans="1:56">
      <c r="A41" s="13" t="s">
        <v>99</v>
      </c>
      <c r="B41" s="13">
        <v>0.88</v>
      </c>
      <c r="C41" s="13">
        <v>97.5</v>
      </c>
      <c r="D41" s="13">
        <v>0.4</v>
      </c>
      <c r="E41" s="13">
        <v>0</v>
      </c>
      <c r="F41" s="13">
        <v>0</v>
      </c>
      <c r="G41" s="13">
        <v>0.826</v>
      </c>
      <c r="H41" s="13">
        <f t="shared" si="10"/>
        <v>110.795454545455</v>
      </c>
      <c r="I41" s="13">
        <f t="shared" si="11"/>
        <v>0</v>
      </c>
      <c r="J41" s="13">
        <f t="shared" si="12"/>
        <v>0</v>
      </c>
      <c r="K41" s="13">
        <f t="shared" si="13"/>
        <v>0</v>
      </c>
      <c r="L41" s="13">
        <f t="shared" si="14"/>
        <v>0.454545454545455</v>
      </c>
      <c r="M41" s="13">
        <f t="shared" si="15"/>
        <v>0.938636363636364</v>
      </c>
      <c r="N41" s="13"/>
      <c r="O41" s="13">
        <f t="shared" si="23"/>
        <v>0</v>
      </c>
      <c r="P41" s="13">
        <f t="shared" si="24"/>
        <v>0.0041025641025641</v>
      </c>
      <c r="Q41" s="13">
        <f t="shared" si="25"/>
        <v>0.00847179487179487</v>
      </c>
      <c r="R41" s="13" t="e">
        <f t="shared" si="26"/>
        <v>#DIV/0!</v>
      </c>
      <c r="S41" s="13" t="e">
        <f t="shared" si="27"/>
        <v>#DIV/0!</v>
      </c>
      <c r="T41" s="13" t="e">
        <f t="shared" si="28"/>
        <v>#DIV/0!</v>
      </c>
      <c r="U41" s="13" t="e">
        <f t="shared" si="29"/>
        <v>#DIV/0!</v>
      </c>
      <c r="V41" s="13">
        <f t="shared" si="30"/>
        <v>0.484261501210654</v>
      </c>
      <c r="W41" s="13">
        <f t="shared" si="17"/>
        <v>0.012574358974359</v>
      </c>
      <c r="X41" s="13">
        <f t="shared" si="18"/>
        <v>0</v>
      </c>
      <c r="Y41" s="13"/>
      <c r="Z41" s="13">
        <v>1</v>
      </c>
      <c r="AA41" s="13">
        <v>0</v>
      </c>
      <c r="AB41" s="13"/>
      <c r="AC41" s="13"/>
      <c r="AD41" s="13" t="s">
        <v>99</v>
      </c>
      <c r="AE41" s="13"/>
      <c r="AF41" s="13">
        <v>8.5</v>
      </c>
      <c r="AG41" s="13">
        <v>13</v>
      </c>
      <c r="AH41" s="13">
        <f t="shared" si="31"/>
        <v>4.5</v>
      </c>
      <c r="AI41" s="21">
        <v>0.2</v>
      </c>
      <c r="AJ41" s="13">
        <v>2</v>
      </c>
      <c r="AK41" s="13">
        <f t="shared" si="32"/>
        <v>1.8</v>
      </c>
      <c r="AL41" s="13">
        <v>10</v>
      </c>
      <c r="AM41" s="13">
        <v>12</v>
      </c>
      <c r="AN41" s="13">
        <v>2.33333</v>
      </c>
      <c r="AO41" s="13">
        <f>AF41/AI41</f>
        <v>42.5</v>
      </c>
      <c r="AP41" s="13"/>
      <c r="AQ41" s="13"/>
      <c r="AR41" s="13"/>
      <c r="AS41" s="13"/>
      <c r="AT41" s="13"/>
      <c r="AU41" s="13"/>
      <c r="AV41" s="13"/>
      <c r="AW41" s="13"/>
      <c r="AX41" s="13"/>
      <c r="AY41" s="13"/>
      <c r="AZ41" s="13"/>
      <c r="BA41" s="13"/>
      <c r="BB41" s="13"/>
      <c r="BC41" s="13"/>
      <c r="BD41" s="13"/>
    </row>
    <row r="42" ht="18.75" spans="1:56">
      <c r="A42" s="13" t="s">
        <v>100</v>
      </c>
      <c r="B42" s="13">
        <v>1.04</v>
      </c>
      <c r="C42" s="13">
        <v>96.4</v>
      </c>
      <c r="D42" s="13">
        <v>0.76</v>
      </c>
      <c r="E42" s="13">
        <v>0</v>
      </c>
      <c r="F42" s="13">
        <v>0</v>
      </c>
      <c r="G42" s="13">
        <v>1.34</v>
      </c>
      <c r="H42" s="13">
        <f t="shared" si="10"/>
        <v>92.6923076923077</v>
      </c>
      <c r="I42" s="13">
        <f t="shared" si="11"/>
        <v>0</v>
      </c>
      <c r="J42" s="13">
        <f t="shared" si="12"/>
        <v>0</v>
      </c>
      <c r="K42" s="13">
        <f t="shared" si="13"/>
        <v>0</v>
      </c>
      <c r="L42" s="13">
        <f t="shared" si="14"/>
        <v>0.730769230769231</v>
      </c>
      <c r="M42" s="13">
        <f t="shared" si="15"/>
        <v>1.28846153846154</v>
      </c>
      <c r="N42" s="13"/>
      <c r="O42" s="13">
        <f t="shared" si="23"/>
        <v>0</v>
      </c>
      <c r="P42" s="13">
        <f t="shared" si="24"/>
        <v>0.00788381742738589</v>
      </c>
      <c r="Q42" s="13">
        <f t="shared" si="25"/>
        <v>0.0139004149377593</v>
      </c>
      <c r="R42" s="13" t="e">
        <f t="shared" si="26"/>
        <v>#DIV/0!</v>
      </c>
      <c r="S42" s="13" t="e">
        <f t="shared" si="27"/>
        <v>#DIV/0!</v>
      </c>
      <c r="T42" s="13" t="e">
        <f t="shared" si="28"/>
        <v>#DIV/0!</v>
      </c>
      <c r="U42" s="13" t="e">
        <f t="shared" si="29"/>
        <v>#DIV/0!</v>
      </c>
      <c r="V42" s="13">
        <f t="shared" si="30"/>
        <v>0.567164179104478</v>
      </c>
      <c r="W42" s="13">
        <f t="shared" si="17"/>
        <v>0.0217842323651452</v>
      </c>
      <c r="X42" s="13">
        <f t="shared" si="18"/>
        <v>0</v>
      </c>
      <c r="Y42" s="13"/>
      <c r="Z42" s="13">
        <v>1</v>
      </c>
      <c r="AA42" s="13">
        <v>0</v>
      </c>
      <c r="AB42" s="13"/>
      <c r="AC42" s="13"/>
      <c r="AD42" s="13" t="s">
        <v>100</v>
      </c>
      <c r="AE42" s="13"/>
      <c r="AF42" s="13">
        <v>8</v>
      </c>
      <c r="AG42" s="13">
        <v>12</v>
      </c>
      <c r="AH42" s="13">
        <f t="shared" si="31"/>
        <v>4</v>
      </c>
      <c r="AI42" s="21">
        <v>0.33</v>
      </c>
      <c r="AJ42" s="13">
        <v>0.7</v>
      </c>
      <c r="AK42" s="13">
        <f t="shared" si="32"/>
        <v>0.37</v>
      </c>
      <c r="AL42" s="13">
        <v>3</v>
      </c>
      <c r="AM42" s="13">
        <v>5</v>
      </c>
      <c r="AN42" s="13">
        <v>2</v>
      </c>
      <c r="AO42" s="13">
        <f>AF42/AI42</f>
        <v>24.2424242424242</v>
      </c>
      <c r="AP42" s="13"/>
      <c r="AQ42" s="13"/>
      <c r="AR42" s="13"/>
      <c r="AS42" s="13"/>
      <c r="AT42" s="13"/>
      <c r="AU42" s="13"/>
      <c r="AV42" s="13"/>
      <c r="AW42" s="13"/>
      <c r="AX42" s="13"/>
      <c r="AY42" s="13"/>
      <c r="AZ42" s="13"/>
      <c r="BA42" s="13"/>
      <c r="BB42" s="13"/>
      <c r="BC42" s="13"/>
      <c r="BD42" s="13"/>
    </row>
    <row r="43" ht="18.75" spans="1:56">
      <c r="A43" s="13" t="s">
        <v>101</v>
      </c>
      <c r="B43" s="13">
        <v>1.72</v>
      </c>
      <c r="C43" s="13">
        <v>92.8</v>
      </c>
      <c r="D43" s="13">
        <v>1.16</v>
      </c>
      <c r="E43" s="13">
        <v>0.65</v>
      </c>
      <c r="F43" s="13">
        <v>0</v>
      </c>
      <c r="G43" s="13">
        <v>2.47</v>
      </c>
      <c r="H43" s="13">
        <f t="shared" si="10"/>
        <v>53.953488372093</v>
      </c>
      <c r="I43" s="13">
        <f t="shared" si="11"/>
        <v>0.377906976744186</v>
      </c>
      <c r="J43" s="13">
        <f t="shared" si="12"/>
        <v>0.00700431034482759</v>
      </c>
      <c r="K43" s="13">
        <f t="shared" si="13"/>
        <v>0</v>
      </c>
      <c r="L43" s="13">
        <f t="shared" si="14"/>
        <v>0.674418604651163</v>
      </c>
      <c r="M43" s="13">
        <f t="shared" si="15"/>
        <v>1.43604651162791</v>
      </c>
      <c r="N43" s="13">
        <f t="shared" si="16"/>
        <v>1.78461538461538</v>
      </c>
      <c r="O43" s="13">
        <f t="shared" si="23"/>
        <v>0</v>
      </c>
      <c r="P43" s="13">
        <f t="shared" si="24"/>
        <v>0.0125</v>
      </c>
      <c r="Q43" s="13">
        <f t="shared" si="25"/>
        <v>0.0266163793103448</v>
      </c>
      <c r="R43" s="13">
        <f t="shared" si="26"/>
        <v>0</v>
      </c>
      <c r="S43" s="13">
        <f t="shared" si="27"/>
        <v>1.78461538461538</v>
      </c>
      <c r="T43" s="13">
        <f t="shared" si="28"/>
        <v>3.8</v>
      </c>
      <c r="U43" s="13" t="e">
        <f t="shared" si="29"/>
        <v>#DIV/0!</v>
      </c>
      <c r="V43" s="13">
        <f t="shared" si="30"/>
        <v>0.469635627530364</v>
      </c>
      <c r="W43" s="13">
        <f t="shared" si="17"/>
        <v>0.0461206896551724</v>
      </c>
      <c r="X43" s="13">
        <f t="shared" si="18"/>
        <v>0.00700431034482759</v>
      </c>
      <c r="Y43" s="13">
        <f t="shared" si="19"/>
        <v>6.58461538461539</v>
      </c>
      <c r="Z43" s="13">
        <v>1</v>
      </c>
      <c r="AA43" s="13">
        <v>0</v>
      </c>
      <c r="AB43" s="13"/>
      <c r="AC43" s="13"/>
      <c r="AD43" s="13" t="s">
        <v>101</v>
      </c>
      <c r="AE43" s="13"/>
      <c r="AF43" s="13">
        <v>0</v>
      </c>
      <c r="AG43" s="13">
        <v>0</v>
      </c>
      <c r="AH43" s="13">
        <f t="shared" si="31"/>
        <v>0</v>
      </c>
      <c r="AI43" s="21">
        <v>0</v>
      </c>
      <c r="AJ43" s="13">
        <v>0</v>
      </c>
      <c r="AK43" s="13">
        <f t="shared" si="32"/>
        <v>0</v>
      </c>
      <c r="AL43" s="13">
        <v>0</v>
      </c>
      <c r="AM43" s="13">
        <v>0</v>
      </c>
      <c r="AN43" s="13">
        <v>1.66667</v>
      </c>
      <c r="AO43" s="13"/>
      <c r="AP43" s="13"/>
      <c r="AQ43" s="13"/>
      <c r="AR43" s="13"/>
      <c r="AS43" s="13"/>
      <c r="AT43" s="13"/>
      <c r="AU43" s="13"/>
      <c r="AV43" s="13"/>
      <c r="AW43" s="13"/>
      <c r="AX43" s="13"/>
      <c r="AY43" s="13"/>
      <c r="AZ43" s="13"/>
      <c r="BA43" s="13"/>
      <c r="BB43" s="13"/>
      <c r="BC43" s="13"/>
      <c r="BD43" s="13"/>
    </row>
    <row r="44" ht="18.75" spans="1:56">
      <c r="A44" s="13" t="s">
        <v>102</v>
      </c>
      <c r="B44" s="13">
        <v>2.4</v>
      </c>
      <c r="C44" s="13">
        <v>87.2</v>
      </c>
      <c r="D44" s="13">
        <v>1.8</v>
      </c>
      <c r="E44" s="13">
        <v>2.46</v>
      </c>
      <c r="F44" s="13">
        <v>0</v>
      </c>
      <c r="G44" s="13">
        <v>3.76</v>
      </c>
      <c r="H44" s="13">
        <f t="shared" si="10"/>
        <v>36.3333333333333</v>
      </c>
      <c r="I44" s="13">
        <f t="shared" si="11"/>
        <v>1.025</v>
      </c>
      <c r="J44" s="13">
        <f t="shared" si="12"/>
        <v>0.0282110091743119</v>
      </c>
      <c r="K44" s="13">
        <f t="shared" si="13"/>
        <v>0</v>
      </c>
      <c r="L44" s="13">
        <f t="shared" si="14"/>
        <v>0.75</v>
      </c>
      <c r="M44" s="13">
        <f t="shared" si="15"/>
        <v>1.56666666666667</v>
      </c>
      <c r="N44" s="13">
        <f t="shared" si="16"/>
        <v>0.731707317073171</v>
      </c>
      <c r="O44" s="13">
        <f t="shared" si="23"/>
        <v>0</v>
      </c>
      <c r="P44" s="13">
        <f t="shared" si="24"/>
        <v>0.0206422018348624</v>
      </c>
      <c r="Q44" s="13">
        <f t="shared" si="25"/>
        <v>0.0431192660550459</v>
      </c>
      <c r="R44" s="13">
        <f t="shared" si="26"/>
        <v>0</v>
      </c>
      <c r="S44" s="13">
        <f t="shared" si="27"/>
        <v>0.731707317073171</v>
      </c>
      <c r="T44" s="13">
        <f t="shared" si="28"/>
        <v>1.52845528455285</v>
      </c>
      <c r="U44" s="13" t="e">
        <f t="shared" si="29"/>
        <v>#DIV/0!</v>
      </c>
      <c r="V44" s="13">
        <f t="shared" si="30"/>
        <v>0.478723404255319</v>
      </c>
      <c r="W44" s="13">
        <f t="shared" si="17"/>
        <v>0.0919724770642202</v>
      </c>
      <c r="X44" s="13">
        <f t="shared" si="18"/>
        <v>0.0282110091743119</v>
      </c>
      <c r="Y44" s="13">
        <f t="shared" si="19"/>
        <v>3.26016260162602</v>
      </c>
      <c r="Z44" s="13">
        <v>1</v>
      </c>
      <c r="AA44" s="13">
        <v>0</v>
      </c>
      <c r="AB44" s="13"/>
      <c r="AC44" s="13"/>
      <c r="AD44" s="13" t="s">
        <v>102</v>
      </c>
      <c r="AE44" s="13"/>
      <c r="AF44" s="13">
        <v>11</v>
      </c>
      <c r="AG44" s="13">
        <v>18</v>
      </c>
      <c r="AH44" s="13">
        <f t="shared" si="31"/>
        <v>7</v>
      </c>
      <c r="AI44" s="21">
        <v>0.2</v>
      </c>
      <c r="AJ44" s="13">
        <v>0.7</v>
      </c>
      <c r="AK44" s="13">
        <f t="shared" si="32"/>
        <v>0.5</v>
      </c>
      <c r="AL44" s="13">
        <v>14</v>
      </c>
      <c r="AM44" s="13">
        <v>17</v>
      </c>
      <c r="AN44" s="13">
        <v>2.33333</v>
      </c>
      <c r="AO44" s="13">
        <f t="shared" ref="AO43:AO65" si="33">AF44/AI44</f>
        <v>55</v>
      </c>
      <c r="AP44" s="13"/>
      <c r="AQ44" s="13"/>
      <c r="AR44" s="13"/>
      <c r="AS44" s="13"/>
      <c r="AT44" s="13"/>
      <c r="AU44" s="13"/>
      <c r="AV44" s="13"/>
      <c r="AW44" s="13"/>
      <c r="AX44" s="13"/>
      <c r="AY44" s="13"/>
      <c r="AZ44" s="13"/>
      <c r="BA44" s="13"/>
      <c r="BB44" s="13"/>
      <c r="BC44" s="13"/>
      <c r="BD44" s="13"/>
    </row>
    <row r="45" ht="18.75" spans="1:56">
      <c r="A45" s="13" t="s">
        <v>103</v>
      </c>
      <c r="B45" s="13">
        <v>1.31</v>
      </c>
      <c r="C45" s="17">
        <v>97</v>
      </c>
      <c r="D45" s="13">
        <v>0.69</v>
      </c>
      <c r="E45" s="13">
        <v>0</v>
      </c>
      <c r="F45" s="13">
        <v>0</v>
      </c>
      <c r="G45" s="13">
        <v>0.56</v>
      </c>
      <c r="H45" s="13">
        <f t="shared" si="10"/>
        <v>74.0458015267176</v>
      </c>
      <c r="I45" s="13">
        <f t="shared" si="11"/>
        <v>0</v>
      </c>
      <c r="J45" s="13">
        <f t="shared" si="12"/>
        <v>0</v>
      </c>
      <c r="K45" s="13">
        <f t="shared" si="13"/>
        <v>0</v>
      </c>
      <c r="L45" s="13">
        <f t="shared" si="14"/>
        <v>0.526717557251908</v>
      </c>
      <c r="M45" s="13">
        <f t="shared" si="15"/>
        <v>0.427480916030534</v>
      </c>
      <c r="N45" s="13"/>
      <c r="O45" s="13">
        <f t="shared" si="23"/>
        <v>0</v>
      </c>
      <c r="P45" s="13">
        <f t="shared" si="24"/>
        <v>0.00711340206185567</v>
      </c>
      <c r="Q45" s="13">
        <f t="shared" si="25"/>
        <v>0.00577319587628866</v>
      </c>
      <c r="R45" s="13" t="e">
        <f t="shared" si="26"/>
        <v>#DIV/0!</v>
      </c>
      <c r="S45" s="13" t="e">
        <f t="shared" si="27"/>
        <v>#DIV/0!</v>
      </c>
      <c r="T45" s="13" t="e">
        <f t="shared" si="28"/>
        <v>#DIV/0!</v>
      </c>
      <c r="U45" s="13" t="e">
        <f t="shared" si="29"/>
        <v>#DIV/0!</v>
      </c>
      <c r="V45" s="13">
        <f t="shared" si="30"/>
        <v>1.23214285714286</v>
      </c>
      <c r="W45" s="13">
        <f t="shared" si="17"/>
        <v>0.0128865979381443</v>
      </c>
      <c r="X45" s="13">
        <f t="shared" si="18"/>
        <v>0</v>
      </c>
      <c r="Y45" s="13"/>
      <c r="Z45" s="13">
        <v>1</v>
      </c>
      <c r="AA45" s="13">
        <v>0</v>
      </c>
      <c r="AB45" s="13"/>
      <c r="AC45" s="13"/>
      <c r="AD45" s="13" t="s">
        <v>103</v>
      </c>
      <c r="AE45" s="13"/>
      <c r="AF45" s="13">
        <v>0</v>
      </c>
      <c r="AG45" s="13">
        <v>0</v>
      </c>
      <c r="AH45" s="13">
        <f t="shared" si="31"/>
        <v>0</v>
      </c>
      <c r="AI45" s="21">
        <v>0</v>
      </c>
      <c r="AJ45" s="13">
        <v>0</v>
      </c>
      <c r="AK45" s="13">
        <f t="shared" si="32"/>
        <v>0</v>
      </c>
      <c r="AL45" s="13">
        <v>0</v>
      </c>
      <c r="AM45" s="13">
        <v>0</v>
      </c>
      <c r="AN45" s="13">
        <v>3</v>
      </c>
      <c r="AO45" s="13"/>
      <c r="AP45" s="13"/>
      <c r="AQ45" s="13"/>
      <c r="AR45" s="13"/>
      <c r="AS45" s="13"/>
      <c r="AT45" s="13"/>
      <c r="AU45" s="13"/>
      <c r="AV45" s="13"/>
      <c r="AW45" s="13"/>
      <c r="AX45" s="13"/>
      <c r="AY45" s="13"/>
      <c r="AZ45" s="13"/>
      <c r="BA45" s="13"/>
      <c r="BB45" s="13"/>
      <c r="BC45" s="13"/>
      <c r="BD45" s="13"/>
    </row>
    <row r="46" s="3" customFormat="1" ht="23.25" spans="1:56">
      <c r="A46" s="13" t="s">
        <v>104</v>
      </c>
      <c r="B46" s="13">
        <v>6.85</v>
      </c>
      <c r="C46" s="13">
        <v>88.8</v>
      </c>
      <c r="D46" s="13">
        <v>0</v>
      </c>
      <c r="E46" s="13">
        <v>3.92</v>
      </c>
      <c r="F46" s="13">
        <v>0.4</v>
      </c>
      <c r="G46" s="13">
        <v>0</v>
      </c>
      <c r="H46" s="13">
        <f t="shared" si="10"/>
        <v>12.963503649635</v>
      </c>
      <c r="I46" s="13">
        <f t="shared" si="11"/>
        <v>0.572262773722628</v>
      </c>
      <c r="J46" s="13">
        <f t="shared" si="12"/>
        <v>0.0441441441441441</v>
      </c>
      <c r="K46" s="13">
        <f t="shared" si="13"/>
        <v>0.0583941605839416</v>
      </c>
      <c r="L46" s="13">
        <f t="shared" si="14"/>
        <v>0</v>
      </c>
      <c r="M46" s="13">
        <f t="shared" si="15"/>
        <v>0</v>
      </c>
      <c r="N46" s="13">
        <f t="shared" si="16"/>
        <v>0</v>
      </c>
      <c r="O46" s="13">
        <f t="shared" si="23"/>
        <v>0.0045045045045045</v>
      </c>
      <c r="P46" s="13">
        <f t="shared" si="24"/>
        <v>0</v>
      </c>
      <c r="Q46" s="13">
        <f t="shared" si="25"/>
        <v>0</v>
      </c>
      <c r="R46" s="13">
        <f t="shared" si="26"/>
        <v>0.102040816326531</v>
      </c>
      <c r="S46" s="13">
        <f t="shared" si="27"/>
        <v>0</v>
      </c>
      <c r="T46" s="13">
        <f t="shared" si="28"/>
        <v>0</v>
      </c>
      <c r="U46" s="13">
        <f t="shared" si="29"/>
        <v>0</v>
      </c>
      <c r="V46" s="13" t="e">
        <f t="shared" si="30"/>
        <v>#DIV/0!</v>
      </c>
      <c r="W46" s="13">
        <f t="shared" si="17"/>
        <v>0.0441441441441441</v>
      </c>
      <c r="X46" s="13">
        <f t="shared" si="18"/>
        <v>0.0486486486486487</v>
      </c>
      <c r="Y46" s="13">
        <f t="shared" si="19"/>
        <v>0.907407407407407</v>
      </c>
      <c r="Z46" s="13">
        <v>1</v>
      </c>
      <c r="AA46" s="13">
        <v>0</v>
      </c>
      <c r="AB46" s="13"/>
      <c r="AC46" s="13"/>
      <c r="AD46" s="13" t="s">
        <v>104</v>
      </c>
      <c r="AE46" s="13"/>
      <c r="AF46" s="13">
        <v>5</v>
      </c>
      <c r="AG46" s="13">
        <v>8</v>
      </c>
      <c r="AH46" s="13">
        <f t="shared" si="31"/>
        <v>3</v>
      </c>
      <c r="AI46" s="21">
        <v>0.45</v>
      </c>
      <c r="AJ46" s="13">
        <v>0.55</v>
      </c>
      <c r="AK46" s="13">
        <f t="shared" si="32"/>
        <v>0.1</v>
      </c>
      <c r="AL46" s="13">
        <v>4</v>
      </c>
      <c r="AM46" s="13">
        <v>8.5</v>
      </c>
      <c r="AN46" s="13">
        <v>1.66667</v>
      </c>
      <c r="AO46" s="13">
        <f t="shared" si="33"/>
        <v>11.1111111111111</v>
      </c>
      <c r="AP46" s="13"/>
      <c r="AQ46" s="13"/>
      <c r="AR46" s="13"/>
      <c r="AS46" s="13"/>
      <c r="AT46" s="13"/>
      <c r="AU46" s="13"/>
      <c r="AV46" s="13"/>
      <c r="AW46" s="13"/>
      <c r="AX46" s="13"/>
      <c r="AY46" s="13"/>
      <c r="AZ46" s="13"/>
      <c r="BA46" s="13"/>
      <c r="BB46" s="13"/>
      <c r="BC46" s="13"/>
      <c r="BD46" s="13"/>
    </row>
    <row r="47" s="3" customFormat="1" ht="23.25" spans="1:56">
      <c r="A47" s="13" t="s">
        <v>105</v>
      </c>
      <c r="B47" s="13">
        <v>5.68</v>
      </c>
      <c r="C47" s="13">
        <v>86.2</v>
      </c>
      <c r="D47" s="13">
        <v>2.16</v>
      </c>
      <c r="E47" s="13">
        <v>5.19</v>
      </c>
      <c r="F47" s="13">
        <v>0</v>
      </c>
      <c r="G47" s="13">
        <v>0.77</v>
      </c>
      <c r="H47" s="13">
        <f t="shared" si="10"/>
        <v>15.1760563380282</v>
      </c>
      <c r="I47" s="13">
        <f t="shared" si="11"/>
        <v>0.913732394366197</v>
      </c>
      <c r="J47" s="13">
        <f t="shared" si="12"/>
        <v>0.0602088167053364</v>
      </c>
      <c r="K47" s="13">
        <f t="shared" si="13"/>
        <v>0</v>
      </c>
      <c r="L47" s="13">
        <f t="shared" si="14"/>
        <v>0.380281690140845</v>
      </c>
      <c r="M47" s="13">
        <f t="shared" si="15"/>
        <v>0.13556338028169</v>
      </c>
      <c r="N47" s="13">
        <f t="shared" si="16"/>
        <v>0.416184971098266</v>
      </c>
      <c r="O47" s="13">
        <f t="shared" si="23"/>
        <v>0</v>
      </c>
      <c r="P47" s="13">
        <f t="shared" si="24"/>
        <v>0.0250580046403712</v>
      </c>
      <c r="Q47" s="13">
        <f t="shared" si="25"/>
        <v>0.00893271461716937</v>
      </c>
      <c r="R47" s="13">
        <f t="shared" si="26"/>
        <v>0</v>
      </c>
      <c r="S47" s="13">
        <f t="shared" si="27"/>
        <v>0.416184971098266</v>
      </c>
      <c r="T47" s="13">
        <f t="shared" si="28"/>
        <v>0.148362235067437</v>
      </c>
      <c r="U47" s="13" t="e">
        <f t="shared" si="29"/>
        <v>#DIV/0!</v>
      </c>
      <c r="V47" s="13">
        <f t="shared" si="30"/>
        <v>2.80519480519481</v>
      </c>
      <c r="W47" s="13">
        <f t="shared" si="17"/>
        <v>0.094199535962877</v>
      </c>
      <c r="X47" s="13">
        <f t="shared" si="18"/>
        <v>0.0602088167053364</v>
      </c>
      <c r="Y47" s="13">
        <f t="shared" si="19"/>
        <v>1.5645472061657</v>
      </c>
      <c r="Z47" s="13">
        <v>0</v>
      </c>
      <c r="AA47" s="13">
        <v>1</v>
      </c>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row>
    <row r="48" s="3" customFormat="1" ht="23.25" spans="1:56">
      <c r="A48" s="13" t="s">
        <v>106</v>
      </c>
      <c r="B48" s="13">
        <v>5.35</v>
      </c>
      <c r="C48" s="13">
        <v>68.7</v>
      </c>
      <c r="D48" s="13">
        <v>4.5</v>
      </c>
      <c r="E48" s="13">
        <v>8</v>
      </c>
      <c r="F48" s="13">
        <v>8.49</v>
      </c>
      <c r="G48" s="13">
        <v>5</v>
      </c>
      <c r="H48" s="13">
        <f t="shared" si="10"/>
        <v>12.8411214953271</v>
      </c>
      <c r="I48" s="13">
        <f t="shared" si="11"/>
        <v>1.49532710280374</v>
      </c>
      <c r="J48" s="13">
        <f t="shared" si="12"/>
        <v>0.116448326055313</v>
      </c>
      <c r="K48" s="13">
        <f t="shared" si="13"/>
        <v>1.58691588785047</v>
      </c>
      <c r="L48" s="13">
        <f t="shared" si="14"/>
        <v>0.841121495327103</v>
      </c>
      <c r="M48" s="13">
        <f t="shared" si="15"/>
        <v>0.934579439252337</v>
      </c>
      <c r="N48" s="13">
        <f t="shared" si="16"/>
        <v>0.5625</v>
      </c>
      <c r="O48" s="13">
        <f t="shared" si="23"/>
        <v>0.123580786026201</v>
      </c>
      <c r="P48" s="13">
        <f t="shared" si="24"/>
        <v>0.0655021834061135</v>
      </c>
      <c r="Q48" s="13">
        <f t="shared" si="25"/>
        <v>0.0727802037845706</v>
      </c>
      <c r="R48" s="13">
        <f t="shared" si="26"/>
        <v>1.06125</v>
      </c>
      <c r="S48" s="13">
        <f t="shared" si="27"/>
        <v>0.5625</v>
      </c>
      <c r="T48" s="13">
        <f t="shared" si="28"/>
        <v>0.625</v>
      </c>
      <c r="U48" s="13">
        <f t="shared" si="29"/>
        <v>0.588928150765607</v>
      </c>
      <c r="V48" s="13">
        <f t="shared" si="30"/>
        <v>0.9</v>
      </c>
      <c r="W48" s="13">
        <f t="shared" si="17"/>
        <v>0.254730713245997</v>
      </c>
      <c r="X48" s="13">
        <f t="shared" si="18"/>
        <v>0.240029112081514</v>
      </c>
      <c r="Y48" s="13">
        <f t="shared" si="19"/>
        <v>1.06124924196483</v>
      </c>
      <c r="Z48" s="13">
        <v>0</v>
      </c>
      <c r="AA48" s="13">
        <v>1</v>
      </c>
      <c r="AB48" s="13"/>
      <c r="AC48" s="13"/>
      <c r="AD48" s="13" t="s">
        <v>106</v>
      </c>
      <c r="AE48" s="13"/>
      <c r="AF48" s="13">
        <v>3.4</v>
      </c>
      <c r="AG48" s="13">
        <v>5</v>
      </c>
      <c r="AH48" s="13">
        <f t="shared" si="31"/>
        <v>1.6</v>
      </c>
      <c r="AI48" s="21">
        <v>5</v>
      </c>
      <c r="AJ48" s="13">
        <v>5.5</v>
      </c>
      <c r="AK48" s="13">
        <f t="shared" si="32"/>
        <v>0.5</v>
      </c>
      <c r="AL48" s="13">
        <v>3.5</v>
      </c>
      <c r="AM48" s="13">
        <v>5</v>
      </c>
      <c r="AN48" s="13">
        <v>3</v>
      </c>
      <c r="AO48" s="13">
        <f t="shared" si="33"/>
        <v>0.68</v>
      </c>
      <c r="AP48" s="13"/>
      <c r="AQ48" s="13"/>
      <c r="AR48" s="13"/>
      <c r="AS48" s="13"/>
      <c r="AT48" s="13"/>
      <c r="AU48" s="13"/>
      <c r="AV48" s="13"/>
      <c r="AW48" s="13"/>
      <c r="AX48" s="13"/>
      <c r="AY48" s="13"/>
      <c r="AZ48" s="13"/>
      <c r="BA48" s="13"/>
      <c r="BB48" s="13"/>
      <c r="BC48" s="13"/>
      <c r="BD48" s="13"/>
    </row>
    <row r="49" s="3" customFormat="1" ht="23.25" spans="1:56">
      <c r="A49" s="13" t="s">
        <v>107</v>
      </c>
      <c r="B49" s="13">
        <v>2.09</v>
      </c>
      <c r="C49" s="13">
        <v>96</v>
      </c>
      <c r="D49" s="13">
        <v>1.05</v>
      </c>
      <c r="E49" s="13">
        <v>0.32</v>
      </c>
      <c r="F49" s="13">
        <v>0</v>
      </c>
      <c r="G49" s="13">
        <v>0.56</v>
      </c>
      <c r="H49" s="13">
        <f t="shared" si="10"/>
        <v>45.933014354067</v>
      </c>
      <c r="I49" s="13">
        <f t="shared" si="11"/>
        <v>0.15311004784689</v>
      </c>
      <c r="J49" s="13">
        <f t="shared" si="12"/>
        <v>0.00333333333333333</v>
      </c>
      <c r="K49" s="13">
        <f t="shared" si="13"/>
        <v>0</v>
      </c>
      <c r="L49" s="13">
        <f t="shared" si="14"/>
        <v>0.502392344497608</v>
      </c>
      <c r="M49" s="13">
        <f t="shared" si="15"/>
        <v>0.267942583732057</v>
      </c>
      <c r="N49" s="13">
        <f t="shared" si="16"/>
        <v>3.28125</v>
      </c>
      <c r="O49" s="13">
        <f t="shared" si="23"/>
        <v>0</v>
      </c>
      <c r="P49" s="13">
        <f t="shared" si="24"/>
        <v>0.0109375</v>
      </c>
      <c r="Q49" s="13">
        <f t="shared" si="25"/>
        <v>0.00583333333333333</v>
      </c>
      <c r="R49" s="13">
        <f t="shared" si="26"/>
        <v>0</v>
      </c>
      <c r="S49" s="13">
        <f t="shared" si="27"/>
        <v>3.28125</v>
      </c>
      <c r="T49" s="13">
        <f t="shared" si="28"/>
        <v>1.75</v>
      </c>
      <c r="U49" s="13" t="e">
        <f t="shared" si="29"/>
        <v>#DIV/0!</v>
      </c>
      <c r="V49" s="13">
        <f t="shared" si="30"/>
        <v>1.875</v>
      </c>
      <c r="W49" s="13">
        <f t="shared" si="17"/>
        <v>0.0201041666666667</v>
      </c>
      <c r="X49" s="13">
        <f t="shared" si="18"/>
        <v>0.00333333333333333</v>
      </c>
      <c r="Y49" s="13">
        <f t="shared" si="19"/>
        <v>6.03125</v>
      </c>
      <c r="Z49" s="13">
        <v>1</v>
      </c>
      <c r="AA49" s="13">
        <v>1</v>
      </c>
      <c r="AB49" s="13"/>
      <c r="AC49" s="13"/>
      <c r="AD49" s="13" t="s">
        <v>107</v>
      </c>
      <c r="AE49" s="13"/>
      <c r="AF49" s="13">
        <v>3.5</v>
      </c>
      <c r="AG49" s="13">
        <v>14</v>
      </c>
      <c r="AH49" s="13">
        <f t="shared" si="31"/>
        <v>10.5</v>
      </c>
      <c r="AI49" s="21">
        <v>2.5</v>
      </c>
      <c r="AJ49" s="13">
        <v>5</v>
      </c>
      <c r="AK49" s="13">
        <f t="shared" si="32"/>
        <v>2.5</v>
      </c>
      <c r="AL49" s="13">
        <v>3.5</v>
      </c>
      <c r="AM49" s="13">
        <v>14</v>
      </c>
      <c r="AN49" s="13">
        <v>3</v>
      </c>
      <c r="AO49" s="13">
        <f t="shared" si="33"/>
        <v>1.4</v>
      </c>
      <c r="AP49" s="13"/>
      <c r="AQ49" s="13"/>
      <c r="AR49" s="13"/>
      <c r="AS49" s="13"/>
      <c r="AT49" s="13"/>
      <c r="AU49" s="13"/>
      <c r="AV49" s="13"/>
      <c r="AW49" s="13"/>
      <c r="AX49" s="13"/>
      <c r="AY49" s="13"/>
      <c r="AZ49" s="13"/>
      <c r="BA49" s="13"/>
      <c r="BB49" s="13"/>
      <c r="BC49" s="13"/>
      <c r="BD49" s="13"/>
    </row>
    <row r="50" ht="18.75" spans="1:56">
      <c r="A50" s="13" t="s">
        <v>108</v>
      </c>
      <c r="B50" s="13">
        <v>1.94</v>
      </c>
      <c r="C50" s="13">
        <v>91.5</v>
      </c>
      <c r="D50" s="13">
        <v>2.77</v>
      </c>
      <c r="E50" s="13">
        <v>0.85</v>
      </c>
      <c r="F50" s="13">
        <v>0</v>
      </c>
      <c r="G50" s="13">
        <v>2.91</v>
      </c>
      <c r="H50" s="13">
        <f t="shared" si="10"/>
        <v>47.1649484536082</v>
      </c>
      <c r="I50" s="13">
        <f t="shared" si="11"/>
        <v>0.438144329896907</v>
      </c>
      <c r="J50" s="13">
        <f t="shared" si="12"/>
        <v>0.0092896174863388</v>
      </c>
      <c r="K50" s="13">
        <f t="shared" si="13"/>
        <v>0</v>
      </c>
      <c r="L50" s="13">
        <f t="shared" si="14"/>
        <v>1.42783505154639</v>
      </c>
      <c r="M50" s="13">
        <f t="shared" si="15"/>
        <v>1.5</v>
      </c>
      <c r="N50" s="13">
        <f t="shared" si="16"/>
        <v>3.25882352941176</v>
      </c>
      <c r="O50" s="13">
        <f t="shared" si="23"/>
        <v>0</v>
      </c>
      <c r="P50" s="13">
        <f t="shared" si="24"/>
        <v>0.0302732240437158</v>
      </c>
      <c r="Q50" s="13">
        <f t="shared" si="25"/>
        <v>0.0318032786885246</v>
      </c>
      <c r="R50" s="13">
        <f t="shared" si="26"/>
        <v>0</v>
      </c>
      <c r="S50" s="13">
        <f t="shared" si="27"/>
        <v>3.25882352941176</v>
      </c>
      <c r="T50" s="13">
        <f t="shared" si="28"/>
        <v>3.42352941176471</v>
      </c>
      <c r="U50" s="13" t="e">
        <f t="shared" si="29"/>
        <v>#DIV/0!</v>
      </c>
      <c r="V50" s="13">
        <f t="shared" si="30"/>
        <v>0.951890034364261</v>
      </c>
      <c r="W50" s="13">
        <f t="shared" si="17"/>
        <v>0.0713661202185792</v>
      </c>
      <c r="X50" s="13">
        <f t="shared" si="18"/>
        <v>0.0092896174863388</v>
      </c>
      <c r="Y50" s="13">
        <f t="shared" si="19"/>
        <v>7.68235294117647</v>
      </c>
      <c r="Z50" s="13">
        <v>1</v>
      </c>
      <c r="AA50" s="13">
        <v>1</v>
      </c>
      <c r="AB50" s="13"/>
      <c r="AC50" s="13"/>
      <c r="AD50" s="13" t="s">
        <v>108</v>
      </c>
      <c r="AE50" s="13"/>
      <c r="AF50" s="13">
        <v>4.5</v>
      </c>
      <c r="AG50" s="13">
        <v>15.5</v>
      </c>
      <c r="AH50" s="13">
        <f t="shared" si="31"/>
        <v>11</v>
      </c>
      <c r="AI50" s="21">
        <v>1</v>
      </c>
      <c r="AJ50" s="13">
        <v>2.5</v>
      </c>
      <c r="AK50" s="13">
        <f t="shared" si="32"/>
        <v>1.5</v>
      </c>
      <c r="AL50" s="13">
        <v>5</v>
      </c>
      <c r="AM50" s="13">
        <v>15</v>
      </c>
      <c r="AN50" s="13">
        <v>4</v>
      </c>
      <c r="AO50" s="13">
        <f t="shared" si="33"/>
        <v>4.5</v>
      </c>
      <c r="AP50" s="13"/>
      <c r="AQ50" s="13"/>
      <c r="AR50" s="13"/>
      <c r="AS50" s="13"/>
      <c r="AT50" s="13"/>
      <c r="AU50" s="13"/>
      <c r="AV50" s="13"/>
      <c r="AW50" s="13"/>
      <c r="AX50" s="13"/>
      <c r="AY50" s="13"/>
      <c r="AZ50" s="13"/>
      <c r="BA50" s="13"/>
      <c r="BB50" s="13"/>
      <c r="BC50" s="13"/>
      <c r="BD50" s="13"/>
    </row>
    <row r="51" ht="18.75" spans="1:56">
      <c r="A51" s="13" t="s">
        <v>109</v>
      </c>
      <c r="B51" s="13">
        <v>6.15</v>
      </c>
      <c r="C51" s="13">
        <v>70.5</v>
      </c>
      <c r="D51" s="13">
        <v>2.54</v>
      </c>
      <c r="E51" s="13">
        <v>7.61</v>
      </c>
      <c r="F51" s="13">
        <v>9.69</v>
      </c>
      <c r="G51" s="13">
        <v>3.46</v>
      </c>
      <c r="H51" s="13">
        <f t="shared" ref="H51:H93" si="34">C51/B51</f>
        <v>11.4634146341463</v>
      </c>
      <c r="I51" s="13">
        <f t="shared" ref="I51:I93" si="35">E51/B51</f>
        <v>1.23739837398374</v>
      </c>
      <c r="J51" s="13">
        <f t="shared" ref="J51:J93" si="36">E51/C51</f>
        <v>0.107943262411348</v>
      </c>
      <c r="K51" s="13">
        <f t="shared" ref="K51:K93" si="37">F51/B51</f>
        <v>1.57560975609756</v>
      </c>
      <c r="L51" s="13">
        <f t="shared" ref="L51:L93" si="38">D51/B51</f>
        <v>0.413008130081301</v>
      </c>
      <c r="M51" s="13">
        <f t="shared" ref="M51:M93" si="39">G51/B51</f>
        <v>0.56260162601626</v>
      </c>
      <c r="N51" s="13">
        <f t="shared" ref="N51:N93" si="40">D51/E51</f>
        <v>0.33377135348226</v>
      </c>
      <c r="O51" s="13">
        <f t="shared" si="23"/>
        <v>0.137446808510638</v>
      </c>
      <c r="P51" s="13">
        <f t="shared" si="24"/>
        <v>0.0360283687943262</v>
      </c>
      <c r="Q51" s="13">
        <f t="shared" si="25"/>
        <v>0.0490780141843972</v>
      </c>
      <c r="R51" s="13">
        <f t="shared" si="26"/>
        <v>1.27332457293035</v>
      </c>
      <c r="S51" s="13">
        <f t="shared" si="27"/>
        <v>0.33377135348226</v>
      </c>
      <c r="T51" s="13">
        <f t="shared" si="28"/>
        <v>0.454664914586071</v>
      </c>
      <c r="U51" s="13">
        <f t="shared" si="29"/>
        <v>0.357069143446852</v>
      </c>
      <c r="V51" s="13">
        <f t="shared" si="30"/>
        <v>0.734104046242775</v>
      </c>
      <c r="W51" s="13">
        <f t="shared" ref="W51:W93" si="41">(E51+D51+G51)/C51</f>
        <v>0.193049645390071</v>
      </c>
      <c r="X51" s="13">
        <f t="shared" ref="X51:X93" si="42">(E51+F51)/C51</f>
        <v>0.245390070921986</v>
      </c>
      <c r="Y51" s="13">
        <f t="shared" ref="Y51:Y93" si="43">(E51+D51+G51)/(F51+E51)</f>
        <v>0.786705202312139</v>
      </c>
      <c r="Z51" s="13">
        <v>0</v>
      </c>
      <c r="AA51" s="13">
        <v>1</v>
      </c>
      <c r="AB51" s="13"/>
      <c r="AC51" s="13"/>
      <c r="AD51" s="13" t="s">
        <v>109</v>
      </c>
      <c r="AE51" s="13"/>
      <c r="AF51" s="13">
        <v>1.5</v>
      </c>
      <c r="AG51" s="13">
        <v>1.7</v>
      </c>
      <c r="AH51" s="13">
        <f t="shared" si="31"/>
        <v>0.2</v>
      </c>
      <c r="AI51" s="21">
        <v>2</v>
      </c>
      <c r="AJ51" s="13">
        <v>2.1</v>
      </c>
      <c r="AK51" s="13">
        <f t="shared" si="32"/>
        <v>0.1</v>
      </c>
      <c r="AL51" s="13">
        <v>1.5</v>
      </c>
      <c r="AM51" s="13">
        <v>1.7</v>
      </c>
      <c r="AN51" s="13">
        <v>3.66667</v>
      </c>
      <c r="AO51" s="13">
        <f t="shared" si="33"/>
        <v>0.75</v>
      </c>
      <c r="AP51" s="13"/>
      <c r="AQ51" s="13"/>
      <c r="AR51" s="13"/>
      <c r="AS51" s="13"/>
      <c r="AT51" s="13"/>
      <c r="AU51" s="13"/>
      <c r="AV51" s="13"/>
      <c r="AW51" s="13"/>
      <c r="AX51" s="13"/>
      <c r="AY51" s="13"/>
      <c r="AZ51" s="13"/>
      <c r="BA51" s="13"/>
      <c r="BB51" s="13"/>
      <c r="BC51" s="13"/>
      <c r="BD51" s="13"/>
    </row>
    <row r="52" ht="18.75" spans="1:56">
      <c r="A52" s="13" t="s">
        <v>110</v>
      </c>
      <c r="B52" s="13">
        <v>8.5</v>
      </c>
      <c r="C52" s="13">
        <v>67</v>
      </c>
      <c r="D52" s="13">
        <v>2.91</v>
      </c>
      <c r="E52" s="13">
        <v>10.1</v>
      </c>
      <c r="F52" s="13">
        <v>8.72</v>
      </c>
      <c r="G52" s="13">
        <v>2.78</v>
      </c>
      <c r="H52" s="13">
        <f t="shared" si="34"/>
        <v>7.88235294117647</v>
      </c>
      <c r="I52" s="13">
        <f t="shared" si="35"/>
        <v>1.18823529411765</v>
      </c>
      <c r="J52" s="13">
        <f t="shared" si="36"/>
        <v>0.150746268656716</v>
      </c>
      <c r="K52" s="13">
        <f t="shared" si="37"/>
        <v>1.02588235294118</v>
      </c>
      <c r="L52" s="13">
        <f t="shared" si="38"/>
        <v>0.342352941176471</v>
      </c>
      <c r="M52" s="13">
        <f t="shared" si="39"/>
        <v>0.327058823529412</v>
      </c>
      <c r="N52" s="13">
        <f t="shared" si="40"/>
        <v>0.288118811881188</v>
      </c>
      <c r="O52" s="13">
        <f t="shared" si="23"/>
        <v>0.130149253731343</v>
      </c>
      <c r="P52" s="13">
        <f t="shared" si="24"/>
        <v>0.0434328358208955</v>
      </c>
      <c r="Q52" s="13">
        <f t="shared" si="25"/>
        <v>0.0414925373134328</v>
      </c>
      <c r="R52" s="13">
        <f t="shared" si="26"/>
        <v>0.863366336633663</v>
      </c>
      <c r="S52" s="13">
        <f t="shared" si="27"/>
        <v>0.288118811881188</v>
      </c>
      <c r="T52" s="13">
        <f t="shared" si="28"/>
        <v>0.275247524752475</v>
      </c>
      <c r="U52" s="13">
        <f t="shared" si="29"/>
        <v>0.318807339449541</v>
      </c>
      <c r="V52" s="13">
        <f t="shared" si="30"/>
        <v>1.04676258992806</v>
      </c>
      <c r="W52" s="13">
        <f t="shared" si="41"/>
        <v>0.235671641791045</v>
      </c>
      <c r="X52" s="13">
        <f t="shared" si="42"/>
        <v>0.28089552238806</v>
      </c>
      <c r="Y52" s="13">
        <f t="shared" si="43"/>
        <v>0.839001062699256</v>
      </c>
      <c r="Z52" s="13">
        <v>0</v>
      </c>
      <c r="AA52" s="13">
        <v>1</v>
      </c>
      <c r="AB52" s="13"/>
      <c r="AC52" s="13"/>
      <c r="AD52" s="13" t="s">
        <v>110</v>
      </c>
      <c r="AE52" s="13"/>
      <c r="AF52" s="13">
        <v>2.3</v>
      </c>
      <c r="AG52" s="13">
        <v>2.3</v>
      </c>
      <c r="AH52" s="13">
        <f t="shared" si="31"/>
        <v>0</v>
      </c>
      <c r="AI52" s="21">
        <v>2.6</v>
      </c>
      <c r="AJ52" s="13">
        <v>2.6</v>
      </c>
      <c r="AK52" s="13">
        <f t="shared" si="32"/>
        <v>0</v>
      </c>
      <c r="AL52" s="13">
        <v>2.3</v>
      </c>
      <c r="AM52" s="13">
        <v>2.3</v>
      </c>
      <c r="AN52" s="13">
        <v>4.66667</v>
      </c>
      <c r="AO52" s="13">
        <f t="shared" si="33"/>
        <v>0.884615384615384</v>
      </c>
      <c r="AP52" s="13"/>
      <c r="AQ52" s="13"/>
      <c r="AR52" s="13"/>
      <c r="AS52" s="13"/>
      <c r="AT52" s="13"/>
      <c r="AU52" s="13"/>
      <c r="AV52" s="13"/>
      <c r="AW52" s="13"/>
      <c r="AX52" s="13"/>
      <c r="AY52" s="13"/>
      <c r="AZ52" s="13"/>
      <c r="BA52" s="13"/>
      <c r="BB52" s="13"/>
      <c r="BC52" s="13"/>
      <c r="BD52" s="13"/>
    </row>
    <row r="53" ht="18.75" spans="1:56">
      <c r="A53" s="13" t="s">
        <v>106</v>
      </c>
      <c r="B53" s="13">
        <v>5.35</v>
      </c>
      <c r="C53" s="13">
        <v>68.7</v>
      </c>
      <c r="D53" s="13">
        <v>4.5</v>
      </c>
      <c r="E53" s="13">
        <v>7.99</v>
      </c>
      <c r="F53" s="13">
        <v>8.49</v>
      </c>
      <c r="G53" s="13">
        <v>4.99</v>
      </c>
      <c r="H53" s="13">
        <f t="shared" si="34"/>
        <v>12.8411214953271</v>
      </c>
      <c r="I53" s="13">
        <f t="shared" si="35"/>
        <v>1.49345794392523</v>
      </c>
      <c r="J53" s="13">
        <f t="shared" si="36"/>
        <v>0.116302765647744</v>
      </c>
      <c r="K53" s="13">
        <f t="shared" si="37"/>
        <v>1.58691588785047</v>
      </c>
      <c r="L53" s="13">
        <f t="shared" si="38"/>
        <v>0.841121495327103</v>
      </c>
      <c r="M53" s="13">
        <f t="shared" si="39"/>
        <v>0.932710280373832</v>
      </c>
      <c r="N53" s="13">
        <f t="shared" si="40"/>
        <v>0.563204005006258</v>
      </c>
      <c r="O53" s="13">
        <f t="shared" si="23"/>
        <v>0.123580786026201</v>
      </c>
      <c r="P53" s="13">
        <f t="shared" si="24"/>
        <v>0.0655021834061135</v>
      </c>
      <c r="Q53" s="13">
        <f t="shared" si="25"/>
        <v>0.0726346433770015</v>
      </c>
      <c r="R53" s="13">
        <f t="shared" si="26"/>
        <v>1.06257822277847</v>
      </c>
      <c r="S53" s="13">
        <f t="shared" si="27"/>
        <v>0.563204005006258</v>
      </c>
      <c r="T53" s="13">
        <f t="shared" si="28"/>
        <v>0.624530663329162</v>
      </c>
      <c r="U53" s="13">
        <f t="shared" si="29"/>
        <v>0.587750294464075</v>
      </c>
      <c r="V53" s="13">
        <f t="shared" si="30"/>
        <v>0.901803607214429</v>
      </c>
      <c r="W53" s="13">
        <f t="shared" si="41"/>
        <v>0.254439592430859</v>
      </c>
      <c r="X53" s="13">
        <f t="shared" si="42"/>
        <v>0.239883551673945</v>
      </c>
      <c r="Y53" s="13">
        <f t="shared" si="43"/>
        <v>1.06067961165049</v>
      </c>
      <c r="Z53" s="13">
        <v>0</v>
      </c>
      <c r="AA53" s="13">
        <v>1</v>
      </c>
      <c r="AB53" s="13"/>
      <c r="AC53" s="13"/>
      <c r="AD53" s="13"/>
      <c r="AE53" s="13"/>
      <c r="AF53" s="13"/>
      <c r="AG53" s="13"/>
      <c r="AH53" s="13"/>
      <c r="AI53" s="21"/>
      <c r="AJ53" s="13"/>
      <c r="AK53" s="13"/>
      <c r="AL53" s="13"/>
      <c r="AM53" s="13"/>
      <c r="AN53" s="13"/>
      <c r="AO53" s="13"/>
      <c r="AP53" s="13"/>
      <c r="AQ53" s="13"/>
      <c r="AR53" s="13"/>
      <c r="AS53" s="13"/>
      <c r="AT53" s="13"/>
      <c r="AU53" s="13"/>
      <c r="AV53" s="13"/>
      <c r="AW53" s="13"/>
      <c r="AX53" s="13"/>
      <c r="AY53" s="13"/>
      <c r="AZ53" s="13"/>
      <c r="BA53" s="13"/>
      <c r="BB53" s="13"/>
      <c r="BC53" s="13"/>
      <c r="BD53" s="13"/>
    </row>
    <row r="54" ht="18.75" spans="1:56">
      <c r="A54" s="13" t="s">
        <v>111</v>
      </c>
      <c r="B54" s="13">
        <v>2.64</v>
      </c>
      <c r="C54" s="13">
        <v>77.5</v>
      </c>
      <c r="D54" s="13">
        <v>2.12</v>
      </c>
      <c r="E54" s="13">
        <v>5.76</v>
      </c>
      <c r="F54" s="13">
        <v>4.22</v>
      </c>
      <c r="G54" s="13">
        <v>7.73</v>
      </c>
      <c r="H54" s="13">
        <f t="shared" si="34"/>
        <v>29.3560606060606</v>
      </c>
      <c r="I54" s="13">
        <f t="shared" si="35"/>
        <v>2.18181818181818</v>
      </c>
      <c r="J54" s="13">
        <f t="shared" si="36"/>
        <v>0.0743225806451613</v>
      </c>
      <c r="K54" s="13">
        <f t="shared" si="37"/>
        <v>1.59848484848485</v>
      </c>
      <c r="L54" s="13">
        <f t="shared" si="38"/>
        <v>0.803030303030303</v>
      </c>
      <c r="M54" s="13">
        <f t="shared" si="39"/>
        <v>2.9280303030303</v>
      </c>
      <c r="N54" s="13">
        <f t="shared" si="40"/>
        <v>0.368055555555556</v>
      </c>
      <c r="O54" s="13">
        <f t="shared" si="23"/>
        <v>0.0544516129032258</v>
      </c>
      <c r="P54" s="13">
        <f t="shared" si="24"/>
        <v>0.0273548387096774</v>
      </c>
      <c r="Q54" s="13">
        <f t="shared" si="25"/>
        <v>0.099741935483871</v>
      </c>
      <c r="R54" s="13">
        <f t="shared" si="26"/>
        <v>0.732638888888889</v>
      </c>
      <c r="S54" s="13">
        <f t="shared" si="27"/>
        <v>0.368055555555556</v>
      </c>
      <c r="T54" s="13">
        <f t="shared" si="28"/>
        <v>1.34201388888889</v>
      </c>
      <c r="U54" s="13">
        <f t="shared" si="29"/>
        <v>1.83175355450237</v>
      </c>
      <c r="V54" s="13">
        <f t="shared" si="30"/>
        <v>0.274256144890039</v>
      </c>
      <c r="W54" s="13">
        <f t="shared" si="41"/>
        <v>0.20141935483871</v>
      </c>
      <c r="X54" s="13">
        <f t="shared" si="42"/>
        <v>0.128774193548387</v>
      </c>
      <c r="Y54" s="13">
        <f t="shared" si="43"/>
        <v>1.56412825651303</v>
      </c>
      <c r="Z54" s="13">
        <v>0</v>
      </c>
      <c r="AA54" s="13">
        <v>1</v>
      </c>
      <c r="AB54" s="13"/>
      <c r="AC54" s="13"/>
      <c r="AD54" s="13" t="s">
        <v>111</v>
      </c>
      <c r="AE54" s="13"/>
      <c r="AF54" s="13">
        <v>6</v>
      </c>
      <c r="AG54" s="13">
        <v>9</v>
      </c>
      <c r="AH54" s="13">
        <f t="shared" si="31"/>
        <v>3</v>
      </c>
      <c r="AI54" s="21">
        <v>5</v>
      </c>
      <c r="AJ54" s="13">
        <v>8</v>
      </c>
      <c r="AK54" s="13">
        <f t="shared" si="32"/>
        <v>3</v>
      </c>
      <c r="AL54" s="13">
        <v>6</v>
      </c>
      <c r="AM54" s="13">
        <v>7</v>
      </c>
      <c r="AN54" s="13">
        <v>4</v>
      </c>
      <c r="AO54" s="13">
        <f t="shared" si="33"/>
        <v>1.2</v>
      </c>
      <c r="AP54" s="13"/>
      <c r="AQ54" s="13"/>
      <c r="AR54" s="13"/>
      <c r="AS54" s="13"/>
      <c r="AT54" s="13"/>
      <c r="AU54" s="13"/>
      <c r="AV54" s="13"/>
      <c r="AW54" s="13"/>
      <c r="AX54" s="13"/>
      <c r="AY54" s="13"/>
      <c r="AZ54" s="13"/>
      <c r="BA54" s="13"/>
      <c r="BB54" s="13"/>
      <c r="BC54" s="13"/>
      <c r="BD54" s="13"/>
    </row>
    <row r="55" ht="18.75" spans="1:56">
      <c r="A55" s="13" t="s">
        <v>112</v>
      </c>
      <c r="B55" s="13">
        <v>2</v>
      </c>
      <c r="C55" s="13">
        <v>90.9</v>
      </c>
      <c r="D55" s="13">
        <v>2.64</v>
      </c>
      <c r="E55" s="13">
        <v>1.17</v>
      </c>
      <c r="F55" s="13">
        <v>0</v>
      </c>
      <c r="G55" s="13">
        <v>3.34</v>
      </c>
      <c r="H55" s="13">
        <f t="shared" si="34"/>
        <v>45.45</v>
      </c>
      <c r="I55" s="13">
        <f t="shared" si="35"/>
        <v>0.585</v>
      </c>
      <c r="J55" s="13">
        <f t="shared" si="36"/>
        <v>0.0128712871287129</v>
      </c>
      <c r="K55" s="13">
        <f t="shared" si="37"/>
        <v>0</v>
      </c>
      <c r="L55" s="13">
        <f t="shared" si="38"/>
        <v>1.32</v>
      </c>
      <c r="M55" s="13">
        <f t="shared" si="39"/>
        <v>1.67</v>
      </c>
      <c r="N55" s="13">
        <f t="shared" si="40"/>
        <v>2.25641025641026</v>
      </c>
      <c r="O55" s="13">
        <f t="shared" si="23"/>
        <v>0</v>
      </c>
      <c r="P55" s="13">
        <f t="shared" si="24"/>
        <v>0.029042904290429</v>
      </c>
      <c r="Q55" s="13">
        <f t="shared" si="25"/>
        <v>0.0367436743674367</v>
      </c>
      <c r="R55" s="13">
        <f t="shared" si="26"/>
        <v>0</v>
      </c>
      <c r="S55" s="13">
        <f t="shared" si="27"/>
        <v>2.25641025641026</v>
      </c>
      <c r="T55" s="13">
        <f t="shared" si="28"/>
        <v>2.85470085470085</v>
      </c>
      <c r="U55" s="13" t="e">
        <f t="shared" si="29"/>
        <v>#DIV/0!</v>
      </c>
      <c r="V55" s="13">
        <f t="shared" si="30"/>
        <v>0.790419161676647</v>
      </c>
      <c r="W55" s="13">
        <f t="shared" si="41"/>
        <v>0.0786578657865787</v>
      </c>
      <c r="X55" s="13">
        <f t="shared" si="42"/>
        <v>0.0128712871287129</v>
      </c>
      <c r="Y55" s="13">
        <f t="shared" si="43"/>
        <v>6.11111111111111</v>
      </c>
      <c r="Z55" s="13">
        <v>0</v>
      </c>
      <c r="AA55" s="13">
        <v>1</v>
      </c>
      <c r="AB55" s="13"/>
      <c r="AC55" s="13"/>
      <c r="AD55" s="13" t="s">
        <v>112</v>
      </c>
      <c r="AE55" s="13"/>
      <c r="AF55" s="13">
        <v>2.4</v>
      </c>
      <c r="AG55" s="13">
        <v>3.2</v>
      </c>
      <c r="AH55" s="13">
        <f t="shared" si="31"/>
        <v>0.8</v>
      </c>
      <c r="AI55" s="21">
        <v>2.5</v>
      </c>
      <c r="AJ55" s="13">
        <v>3</v>
      </c>
      <c r="AK55" s="13">
        <f t="shared" si="32"/>
        <v>0.5</v>
      </c>
      <c r="AL55" s="13">
        <v>2.5</v>
      </c>
      <c r="AM55" s="13">
        <v>3.5</v>
      </c>
      <c r="AN55" s="13">
        <v>3.33333</v>
      </c>
      <c r="AO55" s="13">
        <f t="shared" si="33"/>
        <v>0.96</v>
      </c>
      <c r="AP55" s="13"/>
      <c r="AQ55" s="13"/>
      <c r="AR55" s="13"/>
      <c r="AS55" s="13"/>
      <c r="AT55" s="13"/>
      <c r="AU55" s="13"/>
      <c r="AV55" s="13"/>
      <c r="AW55" s="13"/>
      <c r="AX55" s="13"/>
      <c r="AY55" s="13"/>
      <c r="AZ55" s="13"/>
      <c r="BA55" s="13"/>
      <c r="BB55" s="13"/>
      <c r="BC55" s="13"/>
      <c r="BD55" s="13"/>
    </row>
    <row r="56" ht="18.75" spans="1:56">
      <c r="A56" s="13" t="s">
        <v>113</v>
      </c>
      <c r="B56" s="13">
        <v>4.98</v>
      </c>
      <c r="C56" s="13">
        <v>71.1</v>
      </c>
      <c r="D56" s="13">
        <v>4.81</v>
      </c>
      <c r="E56" s="13">
        <v>4.1</v>
      </c>
      <c r="F56" s="13">
        <v>0</v>
      </c>
      <c r="G56" s="13">
        <v>15</v>
      </c>
      <c r="H56" s="13">
        <f t="shared" si="34"/>
        <v>14.2771084337349</v>
      </c>
      <c r="I56" s="13">
        <f t="shared" si="35"/>
        <v>0.823293172690763</v>
      </c>
      <c r="J56" s="13">
        <f t="shared" si="36"/>
        <v>0.0576652601969058</v>
      </c>
      <c r="K56" s="13">
        <f t="shared" si="37"/>
        <v>0</v>
      </c>
      <c r="L56" s="13">
        <f t="shared" si="38"/>
        <v>0.965863453815261</v>
      </c>
      <c r="M56" s="13">
        <f t="shared" si="39"/>
        <v>3.01204819277108</v>
      </c>
      <c r="N56" s="13">
        <f t="shared" si="40"/>
        <v>1.17317073170732</v>
      </c>
      <c r="O56" s="13">
        <f t="shared" si="23"/>
        <v>0</v>
      </c>
      <c r="P56" s="13">
        <f t="shared" si="24"/>
        <v>0.0676511954992968</v>
      </c>
      <c r="Q56" s="13">
        <f t="shared" si="25"/>
        <v>0.210970464135021</v>
      </c>
      <c r="R56" s="13">
        <f t="shared" si="26"/>
        <v>0</v>
      </c>
      <c r="S56" s="13">
        <f t="shared" si="27"/>
        <v>1.17317073170732</v>
      </c>
      <c r="T56" s="13">
        <f t="shared" si="28"/>
        <v>3.65853658536585</v>
      </c>
      <c r="U56" s="13" t="e">
        <f t="shared" si="29"/>
        <v>#DIV/0!</v>
      </c>
      <c r="V56" s="13">
        <f t="shared" si="30"/>
        <v>0.320666666666667</v>
      </c>
      <c r="W56" s="13">
        <f t="shared" si="41"/>
        <v>0.336286919831224</v>
      </c>
      <c r="X56" s="13">
        <f t="shared" si="42"/>
        <v>0.0576652601969058</v>
      </c>
      <c r="Y56" s="13">
        <f t="shared" si="43"/>
        <v>5.83170731707317</v>
      </c>
      <c r="Z56" s="13">
        <v>0</v>
      </c>
      <c r="AA56" s="13">
        <v>1</v>
      </c>
      <c r="AB56" s="13"/>
      <c r="AC56" s="13"/>
      <c r="AD56" s="13" t="s">
        <v>113</v>
      </c>
      <c r="AE56" s="13"/>
      <c r="AF56" s="13">
        <v>1.5</v>
      </c>
      <c r="AG56" s="13">
        <v>2.1</v>
      </c>
      <c r="AH56" s="13">
        <f t="shared" si="31"/>
        <v>0.6</v>
      </c>
      <c r="AI56" s="21">
        <v>3</v>
      </c>
      <c r="AJ56" s="13">
        <v>3</v>
      </c>
      <c r="AK56" s="13">
        <f t="shared" si="32"/>
        <v>0</v>
      </c>
      <c r="AL56" s="13">
        <v>1.5</v>
      </c>
      <c r="AM56" s="13">
        <v>2</v>
      </c>
      <c r="AN56" s="13">
        <v>4</v>
      </c>
      <c r="AO56" s="13">
        <f t="shared" si="33"/>
        <v>0.5</v>
      </c>
      <c r="AP56" s="13"/>
      <c r="AQ56" s="13"/>
      <c r="AR56" s="13"/>
      <c r="AS56" s="13"/>
      <c r="AT56" s="13"/>
      <c r="AU56" s="13"/>
      <c r="AV56" s="13"/>
      <c r="AW56" s="13"/>
      <c r="AX56" s="13"/>
      <c r="AY56" s="13"/>
      <c r="AZ56" s="13"/>
      <c r="BA56" s="13"/>
      <c r="BB56" s="13"/>
      <c r="BC56" s="13"/>
      <c r="BD56" s="13"/>
    </row>
    <row r="57" ht="18.75" spans="1:56">
      <c r="A57" s="13" t="s">
        <v>114</v>
      </c>
      <c r="B57" s="13">
        <v>3.26</v>
      </c>
      <c r="C57" s="13">
        <v>83.1</v>
      </c>
      <c r="D57" s="13">
        <v>3.5</v>
      </c>
      <c r="E57" s="13">
        <v>3.65</v>
      </c>
      <c r="F57" s="13">
        <v>0</v>
      </c>
      <c r="G57" s="13">
        <v>6.48</v>
      </c>
      <c r="H57" s="13">
        <f t="shared" si="34"/>
        <v>25.4907975460123</v>
      </c>
      <c r="I57" s="13">
        <f t="shared" si="35"/>
        <v>1.11963190184049</v>
      </c>
      <c r="J57" s="13">
        <f t="shared" si="36"/>
        <v>0.0439229843561974</v>
      </c>
      <c r="K57" s="13">
        <f t="shared" si="37"/>
        <v>0</v>
      </c>
      <c r="L57" s="13">
        <f t="shared" si="38"/>
        <v>1.07361963190184</v>
      </c>
      <c r="M57" s="13">
        <f t="shared" si="39"/>
        <v>1.98773006134969</v>
      </c>
      <c r="N57" s="13">
        <f t="shared" si="40"/>
        <v>0.958904109589041</v>
      </c>
      <c r="O57" s="13">
        <f t="shared" si="23"/>
        <v>0</v>
      </c>
      <c r="P57" s="13">
        <f t="shared" si="24"/>
        <v>0.0421179302045728</v>
      </c>
      <c r="Q57" s="13">
        <f t="shared" si="25"/>
        <v>0.0779783393501805</v>
      </c>
      <c r="R57" s="13">
        <f t="shared" si="26"/>
        <v>0</v>
      </c>
      <c r="S57" s="13">
        <f t="shared" si="27"/>
        <v>0.958904109589041</v>
      </c>
      <c r="T57" s="13">
        <f t="shared" si="28"/>
        <v>1.77534246575342</v>
      </c>
      <c r="U57" s="13" t="e">
        <f t="shared" si="29"/>
        <v>#DIV/0!</v>
      </c>
      <c r="V57" s="13">
        <f t="shared" si="30"/>
        <v>0.540123456790123</v>
      </c>
      <c r="W57" s="13">
        <f t="shared" si="41"/>
        <v>0.164019253910951</v>
      </c>
      <c r="X57" s="13">
        <f t="shared" si="42"/>
        <v>0.0439229843561974</v>
      </c>
      <c r="Y57" s="13">
        <f t="shared" si="43"/>
        <v>3.73424657534247</v>
      </c>
      <c r="Z57" s="13">
        <v>0</v>
      </c>
      <c r="AA57" s="13">
        <v>1</v>
      </c>
      <c r="AB57" s="13"/>
      <c r="AC57" s="13"/>
      <c r="AD57" s="13" t="s">
        <v>114</v>
      </c>
      <c r="AE57" s="13"/>
      <c r="AF57" s="13">
        <v>3</v>
      </c>
      <c r="AG57" s="13">
        <v>5</v>
      </c>
      <c r="AH57" s="13">
        <f t="shared" si="31"/>
        <v>2</v>
      </c>
      <c r="AI57" s="21">
        <v>2</v>
      </c>
      <c r="AJ57" s="13">
        <v>2.5</v>
      </c>
      <c r="AK57" s="13">
        <f t="shared" si="32"/>
        <v>0.5</v>
      </c>
      <c r="AL57" s="13">
        <v>4</v>
      </c>
      <c r="AM57" s="13">
        <v>5</v>
      </c>
      <c r="AN57" s="13">
        <v>3</v>
      </c>
      <c r="AO57" s="13">
        <f t="shared" si="33"/>
        <v>1.5</v>
      </c>
      <c r="AP57" s="13"/>
      <c r="AQ57" s="13"/>
      <c r="AR57" s="13"/>
      <c r="AS57" s="13"/>
      <c r="AT57" s="13"/>
      <c r="AU57" s="13"/>
      <c r="AV57" s="13"/>
      <c r="AW57" s="13"/>
      <c r="AX57" s="13"/>
      <c r="AY57" s="13"/>
      <c r="AZ57" s="13"/>
      <c r="BA57" s="13"/>
      <c r="BB57" s="13"/>
      <c r="BC57" s="13"/>
      <c r="BD57" s="13"/>
    </row>
    <row r="58" ht="18.75" spans="1:56">
      <c r="A58" s="13" t="s">
        <v>115</v>
      </c>
      <c r="B58" s="13">
        <v>2.34</v>
      </c>
      <c r="C58" s="13">
        <v>92.8</v>
      </c>
      <c r="D58" s="13">
        <v>1.3</v>
      </c>
      <c r="E58" s="13">
        <v>0.4</v>
      </c>
      <c r="F58" s="13">
        <v>0</v>
      </c>
      <c r="G58" s="13">
        <v>3.2</v>
      </c>
      <c r="H58" s="13">
        <f t="shared" si="34"/>
        <v>39.6581196581197</v>
      </c>
      <c r="I58" s="13">
        <f t="shared" si="35"/>
        <v>0.170940170940171</v>
      </c>
      <c r="J58" s="13">
        <f t="shared" si="36"/>
        <v>0.00431034482758621</v>
      </c>
      <c r="K58" s="13">
        <f t="shared" si="37"/>
        <v>0</v>
      </c>
      <c r="L58" s="13">
        <f t="shared" si="38"/>
        <v>0.555555555555556</v>
      </c>
      <c r="M58" s="13">
        <f t="shared" si="39"/>
        <v>1.36752136752137</v>
      </c>
      <c r="N58" s="13">
        <f t="shared" si="40"/>
        <v>3.25</v>
      </c>
      <c r="O58" s="13">
        <f t="shared" si="23"/>
        <v>0</v>
      </c>
      <c r="P58" s="13">
        <f t="shared" si="24"/>
        <v>0.0140086206896552</v>
      </c>
      <c r="Q58" s="13">
        <f t="shared" si="25"/>
        <v>0.0344827586206897</v>
      </c>
      <c r="R58" s="13">
        <f t="shared" si="26"/>
        <v>0</v>
      </c>
      <c r="S58" s="13">
        <f t="shared" si="27"/>
        <v>3.25</v>
      </c>
      <c r="T58" s="13">
        <f t="shared" si="28"/>
        <v>8</v>
      </c>
      <c r="U58" s="13" t="e">
        <f t="shared" si="29"/>
        <v>#DIV/0!</v>
      </c>
      <c r="V58" s="13">
        <f t="shared" si="30"/>
        <v>0.40625</v>
      </c>
      <c r="W58" s="13">
        <f t="shared" si="41"/>
        <v>0.052801724137931</v>
      </c>
      <c r="X58" s="13">
        <f t="shared" si="42"/>
        <v>0.00431034482758621</v>
      </c>
      <c r="Y58" s="13">
        <f t="shared" si="43"/>
        <v>12.25</v>
      </c>
      <c r="Z58" s="13">
        <v>0</v>
      </c>
      <c r="AA58" s="13">
        <v>1</v>
      </c>
      <c r="AB58" s="13"/>
      <c r="AC58" s="13"/>
      <c r="AD58" s="13" t="s">
        <v>115</v>
      </c>
      <c r="AE58" s="13"/>
      <c r="AF58" s="13">
        <v>2.8</v>
      </c>
      <c r="AG58" s="13">
        <v>3.4</v>
      </c>
      <c r="AH58" s="13">
        <f t="shared" si="31"/>
        <v>0.6</v>
      </c>
      <c r="AI58" s="21">
        <v>2</v>
      </c>
      <c r="AJ58" s="13">
        <v>3.5</v>
      </c>
      <c r="AK58" s="13">
        <f t="shared" si="32"/>
        <v>1.5</v>
      </c>
      <c r="AL58" s="13">
        <v>3.5</v>
      </c>
      <c r="AM58" s="13">
        <v>4</v>
      </c>
      <c r="AN58" s="13">
        <v>4</v>
      </c>
      <c r="AO58" s="13">
        <f t="shared" si="33"/>
        <v>1.4</v>
      </c>
      <c r="AP58" s="13"/>
      <c r="AQ58" s="13"/>
      <c r="AR58" s="13"/>
      <c r="AS58" s="13"/>
      <c r="AT58" s="13"/>
      <c r="AU58" s="13"/>
      <c r="AV58" s="13"/>
      <c r="AW58" s="13"/>
      <c r="AX58" s="13"/>
      <c r="AY58" s="13"/>
      <c r="AZ58" s="13"/>
      <c r="BA58" s="13"/>
      <c r="BB58" s="13"/>
      <c r="BC58" s="13"/>
      <c r="BD58" s="13"/>
    </row>
    <row r="59" ht="18.75" spans="1:56">
      <c r="A59" s="13" t="s">
        <v>116</v>
      </c>
      <c r="B59" s="13">
        <v>1.6</v>
      </c>
      <c r="C59" s="13">
        <v>96.5</v>
      </c>
      <c r="D59" s="13">
        <v>1.3</v>
      </c>
      <c r="E59" s="13">
        <v>0</v>
      </c>
      <c r="F59" s="13">
        <v>0</v>
      </c>
      <c r="G59" s="13">
        <v>0.55</v>
      </c>
      <c r="H59" s="13">
        <f t="shared" si="34"/>
        <v>60.3125</v>
      </c>
      <c r="I59" s="13">
        <f t="shared" si="35"/>
        <v>0</v>
      </c>
      <c r="J59" s="13">
        <f t="shared" si="36"/>
        <v>0</v>
      </c>
      <c r="K59" s="13">
        <f t="shared" si="37"/>
        <v>0</v>
      </c>
      <c r="L59" s="13">
        <f t="shared" si="38"/>
        <v>0.8125</v>
      </c>
      <c r="M59" s="13">
        <f t="shared" si="39"/>
        <v>0.34375</v>
      </c>
      <c r="N59" s="13"/>
      <c r="O59" s="13">
        <f t="shared" si="23"/>
        <v>0</v>
      </c>
      <c r="P59" s="13">
        <f t="shared" si="24"/>
        <v>0.0134715025906736</v>
      </c>
      <c r="Q59" s="13">
        <f t="shared" si="25"/>
        <v>0.00569948186528497</v>
      </c>
      <c r="R59" s="13" t="e">
        <f t="shared" si="26"/>
        <v>#DIV/0!</v>
      </c>
      <c r="S59" s="13" t="e">
        <f t="shared" si="27"/>
        <v>#DIV/0!</v>
      </c>
      <c r="T59" s="13" t="e">
        <f t="shared" si="28"/>
        <v>#DIV/0!</v>
      </c>
      <c r="U59" s="13" t="e">
        <f t="shared" si="29"/>
        <v>#DIV/0!</v>
      </c>
      <c r="V59" s="13">
        <f t="shared" si="30"/>
        <v>2.36363636363636</v>
      </c>
      <c r="W59" s="13">
        <f t="shared" si="41"/>
        <v>0.0191709844559586</v>
      </c>
      <c r="X59" s="13">
        <f t="shared" si="42"/>
        <v>0</v>
      </c>
      <c r="Y59" s="13"/>
      <c r="Z59" s="13">
        <v>1</v>
      </c>
      <c r="AA59" s="13">
        <v>0</v>
      </c>
      <c r="AB59" s="13"/>
      <c r="AC59" s="13"/>
      <c r="AD59" s="13" t="s">
        <v>116</v>
      </c>
      <c r="AE59" s="13"/>
      <c r="AF59" s="13">
        <v>10</v>
      </c>
      <c r="AG59" s="13">
        <v>12</v>
      </c>
      <c r="AH59" s="13">
        <f t="shared" si="31"/>
        <v>2</v>
      </c>
      <c r="AI59" s="21">
        <v>1.8</v>
      </c>
      <c r="AJ59" s="13">
        <v>2</v>
      </c>
      <c r="AK59" s="13">
        <f t="shared" si="32"/>
        <v>0.2</v>
      </c>
      <c r="AL59" s="13">
        <v>9</v>
      </c>
      <c r="AM59" s="13">
        <v>12</v>
      </c>
      <c r="AN59" s="13">
        <v>2.66667</v>
      </c>
      <c r="AO59" s="13">
        <f t="shared" si="33"/>
        <v>5.55555555555556</v>
      </c>
      <c r="AP59" s="13"/>
      <c r="AQ59" s="13"/>
      <c r="AR59" s="13"/>
      <c r="AS59" s="13"/>
      <c r="AT59" s="13"/>
      <c r="AU59" s="13"/>
      <c r="AV59" s="13"/>
      <c r="AW59" s="13"/>
      <c r="AX59" s="13"/>
      <c r="AY59" s="13"/>
      <c r="AZ59" s="13"/>
      <c r="BA59" s="13"/>
      <c r="BB59" s="13"/>
      <c r="BC59" s="13"/>
      <c r="BD59" s="13"/>
    </row>
    <row r="60" ht="18.75" spans="1:56">
      <c r="A60" s="13" t="s">
        <v>108</v>
      </c>
      <c r="B60" s="13">
        <v>1.94</v>
      </c>
      <c r="C60" s="13">
        <v>91.5</v>
      </c>
      <c r="D60" s="13">
        <v>2.77</v>
      </c>
      <c r="E60" s="13">
        <v>0.85</v>
      </c>
      <c r="F60" s="13">
        <v>0</v>
      </c>
      <c r="G60" s="13">
        <v>2.91</v>
      </c>
      <c r="H60" s="13">
        <f t="shared" si="34"/>
        <v>47.1649484536082</v>
      </c>
      <c r="I60" s="13">
        <f t="shared" si="35"/>
        <v>0.438144329896907</v>
      </c>
      <c r="J60" s="13">
        <f t="shared" si="36"/>
        <v>0.0092896174863388</v>
      </c>
      <c r="K60" s="13">
        <f t="shared" si="37"/>
        <v>0</v>
      </c>
      <c r="L60" s="13">
        <f t="shared" si="38"/>
        <v>1.42783505154639</v>
      </c>
      <c r="M60" s="13">
        <f t="shared" si="39"/>
        <v>1.5</v>
      </c>
      <c r="N60" s="13">
        <f t="shared" si="40"/>
        <v>3.25882352941176</v>
      </c>
      <c r="O60" s="13">
        <f t="shared" si="23"/>
        <v>0</v>
      </c>
      <c r="P60" s="13">
        <f t="shared" si="24"/>
        <v>0.0302732240437158</v>
      </c>
      <c r="Q60" s="13">
        <f t="shared" si="25"/>
        <v>0.0318032786885246</v>
      </c>
      <c r="R60" s="13">
        <f t="shared" si="26"/>
        <v>0</v>
      </c>
      <c r="S60" s="13">
        <f t="shared" si="27"/>
        <v>3.25882352941176</v>
      </c>
      <c r="T60" s="13">
        <f t="shared" si="28"/>
        <v>3.42352941176471</v>
      </c>
      <c r="U60" s="13" t="e">
        <f t="shared" si="29"/>
        <v>#DIV/0!</v>
      </c>
      <c r="V60" s="13">
        <f t="shared" si="30"/>
        <v>0.951890034364261</v>
      </c>
      <c r="W60" s="13">
        <f t="shared" si="41"/>
        <v>0.0713661202185792</v>
      </c>
      <c r="X60" s="13">
        <f t="shared" si="42"/>
        <v>0.0092896174863388</v>
      </c>
      <c r="Y60" s="13">
        <f t="shared" si="43"/>
        <v>7.68235294117647</v>
      </c>
      <c r="Z60" s="13">
        <v>1</v>
      </c>
      <c r="AA60" s="13">
        <v>1</v>
      </c>
      <c r="AB60" s="13"/>
      <c r="AC60" s="13"/>
      <c r="AD60" s="13"/>
      <c r="AE60" s="13"/>
      <c r="AF60" s="13"/>
      <c r="AG60" s="13"/>
      <c r="AH60" s="13"/>
      <c r="AI60" s="21"/>
      <c r="AJ60" s="13"/>
      <c r="AK60" s="13"/>
      <c r="AL60" s="13"/>
      <c r="AM60" s="13"/>
      <c r="AN60" s="13"/>
      <c r="AO60" s="13"/>
      <c r="AP60" s="13"/>
      <c r="AQ60" s="13"/>
      <c r="AR60" s="13"/>
      <c r="AS60" s="13"/>
      <c r="AT60" s="13"/>
      <c r="AU60" s="13"/>
      <c r="AV60" s="13"/>
      <c r="AW60" s="13"/>
      <c r="AX60" s="13"/>
      <c r="AY60" s="13"/>
      <c r="AZ60" s="13"/>
      <c r="BA60" s="13"/>
      <c r="BB60" s="13"/>
      <c r="BC60" s="13"/>
      <c r="BD60" s="13"/>
    </row>
    <row r="61" ht="18.75" spans="1:56">
      <c r="A61" s="13" t="s">
        <v>117</v>
      </c>
      <c r="B61" s="13">
        <v>2.58</v>
      </c>
      <c r="C61" s="13">
        <v>93.4</v>
      </c>
      <c r="D61" s="13">
        <v>1.69</v>
      </c>
      <c r="E61" s="13">
        <v>1.37</v>
      </c>
      <c r="F61" s="13">
        <v>0</v>
      </c>
      <c r="G61" s="13">
        <v>0.928</v>
      </c>
      <c r="H61" s="13">
        <f t="shared" si="34"/>
        <v>36.2015503875969</v>
      </c>
      <c r="I61" s="13">
        <f t="shared" si="35"/>
        <v>0.531007751937985</v>
      </c>
      <c r="J61" s="13">
        <f t="shared" si="36"/>
        <v>0.0146680942184154</v>
      </c>
      <c r="K61" s="13">
        <f t="shared" si="37"/>
        <v>0</v>
      </c>
      <c r="L61" s="13">
        <f t="shared" si="38"/>
        <v>0.655038759689922</v>
      </c>
      <c r="M61" s="13">
        <f t="shared" si="39"/>
        <v>0.35968992248062</v>
      </c>
      <c r="N61" s="13">
        <f t="shared" si="40"/>
        <v>1.23357664233577</v>
      </c>
      <c r="O61" s="13">
        <f t="shared" si="23"/>
        <v>0</v>
      </c>
      <c r="P61" s="13">
        <f t="shared" si="24"/>
        <v>0.0180942184154176</v>
      </c>
      <c r="Q61" s="13">
        <f t="shared" si="25"/>
        <v>0.00993576017130621</v>
      </c>
      <c r="R61" s="13">
        <f t="shared" si="26"/>
        <v>0</v>
      </c>
      <c r="S61" s="13">
        <f t="shared" si="27"/>
        <v>1.23357664233577</v>
      </c>
      <c r="T61" s="13">
        <f t="shared" si="28"/>
        <v>0.677372262773723</v>
      </c>
      <c r="U61" s="13" t="e">
        <f t="shared" si="29"/>
        <v>#DIV/0!</v>
      </c>
      <c r="V61" s="13">
        <f t="shared" si="30"/>
        <v>1.82112068965517</v>
      </c>
      <c r="W61" s="13">
        <f t="shared" si="41"/>
        <v>0.0426980728051392</v>
      </c>
      <c r="X61" s="13">
        <f t="shared" si="42"/>
        <v>0.0146680942184154</v>
      </c>
      <c r="Y61" s="13">
        <f t="shared" si="43"/>
        <v>2.91094890510949</v>
      </c>
      <c r="Z61" s="13">
        <v>1</v>
      </c>
      <c r="AA61" s="13">
        <v>1</v>
      </c>
      <c r="AB61" s="13"/>
      <c r="AC61" s="13"/>
      <c r="AD61" s="13" t="s">
        <v>117</v>
      </c>
      <c r="AE61" s="13"/>
      <c r="AF61" s="13">
        <v>13</v>
      </c>
      <c r="AG61" s="13">
        <v>16</v>
      </c>
      <c r="AH61" s="13">
        <f t="shared" si="31"/>
        <v>3</v>
      </c>
      <c r="AI61" s="21">
        <v>2.5</v>
      </c>
      <c r="AJ61" s="13">
        <v>4</v>
      </c>
      <c r="AK61" s="13">
        <f t="shared" si="32"/>
        <v>1.5</v>
      </c>
      <c r="AL61" s="13">
        <v>8</v>
      </c>
      <c r="AM61" s="13">
        <v>16</v>
      </c>
      <c r="AN61" s="13">
        <v>2.66667</v>
      </c>
      <c r="AO61" s="13">
        <f t="shared" si="33"/>
        <v>5.2</v>
      </c>
      <c r="AP61" s="13"/>
      <c r="AQ61" s="13"/>
      <c r="AR61" s="13"/>
      <c r="AS61" s="13"/>
      <c r="AT61" s="13"/>
      <c r="AU61" s="13"/>
      <c r="AV61" s="13"/>
      <c r="AW61" s="13"/>
      <c r="AX61" s="13"/>
      <c r="AY61" s="13"/>
      <c r="AZ61" s="13"/>
      <c r="BA61" s="13"/>
      <c r="BB61" s="13"/>
      <c r="BC61" s="13"/>
      <c r="BD61" s="13"/>
    </row>
    <row r="62" ht="18.75" spans="1:56">
      <c r="A62" s="13" t="s">
        <v>118</v>
      </c>
      <c r="B62" s="13">
        <v>1.97</v>
      </c>
      <c r="C62" s="13">
        <v>96.8</v>
      </c>
      <c r="D62" s="13">
        <v>1.07</v>
      </c>
      <c r="E62" s="13">
        <v>0</v>
      </c>
      <c r="F62" s="13">
        <v>0</v>
      </c>
      <c r="G62" s="13">
        <v>0.18</v>
      </c>
      <c r="H62" s="13">
        <f t="shared" si="34"/>
        <v>49.1370558375635</v>
      </c>
      <c r="I62" s="13">
        <f t="shared" si="35"/>
        <v>0</v>
      </c>
      <c r="J62" s="13">
        <f t="shared" si="36"/>
        <v>0</v>
      </c>
      <c r="K62" s="13">
        <f t="shared" si="37"/>
        <v>0</v>
      </c>
      <c r="L62" s="13">
        <f t="shared" si="38"/>
        <v>0.543147208121827</v>
      </c>
      <c r="M62" s="13">
        <f t="shared" si="39"/>
        <v>0.0913705583756345</v>
      </c>
      <c r="N62" s="13"/>
      <c r="O62" s="13">
        <f t="shared" si="23"/>
        <v>0</v>
      </c>
      <c r="P62" s="13">
        <f t="shared" si="24"/>
        <v>0.0110537190082645</v>
      </c>
      <c r="Q62" s="13">
        <f t="shared" si="25"/>
        <v>0.0018595041322314</v>
      </c>
      <c r="R62" s="13" t="e">
        <f t="shared" si="26"/>
        <v>#DIV/0!</v>
      </c>
      <c r="S62" s="13" t="e">
        <f t="shared" si="27"/>
        <v>#DIV/0!</v>
      </c>
      <c r="T62" s="13" t="e">
        <f t="shared" si="28"/>
        <v>#DIV/0!</v>
      </c>
      <c r="U62" s="13" t="e">
        <f t="shared" si="29"/>
        <v>#DIV/0!</v>
      </c>
      <c r="V62" s="13">
        <f t="shared" si="30"/>
        <v>5.94444444444444</v>
      </c>
      <c r="W62" s="13">
        <f t="shared" si="41"/>
        <v>0.0129132231404959</v>
      </c>
      <c r="X62" s="13">
        <f t="shared" si="42"/>
        <v>0</v>
      </c>
      <c r="Y62" s="13"/>
      <c r="Z62" s="13">
        <v>1</v>
      </c>
      <c r="AA62" s="13">
        <v>1</v>
      </c>
      <c r="AB62" s="13"/>
      <c r="AC62" s="13"/>
      <c r="AD62" s="13" t="s">
        <v>118</v>
      </c>
      <c r="AE62" s="13"/>
      <c r="AF62" s="13">
        <v>6</v>
      </c>
      <c r="AG62" s="13">
        <v>16</v>
      </c>
      <c r="AH62" s="13">
        <f t="shared" si="31"/>
        <v>10</v>
      </c>
      <c r="AI62" s="21">
        <v>2</v>
      </c>
      <c r="AJ62" s="13">
        <v>3.5</v>
      </c>
      <c r="AK62" s="13">
        <f t="shared" si="32"/>
        <v>1.5</v>
      </c>
      <c r="AL62" s="13">
        <v>6</v>
      </c>
      <c r="AM62" s="13">
        <v>16</v>
      </c>
      <c r="AN62" s="13">
        <v>3</v>
      </c>
      <c r="AO62" s="13">
        <f t="shared" si="33"/>
        <v>3</v>
      </c>
      <c r="AP62" s="13"/>
      <c r="AQ62" s="13"/>
      <c r="AR62" s="13"/>
      <c r="AS62" s="13"/>
      <c r="AT62" s="13"/>
      <c r="AU62" s="13"/>
      <c r="AV62" s="13"/>
      <c r="AW62" s="13"/>
      <c r="AX62" s="13"/>
      <c r="AY62" s="13"/>
      <c r="AZ62" s="13"/>
      <c r="BA62" s="13"/>
      <c r="BB62" s="13"/>
      <c r="BC62" s="13"/>
      <c r="BD62" s="13"/>
    </row>
    <row r="63" ht="18.75" spans="1:56">
      <c r="A63" s="13" t="s">
        <v>119</v>
      </c>
      <c r="B63" s="13">
        <v>5.5</v>
      </c>
      <c r="C63" s="13">
        <v>77</v>
      </c>
      <c r="D63" s="13">
        <v>5.41</v>
      </c>
      <c r="E63" s="13">
        <v>7.61</v>
      </c>
      <c r="F63" s="13">
        <v>0</v>
      </c>
      <c r="G63" s="13">
        <v>4.51</v>
      </c>
      <c r="H63" s="13">
        <f t="shared" si="34"/>
        <v>14</v>
      </c>
      <c r="I63" s="13">
        <f t="shared" si="35"/>
        <v>1.38363636363636</v>
      </c>
      <c r="J63" s="13">
        <f t="shared" si="36"/>
        <v>0.0988311688311688</v>
      </c>
      <c r="K63" s="13">
        <f t="shared" si="37"/>
        <v>0</v>
      </c>
      <c r="L63" s="13">
        <f t="shared" si="38"/>
        <v>0.983636363636364</v>
      </c>
      <c r="M63" s="13">
        <f t="shared" si="39"/>
        <v>0.82</v>
      </c>
      <c r="N63" s="13">
        <f t="shared" si="40"/>
        <v>0.710906701708279</v>
      </c>
      <c r="O63" s="13">
        <f t="shared" si="23"/>
        <v>0</v>
      </c>
      <c r="P63" s="13">
        <f t="shared" si="24"/>
        <v>0.0702597402597403</v>
      </c>
      <c r="Q63" s="13">
        <f t="shared" si="25"/>
        <v>0.0585714285714286</v>
      </c>
      <c r="R63" s="13">
        <f t="shared" si="26"/>
        <v>0</v>
      </c>
      <c r="S63" s="13">
        <f t="shared" si="27"/>
        <v>0.710906701708279</v>
      </c>
      <c r="T63" s="13">
        <f t="shared" si="28"/>
        <v>0.592641261498029</v>
      </c>
      <c r="U63" s="13" t="e">
        <f t="shared" si="29"/>
        <v>#DIV/0!</v>
      </c>
      <c r="V63" s="13">
        <f t="shared" si="30"/>
        <v>1.19955654101996</v>
      </c>
      <c r="W63" s="13">
        <f t="shared" si="41"/>
        <v>0.227662337662338</v>
      </c>
      <c r="X63" s="13">
        <f t="shared" si="42"/>
        <v>0.0988311688311688</v>
      </c>
      <c r="Y63" s="13">
        <f t="shared" si="43"/>
        <v>2.30354796320631</v>
      </c>
      <c r="Z63" s="13">
        <v>1</v>
      </c>
      <c r="AA63" s="13">
        <v>1</v>
      </c>
      <c r="AB63" s="13"/>
      <c r="AC63" s="13"/>
      <c r="AD63" s="13" t="s">
        <v>119</v>
      </c>
      <c r="AE63" s="13"/>
      <c r="AF63" s="13">
        <v>4.2</v>
      </c>
      <c r="AG63" s="13">
        <v>7</v>
      </c>
      <c r="AH63" s="13">
        <f t="shared" si="31"/>
        <v>2.8</v>
      </c>
      <c r="AI63" s="21">
        <v>1.7</v>
      </c>
      <c r="AJ63" s="13">
        <v>2.3</v>
      </c>
      <c r="AK63" s="13">
        <f t="shared" si="32"/>
        <v>0.6</v>
      </c>
      <c r="AL63" s="13">
        <v>4</v>
      </c>
      <c r="AM63" s="13">
        <v>7</v>
      </c>
      <c r="AN63" s="13">
        <v>3.66667</v>
      </c>
      <c r="AO63" s="13">
        <f t="shared" si="33"/>
        <v>2.47058823529412</v>
      </c>
      <c r="AP63" s="13"/>
      <c r="AQ63" s="13"/>
      <c r="AR63" s="13"/>
      <c r="AS63" s="13"/>
      <c r="AT63" s="13"/>
      <c r="AU63" s="13"/>
      <c r="AV63" s="13"/>
      <c r="AW63" s="13"/>
      <c r="AX63" s="13"/>
      <c r="AY63" s="13"/>
      <c r="AZ63" s="13"/>
      <c r="BA63" s="13"/>
      <c r="BB63" s="13"/>
      <c r="BC63" s="13"/>
      <c r="BD63" s="13"/>
    </row>
    <row r="64" ht="18.75" spans="1:56">
      <c r="A64" s="13" t="s">
        <v>120</v>
      </c>
      <c r="B64" s="13">
        <v>6.99</v>
      </c>
      <c r="C64" s="13">
        <v>84.1</v>
      </c>
      <c r="D64" s="13">
        <v>4.38</v>
      </c>
      <c r="E64" s="13">
        <v>3.35</v>
      </c>
      <c r="F64" s="13">
        <v>0</v>
      </c>
      <c r="G64" s="13">
        <v>1.18</v>
      </c>
      <c r="H64" s="13">
        <f t="shared" si="34"/>
        <v>12.0314735336195</v>
      </c>
      <c r="I64" s="13">
        <f t="shared" si="35"/>
        <v>0.479256080114449</v>
      </c>
      <c r="J64" s="13">
        <f t="shared" si="36"/>
        <v>0.039833531510107</v>
      </c>
      <c r="K64" s="13">
        <f t="shared" si="37"/>
        <v>0</v>
      </c>
      <c r="L64" s="13">
        <f t="shared" si="38"/>
        <v>0.626609442060086</v>
      </c>
      <c r="M64" s="13">
        <f t="shared" si="39"/>
        <v>0.168812589413448</v>
      </c>
      <c r="N64" s="13">
        <f t="shared" si="40"/>
        <v>1.30746268656716</v>
      </c>
      <c r="O64" s="13">
        <f t="shared" si="23"/>
        <v>0</v>
      </c>
      <c r="P64" s="13">
        <f t="shared" si="24"/>
        <v>0.0520808561236623</v>
      </c>
      <c r="Q64" s="13">
        <f t="shared" si="25"/>
        <v>0.0140309155766944</v>
      </c>
      <c r="R64" s="13">
        <f t="shared" si="26"/>
        <v>0</v>
      </c>
      <c r="S64" s="13">
        <f t="shared" si="27"/>
        <v>1.30746268656716</v>
      </c>
      <c r="T64" s="13">
        <f t="shared" si="28"/>
        <v>0.352238805970149</v>
      </c>
      <c r="U64" s="13" t="e">
        <f t="shared" si="29"/>
        <v>#DIV/0!</v>
      </c>
      <c r="V64" s="13">
        <f t="shared" si="30"/>
        <v>3.71186440677966</v>
      </c>
      <c r="W64" s="13">
        <f t="shared" si="41"/>
        <v>0.105945303210464</v>
      </c>
      <c r="X64" s="13">
        <f t="shared" si="42"/>
        <v>0.039833531510107</v>
      </c>
      <c r="Y64" s="13">
        <f t="shared" si="43"/>
        <v>2.65970149253731</v>
      </c>
      <c r="Z64" s="13">
        <v>1</v>
      </c>
      <c r="AA64" s="13">
        <v>1</v>
      </c>
      <c r="AB64" s="13"/>
      <c r="AC64" s="13"/>
      <c r="AD64" s="13"/>
      <c r="AE64" s="13"/>
      <c r="AF64" s="13"/>
      <c r="AG64" s="13"/>
      <c r="AH64" s="13"/>
      <c r="AI64" s="21"/>
      <c r="AJ64" s="13"/>
      <c r="AK64" s="13"/>
      <c r="AL64" s="13"/>
      <c r="AM64" s="13"/>
      <c r="AN64" s="13"/>
      <c r="AO64" s="13"/>
      <c r="AP64" s="13"/>
      <c r="AQ64" s="13"/>
      <c r="AR64" s="13"/>
      <c r="AS64" s="13"/>
      <c r="AT64" s="13"/>
      <c r="AU64" s="13"/>
      <c r="AV64" s="13"/>
      <c r="AW64" s="13"/>
      <c r="AX64" s="13"/>
      <c r="AY64" s="13"/>
      <c r="AZ64" s="13"/>
      <c r="BA64" s="13"/>
      <c r="BB64" s="13"/>
      <c r="BC64" s="13"/>
      <c r="BD64" s="13"/>
    </row>
    <row r="65" ht="18.75" spans="1:56">
      <c r="A65" s="13" t="s">
        <v>121</v>
      </c>
      <c r="B65" s="13">
        <v>2.91</v>
      </c>
      <c r="C65" s="13">
        <v>86.7</v>
      </c>
      <c r="D65" s="13">
        <v>2.56</v>
      </c>
      <c r="E65" s="13">
        <v>4.05</v>
      </c>
      <c r="F65" s="13">
        <v>0</v>
      </c>
      <c r="G65" s="13">
        <v>3.79</v>
      </c>
      <c r="H65" s="13">
        <f t="shared" si="34"/>
        <v>29.7938144329897</v>
      </c>
      <c r="I65" s="13">
        <f t="shared" si="35"/>
        <v>1.39175257731959</v>
      </c>
      <c r="J65" s="13">
        <f t="shared" si="36"/>
        <v>0.0467128027681661</v>
      </c>
      <c r="K65" s="13">
        <f t="shared" si="37"/>
        <v>0</v>
      </c>
      <c r="L65" s="13">
        <f t="shared" si="38"/>
        <v>0.879725085910653</v>
      </c>
      <c r="M65" s="13">
        <f t="shared" si="39"/>
        <v>1.30240549828179</v>
      </c>
      <c r="N65" s="13">
        <f t="shared" si="40"/>
        <v>0.632098765432099</v>
      </c>
      <c r="O65" s="13">
        <f t="shared" si="23"/>
        <v>0</v>
      </c>
      <c r="P65" s="13">
        <f t="shared" si="24"/>
        <v>0.0295271049596309</v>
      </c>
      <c r="Q65" s="13">
        <f t="shared" si="25"/>
        <v>0.0437139561707036</v>
      </c>
      <c r="R65" s="13">
        <f t="shared" si="26"/>
        <v>0</v>
      </c>
      <c r="S65" s="13">
        <f t="shared" si="27"/>
        <v>0.632098765432099</v>
      </c>
      <c r="T65" s="13">
        <f t="shared" si="28"/>
        <v>0.935802469135803</v>
      </c>
      <c r="U65" s="13" t="e">
        <f t="shared" si="29"/>
        <v>#DIV/0!</v>
      </c>
      <c r="V65" s="13">
        <f t="shared" si="30"/>
        <v>0.675461741424802</v>
      </c>
      <c r="W65" s="13">
        <f t="shared" si="41"/>
        <v>0.119953863898501</v>
      </c>
      <c r="X65" s="13">
        <f t="shared" si="42"/>
        <v>0.0467128027681661</v>
      </c>
      <c r="Y65" s="13">
        <f t="shared" si="43"/>
        <v>2.5679012345679</v>
      </c>
      <c r="Z65" s="13">
        <v>0</v>
      </c>
      <c r="AA65" s="13">
        <v>1</v>
      </c>
      <c r="AB65" s="13"/>
      <c r="AC65" s="13"/>
      <c r="AD65" s="13" t="s">
        <v>121</v>
      </c>
      <c r="AE65" s="13"/>
      <c r="AF65" s="13">
        <v>0.9</v>
      </c>
      <c r="AG65" s="13">
        <v>1.1</v>
      </c>
      <c r="AH65" s="13">
        <f t="shared" si="31"/>
        <v>0.2</v>
      </c>
      <c r="AI65" s="21">
        <v>1</v>
      </c>
      <c r="AJ65" s="13">
        <v>1.1</v>
      </c>
      <c r="AK65" s="13">
        <f t="shared" si="32"/>
        <v>0.1</v>
      </c>
      <c r="AL65" s="13">
        <v>2</v>
      </c>
      <c r="AM65" s="13">
        <v>2.5</v>
      </c>
      <c r="AN65" s="13">
        <v>4.66667</v>
      </c>
      <c r="AO65" s="13">
        <f t="shared" si="33"/>
        <v>0.9</v>
      </c>
      <c r="AP65" s="13"/>
      <c r="AQ65" s="13"/>
      <c r="AR65" s="13"/>
      <c r="AS65" s="13"/>
      <c r="AT65" s="13"/>
      <c r="AU65" s="13"/>
      <c r="AV65" s="13"/>
      <c r="AW65" s="13"/>
      <c r="AX65" s="13"/>
      <c r="AY65" s="13"/>
      <c r="AZ65" s="13"/>
      <c r="BA65" s="13"/>
      <c r="BB65" s="13"/>
      <c r="BC65" s="13"/>
      <c r="BD65" s="13"/>
    </row>
    <row r="66" ht="18.75" spans="1:56">
      <c r="A66" s="13" t="s">
        <v>122</v>
      </c>
      <c r="B66" s="13">
        <v>2.52</v>
      </c>
      <c r="C66" s="13">
        <v>85.3</v>
      </c>
      <c r="D66" s="13">
        <v>2.43</v>
      </c>
      <c r="E66" s="13">
        <v>4.65</v>
      </c>
      <c r="F66" s="13">
        <v>0</v>
      </c>
      <c r="G66" s="13">
        <v>5.14</v>
      </c>
      <c r="H66" s="13">
        <f t="shared" si="34"/>
        <v>33.8492063492063</v>
      </c>
      <c r="I66" s="13">
        <f t="shared" si="35"/>
        <v>1.8452380952381</v>
      </c>
      <c r="J66" s="13">
        <f t="shared" si="36"/>
        <v>0.0545134818288394</v>
      </c>
      <c r="K66" s="13">
        <f t="shared" si="37"/>
        <v>0</v>
      </c>
      <c r="L66" s="13">
        <f t="shared" si="38"/>
        <v>0.964285714285714</v>
      </c>
      <c r="M66" s="13">
        <f t="shared" si="39"/>
        <v>2.03968253968254</v>
      </c>
      <c r="N66" s="13">
        <f t="shared" si="40"/>
        <v>0.52258064516129</v>
      </c>
      <c r="O66" s="13">
        <f t="shared" si="23"/>
        <v>0</v>
      </c>
      <c r="P66" s="13">
        <f t="shared" si="24"/>
        <v>0.0284876905041032</v>
      </c>
      <c r="Q66" s="13">
        <f t="shared" si="25"/>
        <v>0.0602579132473623</v>
      </c>
      <c r="R66" s="13">
        <f t="shared" si="26"/>
        <v>0</v>
      </c>
      <c r="S66" s="13">
        <f t="shared" si="27"/>
        <v>0.52258064516129</v>
      </c>
      <c r="T66" s="13">
        <f t="shared" si="28"/>
        <v>1.10537634408602</v>
      </c>
      <c r="U66" s="13" t="e">
        <f t="shared" si="29"/>
        <v>#DIV/0!</v>
      </c>
      <c r="V66" s="13">
        <f t="shared" si="30"/>
        <v>0.472762645914397</v>
      </c>
      <c r="W66" s="13">
        <f t="shared" si="41"/>
        <v>0.143259085580305</v>
      </c>
      <c r="X66" s="13">
        <f t="shared" si="42"/>
        <v>0.0545134818288394</v>
      </c>
      <c r="Y66" s="13">
        <f t="shared" si="43"/>
        <v>2.62795698924731</v>
      </c>
      <c r="Z66" s="13">
        <v>1</v>
      </c>
      <c r="AA66" s="13">
        <v>1</v>
      </c>
      <c r="AB66" s="13"/>
      <c r="AC66" s="13"/>
      <c r="AD66" s="13"/>
      <c r="AE66" s="13"/>
      <c r="AF66" s="13"/>
      <c r="AG66" s="13"/>
      <c r="AH66" s="13"/>
      <c r="AI66" s="21"/>
      <c r="AJ66" s="13"/>
      <c r="AK66" s="13"/>
      <c r="AL66" s="13"/>
      <c r="AM66" s="13"/>
      <c r="AN66" s="13"/>
      <c r="AO66" s="13"/>
      <c r="AP66" s="13"/>
      <c r="AQ66" s="13"/>
      <c r="AR66" s="13"/>
      <c r="AS66" s="13"/>
      <c r="AT66" s="13"/>
      <c r="AU66" s="13"/>
      <c r="AV66" s="13"/>
      <c r="AW66" s="13"/>
      <c r="AX66" s="13"/>
      <c r="AY66" s="13"/>
      <c r="AZ66" s="13"/>
      <c r="BA66" s="13"/>
      <c r="BB66" s="13"/>
      <c r="BC66" s="13"/>
      <c r="BD66" s="13"/>
    </row>
    <row r="67" ht="18.75" spans="1:56">
      <c r="A67" s="13" t="s">
        <v>123</v>
      </c>
      <c r="B67" s="13">
        <v>3.07</v>
      </c>
      <c r="C67" s="13">
        <v>83.5</v>
      </c>
      <c r="D67" s="13">
        <v>3.08</v>
      </c>
      <c r="E67" s="13">
        <v>5.87</v>
      </c>
      <c r="F67" s="13">
        <v>0</v>
      </c>
      <c r="G67" s="13">
        <v>4.51</v>
      </c>
      <c r="H67" s="13">
        <f t="shared" si="34"/>
        <v>27.1986970684039</v>
      </c>
      <c r="I67" s="13">
        <f t="shared" si="35"/>
        <v>1.91205211726384</v>
      </c>
      <c r="J67" s="13">
        <f t="shared" si="36"/>
        <v>0.0702994011976048</v>
      </c>
      <c r="K67" s="13">
        <f t="shared" si="37"/>
        <v>0</v>
      </c>
      <c r="L67" s="13">
        <f t="shared" si="38"/>
        <v>1.00325732899023</v>
      </c>
      <c r="M67" s="13">
        <f t="shared" si="39"/>
        <v>1.46905537459283</v>
      </c>
      <c r="N67" s="13">
        <f t="shared" si="40"/>
        <v>0.524701873935264</v>
      </c>
      <c r="O67" s="13">
        <f t="shared" si="23"/>
        <v>0</v>
      </c>
      <c r="P67" s="13">
        <f t="shared" si="24"/>
        <v>0.0368862275449102</v>
      </c>
      <c r="Q67" s="13">
        <f t="shared" si="25"/>
        <v>0.0540119760479042</v>
      </c>
      <c r="R67" s="13">
        <f t="shared" si="26"/>
        <v>0</v>
      </c>
      <c r="S67" s="13">
        <f t="shared" si="27"/>
        <v>0.524701873935264</v>
      </c>
      <c r="T67" s="13">
        <f t="shared" si="28"/>
        <v>0.768313458262351</v>
      </c>
      <c r="U67" s="13" t="e">
        <f t="shared" si="29"/>
        <v>#DIV/0!</v>
      </c>
      <c r="V67" s="13">
        <f t="shared" si="30"/>
        <v>0.682926829268293</v>
      </c>
      <c r="W67" s="13">
        <f t="shared" si="41"/>
        <v>0.161197604790419</v>
      </c>
      <c r="X67" s="13">
        <f t="shared" si="42"/>
        <v>0.0702994011976048</v>
      </c>
      <c r="Y67" s="13">
        <f t="shared" si="43"/>
        <v>2.29301533219761</v>
      </c>
      <c r="Z67" s="13">
        <v>0</v>
      </c>
      <c r="AA67" s="13">
        <v>1</v>
      </c>
      <c r="AB67" s="13"/>
      <c r="AC67" s="13"/>
      <c r="AD67" s="13"/>
      <c r="AE67" s="13"/>
      <c r="AF67" s="13"/>
      <c r="AG67" s="13"/>
      <c r="AH67" s="13"/>
      <c r="AI67" s="21"/>
      <c r="AJ67" s="13"/>
      <c r="AK67" s="13"/>
      <c r="AL67" s="13"/>
      <c r="AM67" s="13"/>
      <c r="AN67" s="13"/>
      <c r="AO67" s="13"/>
      <c r="AP67" s="13"/>
      <c r="AQ67" s="13"/>
      <c r="AR67" s="13"/>
      <c r="AS67" s="13"/>
      <c r="AT67" s="13"/>
      <c r="AU67" s="13"/>
      <c r="AV67" s="13"/>
      <c r="AW67" s="13"/>
      <c r="AX67" s="13"/>
      <c r="AY67" s="13"/>
      <c r="AZ67" s="13"/>
      <c r="BA67" s="13"/>
      <c r="BB67" s="13"/>
      <c r="BC67" s="13"/>
      <c r="BD67" s="13"/>
    </row>
    <row r="68" ht="18.75" spans="1:56">
      <c r="A68" s="13" t="s">
        <v>124</v>
      </c>
      <c r="B68" s="13">
        <v>3.89</v>
      </c>
      <c r="C68" s="13">
        <v>81.8</v>
      </c>
      <c r="D68" s="13">
        <v>4.2</v>
      </c>
      <c r="E68" s="13">
        <v>4.05</v>
      </c>
      <c r="F68" s="13">
        <v>0</v>
      </c>
      <c r="G68" s="13">
        <v>6.05</v>
      </c>
      <c r="H68" s="13">
        <f t="shared" si="34"/>
        <v>21.0282776349614</v>
      </c>
      <c r="I68" s="13">
        <f t="shared" si="35"/>
        <v>1.04113110539846</v>
      </c>
      <c r="J68" s="13">
        <f t="shared" si="36"/>
        <v>0.0495110024449878</v>
      </c>
      <c r="K68" s="13">
        <f t="shared" si="37"/>
        <v>0</v>
      </c>
      <c r="L68" s="13">
        <f t="shared" si="38"/>
        <v>1.07969151670951</v>
      </c>
      <c r="M68" s="13">
        <f t="shared" si="39"/>
        <v>1.55526992287918</v>
      </c>
      <c r="N68" s="13">
        <f t="shared" si="40"/>
        <v>1.03703703703704</v>
      </c>
      <c r="O68" s="13">
        <f t="shared" si="23"/>
        <v>0</v>
      </c>
      <c r="P68" s="13">
        <f t="shared" si="24"/>
        <v>0.0513447432762836</v>
      </c>
      <c r="Q68" s="13">
        <f t="shared" si="25"/>
        <v>0.073960880195599</v>
      </c>
      <c r="R68" s="13">
        <f t="shared" si="26"/>
        <v>0</v>
      </c>
      <c r="S68" s="13">
        <f t="shared" si="27"/>
        <v>1.03703703703704</v>
      </c>
      <c r="T68" s="13">
        <f t="shared" si="28"/>
        <v>1.49382716049383</v>
      </c>
      <c r="U68" s="13" t="e">
        <f t="shared" si="29"/>
        <v>#DIV/0!</v>
      </c>
      <c r="V68" s="13">
        <f t="shared" si="30"/>
        <v>0.694214876033058</v>
      </c>
      <c r="W68" s="13">
        <f t="shared" si="41"/>
        <v>0.17481662591687</v>
      </c>
      <c r="X68" s="13">
        <f t="shared" si="42"/>
        <v>0.0495110024449878</v>
      </c>
      <c r="Y68" s="13">
        <f t="shared" si="43"/>
        <v>3.53086419753086</v>
      </c>
      <c r="Z68" s="13">
        <v>0</v>
      </c>
      <c r="AA68" s="13">
        <v>1</v>
      </c>
      <c r="AB68" s="13"/>
      <c r="AC68" s="13"/>
      <c r="AD68" s="13" t="s">
        <v>124</v>
      </c>
      <c r="AE68" s="13"/>
      <c r="AF68" s="13">
        <v>0.8</v>
      </c>
      <c r="AG68" s="13">
        <v>1.1</v>
      </c>
      <c r="AH68" s="13">
        <f t="shared" si="31"/>
        <v>0.3</v>
      </c>
      <c r="AI68" s="21">
        <v>0.8</v>
      </c>
      <c r="AJ68" s="13">
        <v>1.2</v>
      </c>
      <c r="AK68" s="13">
        <f t="shared" si="32"/>
        <v>0.4</v>
      </c>
      <c r="AL68" s="13">
        <v>0.8</v>
      </c>
      <c r="AM68" s="13">
        <v>1</v>
      </c>
      <c r="AN68" s="13">
        <v>4.66667</v>
      </c>
      <c r="AO68" s="13">
        <f t="shared" ref="AO66:AO90" si="44">AF68/AI68</f>
        <v>1</v>
      </c>
      <c r="AP68" s="13"/>
      <c r="AQ68" s="13"/>
      <c r="AR68" s="13"/>
      <c r="AS68" s="13"/>
      <c r="AT68" s="13"/>
      <c r="AU68" s="13"/>
      <c r="AV68" s="13"/>
      <c r="AW68" s="13"/>
      <c r="AX68" s="13"/>
      <c r="AY68" s="13"/>
      <c r="AZ68" s="13"/>
      <c r="BA68" s="13"/>
      <c r="BB68" s="13"/>
      <c r="BC68" s="13"/>
      <c r="BD68" s="13"/>
    </row>
    <row r="69" ht="18.75" spans="1:56">
      <c r="A69" s="13" t="s">
        <v>125</v>
      </c>
      <c r="B69" s="13">
        <v>2.23</v>
      </c>
      <c r="C69" s="13">
        <v>92.4</v>
      </c>
      <c r="D69" s="13">
        <v>2.32</v>
      </c>
      <c r="E69" s="13">
        <v>1.06</v>
      </c>
      <c r="F69" s="13">
        <v>0</v>
      </c>
      <c r="G69" s="13">
        <v>1.98</v>
      </c>
      <c r="H69" s="13">
        <f t="shared" si="34"/>
        <v>41.4349775784753</v>
      </c>
      <c r="I69" s="13">
        <f t="shared" si="35"/>
        <v>0.475336322869955</v>
      </c>
      <c r="J69" s="13">
        <f t="shared" si="36"/>
        <v>0.0114718614718615</v>
      </c>
      <c r="K69" s="13">
        <f t="shared" si="37"/>
        <v>0</v>
      </c>
      <c r="L69" s="13">
        <f t="shared" si="38"/>
        <v>1.04035874439462</v>
      </c>
      <c r="M69" s="13">
        <f t="shared" si="39"/>
        <v>0.887892376681614</v>
      </c>
      <c r="N69" s="13">
        <f t="shared" si="40"/>
        <v>2.18867924528302</v>
      </c>
      <c r="O69" s="13">
        <f t="shared" ref="O69:O93" si="45">F69/C69</f>
        <v>0</v>
      </c>
      <c r="P69" s="13">
        <f t="shared" ref="P69:P93" si="46">D69/C69</f>
        <v>0.0251082251082251</v>
      </c>
      <c r="Q69" s="13">
        <f t="shared" ref="Q69:Q93" si="47">G69/C69</f>
        <v>0.0214285714285714</v>
      </c>
      <c r="R69" s="13">
        <f t="shared" ref="R69:R93" si="48">F69/E69</f>
        <v>0</v>
      </c>
      <c r="S69" s="13">
        <f t="shared" ref="S69:S93" si="49">D69/E69</f>
        <v>2.18867924528302</v>
      </c>
      <c r="T69" s="13">
        <f t="shared" ref="T69:T93" si="50">G69/E69</f>
        <v>1.86792452830189</v>
      </c>
      <c r="U69" s="13" t="e">
        <f t="shared" ref="U69:U93" si="51">G69/F69</f>
        <v>#DIV/0!</v>
      </c>
      <c r="V69" s="13">
        <f t="shared" ref="V69:V93" si="52">D69/G69</f>
        <v>1.17171717171717</v>
      </c>
      <c r="W69" s="13">
        <f t="shared" si="41"/>
        <v>0.058008658008658</v>
      </c>
      <c r="X69" s="13">
        <f t="shared" si="42"/>
        <v>0.0114718614718615</v>
      </c>
      <c r="Y69" s="13">
        <f t="shared" si="43"/>
        <v>5.0566037735849</v>
      </c>
      <c r="Z69" s="13">
        <v>0</v>
      </c>
      <c r="AA69" s="13">
        <v>1</v>
      </c>
      <c r="AB69" s="13"/>
      <c r="AC69" s="13"/>
      <c r="AD69" s="13" t="s">
        <v>125</v>
      </c>
      <c r="AE69" s="13"/>
      <c r="AF69" s="13">
        <v>0.9</v>
      </c>
      <c r="AG69" s="13">
        <v>1.1</v>
      </c>
      <c r="AH69" s="13">
        <f t="shared" ref="AH69:AH92" si="53">AG69-AF69</f>
        <v>0.2</v>
      </c>
      <c r="AI69" s="21">
        <v>1</v>
      </c>
      <c r="AJ69" s="13">
        <v>1.3</v>
      </c>
      <c r="AK69" s="13">
        <f t="shared" ref="AK69:AK92" si="54">AJ69-AI69</f>
        <v>0.3</v>
      </c>
      <c r="AL69" s="13">
        <v>0.8</v>
      </c>
      <c r="AM69" s="13">
        <v>1</v>
      </c>
      <c r="AN69" s="13">
        <v>4.33333</v>
      </c>
      <c r="AO69" s="13">
        <f t="shared" si="44"/>
        <v>0.9</v>
      </c>
      <c r="AP69" s="13"/>
      <c r="AQ69" s="13"/>
      <c r="AR69" s="13"/>
      <c r="AS69" s="13"/>
      <c r="AT69" s="13"/>
      <c r="AU69" s="13"/>
      <c r="AV69" s="13"/>
      <c r="AW69" s="13"/>
      <c r="AX69" s="13"/>
      <c r="AY69" s="13"/>
      <c r="AZ69" s="13"/>
      <c r="BA69" s="13"/>
      <c r="BB69" s="13"/>
      <c r="BC69" s="13"/>
      <c r="BD69" s="13"/>
    </row>
    <row r="70" ht="18.75" spans="1:56">
      <c r="A70" s="13" t="s">
        <v>126</v>
      </c>
      <c r="B70" s="13">
        <v>2.53</v>
      </c>
      <c r="C70" s="13">
        <v>91.6</v>
      </c>
      <c r="D70" s="13">
        <v>2.15</v>
      </c>
      <c r="E70" s="13">
        <v>1.56</v>
      </c>
      <c r="F70" s="13">
        <v>0</v>
      </c>
      <c r="G70" s="13">
        <v>2.11</v>
      </c>
      <c r="H70" s="13">
        <f t="shared" si="34"/>
        <v>36.2055335968379</v>
      </c>
      <c r="I70" s="13">
        <f t="shared" si="35"/>
        <v>0.616600790513834</v>
      </c>
      <c r="J70" s="13">
        <f t="shared" si="36"/>
        <v>0.0170305676855895</v>
      </c>
      <c r="K70" s="13">
        <f t="shared" si="37"/>
        <v>0</v>
      </c>
      <c r="L70" s="13">
        <f t="shared" si="38"/>
        <v>0.849802371541502</v>
      </c>
      <c r="M70" s="13">
        <f t="shared" si="39"/>
        <v>0.83399209486166</v>
      </c>
      <c r="N70" s="13">
        <f t="shared" si="40"/>
        <v>1.37820512820513</v>
      </c>
      <c r="O70" s="13">
        <f t="shared" si="45"/>
        <v>0</v>
      </c>
      <c r="P70" s="13">
        <f t="shared" si="46"/>
        <v>0.023471615720524</v>
      </c>
      <c r="Q70" s="13">
        <f t="shared" si="47"/>
        <v>0.0230349344978166</v>
      </c>
      <c r="R70" s="13">
        <f t="shared" si="48"/>
        <v>0</v>
      </c>
      <c r="S70" s="13">
        <f t="shared" si="49"/>
        <v>1.37820512820513</v>
      </c>
      <c r="T70" s="13">
        <f t="shared" si="50"/>
        <v>1.3525641025641</v>
      </c>
      <c r="U70" s="13" t="e">
        <f t="shared" si="51"/>
        <v>#DIV/0!</v>
      </c>
      <c r="V70" s="13">
        <f t="shared" si="52"/>
        <v>1.01895734597156</v>
      </c>
      <c r="W70" s="13">
        <f t="shared" si="41"/>
        <v>0.0635371179039301</v>
      </c>
      <c r="X70" s="13">
        <f t="shared" si="42"/>
        <v>0.0170305676855895</v>
      </c>
      <c r="Y70" s="13">
        <f t="shared" si="43"/>
        <v>3.73076923076923</v>
      </c>
      <c r="Z70" s="13">
        <v>0</v>
      </c>
      <c r="AA70" s="13">
        <v>1</v>
      </c>
      <c r="AB70" s="13"/>
      <c r="AC70" s="13"/>
      <c r="AD70" s="13" t="s">
        <v>126</v>
      </c>
      <c r="AE70" s="13"/>
      <c r="AF70" s="13">
        <v>1</v>
      </c>
      <c r="AG70" s="13">
        <v>1.4</v>
      </c>
      <c r="AH70" s="13">
        <f t="shared" si="53"/>
        <v>0.4</v>
      </c>
      <c r="AI70" s="21">
        <v>1.1</v>
      </c>
      <c r="AJ70" s="13">
        <v>1.3</v>
      </c>
      <c r="AK70" s="13">
        <f t="shared" si="54"/>
        <v>0.2</v>
      </c>
      <c r="AL70" s="13">
        <v>1</v>
      </c>
      <c r="AM70" s="13">
        <v>1.5</v>
      </c>
      <c r="AN70" s="13">
        <v>4.66667</v>
      </c>
      <c r="AO70" s="13">
        <f t="shared" si="44"/>
        <v>0.909090909090909</v>
      </c>
      <c r="AP70" s="13"/>
      <c r="AQ70" s="13"/>
      <c r="AR70" s="13"/>
      <c r="AS70" s="13"/>
      <c r="AT70" s="13"/>
      <c r="AU70" s="13"/>
      <c r="AV70" s="13"/>
      <c r="AW70" s="13"/>
      <c r="AX70" s="13"/>
      <c r="AY70" s="13"/>
      <c r="AZ70" s="13"/>
      <c r="BA70" s="13"/>
      <c r="BB70" s="13"/>
      <c r="BC70" s="13"/>
      <c r="BD70" s="13"/>
    </row>
    <row r="71" ht="18.75" spans="1:56">
      <c r="A71" s="13" t="s">
        <v>127</v>
      </c>
      <c r="B71" s="13">
        <v>1.61</v>
      </c>
      <c r="C71" s="13">
        <v>94.6</v>
      </c>
      <c r="D71" s="13">
        <v>1.42</v>
      </c>
      <c r="E71" s="13">
        <v>0.49</v>
      </c>
      <c r="F71" s="13">
        <v>0</v>
      </c>
      <c r="G71" s="13">
        <v>1.33</v>
      </c>
      <c r="H71" s="13">
        <f t="shared" si="34"/>
        <v>58.7577639751553</v>
      </c>
      <c r="I71" s="13">
        <f t="shared" si="35"/>
        <v>0.304347826086956</v>
      </c>
      <c r="J71" s="13">
        <f t="shared" si="36"/>
        <v>0.00517970401691332</v>
      </c>
      <c r="K71" s="13">
        <f t="shared" si="37"/>
        <v>0</v>
      </c>
      <c r="L71" s="13">
        <f t="shared" si="38"/>
        <v>0.881987577639751</v>
      </c>
      <c r="M71" s="13">
        <f t="shared" si="39"/>
        <v>0.826086956521739</v>
      </c>
      <c r="N71" s="13">
        <f t="shared" si="40"/>
        <v>2.89795918367347</v>
      </c>
      <c r="O71" s="13">
        <f t="shared" si="45"/>
        <v>0</v>
      </c>
      <c r="P71" s="13">
        <f t="shared" si="46"/>
        <v>0.0150105708245243</v>
      </c>
      <c r="Q71" s="13">
        <f t="shared" si="47"/>
        <v>0.0140591966173362</v>
      </c>
      <c r="R71" s="13">
        <f t="shared" si="48"/>
        <v>0</v>
      </c>
      <c r="S71" s="13">
        <f t="shared" si="49"/>
        <v>2.89795918367347</v>
      </c>
      <c r="T71" s="13">
        <f t="shared" si="50"/>
        <v>2.71428571428571</v>
      </c>
      <c r="U71" s="13" t="e">
        <f t="shared" si="51"/>
        <v>#DIV/0!</v>
      </c>
      <c r="V71" s="13">
        <f t="shared" si="52"/>
        <v>1.06766917293233</v>
      </c>
      <c r="W71" s="13">
        <f t="shared" si="41"/>
        <v>0.0342494714587738</v>
      </c>
      <c r="X71" s="13">
        <f t="shared" si="42"/>
        <v>0.00517970401691332</v>
      </c>
      <c r="Y71" s="13">
        <f t="shared" si="43"/>
        <v>6.61224489795918</v>
      </c>
      <c r="Z71" s="13">
        <v>0</v>
      </c>
      <c r="AA71" s="13">
        <v>1</v>
      </c>
      <c r="AB71" s="13"/>
      <c r="AC71" s="13"/>
      <c r="AD71" s="13" t="s">
        <v>127</v>
      </c>
      <c r="AE71" s="13"/>
      <c r="AF71" s="13">
        <v>1</v>
      </c>
      <c r="AG71" s="13">
        <v>1.3</v>
      </c>
      <c r="AH71" s="13">
        <f t="shared" si="53"/>
        <v>0.3</v>
      </c>
      <c r="AI71" s="21">
        <v>1.2</v>
      </c>
      <c r="AJ71" s="13">
        <v>1.5</v>
      </c>
      <c r="AK71" s="13">
        <f t="shared" si="54"/>
        <v>0.3</v>
      </c>
      <c r="AL71" s="13">
        <v>1.5</v>
      </c>
      <c r="AM71" s="13">
        <v>2</v>
      </c>
      <c r="AN71" s="13">
        <v>3.33333</v>
      </c>
      <c r="AO71" s="13">
        <f t="shared" si="44"/>
        <v>0.833333333333333</v>
      </c>
      <c r="AP71" s="13"/>
      <c r="AQ71" s="13"/>
      <c r="AR71" s="13"/>
      <c r="AS71" s="13"/>
      <c r="AT71" s="13"/>
      <c r="AU71" s="13"/>
      <c r="AV71" s="13"/>
      <c r="AW71" s="13"/>
      <c r="AX71" s="13"/>
      <c r="AY71" s="13"/>
      <c r="AZ71" s="13"/>
      <c r="BA71" s="13"/>
      <c r="BB71" s="13"/>
      <c r="BC71" s="13"/>
      <c r="BD71" s="13"/>
    </row>
    <row r="72" ht="18.75" spans="1:56">
      <c r="A72" s="13" t="s">
        <v>128</v>
      </c>
      <c r="B72" s="13">
        <v>3.73</v>
      </c>
      <c r="C72" s="13">
        <v>89.1</v>
      </c>
      <c r="D72" s="13">
        <v>3.34</v>
      </c>
      <c r="E72" s="13">
        <v>2.75</v>
      </c>
      <c r="F72" s="13">
        <v>0</v>
      </c>
      <c r="G72" s="13">
        <v>1.11</v>
      </c>
      <c r="H72" s="13">
        <f t="shared" si="34"/>
        <v>23.887399463807</v>
      </c>
      <c r="I72" s="13">
        <f t="shared" si="35"/>
        <v>0.737265415549598</v>
      </c>
      <c r="J72" s="13">
        <f t="shared" si="36"/>
        <v>0.0308641975308642</v>
      </c>
      <c r="K72" s="13">
        <f t="shared" si="37"/>
        <v>0</v>
      </c>
      <c r="L72" s="13">
        <f t="shared" si="38"/>
        <v>0.89544235924933</v>
      </c>
      <c r="M72" s="13">
        <f t="shared" si="39"/>
        <v>0.297587131367292</v>
      </c>
      <c r="N72" s="13">
        <f t="shared" si="40"/>
        <v>1.21454545454545</v>
      </c>
      <c r="O72" s="13">
        <f t="shared" si="45"/>
        <v>0</v>
      </c>
      <c r="P72" s="13">
        <f t="shared" si="46"/>
        <v>0.0374859708193042</v>
      </c>
      <c r="Q72" s="13">
        <f t="shared" si="47"/>
        <v>0.0124579124579125</v>
      </c>
      <c r="R72" s="13">
        <f t="shared" si="48"/>
        <v>0</v>
      </c>
      <c r="S72" s="13">
        <f t="shared" si="49"/>
        <v>1.21454545454545</v>
      </c>
      <c r="T72" s="13">
        <f t="shared" si="50"/>
        <v>0.403636363636364</v>
      </c>
      <c r="U72" s="13" t="e">
        <f t="shared" si="51"/>
        <v>#DIV/0!</v>
      </c>
      <c r="V72" s="13">
        <f t="shared" si="52"/>
        <v>3.00900900900901</v>
      </c>
      <c r="W72" s="13">
        <f t="shared" si="41"/>
        <v>0.0808080808080808</v>
      </c>
      <c r="X72" s="13">
        <f t="shared" si="42"/>
        <v>0.0308641975308642</v>
      </c>
      <c r="Y72" s="13">
        <f t="shared" si="43"/>
        <v>2.61818181818182</v>
      </c>
      <c r="Z72" s="13">
        <v>0</v>
      </c>
      <c r="AA72" s="13">
        <v>1</v>
      </c>
      <c r="AB72" s="13"/>
      <c r="AC72" s="13"/>
      <c r="AD72" s="13" t="s">
        <v>128</v>
      </c>
      <c r="AE72" s="13"/>
      <c r="AF72" s="13">
        <v>2</v>
      </c>
      <c r="AG72" s="13">
        <v>2</v>
      </c>
      <c r="AH72" s="13">
        <f t="shared" si="53"/>
        <v>0</v>
      </c>
      <c r="AI72" s="21">
        <v>3.5</v>
      </c>
      <c r="AJ72" s="13">
        <v>3.5</v>
      </c>
      <c r="AK72" s="13">
        <f t="shared" si="54"/>
        <v>0</v>
      </c>
      <c r="AL72" s="13">
        <v>2</v>
      </c>
      <c r="AM72" s="13">
        <v>2</v>
      </c>
      <c r="AN72" s="13">
        <v>4.66667</v>
      </c>
      <c r="AO72" s="13">
        <f t="shared" si="44"/>
        <v>0.571428571428571</v>
      </c>
      <c r="AP72" s="13"/>
      <c r="AQ72" s="13"/>
      <c r="AR72" s="13"/>
      <c r="AS72" s="13"/>
      <c r="AT72" s="13"/>
      <c r="AU72" s="13"/>
      <c r="AV72" s="13"/>
      <c r="AW72" s="13"/>
      <c r="AX72" s="13"/>
      <c r="AY72" s="13"/>
      <c r="AZ72" s="13"/>
      <c r="BA72" s="13"/>
      <c r="BB72" s="13"/>
      <c r="BC72" s="13"/>
      <c r="BD72" s="13"/>
    </row>
    <row r="73" ht="18.75" spans="1:56">
      <c r="A73" s="13" t="s">
        <v>129</v>
      </c>
      <c r="B73" s="13">
        <v>2.87</v>
      </c>
      <c r="C73" s="13">
        <v>90.7</v>
      </c>
      <c r="D73" s="13">
        <v>3.36</v>
      </c>
      <c r="E73" s="13">
        <v>2.5</v>
      </c>
      <c r="F73" s="13">
        <v>0</v>
      </c>
      <c r="G73" s="13">
        <v>0.59</v>
      </c>
      <c r="H73" s="13">
        <f t="shared" si="34"/>
        <v>31.602787456446</v>
      </c>
      <c r="I73" s="13">
        <f t="shared" si="35"/>
        <v>0.871080139372822</v>
      </c>
      <c r="J73" s="13">
        <f t="shared" si="36"/>
        <v>0.0275633958103638</v>
      </c>
      <c r="K73" s="13">
        <f t="shared" si="37"/>
        <v>0</v>
      </c>
      <c r="L73" s="13">
        <f t="shared" si="38"/>
        <v>1.17073170731707</v>
      </c>
      <c r="M73" s="13">
        <f t="shared" si="39"/>
        <v>0.205574912891986</v>
      </c>
      <c r="N73" s="13">
        <f t="shared" si="40"/>
        <v>1.344</v>
      </c>
      <c r="O73" s="13">
        <f t="shared" si="45"/>
        <v>0</v>
      </c>
      <c r="P73" s="13">
        <f t="shared" si="46"/>
        <v>0.037045203969129</v>
      </c>
      <c r="Q73" s="13">
        <f t="shared" si="47"/>
        <v>0.00650496141124586</v>
      </c>
      <c r="R73" s="13">
        <f t="shared" si="48"/>
        <v>0</v>
      </c>
      <c r="S73" s="13">
        <f t="shared" si="49"/>
        <v>1.344</v>
      </c>
      <c r="T73" s="13">
        <f t="shared" si="50"/>
        <v>0.236</v>
      </c>
      <c r="U73" s="13" t="e">
        <f t="shared" si="51"/>
        <v>#DIV/0!</v>
      </c>
      <c r="V73" s="13">
        <f t="shared" si="52"/>
        <v>5.69491525423729</v>
      </c>
      <c r="W73" s="13">
        <f t="shared" si="41"/>
        <v>0.0711135611907387</v>
      </c>
      <c r="X73" s="13">
        <f t="shared" si="42"/>
        <v>0.0275633958103638</v>
      </c>
      <c r="Y73" s="13">
        <f t="shared" si="43"/>
        <v>2.58</v>
      </c>
      <c r="Z73" s="13">
        <v>0</v>
      </c>
      <c r="AA73" s="13">
        <v>1</v>
      </c>
      <c r="AB73" s="13"/>
      <c r="AC73" s="13"/>
      <c r="AD73" s="13" t="s">
        <v>129</v>
      </c>
      <c r="AE73" s="13"/>
      <c r="AF73" s="13">
        <v>3</v>
      </c>
      <c r="AG73" s="13">
        <v>3</v>
      </c>
      <c r="AH73" s="13">
        <f t="shared" si="53"/>
        <v>0</v>
      </c>
      <c r="AI73" s="21">
        <v>2</v>
      </c>
      <c r="AJ73" s="13">
        <v>2</v>
      </c>
      <c r="AK73" s="13">
        <f t="shared" si="54"/>
        <v>0</v>
      </c>
      <c r="AL73" s="13">
        <v>3</v>
      </c>
      <c r="AM73" s="13">
        <v>3</v>
      </c>
      <c r="AN73" s="13">
        <v>3.33333</v>
      </c>
      <c r="AO73" s="13">
        <f t="shared" si="44"/>
        <v>1.5</v>
      </c>
      <c r="AP73" s="13"/>
      <c r="AQ73" s="13"/>
      <c r="AR73" s="13"/>
      <c r="AS73" s="13"/>
      <c r="AT73" s="13"/>
      <c r="AU73" s="13"/>
      <c r="AV73" s="13"/>
      <c r="AW73" s="13"/>
      <c r="AX73" s="13"/>
      <c r="AY73" s="13"/>
      <c r="AZ73" s="13"/>
      <c r="BA73" s="13"/>
      <c r="BB73" s="13"/>
      <c r="BC73" s="13"/>
      <c r="BD73" s="13"/>
    </row>
    <row r="74" ht="18.75" spans="1:56">
      <c r="A74" s="13" t="s">
        <v>130</v>
      </c>
      <c r="B74" s="13">
        <v>2.87</v>
      </c>
      <c r="C74" s="13">
        <v>92.2</v>
      </c>
      <c r="D74" s="13">
        <v>2.53</v>
      </c>
      <c r="E74" s="13">
        <v>1.76</v>
      </c>
      <c r="F74" s="13">
        <v>0</v>
      </c>
      <c r="G74" s="13">
        <v>0.6</v>
      </c>
      <c r="H74" s="13">
        <f t="shared" si="34"/>
        <v>32.1254355400697</v>
      </c>
      <c r="I74" s="13">
        <f t="shared" si="35"/>
        <v>0.613240418118467</v>
      </c>
      <c r="J74" s="13">
        <f t="shared" si="36"/>
        <v>0.0190889370932755</v>
      </c>
      <c r="K74" s="13">
        <f t="shared" si="37"/>
        <v>0</v>
      </c>
      <c r="L74" s="13">
        <f t="shared" si="38"/>
        <v>0.881533101045296</v>
      </c>
      <c r="M74" s="13">
        <f t="shared" si="39"/>
        <v>0.209059233449477</v>
      </c>
      <c r="N74" s="13">
        <f t="shared" si="40"/>
        <v>1.4375</v>
      </c>
      <c r="O74" s="13">
        <f t="shared" si="45"/>
        <v>0</v>
      </c>
      <c r="P74" s="13">
        <f t="shared" si="46"/>
        <v>0.0274403470715835</v>
      </c>
      <c r="Q74" s="13">
        <f t="shared" si="47"/>
        <v>0.00650759219088937</v>
      </c>
      <c r="R74" s="13">
        <f t="shared" si="48"/>
        <v>0</v>
      </c>
      <c r="S74" s="13">
        <f t="shared" si="49"/>
        <v>1.4375</v>
      </c>
      <c r="T74" s="13">
        <f t="shared" si="50"/>
        <v>0.340909090909091</v>
      </c>
      <c r="U74" s="13" t="e">
        <f t="shared" si="51"/>
        <v>#DIV/0!</v>
      </c>
      <c r="V74" s="13">
        <f t="shared" si="52"/>
        <v>4.21666666666667</v>
      </c>
      <c r="W74" s="13">
        <f t="shared" si="41"/>
        <v>0.0530368763557484</v>
      </c>
      <c r="X74" s="13">
        <f t="shared" si="42"/>
        <v>0.0190889370932755</v>
      </c>
      <c r="Y74" s="13">
        <f t="shared" si="43"/>
        <v>2.77840909090909</v>
      </c>
      <c r="Z74" s="13">
        <v>0</v>
      </c>
      <c r="AA74" s="13">
        <v>1</v>
      </c>
      <c r="AB74" s="13"/>
      <c r="AC74" s="13"/>
      <c r="AD74" s="13" t="s">
        <v>130</v>
      </c>
      <c r="AE74" s="13"/>
      <c r="AF74" s="13">
        <v>2.2</v>
      </c>
      <c r="AG74" s="13">
        <v>2.2</v>
      </c>
      <c r="AH74" s="13">
        <f t="shared" si="53"/>
        <v>0</v>
      </c>
      <c r="AI74" s="21">
        <v>2.5</v>
      </c>
      <c r="AJ74" s="13">
        <v>2.5</v>
      </c>
      <c r="AK74" s="13">
        <f t="shared" si="54"/>
        <v>0</v>
      </c>
      <c r="AL74" s="13">
        <v>2.5</v>
      </c>
      <c r="AM74" s="13">
        <v>3</v>
      </c>
      <c r="AN74" s="13">
        <v>4</v>
      </c>
      <c r="AO74" s="13">
        <f t="shared" si="44"/>
        <v>0.88</v>
      </c>
      <c r="AP74" s="13"/>
      <c r="AQ74" s="13"/>
      <c r="AR74" s="13"/>
      <c r="AS74" s="13"/>
      <c r="AT74" s="13"/>
      <c r="AU74" s="13"/>
      <c r="AV74" s="13"/>
      <c r="AW74" s="13"/>
      <c r="AX74" s="13"/>
      <c r="AY74" s="13"/>
      <c r="AZ74" s="13"/>
      <c r="BA74" s="13"/>
      <c r="BB74" s="13"/>
      <c r="BC74" s="13"/>
      <c r="BD74" s="13"/>
    </row>
    <row r="75" ht="18.75" spans="1:56">
      <c r="A75" s="13" t="s">
        <v>131</v>
      </c>
      <c r="B75" s="13">
        <v>2.53</v>
      </c>
      <c r="C75" s="13">
        <v>91.6</v>
      </c>
      <c r="D75" s="13">
        <v>2.67</v>
      </c>
      <c r="E75" s="13">
        <v>2.15</v>
      </c>
      <c r="F75" s="13">
        <v>0</v>
      </c>
      <c r="G75" s="13">
        <v>1.09</v>
      </c>
      <c r="H75" s="13">
        <f t="shared" si="34"/>
        <v>36.2055335968379</v>
      </c>
      <c r="I75" s="13">
        <f t="shared" si="35"/>
        <v>0.849802371541502</v>
      </c>
      <c r="J75" s="13">
        <f t="shared" si="36"/>
        <v>0.023471615720524</v>
      </c>
      <c r="K75" s="13">
        <f t="shared" si="37"/>
        <v>0</v>
      </c>
      <c r="L75" s="13">
        <f t="shared" si="38"/>
        <v>1.05533596837945</v>
      </c>
      <c r="M75" s="13">
        <f t="shared" si="39"/>
        <v>0.430830039525692</v>
      </c>
      <c r="N75" s="13">
        <f t="shared" si="40"/>
        <v>1.24186046511628</v>
      </c>
      <c r="O75" s="13">
        <f t="shared" si="45"/>
        <v>0</v>
      </c>
      <c r="P75" s="13">
        <f t="shared" si="46"/>
        <v>0.0291484716157205</v>
      </c>
      <c r="Q75" s="13">
        <f t="shared" si="47"/>
        <v>0.0118995633187773</v>
      </c>
      <c r="R75" s="13">
        <f t="shared" si="48"/>
        <v>0</v>
      </c>
      <c r="S75" s="13">
        <f t="shared" si="49"/>
        <v>1.24186046511628</v>
      </c>
      <c r="T75" s="13">
        <f t="shared" si="50"/>
        <v>0.506976744186047</v>
      </c>
      <c r="U75" s="13" t="e">
        <f t="shared" si="51"/>
        <v>#DIV/0!</v>
      </c>
      <c r="V75" s="13">
        <f t="shared" si="52"/>
        <v>2.44954128440367</v>
      </c>
      <c r="W75" s="13">
        <f t="shared" si="41"/>
        <v>0.0645196506550218</v>
      </c>
      <c r="X75" s="13">
        <f t="shared" si="42"/>
        <v>0.023471615720524</v>
      </c>
      <c r="Y75" s="13">
        <f t="shared" si="43"/>
        <v>2.74883720930233</v>
      </c>
      <c r="Z75" s="13">
        <v>1</v>
      </c>
      <c r="AA75" s="13">
        <v>0</v>
      </c>
      <c r="AB75" s="13"/>
      <c r="AC75" s="13"/>
      <c r="AD75" s="13" t="s">
        <v>131</v>
      </c>
      <c r="AE75" s="13"/>
      <c r="AF75" s="13">
        <v>8</v>
      </c>
      <c r="AG75" s="13">
        <v>16</v>
      </c>
      <c r="AH75" s="13">
        <f t="shared" si="53"/>
        <v>8</v>
      </c>
      <c r="AI75" s="21">
        <v>1.6</v>
      </c>
      <c r="AJ75" s="13">
        <v>2</v>
      </c>
      <c r="AK75" s="13">
        <f t="shared" si="54"/>
        <v>0.4</v>
      </c>
      <c r="AL75" s="13">
        <v>3</v>
      </c>
      <c r="AM75" s="13">
        <v>5</v>
      </c>
      <c r="AN75" s="13">
        <v>2.33333</v>
      </c>
      <c r="AO75" s="13">
        <f t="shared" si="44"/>
        <v>5</v>
      </c>
      <c r="AP75" s="13"/>
      <c r="AQ75" s="13"/>
      <c r="AR75" s="13"/>
      <c r="AS75" s="13"/>
      <c r="AT75" s="13"/>
      <c r="AU75" s="13"/>
      <c r="AV75" s="13"/>
      <c r="AW75" s="13"/>
      <c r="AX75" s="13"/>
      <c r="AY75" s="13"/>
      <c r="AZ75" s="13"/>
      <c r="BA75" s="13"/>
      <c r="BB75" s="13"/>
      <c r="BC75" s="13"/>
      <c r="BD75" s="13"/>
    </row>
    <row r="76" ht="18.75" spans="1:56">
      <c r="A76" s="13" t="s">
        <v>132</v>
      </c>
      <c r="B76" s="13">
        <v>3.13</v>
      </c>
      <c r="C76" s="13">
        <v>90.2</v>
      </c>
      <c r="D76" s="13">
        <v>3.53</v>
      </c>
      <c r="E76" s="13">
        <v>2.45</v>
      </c>
      <c r="F76" s="13">
        <v>0</v>
      </c>
      <c r="G76" s="13">
        <v>0.73</v>
      </c>
      <c r="H76" s="13">
        <f t="shared" si="34"/>
        <v>28.8178913738019</v>
      </c>
      <c r="I76" s="13">
        <f t="shared" si="35"/>
        <v>0.782747603833866</v>
      </c>
      <c r="J76" s="13">
        <f t="shared" si="36"/>
        <v>0.0271618625277162</v>
      </c>
      <c r="K76" s="13">
        <f t="shared" si="37"/>
        <v>0</v>
      </c>
      <c r="L76" s="13">
        <f t="shared" si="38"/>
        <v>1.12779552715655</v>
      </c>
      <c r="M76" s="13">
        <f t="shared" si="39"/>
        <v>0.233226837060703</v>
      </c>
      <c r="N76" s="13">
        <f t="shared" si="40"/>
        <v>1.44081632653061</v>
      </c>
      <c r="O76" s="13">
        <f t="shared" si="45"/>
        <v>0</v>
      </c>
      <c r="P76" s="13">
        <f t="shared" si="46"/>
        <v>0.0391352549889135</v>
      </c>
      <c r="Q76" s="13">
        <f t="shared" si="47"/>
        <v>0.00809312638580931</v>
      </c>
      <c r="R76" s="13">
        <f t="shared" si="48"/>
        <v>0</v>
      </c>
      <c r="S76" s="13">
        <f t="shared" si="49"/>
        <v>1.44081632653061</v>
      </c>
      <c r="T76" s="13">
        <f t="shared" si="50"/>
        <v>0.297959183673469</v>
      </c>
      <c r="U76" s="13" t="e">
        <f t="shared" si="51"/>
        <v>#DIV/0!</v>
      </c>
      <c r="V76" s="13">
        <f t="shared" si="52"/>
        <v>4.83561643835616</v>
      </c>
      <c r="W76" s="13">
        <f t="shared" si="41"/>
        <v>0.074390243902439</v>
      </c>
      <c r="X76" s="13">
        <f t="shared" si="42"/>
        <v>0.0271618625277162</v>
      </c>
      <c r="Y76" s="13">
        <f t="shared" si="43"/>
        <v>2.73877551020408</v>
      </c>
      <c r="Z76" s="13">
        <v>1</v>
      </c>
      <c r="AA76" s="13">
        <v>0</v>
      </c>
      <c r="AB76" s="13"/>
      <c r="AC76" s="13"/>
      <c r="AD76" s="13" t="s">
        <v>132</v>
      </c>
      <c r="AE76" s="13"/>
      <c r="AF76" s="13">
        <v>7</v>
      </c>
      <c r="AG76" s="13">
        <v>10</v>
      </c>
      <c r="AH76" s="13">
        <f t="shared" si="53"/>
        <v>3</v>
      </c>
      <c r="AI76" s="21">
        <v>2.5</v>
      </c>
      <c r="AJ76" s="13">
        <v>3</v>
      </c>
      <c r="AK76" s="13">
        <f t="shared" si="54"/>
        <v>0.5</v>
      </c>
      <c r="AL76" s="13">
        <v>6</v>
      </c>
      <c r="AM76" s="13">
        <v>7</v>
      </c>
      <c r="AN76" s="13">
        <v>2.66667</v>
      </c>
      <c r="AO76" s="13">
        <f t="shared" si="44"/>
        <v>2.8</v>
      </c>
      <c r="AP76" s="13"/>
      <c r="AQ76" s="13"/>
      <c r="AR76" s="13"/>
      <c r="AS76" s="13"/>
      <c r="AT76" s="13"/>
      <c r="AU76" s="13"/>
      <c r="AV76" s="13"/>
      <c r="AW76" s="13"/>
      <c r="AX76" s="13"/>
      <c r="AY76" s="13"/>
      <c r="AZ76" s="13"/>
      <c r="BA76" s="13"/>
      <c r="BB76" s="13"/>
      <c r="BC76" s="13"/>
      <c r="BD76" s="13"/>
    </row>
    <row r="77" ht="18.75" spans="1:56">
      <c r="A77" s="13" t="s">
        <v>133</v>
      </c>
      <c r="B77" s="13">
        <v>2.13</v>
      </c>
      <c r="C77" s="13">
        <v>91.6</v>
      </c>
      <c r="D77" s="13">
        <v>2.39</v>
      </c>
      <c r="E77" s="13">
        <v>2.59</v>
      </c>
      <c r="F77" s="13">
        <v>0</v>
      </c>
      <c r="G77" s="13">
        <v>1.33</v>
      </c>
      <c r="H77" s="13">
        <f t="shared" si="34"/>
        <v>43.0046948356808</v>
      </c>
      <c r="I77" s="13">
        <f t="shared" si="35"/>
        <v>1.21596244131455</v>
      </c>
      <c r="J77" s="13">
        <f t="shared" si="36"/>
        <v>0.0282751091703057</v>
      </c>
      <c r="K77" s="13">
        <f t="shared" si="37"/>
        <v>0</v>
      </c>
      <c r="L77" s="13">
        <f t="shared" si="38"/>
        <v>1.12206572769953</v>
      </c>
      <c r="M77" s="13">
        <f t="shared" si="39"/>
        <v>0.624413145539906</v>
      </c>
      <c r="N77" s="13">
        <f t="shared" si="40"/>
        <v>0.922779922779923</v>
      </c>
      <c r="O77" s="13">
        <f t="shared" si="45"/>
        <v>0</v>
      </c>
      <c r="P77" s="13">
        <f t="shared" si="46"/>
        <v>0.0260917030567686</v>
      </c>
      <c r="Q77" s="13">
        <f t="shared" si="47"/>
        <v>0.0145196506550218</v>
      </c>
      <c r="R77" s="13">
        <f t="shared" si="48"/>
        <v>0</v>
      </c>
      <c r="S77" s="13">
        <f t="shared" si="49"/>
        <v>0.922779922779923</v>
      </c>
      <c r="T77" s="13">
        <f t="shared" si="50"/>
        <v>0.513513513513514</v>
      </c>
      <c r="U77" s="13" t="e">
        <f t="shared" si="51"/>
        <v>#DIV/0!</v>
      </c>
      <c r="V77" s="13">
        <f t="shared" si="52"/>
        <v>1.79699248120301</v>
      </c>
      <c r="W77" s="13">
        <f t="shared" si="41"/>
        <v>0.0688864628820961</v>
      </c>
      <c r="X77" s="13">
        <f t="shared" si="42"/>
        <v>0.0282751091703057</v>
      </c>
      <c r="Y77" s="13">
        <f t="shared" si="43"/>
        <v>2.43629343629344</v>
      </c>
      <c r="Z77" s="13">
        <v>1</v>
      </c>
      <c r="AA77" s="13">
        <v>0</v>
      </c>
      <c r="AB77" s="13"/>
      <c r="AC77" s="13"/>
      <c r="AD77" s="13"/>
      <c r="AE77" s="13"/>
      <c r="AF77" s="13"/>
      <c r="AG77" s="13"/>
      <c r="AH77" s="13"/>
      <c r="AI77" s="21"/>
      <c r="AJ77" s="13"/>
      <c r="AK77" s="13"/>
      <c r="AL77" s="13"/>
      <c r="AM77" s="13"/>
      <c r="AN77" s="13"/>
      <c r="AO77" s="13"/>
      <c r="AP77" s="13"/>
      <c r="AQ77" s="13"/>
      <c r="AR77" s="13"/>
      <c r="AS77" s="13"/>
      <c r="AT77" s="13"/>
      <c r="AU77" s="13"/>
      <c r="AV77" s="13"/>
      <c r="AW77" s="13"/>
      <c r="AX77" s="13"/>
      <c r="AY77" s="13"/>
      <c r="AZ77" s="13"/>
      <c r="BA77" s="13"/>
      <c r="BB77" s="13"/>
      <c r="BC77" s="13"/>
      <c r="BD77" s="13"/>
    </row>
    <row r="78" ht="18.75" spans="1:56">
      <c r="A78" s="13" t="s">
        <v>134</v>
      </c>
      <c r="B78" s="13">
        <v>2.15</v>
      </c>
      <c r="C78" s="13">
        <v>96</v>
      </c>
      <c r="D78" s="13">
        <v>1.05</v>
      </c>
      <c r="E78" s="13">
        <v>0.36</v>
      </c>
      <c r="F78" s="13">
        <v>0</v>
      </c>
      <c r="G78" s="13">
        <v>0.28</v>
      </c>
      <c r="H78" s="13">
        <f t="shared" si="34"/>
        <v>44.6511627906977</v>
      </c>
      <c r="I78" s="13">
        <f t="shared" si="35"/>
        <v>0.167441860465116</v>
      </c>
      <c r="J78" s="13">
        <f t="shared" si="36"/>
        <v>0.00375</v>
      </c>
      <c r="K78" s="13">
        <f t="shared" si="37"/>
        <v>0</v>
      </c>
      <c r="L78" s="13">
        <f t="shared" si="38"/>
        <v>0.488372093023256</v>
      </c>
      <c r="M78" s="13">
        <f t="shared" si="39"/>
        <v>0.130232558139535</v>
      </c>
      <c r="N78" s="13">
        <f t="shared" si="40"/>
        <v>2.91666666666667</v>
      </c>
      <c r="O78" s="13">
        <f t="shared" si="45"/>
        <v>0</v>
      </c>
      <c r="P78" s="13">
        <f t="shared" si="46"/>
        <v>0.0109375</v>
      </c>
      <c r="Q78" s="13">
        <f t="shared" si="47"/>
        <v>0.00291666666666667</v>
      </c>
      <c r="R78" s="13">
        <f t="shared" si="48"/>
        <v>0</v>
      </c>
      <c r="S78" s="13">
        <f t="shared" si="49"/>
        <v>2.91666666666667</v>
      </c>
      <c r="T78" s="13">
        <f t="shared" si="50"/>
        <v>0.777777777777778</v>
      </c>
      <c r="U78" s="13" t="e">
        <f t="shared" si="51"/>
        <v>#DIV/0!</v>
      </c>
      <c r="V78" s="13">
        <f t="shared" si="52"/>
        <v>3.75</v>
      </c>
      <c r="W78" s="13">
        <f t="shared" si="41"/>
        <v>0.0176041666666667</v>
      </c>
      <c r="X78" s="13">
        <f t="shared" si="42"/>
        <v>0.00375</v>
      </c>
      <c r="Y78" s="13">
        <f t="shared" si="43"/>
        <v>4.69444444444445</v>
      </c>
      <c r="Z78" s="13">
        <v>0</v>
      </c>
      <c r="AA78" s="13">
        <v>1</v>
      </c>
      <c r="AB78" s="13"/>
      <c r="AC78" s="13"/>
      <c r="AD78" s="13" t="s">
        <v>134</v>
      </c>
      <c r="AE78" s="13"/>
      <c r="AF78" s="13">
        <v>1</v>
      </c>
      <c r="AG78" s="13">
        <v>1.5</v>
      </c>
      <c r="AH78" s="13">
        <f t="shared" si="53"/>
        <v>0.5</v>
      </c>
      <c r="AI78" s="21">
        <v>1.1</v>
      </c>
      <c r="AJ78" s="13">
        <v>1.3</v>
      </c>
      <c r="AK78" s="13">
        <f t="shared" si="54"/>
        <v>0.2</v>
      </c>
      <c r="AL78" s="13">
        <v>3.5</v>
      </c>
      <c r="AM78" s="13">
        <v>4</v>
      </c>
      <c r="AN78" s="13">
        <v>5</v>
      </c>
      <c r="AO78" s="13">
        <f t="shared" si="44"/>
        <v>0.909090909090909</v>
      </c>
      <c r="AP78" s="13"/>
      <c r="AQ78" s="13"/>
      <c r="AR78" s="13"/>
      <c r="AS78" s="13"/>
      <c r="AT78" s="13"/>
      <c r="AU78" s="13"/>
      <c r="AV78" s="13"/>
      <c r="AW78" s="13"/>
      <c r="AX78" s="13"/>
      <c r="AY78" s="13"/>
      <c r="AZ78" s="13"/>
      <c r="BA78" s="13"/>
      <c r="BB78" s="13"/>
      <c r="BC78" s="13"/>
      <c r="BD78" s="13"/>
    </row>
    <row r="79" ht="18.75" spans="1:56">
      <c r="A79" s="13" t="s">
        <v>135</v>
      </c>
      <c r="B79" s="13">
        <v>2.5</v>
      </c>
      <c r="C79" s="13">
        <v>92.5</v>
      </c>
      <c r="D79" s="13">
        <v>0.8</v>
      </c>
      <c r="E79" s="13">
        <v>2.36</v>
      </c>
      <c r="F79" s="13">
        <v>0</v>
      </c>
      <c r="G79" s="13">
        <v>1.81</v>
      </c>
      <c r="H79" s="13">
        <f t="shared" si="34"/>
        <v>37</v>
      </c>
      <c r="I79" s="13">
        <f t="shared" si="35"/>
        <v>0.944</v>
      </c>
      <c r="J79" s="13">
        <f t="shared" si="36"/>
        <v>0.0255135135135135</v>
      </c>
      <c r="K79" s="13">
        <f t="shared" si="37"/>
        <v>0</v>
      </c>
      <c r="L79" s="13">
        <f t="shared" si="38"/>
        <v>0.32</v>
      </c>
      <c r="M79" s="13">
        <f t="shared" si="39"/>
        <v>0.724</v>
      </c>
      <c r="N79" s="13">
        <f t="shared" si="40"/>
        <v>0.338983050847458</v>
      </c>
      <c r="O79" s="13">
        <f t="shared" si="45"/>
        <v>0</v>
      </c>
      <c r="P79" s="13">
        <f t="shared" si="46"/>
        <v>0.00864864864864865</v>
      </c>
      <c r="Q79" s="13">
        <f t="shared" si="47"/>
        <v>0.0195675675675676</v>
      </c>
      <c r="R79" s="13">
        <f t="shared" si="48"/>
        <v>0</v>
      </c>
      <c r="S79" s="13">
        <f t="shared" si="49"/>
        <v>0.338983050847458</v>
      </c>
      <c r="T79" s="13">
        <f t="shared" si="50"/>
        <v>0.766949152542373</v>
      </c>
      <c r="U79" s="13" t="e">
        <f t="shared" si="51"/>
        <v>#DIV/0!</v>
      </c>
      <c r="V79" s="13">
        <f t="shared" si="52"/>
        <v>0.441988950276243</v>
      </c>
      <c r="W79" s="13">
        <f t="shared" si="41"/>
        <v>0.0537297297297297</v>
      </c>
      <c r="X79" s="13">
        <f t="shared" si="42"/>
        <v>0.0255135135135135</v>
      </c>
      <c r="Y79" s="13">
        <f t="shared" si="43"/>
        <v>2.10593220338983</v>
      </c>
      <c r="Z79" s="13">
        <v>0</v>
      </c>
      <c r="AA79" s="13">
        <v>1</v>
      </c>
      <c r="AB79" s="13"/>
      <c r="AC79" s="13"/>
      <c r="AD79" s="13" t="s">
        <v>135</v>
      </c>
      <c r="AE79" s="13"/>
      <c r="AF79" s="13">
        <v>1.5</v>
      </c>
      <c r="AG79" s="13">
        <v>2</v>
      </c>
      <c r="AH79" s="13">
        <f t="shared" si="53"/>
        <v>0.5</v>
      </c>
      <c r="AI79" s="21">
        <v>2</v>
      </c>
      <c r="AJ79" s="13">
        <v>2.5</v>
      </c>
      <c r="AK79" s="13">
        <f t="shared" si="54"/>
        <v>0.5</v>
      </c>
      <c r="AL79" s="13">
        <v>2</v>
      </c>
      <c r="AM79" s="13">
        <v>2.5</v>
      </c>
      <c r="AN79" s="13">
        <v>4</v>
      </c>
      <c r="AO79" s="13">
        <f t="shared" si="44"/>
        <v>0.75</v>
      </c>
      <c r="AP79" s="13"/>
      <c r="AQ79" s="13"/>
      <c r="AR79" s="13"/>
      <c r="AS79" s="13"/>
      <c r="AT79" s="13"/>
      <c r="AU79" s="13"/>
      <c r="AV79" s="13"/>
      <c r="AW79" s="13"/>
      <c r="AX79" s="13"/>
      <c r="AY79" s="13"/>
      <c r="AZ79" s="13"/>
      <c r="BA79" s="13"/>
      <c r="BB79" s="13"/>
      <c r="BC79" s="13"/>
      <c r="BD79" s="13"/>
    </row>
    <row r="80" ht="18.75" spans="1:56">
      <c r="A80" s="13" t="s">
        <v>136</v>
      </c>
      <c r="B80" s="13">
        <v>6.99</v>
      </c>
      <c r="C80" s="13">
        <v>88</v>
      </c>
      <c r="D80" s="13">
        <v>0.898</v>
      </c>
      <c r="E80" s="13">
        <v>2.19</v>
      </c>
      <c r="F80" s="13">
        <v>0</v>
      </c>
      <c r="G80" s="13">
        <v>1.93</v>
      </c>
      <c r="H80" s="13">
        <f t="shared" si="34"/>
        <v>12.5894134477825</v>
      </c>
      <c r="I80" s="13">
        <f t="shared" si="35"/>
        <v>0.313304721030043</v>
      </c>
      <c r="J80" s="13">
        <f t="shared" si="36"/>
        <v>0.0248863636363636</v>
      </c>
      <c r="K80" s="13">
        <f t="shared" si="37"/>
        <v>0</v>
      </c>
      <c r="L80" s="13">
        <f t="shared" si="38"/>
        <v>0.128469241773963</v>
      </c>
      <c r="M80" s="13">
        <f t="shared" si="39"/>
        <v>0.276108726752504</v>
      </c>
      <c r="N80" s="13">
        <f t="shared" si="40"/>
        <v>0.410045662100457</v>
      </c>
      <c r="O80" s="13">
        <f t="shared" si="45"/>
        <v>0</v>
      </c>
      <c r="P80" s="13">
        <f t="shared" si="46"/>
        <v>0.0102045454545455</v>
      </c>
      <c r="Q80" s="13">
        <f t="shared" si="47"/>
        <v>0.0219318181818182</v>
      </c>
      <c r="R80" s="13">
        <f t="shared" si="48"/>
        <v>0</v>
      </c>
      <c r="S80" s="13">
        <f t="shared" si="49"/>
        <v>0.410045662100457</v>
      </c>
      <c r="T80" s="13">
        <f t="shared" si="50"/>
        <v>0.881278538812785</v>
      </c>
      <c r="U80" s="13" t="e">
        <f t="shared" si="51"/>
        <v>#DIV/0!</v>
      </c>
      <c r="V80" s="13">
        <f t="shared" si="52"/>
        <v>0.465284974093264</v>
      </c>
      <c r="W80" s="13">
        <f t="shared" si="41"/>
        <v>0.0570227272727273</v>
      </c>
      <c r="X80" s="13">
        <f t="shared" si="42"/>
        <v>0.0248863636363636</v>
      </c>
      <c r="Y80" s="13">
        <f t="shared" si="43"/>
        <v>2.29132420091324</v>
      </c>
      <c r="Z80" s="13">
        <v>0</v>
      </c>
      <c r="AA80" s="13">
        <v>1</v>
      </c>
      <c r="AB80" s="13"/>
      <c r="AC80" s="13"/>
      <c r="AD80" s="13" t="s">
        <v>136</v>
      </c>
      <c r="AE80" s="13"/>
      <c r="AF80" s="13">
        <v>0.7</v>
      </c>
      <c r="AG80" s="13">
        <v>1.5</v>
      </c>
      <c r="AH80" s="13">
        <f t="shared" si="53"/>
        <v>0.8</v>
      </c>
      <c r="AI80" s="21">
        <v>0.8</v>
      </c>
      <c r="AJ80" s="13">
        <v>1.3</v>
      </c>
      <c r="AK80" s="13">
        <f t="shared" si="54"/>
        <v>0.5</v>
      </c>
      <c r="AL80" s="13">
        <v>1.2</v>
      </c>
      <c r="AM80" s="13">
        <v>1.5</v>
      </c>
      <c r="AN80" s="13">
        <v>3.66667</v>
      </c>
      <c r="AO80" s="13">
        <f t="shared" si="44"/>
        <v>0.875</v>
      </c>
      <c r="AP80" s="13"/>
      <c r="AQ80" s="13"/>
      <c r="AR80" s="13"/>
      <c r="AS80" s="13"/>
      <c r="AT80" s="13"/>
      <c r="AU80" s="13"/>
      <c r="AV80" s="13"/>
      <c r="AW80" s="13"/>
      <c r="AX80" s="13"/>
      <c r="AY80" s="13"/>
      <c r="AZ80" s="13"/>
      <c r="BA80" s="13"/>
      <c r="BB80" s="13"/>
      <c r="BC80" s="13"/>
      <c r="BD80" s="13"/>
    </row>
    <row r="81" ht="18.75" spans="1:56">
      <c r="A81" s="13" t="s">
        <v>137</v>
      </c>
      <c r="B81" s="13">
        <v>4.69</v>
      </c>
      <c r="C81" s="13">
        <v>89.8</v>
      </c>
      <c r="D81" s="13">
        <v>2</v>
      </c>
      <c r="E81" s="13">
        <v>3.48</v>
      </c>
      <c r="F81" s="13">
        <v>0</v>
      </c>
      <c r="G81" s="13">
        <v>0</v>
      </c>
      <c r="H81" s="13">
        <f t="shared" si="34"/>
        <v>19.1471215351812</v>
      </c>
      <c r="I81" s="13">
        <f t="shared" si="35"/>
        <v>0.742004264392324</v>
      </c>
      <c r="J81" s="13">
        <f t="shared" si="36"/>
        <v>0.0387527839643653</v>
      </c>
      <c r="K81" s="13">
        <f t="shared" si="37"/>
        <v>0</v>
      </c>
      <c r="L81" s="13">
        <f t="shared" si="38"/>
        <v>0.426439232409382</v>
      </c>
      <c r="M81" s="13">
        <f t="shared" si="39"/>
        <v>0</v>
      </c>
      <c r="N81" s="13">
        <f t="shared" si="40"/>
        <v>0.574712643678161</v>
      </c>
      <c r="O81" s="13">
        <f t="shared" si="45"/>
        <v>0</v>
      </c>
      <c r="P81" s="13">
        <f t="shared" si="46"/>
        <v>0.022271714922049</v>
      </c>
      <c r="Q81" s="13">
        <f t="shared" si="47"/>
        <v>0</v>
      </c>
      <c r="R81" s="13">
        <f t="shared" si="48"/>
        <v>0</v>
      </c>
      <c r="S81" s="13">
        <f t="shared" si="49"/>
        <v>0.574712643678161</v>
      </c>
      <c r="T81" s="13">
        <f t="shared" si="50"/>
        <v>0</v>
      </c>
      <c r="U81" s="13" t="e">
        <f t="shared" si="51"/>
        <v>#DIV/0!</v>
      </c>
      <c r="V81" s="13" t="e">
        <f t="shared" si="52"/>
        <v>#DIV/0!</v>
      </c>
      <c r="W81" s="13">
        <f t="shared" si="41"/>
        <v>0.0610244988864143</v>
      </c>
      <c r="X81" s="13">
        <f t="shared" si="42"/>
        <v>0.0387527839643653</v>
      </c>
      <c r="Y81" s="13">
        <f t="shared" si="43"/>
        <v>1.57471264367816</v>
      </c>
      <c r="Z81" s="13">
        <v>0</v>
      </c>
      <c r="AA81" s="13">
        <v>1</v>
      </c>
      <c r="AB81" s="13"/>
      <c r="AC81" s="13"/>
      <c r="AD81" s="13" t="s">
        <v>137</v>
      </c>
      <c r="AE81" s="13"/>
      <c r="AF81" s="13">
        <v>1</v>
      </c>
      <c r="AG81" s="13">
        <v>1</v>
      </c>
      <c r="AH81" s="13">
        <f t="shared" si="53"/>
        <v>0</v>
      </c>
      <c r="AI81" s="21">
        <v>1.2</v>
      </c>
      <c r="AJ81" s="13">
        <v>1.2</v>
      </c>
      <c r="AK81" s="13">
        <f t="shared" si="54"/>
        <v>0</v>
      </c>
      <c r="AL81" s="13">
        <v>1.2</v>
      </c>
      <c r="AM81" s="13">
        <v>1.2</v>
      </c>
      <c r="AN81" s="13">
        <v>3.66667</v>
      </c>
      <c r="AO81" s="13">
        <f t="shared" si="44"/>
        <v>0.833333333333333</v>
      </c>
      <c r="AP81" s="13"/>
      <c r="AQ81" s="13"/>
      <c r="AR81" s="13"/>
      <c r="AS81" s="13"/>
      <c r="AT81" s="13"/>
      <c r="AU81" s="13"/>
      <c r="AV81" s="13"/>
      <c r="AW81" s="13"/>
      <c r="AX81" s="13"/>
      <c r="AY81" s="13"/>
      <c r="AZ81" s="13"/>
      <c r="BA81" s="13"/>
      <c r="BB81" s="13"/>
      <c r="BC81" s="13"/>
      <c r="BD81" s="13"/>
    </row>
    <row r="82" ht="18.75" spans="1:56">
      <c r="A82" s="13" t="s">
        <v>138</v>
      </c>
      <c r="B82" s="13">
        <v>6.6</v>
      </c>
      <c r="C82" s="13">
        <v>89.8</v>
      </c>
      <c r="D82" s="13">
        <v>1.52</v>
      </c>
      <c r="E82" s="13">
        <v>1.77</v>
      </c>
      <c r="F82" s="13">
        <v>0</v>
      </c>
      <c r="G82" s="13">
        <v>0.28</v>
      </c>
      <c r="H82" s="13">
        <f t="shared" si="34"/>
        <v>13.6060606060606</v>
      </c>
      <c r="I82" s="13">
        <f t="shared" si="35"/>
        <v>0.268181818181818</v>
      </c>
      <c r="J82" s="13">
        <f t="shared" si="36"/>
        <v>0.0197104677060134</v>
      </c>
      <c r="K82" s="13">
        <f t="shared" si="37"/>
        <v>0</v>
      </c>
      <c r="L82" s="13">
        <f t="shared" si="38"/>
        <v>0.23030303030303</v>
      </c>
      <c r="M82" s="13">
        <f t="shared" si="39"/>
        <v>0.0424242424242424</v>
      </c>
      <c r="N82" s="13">
        <f t="shared" si="40"/>
        <v>0.858757062146893</v>
      </c>
      <c r="O82" s="13">
        <f t="shared" si="45"/>
        <v>0</v>
      </c>
      <c r="P82" s="13">
        <f t="shared" si="46"/>
        <v>0.0169265033407572</v>
      </c>
      <c r="Q82" s="13">
        <f t="shared" si="47"/>
        <v>0.00311804008908686</v>
      </c>
      <c r="R82" s="13">
        <f t="shared" si="48"/>
        <v>0</v>
      </c>
      <c r="S82" s="13">
        <f t="shared" si="49"/>
        <v>0.858757062146893</v>
      </c>
      <c r="T82" s="13">
        <f t="shared" si="50"/>
        <v>0.15819209039548</v>
      </c>
      <c r="U82" s="13" t="e">
        <f t="shared" si="51"/>
        <v>#DIV/0!</v>
      </c>
      <c r="V82" s="13">
        <f t="shared" si="52"/>
        <v>5.42857142857143</v>
      </c>
      <c r="W82" s="13">
        <f t="shared" si="41"/>
        <v>0.0397550111358575</v>
      </c>
      <c r="X82" s="13">
        <f t="shared" si="42"/>
        <v>0.0197104677060134</v>
      </c>
      <c r="Y82" s="13">
        <f t="shared" si="43"/>
        <v>2.01694915254237</v>
      </c>
      <c r="Z82" s="13">
        <v>0</v>
      </c>
      <c r="AA82" s="13">
        <v>1</v>
      </c>
      <c r="AB82" s="13"/>
      <c r="AC82" s="13"/>
      <c r="AD82" s="13" t="s">
        <v>138</v>
      </c>
      <c r="AE82" s="13"/>
      <c r="AF82" s="13">
        <v>1.4</v>
      </c>
      <c r="AG82" s="13">
        <v>1.5</v>
      </c>
      <c r="AH82" s="13">
        <f t="shared" si="53"/>
        <v>0.1</v>
      </c>
      <c r="AI82" s="21">
        <v>1.5</v>
      </c>
      <c r="AJ82" s="13">
        <v>1.6</v>
      </c>
      <c r="AK82" s="13">
        <f t="shared" si="54"/>
        <v>0.1</v>
      </c>
      <c r="AL82" s="13">
        <v>1.5</v>
      </c>
      <c r="AM82" s="13">
        <v>1.8</v>
      </c>
      <c r="AN82" s="13">
        <v>3.66667</v>
      </c>
      <c r="AO82" s="13">
        <f t="shared" si="44"/>
        <v>0.933333333333333</v>
      </c>
      <c r="AP82" s="13"/>
      <c r="AQ82" s="13"/>
      <c r="AR82" s="13"/>
      <c r="AS82" s="13"/>
      <c r="AT82" s="13"/>
      <c r="AU82" s="13"/>
      <c r="AV82" s="13"/>
      <c r="AW82" s="13"/>
      <c r="AX82" s="13"/>
      <c r="AY82" s="13"/>
      <c r="AZ82" s="13"/>
      <c r="BA82" s="13"/>
      <c r="BB82" s="13"/>
      <c r="BC82" s="13"/>
      <c r="BD82" s="13"/>
    </row>
    <row r="83" ht="18.75" spans="1:56">
      <c r="A83" s="13" t="s">
        <v>139</v>
      </c>
      <c r="B83" s="13">
        <v>7.24</v>
      </c>
      <c r="C83" s="13">
        <v>89.4</v>
      </c>
      <c r="D83" s="13">
        <v>1.13</v>
      </c>
      <c r="E83" s="13">
        <v>1.54</v>
      </c>
      <c r="F83" s="13">
        <v>0</v>
      </c>
      <c r="G83" s="13">
        <v>0.69</v>
      </c>
      <c r="H83" s="13">
        <f t="shared" si="34"/>
        <v>12.3480662983425</v>
      </c>
      <c r="I83" s="13">
        <f t="shared" si="35"/>
        <v>0.212707182320442</v>
      </c>
      <c r="J83" s="13">
        <f t="shared" si="36"/>
        <v>0.0172259507829978</v>
      </c>
      <c r="K83" s="13">
        <f t="shared" si="37"/>
        <v>0</v>
      </c>
      <c r="L83" s="13">
        <f t="shared" si="38"/>
        <v>0.156077348066298</v>
      </c>
      <c r="M83" s="13">
        <f t="shared" si="39"/>
        <v>0.0953038674033149</v>
      </c>
      <c r="N83" s="13">
        <f t="shared" si="40"/>
        <v>0.733766233766234</v>
      </c>
      <c r="O83" s="13">
        <f t="shared" si="45"/>
        <v>0</v>
      </c>
      <c r="P83" s="13">
        <f t="shared" si="46"/>
        <v>0.0126398210290828</v>
      </c>
      <c r="Q83" s="13">
        <f t="shared" si="47"/>
        <v>0.00771812080536913</v>
      </c>
      <c r="R83" s="13">
        <f t="shared" si="48"/>
        <v>0</v>
      </c>
      <c r="S83" s="13">
        <f t="shared" si="49"/>
        <v>0.733766233766234</v>
      </c>
      <c r="T83" s="13">
        <f t="shared" si="50"/>
        <v>0.448051948051948</v>
      </c>
      <c r="U83" s="13" t="e">
        <f t="shared" si="51"/>
        <v>#DIV/0!</v>
      </c>
      <c r="V83" s="13">
        <f t="shared" si="52"/>
        <v>1.63768115942029</v>
      </c>
      <c r="W83" s="13">
        <f t="shared" si="41"/>
        <v>0.0375838926174497</v>
      </c>
      <c r="X83" s="13">
        <f t="shared" si="42"/>
        <v>0.0172259507829978</v>
      </c>
      <c r="Y83" s="13">
        <f t="shared" si="43"/>
        <v>2.18181818181818</v>
      </c>
      <c r="Z83" s="13">
        <v>0</v>
      </c>
      <c r="AA83" s="13">
        <v>1</v>
      </c>
      <c r="AB83" s="13"/>
      <c r="AC83" s="13"/>
      <c r="AD83" s="13" t="s">
        <v>139</v>
      </c>
      <c r="AE83" s="13"/>
      <c r="AF83" s="13">
        <v>0.8</v>
      </c>
      <c r="AG83" s="13">
        <v>0.9</v>
      </c>
      <c r="AH83" s="13">
        <f t="shared" si="53"/>
        <v>0.1</v>
      </c>
      <c r="AI83" s="21">
        <v>0.9</v>
      </c>
      <c r="AJ83" s="13">
        <v>1</v>
      </c>
      <c r="AK83" s="13">
        <f t="shared" si="54"/>
        <v>0.1</v>
      </c>
      <c r="AL83" s="13">
        <v>0.8</v>
      </c>
      <c r="AM83" s="13">
        <v>1</v>
      </c>
      <c r="AN83" s="13">
        <v>4</v>
      </c>
      <c r="AO83" s="13">
        <f t="shared" si="44"/>
        <v>0.888888888888889</v>
      </c>
      <c r="AP83" s="13"/>
      <c r="AQ83" s="13"/>
      <c r="AR83" s="13"/>
      <c r="AS83" s="13"/>
      <c r="AT83" s="13"/>
      <c r="AU83" s="13"/>
      <c r="AV83" s="13"/>
      <c r="AW83" s="13"/>
      <c r="AX83" s="13"/>
      <c r="AY83" s="13"/>
      <c r="AZ83" s="13"/>
      <c r="BA83" s="13"/>
      <c r="BB83" s="13"/>
      <c r="BC83" s="13"/>
      <c r="BD83" s="13"/>
    </row>
    <row r="84" ht="18.75" spans="1:56">
      <c r="A84" s="13" t="s">
        <v>140</v>
      </c>
      <c r="B84" s="13">
        <v>2.6</v>
      </c>
      <c r="C84" s="13">
        <v>92.2</v>
      </c>
      <c r="D84" s="13">
        <v>2.22</v>
      </c>
      <c r="E84" s="13">
        <v>1.66</v>
      </c>
      <c r="F84" s="13">
        <v>0</v>
      </c>
      <c r="G84" s="13">
        <v>1.27</v>
      </c>
      <c r="H84" s="13">
        <f t="shared" si="34"/>
        <v>35.4615384615385</v>
      </c>
      <c r="I84" s="13">
        <f t="shared" si="35"/>
        <v>0.638461538461538</v>
      </c>
      <c r="J84" s="13">
        <f t="shared" si="36"/>
        <v>0.0180043383947939</v>
      </c>
      <c r="K84" s="13">
        <f t="shared" si="37"/>
        <v>0</v>
      </c>
      <c r="L84" s="13">
        <f t="shared" si="38"/>
        <v>0.853846153846154</v>
      </c>
      <c r="M84" s="13">
        <f t="shared" si="39"/>
        <v>0.488461538461538</v>
      </c>
      <c r="N84" s="13">
        <f t="shared" si="40"/>
        <v>1.33734939759036</v>
      </c>
      <c r="O84" s="13">
        <f t="shared" si="45"/>
        <v>0</v>
      </c>
      <c r="P84" s="13">
        <f t="shared" si="46"/>
        <v>0.0240780911062907</v>
      </c>
      <c r="Q84" s="13">
        <f t="shared" si="47"/>
        <v>0.0137744034707158</v>
      </c>
      <c r="R84" s="13">
        <f t="shared" si="48"/>
        <v>0</v>
      </c>
      <c r="S84" s="13">
        <f t="shared" si="49"/>
        <v>1.33734939759036</v>
      </c>
      <c r="T84" s="13">
        <f t="shared" si="50"/>
        <v>0.765060240963855</v>
      </c>
      <c r="U84" s="13" t="e">
        <f t="shared" si="51"/>
        <v>#DIV/0!</v>
      </c>
      <c r="V84" s="13">
        <f t="shared" si="52"/>
        <v>1.74803149606299</v>
      </c>
      <c r="W84" s="13">
        <f t="shared" si="41"/>
        <v>0.0558568329718004</v>
      </c>
      <c r="X84" s="13">
        <f t="shared" si="42"/>
        <v>0.0180043383947939</v>
      </c>
      <c r="Y84" s="13">
        <f t="shared" si="43"/>
        <v>3.10240963855422</v>
      </c>
      <c r="Z84" s="13">
        <v>0</v>
      </c>
      <c r="AA84" s="13">
        <v>1</v>
      </c>
      <c r="AB84" s="13"/>
      <c r="AC84" s="13"/>
      <c r="AD84" s="13" t="s">
        <v>140</v>
      </c>
      <c r="AE84" s="13"/>
      <c r="AF84" s="13">
        <v>0.8</v>
      </c>
      <c r="AG84" s="13">
        <v>1</v>
      </c>
      <c r="AH84" s="13">
        <f t="shared" si="53"/>
        <v>0.2</v>
      </c>
      <c r="AI84" s="21">
        <v>1</v>
      </c>
      <c r="AJ84" s="13">
        <v>1.1</v>
      </c>
      <c r="AK84" s="13">
        <f t="shared" si="54"/>
        <v>0.1</v>
      </c>
      <c r="AL84" s="13">
        <v>1</v>
      </c>
      <c r="AM84" s="13">
        <v>1</v>
      </c>
      <c r="AN84" s="13">
        <v>4.66667</v>
      </c>
      <c r="AO84" s="13">
        <f t="shared" si="44"/>
        <v>0.8</v>
      </c>
      <c r="AP84" s="13"/>
      <c r="AQ84" s="13"/>
      <c r="AR84" s="13"/>
      <c r="AS84" s="13"/>
      <c r="AT84" s="13"/>
      <c r="AU84" s="13"/>
      <c r="AV84" s="13"/>
      <c r="AW84" s="13"/>
      <c r="AX84" s="13"/>
      <c r="AY84" s="13"/>
      <c r="AZ84" s="13"/>
      <c r="BA84" s="13"/>
      <c r="BB84" s="13"/>
      <c r="BC84" s="13"/>
      <c r="BD84" s="13"/>
    </row>
    <row r="85" ht="18.75" spans="1:56">
      <c r="A85" s="13" t="s">
        <v>141</v>
      </c>
      <c r="B85" s="13">
        <v>1.73</v>
      </c>
      <c r="C85" s="13">
        <v>96.3</v>
      </c>
      <c r="D85" s="13">
        <v>0.98</v>
      </c>
      <c r="E85" s="13">
        <v>0</v>
      </c>
      <c r="F85" s="13">
        <v>0</v>
      </c>
      <c r="G85" s="13">
        <v>0.97</v>
      </c>
      <c r="H85" s="13">
        <f t="shared" si="34"/>
        <v>55.6647398843931</v>
      </c>
      <c r="I85" s="13">
        <f t="shared" si="35"/>
        <v>0</v>
      </c>
      <c r="J85" s="13">
        <f t="shared" si="36"/>
        <v>0</v>
      </c>
      <c r="K85" s="13">
        <f t="shared" si="37"/>
        <v>0</v>
      </c>
      <c r="L85" s="13">
        <f t="shared" si="38"/>
        <v>0.566473988439306</v>
      </c>
      <c r="M85" s="13">
        <f t="shared" si="39"/>
        <v>0.560693641618497</v>
      </c>
      <c r="N85" s="13"/>
      <c r="O85" s="13">
        <f t="shared" si="45"/>
        <v>0</v>
      </c>
      <c r="P85" s="13">
        <f t="shared" si="46"/>
        <v>0.0101765316718588</v>
      </c>
      <c r="Q85" s="13">
        <f t="shared" si="47"/>
        <v>0.0100726895119418</v>
      </c>
      <c r="R85" s="13" t="e">
        <f t="shared" si="48"/>
        <v>#DIV/0!</v>
      </c>
      <c r="S85" s="13" t="e">
        <f t="shared" si="49"/>
        <v>#DIV/0!</v>
      </c>
      <c r="T85" s="13" t="e">
        <f t="shared" si="50"/>
        <v>#DIV/0!</v>
      </c>
      <c r="U85" s="13" t="e">
        <f t="shared" si="51"/>
        <v>#DIV/0!</v>
      </c>
      <c r="V85" s="13">
        <f t="shared" si="52"/>
        <v>1.01030927835052</v>
      </c>
      <c r="W85" s="13">
        <f t="shared" si="41"/>
        <v>0.0202492211838006</v>
      </c>
      <c r="X85" s="13">
        <f t="shared" si="42"/>
        <v>0</v>
      </c>
      <c r="Y85" s="13"/>
      <c r="Z85" s="13">
        <v>0</v>
      </c>
      <c r="AA85" s="13">
        <v>1</v>
      </c>
      <c r="AB85" s="13"/>
      <c r="AC85" s="13"/>
      <c r="AD85" s="13" t="s">
        <v>141</v>
      </c>
      <c r="AE85" s="13"/>
      <c r="AF85" s="13">
        <v>1.5</v>
      </c>
      <c r="AG85" s="13">
        <v>1.6</v>
      </c>
      <c r="AH85" s="13">
        <f t="shared" si="53"/>
        <v>0.1</v>
      </c>
      <c r="AI85" s="21">
        <v>1.8</v>
      </c>
      <c r="AJ85" s="13">
        <v>2</v>
      </c>
      <c r="AK85" s="13">
        <f t="shared" si="54"/>
        <v>0.2</v>
      </c>
      <c r="AL85" s="13">
        <v>1.5</v>
      </c>
      <c r="AM85" s="13">
        <v>2</v>
      </c>
      <c r="AN85" s="13">
        <v>4</v>
      </c>
      <c r="AO85" s="13">
        <f t="shared" si="44"/>
        <v>0.833333333333333</v>
      </c>
      <c r="AP85" s="13"/>
      <c r="AQ85" s="13"/>
      <c r="AR85" s="13"/>
      <c r="AS85" s="13"/>
      <c r="AT85" s="13"/>
      <c r="AU85" s="13"/>
      <c r="AV85" s="13"/>
      <c r="AW85" s="13"/>
      <c r="AX85" s="13"/>
      <c r="AY85" s="13"/>
      <c r="AZ85" s="13"/>
      <c r="BA85" s="13"/>
      <c r="BB85" s="13"/>
      <c r="BC85" s="13"/>
      <c r="BD85" s="13"/>
    </row>
    <row r="86" ht="18.75" spans="1:56">
      <c r="A86" s="13" t="s">
        <v>142</v>
      </c>
      <c r="B86" s="13">
        <v>3.89</v>
      </c>
      <c r="C86" s="13">
        <v>89.5</v>
      </c>
      <c r="D86" s="13">
        <v>1.82</v>
      </c>
      <c r="E86" s="13">
        <v>2.48</v>
      </c>
      <c r="F86" s="13">
        <v>0</v>
      </c>
      <c r="G86" s="13">
        <v>2.23</v>
      </c>
      <c r="H86" s="13">
        <f t="shared" si="34"/>
        <v>23.0077120822622</v>
      </c>
      <c r="I86" s="13">
        <f t="shared" si="35"/>
        <v>0.637532133676093</v>
      </c>
      <c r="J86" s="13">
        <f t="shared" si="36"/>
        <v>0.0277094972067039</v>
      </c>
      <c r="K86" s="13">
        <f t="shared" si="37"/>
        <v>0</v>
      </c>
      <c r="L86" s="13">
        <f t="shared" si="38"/>
        <v>0.467866323907455</v>
      </c>
      <c r="M86" s="13">
        <f t="shared" si="39"/>
        <v>0.573264781491003</v>
      </c>
      <c r="N86" s="13">
        <f t="shared" si="40"/>
        <v>0.733870967741935</v>
      </c>
      <c r="O86" s="13">
        <f t="shared" si="45"/>
        <v>0</v>
      </c>
      <c r="P86" s="13">
        <f t="shared" si="46"/>
        <v>0.0203351955307263</v>
      </c>
      <c r="Q86" s="13">
        <f t="shared" si="47"/>
        <v>0.0249162011173184</v>
      </c>
      <c r="R86" s="13">
        <f t="shared" si="48"/>
        <v>0</v>
      </c>
      <c r="S86" s="13">
        <f t="shared" si="49"/>
        <v>0.733870967741935</v>
      </c>
      <c r="T86" s="13">
        <f t="shared" si="50"/>
        <v>0.899193548387097</v>
      </c>
      <c r="U86" s="13" t="e">
        <f t="shared" si="51"/>
        <v>#DIV/0!</v>
      </c>
      <c r="V86" s="13">
        <f t="shared" si="52"/>
        <v>0.816143497757848</v>
      </c>
      <c r="W86" s="13">
        <f t="shared" si="41"/>
        <v>0.0729608938547486</v>
      </c>
      <c r="X86" s="13">
        <f t="shared" si="42"/>
        <v>0.0277094972067039</v>
      </c>
      <c r="Y86" s="13">
        <f t="shared" si="43"/>
        <v>2.63306451612903</v>
      </c>
      <c r="Z86" s="13">
        <v>0</v>
      </c>
      <c r="AA86" s="13">
        <v>1</v>
      </c>
      <c r="AB86" s="13"/>
      <c r="AC86" s="13"/>
      <c r="AD86" s="13" t="s">
        <v>142</v>
      </c>
      <c r="AE86" s="13"/>
      <c r="AF86" s="13">
        <v>1</v>
      </c>
      <c r="AG86" s="13">
        <v>1.2</v>
      </c>
      <c r="AH86" s="13">
        <f t="shared" si="53"/>
        <v>0.2</v>
      </c>
      <c r="AI86" s="21">
        <v>1.1</v>
      </c>
      <c r="AJ86" s="13">
        <v>1.3</v>
      </c>
      <c r="AK86" s="13">
        <f t="shared" si="54"/>
        <v>0.2</v>
      </c>
      <c r="AL86" s="13">
        <v>1</v>
      </c>
      <c r="AM86" s="13">
        <v>1.2</v>
      </c>
      <c r="AN86" s="13">
        <v>2.66667</v>
      </c>
      <c r="AO86" s="13">
        <f t="shared" si="44"/>
        <v>0.909090909090909</v>
      </c>
      <c r="AP86" s="13"/>
      <c r="AQ86" s="13"/>
      <c r="AR86" s="13"/>
      <c r="AS86" s="13"/>
      <c r="AT86" s="13"/>
      <c r="AU86" s="13"/>
      <c r="AV86" s="13"/>
      <c r="AW86" s="13"/>
      <c r="AX86" s="13"/>
      <c r="AY86" s="13"/>
      <c r="AZ86" s="13"/>
      <c r="BA86" s="13"/>
      <c r="BB86" s="13"/>
      <c r="BC86" s="13"/>
      <c r="BD86" s="13"/>
    </row>
    <row r="87" ht="18.75" spans="1:56">
      <c r="A87" s="13" t="s">
        <v>143</v>
      </c>
      <c r="B87" s="13">
        <v>3.27</v>
      </c>
      <c r="C87" s="13">
        <v>88.6</v>
      </c>
      <c r="D87" s="13">
        <v>3.19</v>
      </c>
      <c r="E87" s="13">
        <v>3.19</v>
      </c>
      <c r="F87" s="13">
        <v>0</v>
      </c>
      <c r="G87" s="13">
        <v>1.72</v>
      </c>
      <c r="H87" s="13">
        <f t="shared" si="34"/>
        <v>27.0948012232416</v>
      </c>
      <c r="I87" s="13">
        <f t="shared" si="35"/>
        <v>0.975535168195719</v>
      </c>
      <c r="J87" s="13">
        <f t="shared" si="36"/>
        <v>0.0360045146726862</v>
      </c>
      <c r="K87" s="13">
        <f t="shared" si="37"/>
        <v>0</v>
      </c>
      <c r="L87" s="13">
        <f t="shared" si="38"/>
        <v>0.975535168195719</v>
      </c>
      <c r="M87" s="13">
        <f t="shared" si="39"/>
        <v>0.525993883792049</v>
      </c>
      <c r="N87" s="13">
        <f t="shared" si="40"/>
        <v>1</v>
      </c>
      <c r="O87" s="13">
        <f t="shared" si="45"/>
        <v>0</v>
      </c>
      <c r="P87" s="13">
        <f t="shared" si="46"/>
        <v>0.0360045146726862</v>
      </c>
      <c r="Q87" s="13">
        <f t="shared" si="47"/>
        <v>0.0194130925507901</v>
      </c>
      <c r="R87" s="13">
        <f t="shared" si="48"/>
        <v>0</v>
      </c>
      <c r="S87" s="13">
        <f t="shared" si="49"/>
        <v>1</v>
      </c>
      <c r="T87" s="13">
        <f t="shared" si="50"/>
        <v>0.539184952978056</v>
      </c>
      <c r="U87" s="13" t="e">
        <f t="shared" si="51"/>
        <v>#DIV/0!</v>
      </c>
      <c r="V87" s="13">
        <f t="shared" si="52"/>
        <v>1.8546511627907</v>
      </c>
      <c r="W87" s="13">
        <f t="shared" si="41"/>
        <v>0.0914221218961625</v>
      </c>
      <c r="X87" s="13">
        <f t="shared" si="42"/>
        <v>0.0360045146726862</v>
      </c>
      <c r="Y87" s="13">
        <f t="shared" si="43"/>
        <v>2.53918495297806</v>
      </c>
      <c r="Z87" s="13">
        <v>0</v>
      </c>
      <c r="AA87" s="13">
        <v>1</v>
      </c>
      <c r="AB87" s="13"/>
      <c r="AC87" s="13"/>
      <c r="AD87" s="13" t="s">
        <v>143</v>
      </c>
      <c r="AE87" s="13"/>
      <c r="AF87" s="13">
        <v>1.2</v>
      </c>
      <c r="AG87" s="13">
        <v>1.3</v>
      </c>
      <c r="AH87" s="13">
        <f t="shared" si="53"/>
        <v>0.1</v>
      </c>
      <c r="AI87" s="21">
        <v>1.2</v>
      </c>
      <c r="AJ87" s="13">
        <v>1.5</v>
      </c>
      <c r="AK87" s="13">
        <f t="shared" si="54"/>
        <v>0.3</v>
      </c>
      <c r="AL87" s="13">
        <v>2</v>
      </c>
      <c r="AM87" s="13">
        <v>2</v>
      </c>
      <c r="AN87" s="13">
        <v>4.33333</v>
      </c>
      <c r="AO87" s="13">
        <f t="shared" si="44"/>
        <v>1</v>
      </c>
      <c r="AP87" s="13"/>
      <c r="AQ87" s="13"/>
      <c r="AR87" s="13"/>
      <c r="AS87" s="13"/>
      <c r="AT87" s="13"/>
      <c r="AU87" s="13"/>
      <c r="AV87" s="13"/>
      <c r="AW87" s="13"/>
      <c r="AX87" s="13"/>
      <c r="AY87" s="13"/>
      <c r="AZ87" s="13"/>
      <c r="BA87" s="13"/>
      <c r="BB87" s="13"/>
      <c r="BC87" s="13"/>
      <c r="BD87" s="13"/>
    </row>
    <row r="88" ht="18.75" spans="1:56">
      <c r="A88" s="13" t="s">
        <v>144</v>
      </c>
      <c r="B88" s="13">
        <v>4.92</v>
      </c>
      <c r="C88" s="13">
        <v>86.9</v>
      </c>
      <c r="D88" s="13">
        <v>2.18</v>
      </c>
      <c r="E88" s="13">
        <v>5.18</v>
      </c>
      <c r="F88" s="13">
        <v>0</v>
      </c>
      <c r="G88" s="13">
        <v>0.78</v>
      </c>
      <c r="H88" s="13">
        <f t="shared" si="34"/>
        <v>17.6626016260163</v>
      </c>
      <c r="I88" s="13">
        <f t="shared" si="35"/>
        <v>1.05284552845528</v>
      </c>
      <c r="J88" s="13">
        <f t="shared" si="36"/>
        <v>0.059608745684695</v>
      </c>
      <c r="K88" s="13">
        <f t="shared" si="37"/>
        <v>0</v>
      </c>
      <c r="L88" s="13">
        <f t="shared" si="38"/>
        <v>0.443089430894309</v>
      </c>
      <c r="M88" s="13">
        <f t="shared" si="39"/>
        <v>0.158536585365854</v>
      </c>
      <c r="N88" s="13">
        <f t="shared" si="40"/>
        <v>0.420849420849421</v>
      </c>
      <c r="O88" s="13">
        <f t="shared" si="45"/>
        <v>0</v>
      </c>
      <c r="P88" s="13">
        <f t="shared" si="46"/>
        <v>0.0250863060989643</v>
      </c>
      <c r="Q88" s="13">
        <f t="shared" si="47"/>
        <v>0.00897583429228999</v>
      </c>
      <c r="R88" s="13">
        <f t="shared" si="48"/>
        <v>0</v>
      </c>
      <c r="S88" s="13">
        <f t="shared" si="49"/>
        <v>0.420849420849421</v>
      </c>
      <c r="T88" s="13">
        <f t="shared" si="50"/>
        <v>0.150579150579151</v>
      </c>
      <c r="U88" s="13" t="e">
        <f t="shared" si="51"/>
        <v>#DIV/0!</v>
      </c>
      <c r="V88" s="13">
        <f t="shared" si="52"/>
        <v>2.79487179487179</v>
      </c>
      <c r="W88" s="13">
        <f t="shared" si="41"/>
        <v>0.0936708860759494</v>
      </c>
      <c r="X88" s="13">
        <f t="shared" si="42"/>
        <v>0.059608745684695</v>
      </c>
      <c r="Y88" s="13">
        <f t="shared" si="43"/>
        <v>1.57142857142857</v>
      </c>
      <c r="Z88" s="13">
        <v>0</v>
      </c>
      <c r="AA88" s="13">
        <v>1</v>
      </c>
      <c r="AB88" s="13"/>
      <c r="AC88" s="13"/>
      <c r="AD88" s="13" t="s">
        <v>144</v>
      </c>
      <c r="AE88" s="13"/>
      <c r="AF88" s="13">
        <v>1.1</v>
      </c>
      <c r="AG88" s="13">
        <v>1.3</v>
      </c>
      <c r="AH88" s="13">
        <f t="shared" si="53"/>
        <v>0.2</v>
      </c>
      <c r="AI88" s="21">
        <v>1.3</v>
      </c>
      <c r="AJ88" s="13">
        <v>1.4</v>
      </c>
      <c r="AK88" s="13">
        <f t="shared" si="54"/>
        <v>0.0999999999999999</v>
      </c>
      <c r="AL88" s="13">
        <v>1.2</v>
      </c>
      <c r="AM88" s="13">
        <v>1.4</v>
      </c>
      <c r="AN88" s="13">
        <v>4.66667</v>
      </c>
      <c r="AO88" s="13">
        <f t="shared" si="44"/>
        <v>0.846153846153846</v>
      </c>
      <c r="AP88" s="13"/>
      <c r="AQ88" s="13"/>
      <c r="AR88" s="13"/>
      <c r="AS88" s="13"/>
      <c r="AT88" s="13"/>
      <c r="AU88" s="13"/>
      <c r="AV88" s="13"/>
      <c r="AW88" s="13"/>
      <c r="AX88" s="13"/>
      <c r="AY88" s="13"/>
      <c r="AZ88" s="13"/>
      <c r="BA88" s="13"/>
      <c r="BB88" s="13"/>
      <c r="BC88" s="13"/>
      <c r="BD88" s="13"/>
    </row>
    <row r="89" ht="18.75" spans="1:56">
      <c r="A89" s="13" t="s">
        <v>145</v>
      </c>
      <c r="B89" s="13">
        <v>4.8</v>
      </c>
      <c r="C89" s="13">
        <v>87.8</v>
      </c>
      <c r="D89" s="13">
        <v>2.14</v>
      </c>
      <c r="E89" s="13">
        <v>4.79</v>
      </c>
      <c r="F89" s="13">
        <v>0</v>
      </c>
      <c r="G89" s="13">
        <v>4.51</v>
      </c>
      <c r="H89" s="13">
        <f t="shared" si="34"/>
        <v>18.2916666666667</v>
      </c>
      <c r="I89" s="13">
        <f t="shared" si="35"/>
        <v>0.997916666666667</v>
      </c>
      <c r="J89" s="13">
        <f t="shared" si="36"/>
        <v>0.0545558086560365</v>
      </c>
      <c r="K89" s="13">
        <f t="shared" si="37"/>
        <v>0</v>
      </c>
      <c r="L89" s="13">
        <f t="shared" si="38"/>
        <v>0.445833333333333</v>
      </c>
      <c r="M89" s="13">
        <f t="shared" si="39"/>
        <v>0.939583333333333</v>
      </c>
      <c r="N89" s="13">
        <f t="shared" si="40"/>
        <v>0.446764091858038</v>
      </c>
      <c r="O89" s="13">
        <f t="shared" si="45"/>
        <v>0</v>
      </c>
      <c r="P89" s="13">
        <f t="shared" si="46"/>
        <v>0.024373576309795</v>
      </c>
      <c r="Q89" s="13">
        <f t="shared" si="47"/>
        <v>0.0513667425968109</v>
      </c>
      <c r="R89" s="13">
        <f t="shared" si="48"/>
        <v>0</v>
      </c>
      <c r="S89" s="13">
        <f t="shared" si="49"/>
        <v>0.446764091858038</v>
      </c>
      <c r="T89" s="13">
        <f t="shared" si="50"/>
        <v>0.941544885177453</v>
      </c>
      <c r="U89" s="13" t="e">
        <f t="shared" si="51"/>
        <v>#DIV/0!</v>
      </c>
      <c r="V89" s="13">
        <f t="shared" si="52"/>
        <v>0.47450110864745</v>
      </c>
      <c r="W89" s="13">
        <f t="shared" si="41"/>
        <v>0.130296127562642</v>
      </c>
      <c r="X89" s="13">
        <f t="shared" si="42"/>
        <v>0.0545558086560365</v>
      </c>
      <c r="Y89" s="13">
        <f t="shared" si="43"/>
        <v>2.38830897703549</v>
      </c>
      <c r="Z89" s="13">
        <v>0</v>
      </c>
      <c r="AA89" s="13">
        <v>1</v>
      </c>
      <c r="AB89" s="13"/>
      <c r="AC89" s="13"/>
      <c r="AD89" s="13" t="s">
        <v>145</v>
      </c>
      <c r="AE89" s="13"/>
      <c r="AF89" s="13">
        <v>1.3</v>
      </c>
      <c r="AG89" s="13">
        <v>1.5</v>
      </c>
      <c r="AH89" s="13">
        <f t="shared" si="53"/>
        <v>0.2</v>
      </c>
      <c r="AI89" s="21">
        <v>1.5</v>
      </c>
      <c r="AJ89" s="13">
        <v>1.7</v>
      </c>
      <c r="AK89" s="13">
        <f t="shared" si="54"/>
        <v>0.2</v>
      </c>
      <c r="AL89" s="13">
        <v>1.4</v>
      </c>
      <c r="AM89" s="13">
        <v>1.6</v>
      </c>
      <c r="AN89" s="13">
        <v>4</v>
      </c>
      <c r="AO89" s="13">
        <f t="shared" si="44"/>
        <v>0.866666666666667</v>
      </c>
      <c r="AP89" s="13"/>
      <c r="AQ89" s="13"/>
      <c r="AR89" s="13"/>
      <c r="AS89" s="13"/>
      <c r="AT89" s="13"/>
      <c r="AU89" s="13"/>
      <c r="AV89" s="13"/>
      <c r="AW89" s="13"/>
      <c r="AX89" s="13"/>
      <c r="AY89" s="13"/>
      <c r="AZ89" s="13"/>
      <c r="BA89" s="13"/>
      <c r="BB89" s="13"/>
      <c r="BC89" s="13"/>
      <c r="BD89" s="13"/>
    </row>
    <row r="90" ht="18.75" spans="1:56">
      <c r="A90" s="13" t="s">
        <v>146</v>
      </c>
      <c r="B90" s="13">
        <v>6.08</v>
      </c>
      <c r="C90" s="13">
        <v>78.8</v>
      </c>
      <c r="D90" s="13">
        <v>3.59</v>
      </c>
      <c r="E90" s="13">
        <v>8.51</v>
      </c>
      <c r="F90" s="13">
        <v>0</v>
      </c>
      <c r="G90" s="13">
        <v>3.03</v>
      </c>
      <c r="H90" s="13">
        <f t="shared" si="34"/>
        <v>12.9605263157895</v>
      </c>
      <c r="I90" s="13">
        <f t="shared" si="35"/>
        <v>1.39967105263158</v>
      </c>
      <c r="J90" s="13">
        <f t="shared" si="36"/>
        <v>0.107994923857868</v>
      </c>
      <c r="K90" s="13">
        <f t="shared" si="37"/>
        <v>0</v>
      </c>
      <c r="L90" s="13">
        <f t="shared" si="38"/>
        <v>0.590460526315789</v>
      </c>
      <c r="M90" s="13">
        <f t="shared" si="39"/>
        <v>0.498355263157895</v>
      </c>
      <c r="N90" s="13">
        <f t="shared" si="40"/>
        <v>0.421856639247944</v>
      </c>
      <c r="O90" s="13">
        <f t="shared" si="45"/>
        <v>0</v>
      </c>
      <c r="P90" s="13">
        <f t="shared" si="46"/>
        <v>0.0455583756345178</v>
      </c>
      <c r="Q90" s="13">
        <f t="shared" si="47"/>
        <v>0.0384517766497462</v>
      </c>
      <c r="R90" s="13">
        <f t="shared" si="48"/>
        <v>0</v>
      </c>
      <c r="S90" s="13">
        <f t="shared" si="49"/>
        <v>0.421856639247944</v>
      </c>
      <c r="T90" s="13">
        <f t="shared" si="50"/>
        <v>0.356051703877791</v>
      </c>
      <c r="U90" s="13" t="e">
        <f t="shared" si="51"/>
        <v>#DIV/0!</v>
      </c>
      <c r="V90" s="13">
        <f t="shared" si="52"/>
        <v>1.18481848184818</v>
      </c>
      <c r="W90" s="13">
        <f t="shared" si="41"/>
        <v>0.192005076142132</v>
      </c>
      <c r="X90" s="13">
        <f t="shared" si="42"/>
        <v>0.107994923857868</v>
      </c>
      <c r="Y90" s="13">
        <f t="shared" si="43"/>
        <v>1.77790834312573</v>
      </c>
      <c r="Z90" s="13">
        <v>0</v>
      </c>
      <c r="AA90" s="13">
        <v>1</v>
      </c>
      <c r="AB90" s="13"/>
      <c r="AC90" s="13"/>
      <c r="AD90" s="13" t="s">
        <v>146</v>
      </c>
      <c r="AE90" s="13"/>
      <c r="AF90" s="13">
        <v>2</v>
      </c>
      <c r="AG90" s="13">
        <v>2.3</v>
      </c>
      <c r="AH90" s="13">
        <f t="shared" si="53"/>
        <v>0.3</v>
      </c>
      <c r="AI90" s="21">
        <v>2.5</v>
      </c>
      <c r="AJ90" s="13">
        <v>2.8</v>
      </c>
      <c r="AK90" s="13">
        <f t="shared" si="54"/>
        <v>0.3</v>
      </c>
      <c r="AL90" s="13">
        <v>2.5</v>
      </c>
      <c r="AM90" s="13">
        <v>4</v>
      </c>
      <c r="AN90" s="13">
        <v>2.33333</v>
      </c>
      <c r="AO90" s="13">
        <f t="shared" si="44"/>
        <v>0.8</v>
      </c>
      <c r="AP90" s="13"/>
      <c r="AQ90" s="13"/>
      <c r="AR90" s="13"/>
      <c r="AS90" s="13"/>
      <c r="AT90" s="13"/>
      <c r="AU90" s="13"/>
      <c r="AV90" s="13"/>
      <c r="AW90" s="13"/>
      <c r="AX90" s="13"/>
      <c r="AY90" s="13"/>
      <c r="AZ90" s="13"/>
      <c r="BA90" s="13"/>
      <c r="BB90" s="13"/>
      <c r="BC90" s="13"/>
      <c r="BD90" s="13"/>
    </row>
    <row r="91" ht="18.75" spans="1:56">
      <c r="A91" s="13" t="s">
        <v>147</v>
      </c>
      <c r="B91" s="13">
        <v>3.1</v>
      </c>
      <c r="C91" s="13">
        <v>94.8</v>
      </c>
      <c r="D91" s="13">
        <v>1.1</v>
      </c>
      <c r="E91" s="13">
        <v>0.62</v>
      </c>
      <c r="F91" s="13">
        <v>0</v>
      </c>
      <c r="G91" s="13">
        <v>0.36</v>
      </c>
      <c r="H91" s="13">
        <f t="shared" si="34"/>
        <v>30.5806451612903</v>
      </c>
      <c r="I91" s="13">
        <f t="shared" si="35"/>
        <v>0.2</v>
      </c>
      <c r="J91" s="13">
        <f t="shared" si="36"/>
        <v>0.00654008438818565</v>
      </c>
      <c r="K91" s="13">
        <f t="shared" si="37"/>
        <v>0</v>
      </c>
      <c r="L91" s="13">
        <f t="shared" si="38"/>
        <v>0.354838709677419</v>
      </c>
      <c r="M91" s="13">
        <f t="shared" si="39"/>
        <v>0.116129032258065</v>
      </c>
      <c r="N91" s="13">
        <f t="shared" si="40"/>
        <v>1.7741935483871</v>
      </c>
      <c r="O91" s="13">
        <f t="shared" si="45"/>
        <v>0</v>
      </c>
      <c r="P91" s="13">
        <f t="shared" si="46"/>
        <v>0.0116033755274262</v>
      </c>
      <c r="Q91" s="13">
        <f t="shared" si="47"/>
        <v>0.00379746835443038</v>
      </c>
      <c r="R91" s="13">
        <f t="shared" si="48"/>
        <v>0</v>
      </c>
      <c r="S91" s="13">
        <f t="shared" si="49"/>
        <v>1.7741935483871</v>
      </c>
      <c r="T91" s="13">
        <f t="shared" si="50"/>
        <v>0.580645161290323</v>
      </c>
      <c r="U91" s="13" t="e">
        <f t="shared" si="51"/>
        <v>#DIV/0!</v>
      </c>
      <c r="V91" s="13">
        <f t="shared" si="52"/>
        <v>3.05555555555556</v>
      </c>
      <c r="W91" s="13">
        <f t="shared" si="41"/>
        <v>0.0219409282700422</v>
      </c>
      <c r="X91" s="13">
        <f t="shared" si="42"/>
        <v>0.00654008438818565</v>
      </c>
      <c r="Y91" s="13">
        <f t="shared" si="43"/>
        <v>3.35483870967742</v>
      </c>
      <c r="Z91" s="13">
        <v>1</v>
      </c>
      <c r="AA91" s="13">
        <v>0</v>
      </c>
      <c r="AB91" s="13"/>
      <c r="AC91" s="13"/>
      <c r="AD91" s="13"/>
      <c r="AE91" s="13"/>
      <c r="AF91" s="13"/>
      <c r="AG91" s="13"/>
      <c r="AH91" s="13"/>
      <c r="AI91" s="21"/>
      <c r="AJ91" s="13"/>
      <c r="AK91" s="13"/>
      <c r="AL91" s="13"/>
      <c r="AM91" s="13"/>
      <c r="AN91" s="13">
        <v>2.66667</v>
      </c>
      <c r="AO91" s="13"/>
      <c r="AP91" s="13"/>
      <c r="AQ91" s="13"/>
      <c r="AR91" s="13"/>
      <c r="AS91" s="13"/>
      <c r="AT91" s="13"/>
      <c r="AU91" s="13"/>
      <c r="AV91" s="13"/>
      <c r="AW91" s="13"/>
      <c r="AX91" s="13"/>
      <c r="AY91" s="13"/>
      <c r="AZ91" s="13"/>
      <c r="BA91" s="13"/>
      <c r="BB91" s="13"/>
      <c r="BC91" s="13"/>
      <c r="BD91" s="13"/>
    </row>
    <row r="92" ht="18.75" spans="1:56">
      <c r="A92" s="13" t="s">
        <v>148</v>
      </c>
      <c r="B92" s="13">
        <v>1.74</v>
      </c>
      <c r="C92" s="13">
        <v>96.6</v>
      </c>
      <c r="D92" s="13">
        <v>1.1</v>
      </c>
      <c r="E92" s="13">
        <v>0.21</v>
      </c>
      <c r="F92" s="13">
        <v>0</v>
      </c>
      <c r="G92" s="13">
        <v>0.29</v>
      </c>
      <c r="H92" s="13">
        <f t="shared" si="34"/>
        <v>55.5172413793103</v>
      </c>
      <c r="I92" s="13">
        <f t="shared" si="35"/>
        <v>0.120689655172414</v>
      </c>
      <c r="J92" s="13">
        <f t="shared" si="36"/>
        <v>0.00217391304347826</v>
      </c>
      <c r="K92" s="13">
        <f t="shared" si="37"/>
        <v>0</v>
      </c>
      <c r="L92" s="13">
        <f t="shared" si="38"/>
        <v>0.632183908045977</v>
      </c>
      <c r="M92" s="13">
        <f t="shared" si="39"/>
        <v>0.166666666666667</v>
      </c>
      <c r="N92" s="13">
        <f t="shared" si="40"/>
        <v>5.23809523809524</v>
      </c>
      <c r="O92" s="13">
        <f t="shared" si="45"/>
        <v>0</v>
      </c>
      <c r="P92" s="13">
        <f t="shared" si="46"/>
        <v>0.0113871635610766</v>
      </c>
      <c r="Q92" s="13">
        <f t="shared" si="47"/>
        <v>0.00300207039337474</v>
      </c>
      <c r="R92" s="13">
        <f t="shared" si="48"/>
        <v>0</v>
      </c>
      <c r="S92" s="13">
        <f t="shared" si="49"/>
        <v>5.23809523809524</v>
      </c>
      <c r="T92" s="13">
        <f t="shared" si="50"/>
        <v>1.38095238095238</v>
      </c>
      <c r="U92" s="13" t="e">
        <f t="shared" si="51"/>
        <v>#DIV/0!</v>
      </c>
      <c r="V92" s="13">
        <f t="shared" si="52"/>
        <v>3.79310344827586</v>
      </c>
      <c r="W92" s="13">
        <f t="shared" si="41"/>
        <v>0.0165631469979296</v>
      </c>
      <c r="X92" s="13">
        <f t="shared" si="42"/>
        <v>0.00217391304347826</v>
      </c>
      <c r="Y92" s="13">
        <f t="shared" si="43"/>
        <v>7.61904761904762</v>
      </c>
      <c r="Z92" s="13">
        <v>1</v>
      </c>
      <c r="AA92" s="13">
        <v>0</v>
      </c>
      <c r="AB92" s="13"/>
      <c r="AC92" s="13"/>
      <c r="AD92" s="13"/>
      <c r="AE92" s="13"/>
      <c r="AF92" s="13"/>
      <c r="AG92" s="13"/>
      <c r="AH92" s="13"/>
      <c r="AI92" s="21"/>
      <c r="AJ92" s="13"/>
      <c r="AK92" s="13"/>
      <c r="AL92" s="13"/>
      <c r="AM92" s="13"/>
      <c r="AN92" s="13"/>
      <c r="AO92" s="13"/>
      <c r="AP92" s="13"/>
      <c r="AQ92" s="13"/>
      <c r="AR92" s="13"/>
      <c r="AS92" s="13"/>
      <c r="AT92" s="13"/>
      <c r="AU92" s="13"/>
      <c r="AV92" s="13"/>
      <c r="AW92" s="13"/>
      <c r="AX92" s="13"/>
      <c r="AY92" s="13"/>
      <c r="AZ92" s="13"/>
      <c r="BA92" s="13"/>
      <c r="BB92" s="13"/>
      <c r="BC92" s="13"/>
      <c r="BD92" s="13"/>
    </row>
    <row r="93" ht="31" customHeight="1" spans="1:56">
      <c r="A93" s="13" t="s">
        <v>149</v>
      </c>
      <c r="B93" s="13">
        <v>4.41</v>
      </c>
      <c r="C93" s="13">
        <v>84.4</v>
      </c>
      <c r="D93" s="13">
        <v>4.24</v>
      </c>
      <c r="E93" s="13">
        <v>4.71</v>
      </c>
      <c r="F93" s="13">
        <v>0</v>
      </c>
      <c r="G93" s="13">
        <v>2.28</v>
      </c>
      <c r="H93" s="13">
        <f t="shared" si="34"/>
        <v>19.1383219954649</v>
      </c>
      <c r="I93" s="13">
        <f t="shared" si="35"/>
        <v>1.06802721088435</v>
      </c>
      <c r="J93" s="13">
        <f t="shared" si="36"/>
        <v>0.0558056872037915</v>
      </c>
      <c r="K93" s="13">
        <f t="shared" si="37"/>
        <v>0</v>
      </c>
      <c r="L93" s="13">
        <f t="shared" si="38"/>
        <v>0.961451247165533</v>
      </c>
      <c r="M93" s="13">
        <f t="shared" si="39"/>
        <v>0.517006802721088</v>
      </c>
      <c r="N93" s="13">
        <f t="shared" si="40"/>
        <v>0.900212314225053</v>
      </c>
      <c r="O93" s="13">
        <f t="shared" si="45"/>
        <v>0</v>
      </c>
      <c r="P93" s="13">
        <f t="shared" si="46"/>
        <v>0.0502369668246445</v>
      </c>
      <c r="Q93" s="13">
        <f t="shared" si="47"/>
        <v>0.0270142180094787</v>
      </c>
      <c r="R93" s="13">
        <f t="shared" si="48"/>
        <v>0</v>
      </c>
      <c r="S93" s="13">
        <f t="shared" si="49"/>
        <v>0.900212314225053</v>
      </c>
      <c r="T93" s="13">
        <f t="shared" si="50"/>
        <v>0.484076433121019</v>
      </c>
      <c r="U93" s="13" t="e">
        <f t="shared" si="51"/>
        <v>#DIV/0!</v>
      </c>
      <c r="V93" s="13">
        <f t="shared" si="52"/>
        <v>1.85964912280702</v>
      </c>
      <c r="W93" s="13">
        <f t="shared" si="41"/>
        <v>0.133056872037915</v>
      </c>
      <c r="X93" s="13">
        <f t="shared" si="42"/>
        <v>0.0558056872037915</v>
      </c>
      <c r="Y93" s="13">
        <f t="shared" si="43"/>
        <v>2.38428874734607</v>
      </c>
      <c r="Z93" s="13">
        <v>1</v>
      </c>
      <c r="AA93" s="13">
        <v>0</v>
      </c>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row>
    <row r="94" ht="31" customHeight="1" spans="1:56">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row>
    <row r="95" ht="31" customHeight="1" spans="1:56">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row>
    <row r="96" ht="31" customHeight="1" spans="1:5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row>
    <row r="97" ht="31" customHeight="1" spans="1:56">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row>
    <row r="98" ht="31" customHeight="1" spans="1:56">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row>
    <row r="99" ht="31" customHeight="1" spans="1:56">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row>
    <row r="100" ht="31" customHeight="1" spans="1:56">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row>
    <row r="101" ht="31" customHeight="1" spans="1:56">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row>
    <row r="102" ht="31" customHeight="1" spans="1:56">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row>
    <row r="103" ht="31" customHeight="1" spans="1:56">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row>
    <row r="104" ht="31" customHeight="1" spans="1:56">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row>
    <row r="105" ht="31" customHeight="1" spans="1:56">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row>
    <row r="106" ht="31" customHeight="1" spans="1:5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row>
    <row r="107" ht="31" customHeight="1" spans="1:56">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row>
    <row r="108" ht="31" customHeight="1" spans="1:56">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row>
    <row r="109" ht="31" customHeight="1" spans="1:56">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row>
    <row r="110" ht="31" customHeight="1" spans="1:56">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row>
    <row r="111" ht="31" customHeight="1" spans="1:56">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row>
    <row r="112" ht="31" customHeight="1" spans="1:56">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row>
    <row r="113" ht="31" customHeight="1"/>
    <row r="114" ht="31" customHeight="1"/>
    <row r="115" ht="31" customHeight="1"/>
    <row r="116" ht="31" customHeight="1"/>
    <row r="117" ht="31" customHeight="1"/>
    <row r="118" ht="31" customHeight="1"/>
  </sheetData>
  <mergeCells count="2">
    <mergeCell ref="A1:AA1"/>
    <mergeCell ref="AE1:AO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91"/>
  <sheetViews>
    <sheetView zoomScale="10" zoomScaleNormal="10" workbookViewId="0">
      <selection activeCell="AL298" sqref="A298:AL305"/>
    </sheetView>
  </sheetViews>
  <sheetFormatPr defaultColWidth="9" defaultRowHeight="14.25"/>
  <sheetData>
    <row r="1" ht="18.75" spans="1:41">
      <c r="A1" s="1"/>
      <c r="B1" s="1"/>
      <c r="C1" s="2"/>
      <c r="D1" s="2"/>
      <c r="E1" s="2"/>
      <c r="F1" s="2"/>
      <c r="G1" s="2"/>
      <c r="H1" s="2"/>
      <c r="I1" s="2"/>
      <c r="J1" s="5"/>
      <c r="K1" s="2"/>
      <c r="L1" s="2"/>
      <c r="M1" s="2"/>
      <c r="N1" s="2"/>
      <c r="O1" s="2"/>
      <c r="P1" s="2"/>
      <c r="Q1" s="2"/>
      <c r="R1" s="2"/>
      <c r="S1" s="2"/>
      <c r="T1" s="2"/>
      <c r="U1" s="2"/>
      <c r="V1" s="2"/>
      <c r="W1" s="2"/>
      <c r="X1" s="2"/>
      <c r="Y1" s="2"/>
      <c r="Z1" s="2"/>
      <c r="AA1" s="2"/>
      <c r="AB1" s="6"/>
      <c r="AC1" s="6"/>
      <c r="AD1" s="7"/>
      <c r="AE1" s="7"/>
      <c r="AF1" s="8"/>
      <c r="AG1" s="10"/>
      <c r="AH1" s="8"/>
      <c r="AI1" s="10"/>
      <c r="AJ1" s="10"/>
      <c r="AK1" s="10"/>
      <c r="AL1" s="10"/>
      <c r="AM1" s="11"/>
      <c r="AN1" s="11"/>
      <c r="AO1" s="11"/>
    </row>
    <row r="2" ht="23.25" spans="1:4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9"/>
      <c r="AG2" s="3"/>
      <c r="AH2" s="9"/>
      <c r="AI2" s="3"/>
      <c r="AJ2" s="3"/>
      <c r="AK2" s="3"/>
      <c r="AL2" s="3"/>
      <c r="AM2" s="3"/>
      <c r="AN2" s="3"/>
      <c r="AO2" s="3"/>
    </row>
    <row r="3" ht="23.25" spans="1:4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9"/>
      <c r="AG3" s="3"/>
      <c r="AH3" s="9"/>
      <c r="AI3" s="3"/>
      <c r="AJ3" s="3"/>
      <c r="AK3" s="3"/>
      <c r="AL3" s="3"/>
      <c r="AM3" s="3"/>
      <c r="AN3" s="3"/>
      <c r="AO3" s="3"/>
    </row>
    <row r="4" ht="23.25" spans="1:4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9"/>
      <c r="AG4" s="3"/>
      <c r="AH4" s="9"/>
      <c r="AI4" s="3"/>
      <c r="AJ4" s="3"/>
      <c r="AK4" s="3"/>
      <c r="AL4" s="3"/>
      <c r="AM4" s="3"/>
      <c r="AN4" s="3"/>
      <c r="AO4" s="3"/>
    </row>
    <row r="5" ht="23.25" spans="1:4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9"/>
      <c r="AG5" s="3"/>
      <c r="AH5" s="9"/>
      <c r="AI5" s="3"/>
      <c r="AJ5" s="3"/>
      <c r="AK5" s="3"/>
      <c r="AL5" s="3"/>
      <c r="AM5" s="3"/>
      <c r="AN5" s="3"/>
      <c r="AO5" s="3"/>
    </row>
    <row r="6" ht="23.25" spans="1:4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9"/>
      <c r="AG6" s="3"/>
      <c r="AH6" s="9"/>
      <c r="AI6" s="3"/>
      <c r="AJ6" s="3"/>
      <c r="AK6" s="3"/>
      <c r="AL6" s="3"/>
      <c r="AM6" s="3"/>
      <c r="AN6" s="3"/>
      <c r="AO6" s="3"/>
    </row>
    <row r="7" ht="23.25" spans="1:4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9"/>
      <c r="AG7" s="3"/>
      <c r="AH7" s="9"/>
      <c r="AI7" s="3"/>
      <c r="AJ7" s="3"/>
      <c r="AK7" s="3"/>
      <c r="AL7" s="3"/>
      <c r="AM7" s="3"/>
      <c r="AN7" s="3"/>
      <c r="AO7" s="3"/>
    </row>
    <row r="8" ht="23.25" spans="1:4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9"/>
      <c r="AG8" s="3"/>
      <c r="AH8" s="9"/>
      <c r="AI8" s="3"/>
      <c r="AJ8" s="3"/>
      <c r="AK8" s="3"/>
      <c r="AL8" s="3"/>
      <c r="AM8" s="3"/>
      <c r="AN8" s="3"/>
      <c r="AO8" s="3"/>
    </row>
    <row r="9" ht="23.25" spans="1:4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9"/>
      <c r="AG9" s="3"/>
      <c r="AH9" s="9"/>
      <c r="AI9" s="3"/>
      <c r="AJ9" s="3"/>
      <c r="AK9" s="3"/>
      <c r="AL9" s="3"/>
      <c r="AM9" s="3"/>
      <c r="AN9" s="3"/>
      <c r="AO9" s="3"/>
    </row>
    <row r="10" ht="23.25" spans="1:4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9"/>
      <c r="AG10" s="3"/>
      <c r="AH10" s="9"/>
      <c r="AI10" s="3"/>
      <c r="AJ10" s="3"/>
      <c r="AK10" s="3"/>
      <c r="AL10" s="3"/>
      <c r="AM10" s="3"/>
      <c r="AN10" s="3"/>
      <c r="AO10" s="3"/>
    </row>
    <row r="11" ht="23.25" spans="1:4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9"/>
      <c r="AG11" s="3"/>
      <c r="AH11" s="9"/>
      <c r="AI11" s="3"/>
      <c r="AJ11" s="3"/>
      <c r="AK11" s="3"/>
      <c r="AL11" s="3"/>
      <c r="AM11" s="3"/>
      <c r="AN11" s="3"/>
      <c r="AO11" s="3"/>
    </row>
    <row r="12" ht="23.25" spans="1:4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9"/>
      <c r="AG12" s="3"/>
      <c r="AH12" s="9"/>
      <c r="AI12" s="3"/>
      <c r="AJ12" s="3"/>
      <c r="AK12" s="3"/>
      <c r="AL12" s="3"/>
      <c r="AM12" s="3"/>
      <c r="AN12" s="3"/>
      <c r="AO12" s="3"/>
    </row>
    <row r="13" ht="23.25" spans="1:4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9"/>
      <c r="AG13" s="3"/>
      <c r="AH13" s="9"/>
      <c r="AI13" s="3"/>
      <c r="AJ13" s="3"/>
      <c r="AK13" s="3"/>
      <c r="AL13" s="3"/>
      <c r="AM13" s="3"/>
      <c r="AN13" s="3"/>
      <c r="AO13" s="3"/>
    </row>
    <row r="14" ht="23.25" spans="1:4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9"/>
      <c r="AG14" s="3"/>
      <c r="AH14" s="9"/>
      <c r="AI14" s="3"/>
      <c r="AJ14" s="3"/>
      <c r="AK14" s="3"/>
      <c r="AL14" s="3"/>
      <c r="AM14" s="3"/>
      <c r="AN14" s="3"/>
      <c r="AO14" s="3"/>
    </row>
    <row r="15" ht="23.25" spans="1:4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9"/>
      <c r="AG15" s="3"/>
      <c r="AH15" s="9"/>
      <c r="AI15" s="3"/>
      <c r="AJ15" s="3"/>
      <c r="AK15" s="3"/>
      <c r="AL15" s="3"/>
      <c r="AM15" s="3"/>
      <c r="AN15" s="3"/>
      <c r="AO15" s="3"/>
    </row>
    <row r="16" ht="23.25" spans="1:4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9"/>
      <c r="AG16" s="3"/>
      <c r="AH16" s="9"/>
      <c r="AI16" s="3"/>
      <c r="AJ16" s="3"/>
      <c r="AK16" s="3"/>
      <c r="AL16" s="3"/>
      <c r="AM16" s="3"/>
      <c r="AN16" s="3"/>
      <c r="AO16" s="3"/>
    </row>
    <row r="17" ht="23.25" spans="1:4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9"/>
      <c r="AG17" s="3"/>
      <c r="AH17" s="9"/>
      <c r="AI17" s="3"/>
      <c r="AJ17" s="3"/>
      <c r="AK17" s="3"/>
      <c r="AL17" s="3"/>
      <c r="AM17" s="3"/>
      <c r="AN17" s="3"/>
      <c r="AO17" s="3"/>
    </row>
    <row r="18" ht="23.25" spans="1:4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9"/>
      <c r="AG18" s="3"/>
      <c r="AH18" s="9"/>
      <c r="AI18" s="3"/>
      <c r="AJ18" s="3"/>
      <c r="AK18" s="3"/>
      <c r="AL18" s="3"/>
      <c r="AM18" s="3"/>
      <c r="AN18" s="3"/>
      <c r="AO18" s="3"/>
    </row>
    <row r="19" ht="23.25" spans="1:4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9"/>
      <c r="AG19" s="3"/>
      <c r="AH19" s="9"/>
      <c r="AI19" s="3"/>
      <c r="AJ19" s="3"/>
      <c r="AK19" s="3"/>
      <c r="AL19" s="3"/>
      <c r="AM19" s="3"/>
      <c r="AN19" s="3"/>
      <c r="AO19" s="3"/>
    </row>
    <row r="20" ht="23.25" spans="1:4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9"/>
      <c r="AG20" s="3"/>
      <c r="AH20" s="9"/>
      <c r="AI20" s="3"/>
      <c r="AJ20" s="3"/>
      <c r="AK20" s="3"/>
      <c r="AL20" s="3"/>
      <c r="AM20" s="3"/>
      <c r="AN20" s="3"/>
      <c r="AO20" s="3"/>
    </row>
    <row r="21" ht="23.25" spans="1:4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9"/>
      <c r="AG21" s="3"/>
      <c r="AH21" s="9"/>
      <c r="AI21" s="3"/>
      <c r="AJ21" s="3"/>
      <c r="AK21" s="3"/>
      <c r="AL21" s="3"/>
      <c r="AM21" s="3"/>
      <c r="AN21" s="3"/>
      <c r="AO21" s="3"/>
    </row>
    <row r="22" ht="23.25" spans="1:4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9"/>
      <c r="AG22" s="3"/>
      <c r="AH22" s="9"/>
      <c r="AI22" s="3"/>
      <c r="AJ22" s="3"/>
      <c r="AK22" s="3"/>
      <c r="AL22" s="3"/>
      <c r="AM22" s="3"/>
      <c r="AN22" s="3"/>
      <c r="AO22" s="3"/>
    </row>
    <row r="23" ht="23.25" spans="1:4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9"/>
      <c r="AG23" s="3"/>
      <c r="AH23" s="9"/>
      <c r="AI23" s="3"/>
      <c r="AJ23" s="3"/>
      <c r="AK23" s="3"/>
      <c r="AL23" s="3"/>
      <c r="AM23" s="3"/>
      <c r="AN23" s="3"/>
      <c r="AO23" s="3"/>
    </row>
    <row r="24" ht="23.25" spans="1:4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9"/>
      <c r="AG24" s="3"/>
      <c r="AH24" s="9"/>
      <c r="AI24" s="3"/>
      <c r="AJ24" s="3"/>
      <c r="AK24" s="3"/>
      <c r="AL24" s="3"/>
      <c r="AM24" s="3"/>
      <c r="AN24" s="3"/>
      <c r="AO24" s="3"/>
    </row>
    <row r="25" ht="23.25" spans="1:4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9"/>
      <c r="AG25" s="3"/>
      <c r="AH25" s="9"/>
      <c r="AI25" s="3"/>
      <c r="AJ25" s="3"/>
      <c r="AK25" s="3"/>
      <c r="AL25" s="3"/>
      <c r="AM25" s="3"/>
      <c r="AN25" s="3"/>
      <c r="AO25" s="3"/>
    </row>
    <row r="26" ht="23.25" spans="1:4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9"/>
      <c r="AG26" s="3"/>
      <c r="AH26" s="9"/>
      <c r="AI26" s="3"/>
      <c r="AJ26" s="3"/>
      <c r="AK26" s="3"/>
      <c r="AL26" s="3"/>
      <c r="AM26" s="3"/>
      <c r="AN26" s="3"/>
      <c r="AO26" s="3"/>
    </row>
    <row r="27" ht="23.25" spans="1:4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9"/>
      <c r="AG27" s="3"/>
      <c r="AH27" s="9"/>
      <c r="AI27" s="3"/>
      <c r="AJ27" s="3"/>
      <c r="AK27" s="3"/>
      <c r="AL27" s="3"/>
      <c r="AM27" s="3"/>
      <c r="AN27" s="3"/>
      <c r="AO27" s="3"/>
    </row>
    <row r="28" ht="23.25" spans="1:4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9"/>
      <c r="AG28" s="3"/>
      <c r="AH28" s="9"/>
      <c r="AI28" s="3"/>
      <c r="AJ28" s="3"/>
      <c r="AK28" s="3"/>
      <c r="AL28" s="3"/>
      <c r="AM28" s="3"/>
      <c r="AN28" s="3"/>
      <c r="AO28" s="3"/>
    </row>
    <row r="29" ht="23.25" spans="1:4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9"/>
      <c r="AG29" s="3"/>
      <c r="AH29" s="9"/>
      <c r="AI29" s="3"/>
      <c r="AJ29" s="3"/>
      <c r="AK29" s="3"/>
      <c r="AL29" s="3"/>
      <c r="AM29" s="3"/>
      <c r="AN29" s="3"/>
      <c r="AO29" s="3"/>
    </row>
    <row r="30" ht="23.25" spans="1:4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9"/>
      <c r="AG30" s="3"/>
      <c r="AH30" s="9"/>
      <c r="AI30" s="3"/>
      <c r="AJ30" s="3"/>
      <c r="AK30" s="3"/>
      <c r="AL30" s="3"/>
      <c r="AM30" s="3"/>
      <c r="AN30" s="3"/>
      <c r="AO30" s="3"/>
    </row>
    <row r="31" ht="23.25" spans="1:4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9"/>
      <c r="AG31" s="3"/>
      <c r="AH31" s="9"/>
      <c r="AI31" s="3"/>
      <c r="AJ31" s="3"/>
      <c r="AK31" s="3"/>
      <c r="AL31" s="3"/>
      <c r="AM31" s="3"/>
      <c r="AN31" s="3"/>
      <c r="AO31" s="3"/>
    </row>
    <row r="32" ht="23.25" spans="1:4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9"/>
      <c r="AG32" s="3"/>
      <c r="AH32" s="9"/>
      <c r="AI32" s="3"/>
      <c r="AJ32" s="3"/>
      <c r="AK32" s="3"/>
      <c r="AL32" s="3"/>
      <c r="AM32" s="3"/>
      <c r="AN32" s="3"/>
      <c r="AO32" s="3"/>
    </row>
    <row r="33" ht="23.25" spans="1:4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9"/>
      <c r="AG33" s="3"/>
      <c r="AH33" s="9"/>
      <c r="AI33" s="3"/>
      <c r="AJ33" s="3"/>
      <c r="AK33" s="3"/>
      <c r="AL33" s="3"/>
      <c r="AM33" s="3"/>
      <c r="AN33" s="3"/>
      <c r="AO33" s="3"/>
    </row>
    <row r="34" ht="23.25" spans="1:4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9"/>
      <c r="AG34" s="3"/>
      <c r="AH34" s="9"/>
      <c r="AI34" s="3"/>
      <c r="AJ34" s="3"/>
      <c r="AK34" s="3"/>
      <c r="AL34" s="3"/>
      <c r="AM34" s="3"/>
      <c r="AN34" s="3"/>
      <c r="AO34" s="3"/>
    </row>
    <row r="35" ht="23.25" spans="1:4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9"/>
      <c r="AG35" s="3"/>
      <c r="AH35" s="9"/>
      <c r="AI35" s="3"/>
      <c r="AJ35" s="3"/>
      <c r="AK35" s="3"/>
      <c r="AL35" s="3"/>
      <c r="AM35" s="3"/>
      <c r="AN35" s="3"/>
      <c r="AO35" s="3"/>
    </row>
    <row r="36" ht="23.25" spans="1:4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9"/>
      <c r="AG36" s="3"/>
      <c r="AH36" s="9"/>
      <c r="AI36" s="3"/>
      <c r="AJ36" s="3"/>
      <c r="AK36" s="3"/>
      <c r="AL36" s="3"/>
      <c r="AM36" s="3"/>
      <c r="AN36" s="3"/>
      <c r="AO36" s="3"/>
    </row>
    <row r="37" ht="23.25" spans="1:4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9"/>
      <c r="AG37" s="3"/>
      <c r="AH37" s="9"/>
      <c r="AI37" s="3"/>
      <c r="AJ37" s="3"/>
      <c r="AK37" s="3"/>
      <c r="AL37" s="3"/>
      <c r="AM37" s="3"/>
      <c r="AN37" s="3"/>
      <c r="AO37" s="3"/>
    </row>
    <row r="38" ht="23.25" spans="1:4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9"/>
      <c r="AG38" s="3"/>
      <c r="AH38" s="9"/>
      <c r="AI38" s="3"/>
      <c r="AJ38" s="3"/>
      <c r="AK38" s="3"/>
      <c r="AL38" s="3"/>
      <c r="AM38" s="3"/>
      <c r="AN38" s="3"/>
      <c r="AO38" s="3"/>
    </row>
    <row r="39" ht="23.25" spans="1:4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9"/>
      <c r="AG39" s="3"/>
      <c r="AH39" s="9"/>
      <c r="AI39" s="3"/>
      <c r="AJ39" s="3"/>
      <c r="AK39" s="3"/>
      <c r="AL39" s="3"/>
      <c r="AM39" s="3"/>
      <c r="AN39" s="3"/>
      <c r="AO39" s="3"/>
    </row>
    <row r="40" ht="23.25" spans="1:4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9"/>
      <c r="AG40" s="3"/>
      <c r="AH40" s="9"/>
      <c r="AI40" s="3"/>
      <c r="AJ40" s="3"/>
      <c r="AK40" s="3"/>
      <c r="AL40" s="3"/>
      <c r="AM40" s="3"/>
      <c r="AN40" s="3"/>
      <c r="AO40" s="3"/>
    </row>
    <row r="41" ht="23.25" spans="1: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9"/>
      <c r="AG41" s="3"/>
      <c r="AH41" s="9"/>
      <c r="AI41" s="3"/>
      <c r="AJ41" s="3"/>
      <c r="AK41" s="3"/>
      <c r="AL41" s="3"/>
      <c r="AM41" s="3"/>
      <c r="AN41" s="3"/>
      <c r="AO41" s="3"/>
    </row>
    <row r="42" ht="23.25" spans="1:4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9"/>
      <c r="AG42" s="3"/>
      <c r="AH42" s="9"/>
      <c r="AI42" s="3"/>
      <c r="AJ42" s="3"/>
      <c r="AK42" s="3"/>
      <c r="AL42" s="3"/>
      <c r="AM42" s="3"/>
      <c r="AN42" s="3"/>
      <c r="AO42" s="3"/>
    </row>
    <row r="43" ht="23.25" spans="1:41">
      <c r="A43" s="3"/>
      <c r="B43" s="3"/>
      <c r="C43" s="3"/>
      <c r="D43" s="3"/>
      <c r="E43" s="4"/>
      <c r="F43" s="3"/>
      <c r="G43" s="3"/>
      <c r="H43" s="3"/>
      <c r="I43" s="3"/>
      <c r="J43" s="3"/>
      <c r="K43" s="3"/>
      <c r="L43" s="3"/>
      <c r="M43" s="3"/>
      <c r="N43" s="3"/>
      <c r="O43" s="3"/>
      <c r="P43" s="3"/>
      <c r="Q43" s="3"/>
      <c r="R43" s="3"/>
      <c r="S43" s="3"/>
      <c r="T43" s="3"/>
      <c r="U43" s="3"/>
      <c r="V43" s="3"/>
      <c r="W43" s="3"/>
      <c r="X43" s="3"/>
      <c r="Y43" s="3"/>
      <c r="Z43" s="3"/>
      <c r="AA43" s="3"/>
      <c r="AB43" s="3"/>
      <c r="AC43" s="3"/>
      <c r="AD43" s="3"/>
      <c r="AE43" s="3"/>
      <c r="AF43" s="9"/>
      <c r="AG43" s="3"/>
      <c r="AH43" s="9"/>
      <c r="AI43" s="3"/>
      <c r="AJ43" s="3"/>
      <c r="AK43" s="3"/>
      <c r="AL43" s="3"/>
      <c r="AM43" s="3"/>
      <c r="AN43" s="3"/>
      <c r="AO43" s="3"/>
    </row>
    <row r="44" ht="23.25" spans="1:4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9"/>
      <c r="AG44" s="3"/>
      <c r="AH44" s="9"/>
      <c r="AI44" s="3"/>
      <c r="AJ44" s="3"/>
      <c r="AK44" s="3"/>
      <c r="AL44" s="3"/>
      <c r="AM44" s="3"/>
      <c r="AN44" s="3"/>
      <c r="AO44" s="3"/>
    </row>
    <row r="45" ht="23.25" spans="1:4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9"/>
      <c r="AG45" s="3"/>
      <c r="AH45" s="9"/>
      <c r="AI45" s="3"/>
      <c r="AJ45" s="3"/>
      <c r="AK45" s="3"/>
      <c r="AL45" s="3"/>
      <c r="AM45" s="3"/>
      <c r="AN45" s="3"/>
      <c r="AO45" s="3"/>
    </row>
    <row r="46" ht="23.25" spans="1:4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9"/>
      <c r="AG46" s="3"/>
      <c r="AH46" s="9"/>
      <c r="AI46" s="3"/>
      <c r="AJ46" s="3"/>
      <c r="AK46" s="3"/>
      <c r="AL46" s="3"/>
      <c r="AM46" s="3"/>
      <c r="AN46" s="3"/>
      <c r="AO46" s="3"/>
    </row>
    <row r="47" ht="23.25" spans="1:4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9"/>
      <c r="AG47" s="3"/>
      <c r="AH47" s="9"/>
      <c r="AI47" s="3"/>
      <c r="AJ47" s="3"/>
      <c r="AK47" s="3"/>
      <c r="AL47" s="3"/>
      <c r="AM47" s="3"/>
      <c r="AN47" s="3"/>
      <c r="AO47" s="3"/>
    </row>
    <row r="48" ht="23.25" spans="1:4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9"/>
      <c r="AG48" s="3"/>
      <c r="AH48" s="9"/>
      <c r="AI48" s="3"/>
      <c r="AJ48" s="3"/>
      <c r="AK48" s="3"/>
      <c r="AL48" s="3"/>
      <c r="AM48" s="3"/>
      <c r="AN48" s="3"/>
      <c r="AO48" s="3"/>
    </row>
    <row r="49" ht="23.25" spans="1:4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9"/>
      <c r="AG49" s="3"/>
      <c r="AH49" s="9"/>
      <c r="AI49" s="3"/>
      <c r="AJ49" s="3"/>
      <c r="AK49" s="3"/>
      <c r="AL49" s="3"/>
      <c r="AM49" s="3"/>
      <c r="AN49" s="3"/>
      <c r="AO49" s="3"/>
    </row>
    <row r="50" ht="23.25" spans="1:4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9"/>
      <c r="AG50" s="3"/>
      <c r="AH50" s="9"/>
      <c r="AI50" s="3"/>
      <c r="AJ50" s="3"/>
      <c r="AK50" s="3"/>
      <c r="AL50" s="3"/>
      <c r="AM50" s="3"/>
      <c r="AN50" s="3"/>
      <c r="AO50" s="3"/>
    </row>
    <row r="51" ht="23.25" spans="1:4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9"/>
      <c r="AG51" s="3"/>
      <c r="AH51" s="9"/>
      <c r="AI51" s="3"/>
      <c r="AJ51" s="3"/>
      <c r="AK51" s="3"/>
      <c r="AL51" s="3"/>
      <c r="AM51" s="3"/>
      <c r="AN51" s="3"/>
      <c r="AO51" s="3"/>
    </row>
    <row r="52" ht="23.25" spans="1:4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9"/>
      <c r="AG52" s="3"/>
      <c r="AH52" s="9"/>
      <c r="AI52" s="3"/>
      <c r="AJ52" s="3"/>
      <c r="AK52" s="3"/>
      <c r="AL52" s="3"/>
      <c r="AM52" s="3"/>
      <c r="AN52" s="3"/>
      <c r="AO52" s="3"/>
    </row>
    <row r="53" ht="23.25" spans="1:4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9"/>
      <c r="AG53" s="3"/>
      <c r="AH53" s="9"/>
      <c r="AI53" s="3"/>
      <c r="AJ53" s="3"/>
      <c r="AK53" s="3"/>
      <c r="AL53" s="3"/>
      <c r="AM53" s="3"/>
      <c r="AN53" s="3"/>
      <c r="AO53" s="3"/>
    </row>
    <row r="54" ht="23.25" spans="1:4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9"/>
      <c r="AG54" s="3"/>
      <c r="AH54" s="9"/>
      <c r="AI54" s="3"/>
      <c r="AJ54" s="3"/>
      <c r="AK54" s="3"/>
      <c r="AL54" s="3"/>
      <c r="AM54" s="3"/>
      <c r="AN54" s="3"/>
      <c r="AO54" s="3"/>
    </row>
    <row r="55" ht="23.25" spans="1:4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9"/>
      <c r="AG55" s="3"/>
      <c r="AH55" s="9"/>
      <c r="AI55" s="3"/>
      <c r="AJ55" s="3"/>
      <c r="AK55" s="3"/>
      <c r="AL55" s="3"/>
      <c r="AM55" s="3"/>
      <c r="AN55" s="3"/>
      <c r="AO55" s="3"/>
    </row>
    <row r="56" ht="23.25" spans="1:4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9"/>
      <c r="AG56" s="3"/>
      <c r="AH56" s="9"/>
      <c r="AI56" s="3"/>
      <c r="AJ56" s="3"/>
      <c r="AK56" s="3"/>
      <c r="AL56" s="3"/>
      <c r="AM56" s="3"/>
      <c r="AN56" s="3"/>
      <c r="AO56" s="3"/>
    </row>
    <row r="57" ht="23.25" spans="1:4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9"/>
      <c r="AG57" s="3"/>
      <c r="AH57" s="9"/>
      <c r="AI57" s="3"/>
      <c r="AJ57" s="3"/>
      <c r="AK57" s="3"/>
      <c r="AL57" s="3"/>
      <c r="AM57" s="3"/>
      <c r="AN57" s="3"/>
      <c r="AO57" s="3"/>
    </row>
    <row r="58" ht="23.25" spans="1:4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9"/>
      <c r="AG58" s="3"/>
      <c r="AH58" s="9"/>
      <c r="AI58" s="3"/>
      <c r="AJ58" s="3"/>
      <c r="AK58" s="3"/>
      <c r="AL58" s="3"/>
      <c r="AM58" s="3"/>
      <c r="AN58" s="3"/>
      <c r="AO58" s="3"/>
    </row>
    <row r="59" ht="23.25" spans="1:4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9"/>
      <c r="AG59" s="3"/>
      <c r="AH59" s="9"/>
      <c r="AI59" s="3"/>
      <c r="AJ59" s="3"/>
      <c r="AK59" s="3"/>
      <c r="AL59" s="3"/>
      <c r="AM59" s="3"/>
      <c r="AN59" s="3"/>
      <c r="AO59" s="3"/>
    </row>
    <row r="60" ht="23.25" spans="1:4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9"/>
      <c r="AG60" s="3"/>
      <c r="AH60" s="9"/>
      <c r="AI60" s="3"/>
      <c r="AJ60" s="3"/>
      <c r="AK60" s="3"/>
      <c r="AL60" s="3"/>
      <c r="AM60" s="3"/>
      <c r="AN60" s="3"/>
      <c r="AO60" s="3"/>
    </row>
    <row r="61" ht="23.25" spans="1:4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9"/>
      <c r="AG61" s="3"/>
      <c r="AH61" s="9"/>
      <c r="AI61" s="3"/>
      <c r="AJ61" s="3"/>
      <c r="AK61" s="3"/>
      <c r="AL61" s="3"/>
      <c r="AM61" s="3"/>
      <c r="AN61" s="3"/>
      <c r="AO61" s="3"/>
    </row>
    <row r="62" ht="23.25" spans="1:4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9"/>
      <c r="AG62" s="3"/>
      <c r="AH62" s="9"/>
      <c r="AI62" s="3"/>
      <c r="AJ62" s="3"/>
      <c r="AK62" s="3"/>
      <c r="AL62" s="3"/>
      <c r="AM62" s="3"/>
      <c r="AN62" s="3"/>
      <c r="AO62" s="3"/>
    </row>
    <row r="63" ht="23.25" spans="1:4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9"/>
      <c r="AG63" s="3"/>
      <c r="AH63" s="9"/>
      <c r="AI63" s="3"/>
      <c r="AJ63" s="3"/>
      <c r="AK63" s="3"/>
      <c r="AL63" s="3"/>
      <c r="AM63" s="3"/>
      <c r="AN63" s="3"/>
      <c r="AO63" s="3"/>
    </row>
    <row r="64" ht="23.25" spans="1:4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9"/>
      <c r="AG64" s="3"/>
      <c r="AH64" s="9"/>
      <c r="AI64" s="3"/>
      <c r="AJ64" s="3"/>
      <c r="AK64" s="3"/>
      <c r="AL64" s="3"/>
      <c r="AM64" s="3"/>
      <c r="AN64" s="3"/>
      <c r="AO64" s="3"/>
    </row>
    <row r="65" ht="23.25" spans="1:4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9"/>
      <c r="AG65" s="3"/>
      <c r="AH65" s="9"/>
      <c r="AI65" s="3"/>
      <c r="AJ65" s="3"/>
      <c r="AK65" s="3"/>
      <c r="AL65" s="3"/>
      <c r="AM65" s="3"/>
      <c r="AN65" s="3"/>
      <c r="AO65" s="3"/>
    </row>
    <row r="66" ht="23.25" spans="1:4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9"/>
      <c r="AG66" s="3"/>
      <c r="AH66" s="9"/>
      <c r="AI66" s="3"/>
      <c r="AJ66" s="3"/>
      <c r="AK66" s="3"/>
      <c r="AL66" s="3"/>
      <c r="AM66" s="3"/>
      <c r="AN66" s="3"/>
      <c r="AO66" s="3"/>
    </row>
    <row r="67" ht="23.25" spans="1:4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9"/>
      <c r="AG67" s="3"/>
      <c r="AH67" s="9"/>
      <c r="AI67" s="3"/>
      <c r="AJ67" s="3"/>
      <c r="AK67" s="3"/>
      <c r="AL67" s="3"/>
      <c r="AM67" s="3"/>
      <c r="AN67" s="3"/>
      <c r="AO67" s="3"/>
    </row>
    <row r="68" ht="23.25" spans="1:4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9"/>
      <c r="AG68" s="3"/>
      <c r="AH68" s="9"/>
      <c r="AI68" s="3"/>
      <c r="AJ68" s="3"/>
      <c r="AK68" s="3"/>
      <c r="AL68" s="3"/>
      <c r="AM68" s="3"/>
      <c r="AN68" s="3"/>
      <c r="AO68" s="3"/>
    </row>
    <row r="69" ht="23.25" spans="1:4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9"/>
      <c r="AG69" s="3"/>
      <c r="AH69" s="9"/>
      <c r="AI69" s="3"/>
      <c r="AJ69" s="3"/>
      <c r="AK69" s="3"/>
      <c r="AL69" s="3"/>
      <c r="AM69" s="3"/>
      <c r="AN69" s="3"/>
      <c r="AO69" s="3"/>
    </row>
    <row r="70" ht="23.25" spans="1:4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9"/>
      <c r="AG70" s="3"/>
      <c r="AH70" s="9"/>
      <c r="AI70" s="3"/>
      <c r="AJ70" s="3"/>
      <c r="AK70" s="3"/>
      <c r="AL70" s="3"/>
      <c r="AM70" s="3"/>
      <c r="AN70" s="3"/>
      <c r="AO70" s="3"/>
    </row>
    <row r="71" ht="23.25" spans="1:4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9"/>
      <c r="AG71" s="3"/>
      <c r="AH71" s="9"/>
      <c r="AI71" s="3"/>
      <c r="AJ71" s="3"/>
      <c r="AK71" s="3"/>
      <c r="AL71" s="3"/>
      <c r="AM71" s="3"/>
      <c r="AN71" s="3"/>
      <c r="AO71" s="3"/>
    </row>
    <row r="72" ht="23.25" spans="1:4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9"/>
      <c r="AG72" s="3"/>
      <c r="AH72" s="9"/>
      <c r="AI72" s="3"/>
      <c r="AJ72" s="3"/>
      <c r="AK72" s="3"/>
      <c r="AL72" s="3"/>
      <c r="AM72" s="3"/>
      <c r="AN72" s="3"/>
      <c r="AO72" s="3"/>
    </row>
    <row r="73" ht="23.25" spans="1:4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9"/>
      <c r="AG73" s="3"/>
      <c r="AH73" s="9"/>
      <c r="AI73" s="3"/>
      <c r="AJ73" s="3"/>
      <c r="AK73" s="3"/>
      <c r="AL73" s="3"/>
      <c r="AM73" s="3"/>
      <c r="AN73" s="3"/>
      <c r="AO73" s="3"/>
    </row>
    <row r="74" ht="23.25" spans="1:4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9"/>
      <c r="AG74" s="3"/>
      <c r="AH74" s="9"/>
      <c r="AI74" s="3"/>
      <c r="AJ74" s="3"/>
      <c r="AK74" s="3"/>
      <c r="AL74" s="3"/>
      <c r="AM74" s="3"/>
      <c r="AN74" s="3"/>
      <c r="AO74" s="3"/>
    </row>
    <row r="75" ht="23.25" spans="1:4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9"/>
      <c r="AG75" s="3"/>
      <c r="AH75" s="9"/>
      <c r="AI75" s="3"/>
      <c r="AJ75" s="3"/>
      <c r="AK75" s="3"/>
      <c r="AL75" s="3"/>
      <c r="AM75" s="3"/>
      <c r="AN75" s="3"/>
      <c r="AO75" s="3"/>
    </row>
    <row r="76" ht="23.25" spans="1:4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9"/>
      <c r="AG76" s="3"/>
      <c r="AH76" s="9"/>
      <c r="AI76" s="3"/>
      <c r="AJ76" s="3"/>
      <c r="AK76" s="3"/>
      <c r="AL76" s="3"/>
      <c r="AM76" s="3"/>
      <c r="AN76" s="3"/>
      <c r="AO76" s="3"/>
    </row>
    <row r="77" ht="23.25" spans="1:4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9"/>
      <c r="AG77" s="3"/>
      <c r="AH77" s="9"/>
      <c r="AI77" s="3"/>
      <c r="AJ77" s="3"/>
      <c r="AK77" s="3"/>
      <c r="AL77" s="3"/>
      <c r="AM77" s="3"/>
      <c r="AN77" s="3"/>
      <c r="AO77" s="3"/>
    </row>
    <row r="78" ht="23.25" spans="1:4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9"/>
      <c r="AG78" s="3"/>
      <c r="AH78" s="9"/>
      <c r="AI78" s="3"/>
      <c r="AJ78" s="3"/>
      <c r="AK78" s="3"/>
      <c r="AL78" s="3"/>
      <c r="AM78" s="3"/>
      <c r="AN78" s="3"/>
      <c r="AO78" s="3"/>
    </row>
    <row r="79" ht="23.25" spans="1:4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9"/>
      <c r="AG79" s="3"/>
      <c r="AH79" s="9"/>
      <c r="AI79" s="3"/>
      <c r="AJ79" s="3"/>
      <c r="AK79" s="3"/>
      <c r="AL79" s="3"/>
      <c r="AM79" s="3"/>
      <c r="AN79" s="3"/>
      <c r="AO79" s="3"/>
    </row>
    <row r="80" ht="23.25" spans="1:4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9"/>
      <c r="AG80" s="3"/>
      <c r="AH80" s="9"/>
      <c r="AI80" s="3"/>
      <c r="AJ80" s="3"/>
      <c r="AK80" s="3"/>
      <c r="AL80" s="3"/>
      <c r="AM80" s="3"/>
      <c r="AN80" s="3"/>
      <c r="AO80" s="3"/>
    </row>
    <row r="81" ht="23.25" spans="1:4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9"/>
      <c r="AG81" s="3"/>
      <c r="AH81" s="9"/>
      <c r="AI81" s="3"/>
      <c r="AJ81" s="3"/>
      <c r="AK81" s="3"/>
      <c r="AL81" s="3"/>
      <c r="AM81" s="3"/>
      <c r="AN81" s="3"/>
      <c r="AO81" s="3"/>
    </row>
    <row r="82" ht="23.25" spans="1:4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9"/>
      <c r="AG82" s="3"/>
      <c r="AH82" s="9"/>
      <c r="AI82" s="3"/>
      <c r="AJ82" s="3"/>
      <c r="AK82" s="3"/>
      <c r="AL82" s="3"/>
      <c r="AM82" s="3"/>
      <c r="AN82" s="3"/>
      <c r="AO82" s="3"/>
    </row>
    <row r="83" ht="23.25" spans="1:4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9"/>
      <c r="AG83" s="3"/>
      <c r="AH83" s="9"/>
      <c r="AI83" s="3"/>
      <c r="AJ83" s="3"/>
      <c r="AK83" s="3"/>
      <c r="AL83" s="3"/>
      <c r="AM83" s="3"/>
      <c r="AN83" s="3"/>
      <c r="AO83" s="3"/>
    </row>
    <row r="84" ht="23.25" spans="1:4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9"/>
      <c r="AG84" s="3"/>
      <c r="AH84" s="9"/>
      <c r="AI84" s="3"/>
      <c r="AJ84" s="3"/>
      <c r="AK84" s="3"/>
      <c r="AL84" s="3"/>
      <c r="AM84" s="3"/>
      <c r="AN84" s="3"/>
      <c r="AO84" s="3"/>
    </row>
    <row r="85" ht="23.25" spans="1:4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9"/>
      <c r="AG85" s="3"/>
      <c r="AH85" s="9"/>
      <c r="AI85" s="3"/>
      <c r="AJ85" s="3"/>
      <c r="AK85" s="3"/>
      <c r="AL85" s="3"/>
      <c r="AM85" s="3"/>
      <c r="AN85" s="3"/>
      <c r="AO85" s="3"/>
    </row>
    <row r="86" ht="23.25" spans="1:4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9"/>
      <c r="AG86" s="3"/>
      <c r="AH86" s="9"/>
      <c r="AI86" s="3"/>
      <c r="AJ86" s="3"/>
      <c r="AK86" s="3"/>
      <c r="AL86" s="3"/>
      <c r="AM86" s="3"/>
      <c r="AN86" s="3"/>
      <c r="AO86" s="3"/>
    </row>
    <row r="87" ht="23.25" spans="1:4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9"/>
      <c r="AG87" s="3"/>
      <c r="AH87" s="9"/>
      <c r="AI87" s="3"/>
      <c r="AJ87" s="3"/>
      <c r="AK87" s="3"/>
      <c r="AL87" s="3"/>
      <c r="AM87" s="3"/>
      <c r="AN87" s="3"/>
      <c r="AO87" s="3"/>
    </row>
    <row r="88" ht="23.25" spans="1:4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9"/>
      <c r="AG88" s="3"/>
      <c r="AH88" s="9"/>
      <c r="AI88" s="3"/>
      <c r="AJ88" s="3"/>
      <c r="AK88" s="3"/>
      <c r="AL88" s="3"/>
      <c r="AM88" s="3"/>
      <c r="AN88" s="3"/>
      <c r="AO88" s="3"/>
    </row>
    <row r="89" ht="23.25" spans="1:4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9"/>
      <c r="AG89" s="3"/>
      <c r="AH89" s="9"/>
      <c r="AI89" s="3"/>
      <c r="AJ89" s="3"/>
      <c r="AK89" s="3"/>
      <c r="AL89" s="3"/>
      <c r="AM89" s="3"/>
      <c r="AN89" s="3"/>
      <c r="AO89" s="3"/>
    </row>
    <row r="90" ht="23.25" spans="1:4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9"/>
      <c r="AG90" s="3"/>
      <c r="AH90" s="9"/>
      <c r="AI90" s="3"/>
      <c r="AJ90" s="3"/>
      <c r="AK90" s="3"/>
      <c r="AL90" s="3"/>
      <c r="AM90" s="3"/>
      <c r="AN90" s="3"/>
      <c r="AO90" s="3"/>
    </row>
    <row r="91" ht="23.25" spans="1:4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9"/>
      <c r="AG91" s="3"/>
      <c r="AH91" s="9"/>
      <c r="AI91" s="3"/>
      <c r="AJ91" s="3"/>
      <c r="AK91" s="3"/>
      <c r="AL91" s="3"/>
      <c r="AM91" s="3"/>
      <c r="AN91" s="3"/>
      <c r="AO91" s="3"/>
    </row>
  </sheetData>
  <sortState ref="G1:G52">
    <sortCondition ref="G1"/>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大帅比和小可爱</dc:creator>
  <cp:lastModifiedBy>史磊</cp:lastModifiedBy>
  <dcterms:created xsi:type="dcterms:W3CDTF">2023-07-17T06:59:00Z</dcterms:created>
  <dcterms:modified xsi:type="dcterms:W3CDTF">2025-07-06T01:32:58Z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F358274740314A46AD822DDCCDDCA35A_13</vt:lpwstr>
  </property>
  <property fmtid="{D5CDD505-2E9C-101B-9397-08002B2CF9AE}" pid="3" name="KSOProductBuildVer">
    <vt:lpwstr>2052-12.1.0.21915</vt:lpwstr>
  </property>
</Properties>
</file>