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Repo\MUFYICT\SA 1\Week2\L2!\PostClas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E15" i="1"/>
  <c r="G15" i="1" s="1"/>
  <c r="E16" i="1"/>
  <c r="G16" i="1" s="1"/>
  <c r="E17" i="1"/>
  <c r="G17" i="1" s="1"/>
  <c r="E18" i="1"/>
  <c r="G18" i="1" s="1"/>
  <c r="E19" i="1"/>
  <c r="G19" i="1" s="1"/>
  <c r="E14" i="1"/>
  <c r="G14" i="1" s="1"/>
  <c r="D18" i="1"/>
  <c r="D19" i="1"/>
  <c r="D15" i="1"/>
  <c r="D16" i="1"/>
  <c r="D17" i="1"/>
  <c r="D14" i="1"/>
  <c r="G20" i="1" l="1"/>
  <c r="G21" i="1" l="1"/>
  <c r="G22" i="1" s="1"/>
</calcChain>
</file>

<file path=xl/sharedStrings.xml><?xml version="1.0" encoding="utf-8"?>
<sst xmlns="http://schemas.openxmlformats.org/spreadsheetml/2006/main" count="65" uniqueCount="53">
  <si>
    <t>Sales Receipt</t>
  </si>
  <si>
    <t>Customer Details</t>
  </si>
  <si>
    <t>Customer ID</t>
  </si>
  <si>
    <t>First</t>
  </si>
  <si>
    <t>Last</t>
  </si>
  <si>
    <t>VIP</t>
  </si>
  <si>
    <t>Product Details</t>
  </si>
  <si>
    <t>Product ID</t>
  </si>
  <si>
    <t>Product</t>
  </si>
  <si>
    <t>Unit Cost $</t>
  </si>
  <si>
    <t>Quantity</t>
  </si>
  <si>
    <t>Price $</t>
  </si>
  <si>
    <t>Sub-Total $</t>
  </si>
  <si>
    <t>Discount $</t>
  </si>
  <si>
    <t>Total $</t>
  </si>
  <si>
    <t>Product Data</t>
  </si>
  <si>
    <t>Cost $</t>
  </si>
  <si>
    <t>First Aid Kit</t>
  </si>
  <si>
    <t>Large Bandages</t>
  </si>
  <si>
    <t>Small Bandages</t>
  </si>
  <si>
    <t>Scissors</t>
  </si>
  <si>
    <t>Band-Aids</t>
  </si>
  <si>
    <t>Ice Pack</t>
  </si>
  <si>
    <t>Saline</t>
  </si>
  <si>
    <t>Stick Yape</t>
  </si>
  <si>
    <t>Customer Data</t>
  </si>
  <si>
    <t xml:space="preserve">First </t>
  </si>
  <si>
    <t>Yes</t>
  </si>
  <si>
    <t>No</t>
  </si>
  <si>
    <t>C1</t>
  </si>
  <si>
    <t>C2</t>
  </si>
  <si>
    <t>C3</t>
  </si>
  <si>
    <t>C4</t>
  </si>
  <si>
    <t>C5</t>
  </si>
  <si>
    <t>C6</t>
  </si>
  <si>
    <t>C8</t>
  </si>
  <si>
    <t>C10</t>
  </si>
  <si>
    <t>Xian</t>
  </si>
  <si>
    <t>Deng</t>
  </si>
  <si>
    <t>Cao</t>
  </si>
  <si>
    <t>Xie</t>
  </si>
  <si>
    <t>Dai</t>
  </si>
  <si>
    <t>Pan</t>
  </si>
  <si>
    <t>Wen</t>
  </si>
  <si>
    <t>Xun</t>
  </si>
  <si>
    <t>Liuxian</t>
  </si>
  <si>
    <t>Shun</t>
  </si>
  <si>
    <t>Gengxin</t>
  </si>
  <si>
    <t>Tian</t>
  </si>
  <si>
    <t>Jin</t>
  </si>
  <si>
    <t>Liang</t>
  </si>
  <si>
    <t>Shuren</t>
  </si>
  <si>
    <t>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</si>
</sst>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 tint="0.34998626667073579"/>
      </left>
      <right style="thin">
        <color theme="1"/>
      </right>
      <top style="medium">
        <color theme="1" tint="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 tint="0.34998626667073579"/>
      </top>
      <bottom style="thin">
        <color theme="1"/>
      </bottom>
      <diagonal/>
    </border>
    <border>
      <left style="thin">
        <color theme="1"/>
      </left>
      <right style="medium">
        <color theme="1" tint="0.34998626667073579"/>
      </right>
      <top style="medium">
        <color theme="1" tint="0.34998626667073579"/>
      </top>
      <bottom style="thin">
        <color theme="1"/>
      </bottom>
      <diagonal/>
    </border>
    <border>
      <left style="medium">
        <color theme="1" tint="0.34998626667073579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 tint="0.34998626667073579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/>
      </top>
      <bottom style="medium">
        <color theme="1" tint="0.34998626667073579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Fill="1" applyBorder="1"/>
    <xf numFmtId="0" fontId="0" fillId="0" borderId="17" xfId="0" applyBorder="1"/>
    <xf numFmtId="0" fontId="0" fillId="0" borderId="19" xfId="0" applyBorder="1"/>
    <xf numFmtId="0" fontId="0" fillId="0" borderId="14" xfId="0" applyBorder="1"/>
    <xf numFmtId="0" fontId="0" fillId="0" borderId="21" xfId="0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29" xfId="0" applyBorder="1"/>
    <xf numFmtId="0" fontId="0" fillId="0" borderId="18" xfId="0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2" fontId="0" fillId="0" borderId="21" xfId="0" applyNumberFormat="1" applyBorder="1"/>
    <xf numFmtId="2" fontId="0" fillId="0" borderId="19" xfId="0" applyNumberFormat="1" applyBorder="1"/>
    <xf numFmtId="0" fontId="1" fillId="0" borderId="30" xfId="0" applyFont="1" applyBorder="1"/>
    <xf numFmtId="0" fontId="1" fillId="0" borderId="31" xfId="0" applyFont="1" applyBorder="1"/>
    <xf numFmtId="0" fontId="1" fillId="0" borderId="29" xfId="0" applyFont="1" applyBorder="1"/>
    <xf numFmtId="2" fontId="0" fillId="0" borderId="17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28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0" fontId="0" fillId="0" borderId="22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18" xfId="0" applyFont="1" applyBorder="1" applyAlignment="1">
      <alignment horizontal="center" vertical="center"/>
    </xf>
    <xf numFmtId="2" fontId="0" fillId="0" borderId="36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showGridLines="0" tabSelected="1" topLeftCell="H1" zoomScale="77" zoomScaleNormal="77" workbookViewId="0">
      <selection activeCell="S2" sqref="S2"/>
    </sheetView>
  </sheetViews>
  <sheetFormatPr defaultRowHeight="14.6" x14ac:dyDescent="0.4"/>
  <cols>
    <col min="3" max="3" width="11.23046875" customWidth="1"/>
    <col min="4" max="4" width="13.4609375" customWidth="1"/>
    <col min="5" max="5" width="15.07421875" customWidth="1"/>
    <col min="6" max="6" width="10.3828125" bestFit="1" customWidth="1"/>
    <col min="11" max="11" width="13.53515625" bestFit="1" customWidth="1"/>
    <col min="14" max="14" width="11.07421875" bestFit="1" customWidth="1"/>
    <col min="15" max="15" width="10.765625" customWidth="1"/>
    <col min="16" max="16" width="12.4609375" customWidth="1"/>
    <col min="17" max="17" width="12.23046875" customWidth="1"/>
  </cols>
  <sheetData>
    <row r="1" spans="2:17" ht="15" thickBot="1" x14ac:dyDescent="0.45"/>
    <row r="2" spans="2:17" ht="15" thickBot="1" x14ac:dyDescent="0.45">
      <c r="B2" s="1"/>
      <c r="C2" s="2"/>
      <c r="D2" s="2"/>
      <c r="E2" s="2"/>
      <c r="F2" s="2"/>
      <c r="G2" s="2"/>
      <c r="H2" s="3"/>
    </row>
    <row r="3" spans="2:17" ht="18.45" customHeight="1" x14ac:dyDescent="0.4">
      <c r="B3" s="4"/>
      <c r="C3" s="36" t="s">
        <v>0</v>
      </c>
      <c r="D3" s="37"/>
      <c r="E3" s="37"/>
      <c r="F3" s="37"/>
      <c r="G3" s="38"/>
      <c r="H3" s="6"/>
      <c r="J3" s="43" t="s">
        <v>15</v>
      </c>
      <c r="K3" s="44"/>
      <c r="L3" s="45"/>
      <c r="N3" s="49" t="s">
        <v>25</v>
      </c>
      <c r="O3" s="50"/>
      <c r="P3" s="50"/>
      <c r="Q3" s="51"/>
    </row>
    <row r="4" spans="2:17" ht="15" customHeight="1" thickBot="1" x14ac:dyDescent="0.45">
      <c r="B4" s="4"/>
      <c r="C4" s="39"/>
      <c r="D4" s="40"/>
      <c r="E4" s="40"/>
      <c r="F4" s="40"/>
      <c r="G4" s="41"/>
      <c r="H4" s="6"/>
      <c r="J4" s="46"/>
      <c r="K4" s="47"/>
      <c r="L4" s="48"/>
      <c r="N4" s="52"/>
      <c r="O4" s="53"/>
      <c r="P4" s="53"/>
      <c r="Q4" s="54"/>
    </row>
    <row r="5" spans="2:17" ht="15" thickBot="1" x14ac:dyDescent="0.45">
      <c r="B5" s="4"/>
      <c r="C5" s="5"/>
      <c r="D5" s="5"/>
      <c r="E5" s="5"/>
      <c r="F5" s="5"/>
      <c r="G5" s="5"/>
      <c r="H5" s="6"/>
      <c r="J5" s="32" t="s">
        <v>7</v>
      </c>
      <c r="K5" s="33" t="s">
        <v>8</v>
      </c>
      <c r="L5" s="34" t="s">
        <v>16</v>
      </c>
      <c r="N5" s="32" t="s">
        <v>2</v>
      </c>
      <c r="O5" s="33" t="s">
        <v>26</v>
      </c>
      <c r="P5" s="33" t="s">
        <v>4</v>
      </c>
      <c r="Q5" s="25" t="s">
        <v>5</v>
      </c>
    </row>
    <row r="6" spans="2:17" ht="15" thickBot="1" x14ac:dyDescent="0.45">
      <c r="B6" s="4"/>
      <c r="C6" s="42" t="s">
        <v>1</v>
      </c>
      <c r="D6" s="42"/>
      <c r="E6" s="5"/>
      <c r="F6" s="5"/>
      <c r="G6" s="5"/>
      <c r="H6" s="6"/>
      <c r="J6" s="26">
        <v>101</v>
      </c>
      <c r="K6" s="18" t="s">
        <v>17</v>
      </c>
      <c r="L6" s="31">
        <v>120</v>
      </c>
      <c r="N6" s="26" t="s">
        <v>29</v>
      </c>
      <c r="O6" s="18" t="s">
        <v>37</v>
      </c>
      <c r="P6" s="35" t="s">
        <v>45</v>
      </c>
      <c r="Q6" s="19" t="s">
        <v>27</v>
      </c>
    </row>
    <row r="7" spans="2:17" ht="14.6" customHeight="1" x14ac:dyDescent="0.4">
      <c r="B7" s="4"/>
      <c r="C7" s="15" t="s">
        <v>2</v>
      </c>
      <c r="D7" s="11" t="s">
        <v>30</v>
      </c>
      <c r="E7" s="5"/>
      <c r="F7" s="5"/>
      <c r="G7" s="5"/>
      <c r="H7" s="6"/>
      <c r="J7" s="12">
        <v>102</v>
      </c>
      <c r="K7" s="10" t="s">
        <v>18</v>
      </c>
      <c r="L7" s="27">
        <v>28</v>
      </c>
      <c r="N7" s="12" t="s">
        <v>30</v>
      </c>
      <c r="O7" s="10" t="s">
        <v>38</v>
      </c>
      <c r="P7" s="29" t="s">
        <v>46</v>
      </c>
      <c r="Q7" s="13" t="s">
        <v>28</v>
      </c>
    </row>
    <row r="8" spans="2:17" ht="15" customHeight="1" x14ac:dyDescent="0.4">
      <c r="B8" s="4"/>
      <c r="C8" s="16" t="s">
        <v>3</v>
      </c>
      <c r="D8" s="13" t="str">
        <f>VLOOKUP($D$7,$N$6:$Q$13,2)</f>
        <v>Deng</v>
      </c>
      <c r="E8" s="5"/>
      <c r="F8" s="5"/>
      <c r="G8" s="5"/>
      <c r="H8" s="6"/>
      <c r="J8" s="12">
        <v>103</v>
      </c>
      <c r="K8" s="10" t="s">
        <v>19</v>
      </c>
      <c r="L8" s="27">
        <v>12</v>
      </c>
      <c r="N8" s="12" t="s">
        <v>31</v>
      </c>
      <c r="O8" s="10" t="s">
        <v>39</v>
      </c>
      <c r="P8" s="29" t="s">
        <v>47</v>
      </c>
      <c r="Q8" s="13" t="s">
        <v>27</v>
      </c>
    </row>
    <row r="9" spans="2:17" ht="14.6" customHeight="1" x14ac:dyDescent="0.4">
      <c r="B9" s="4"/>
      <c r="C9" s="16" t="s">
        <v>4</v>
      </c>
      <c r="D9" s="13" t="str">
        <f>VLOOKUP($D$7,$N$6:$Q$13,3)</f>
        <v>Shun</v>
      </c>
      <c r="E9" s="5"/>
      <c r="F9" s="5"/>
      <c r="G9" s="5"/>
      <c r="H9" s="6"/>
      <c r="J9" s="12">
        <v>104</v>
      </c>
      <c r="K9" s="10" t="s">
        <v>20</v>
      </c>
      <c r="L9" s="27">
        <v>24</v>
      </c>
      <c r="N9" s="12" t="s">
        <v>32</v>
      </c>
      <c r="O9" s="10" t="s">
        <v>40</v>
      </c>
      <c r="P9" s="29" t="s">
        <v>48</v>
      </c>
      <c r="Q9" s="13" t="s">
        <v>27</v>
      </c>
    </row>
    <row r="10" spans="2:17" ht="15" customHeight="1" thickBot="1" x14ac:dyDescent="0.45">
      <c r="B10" s="4"/>
      <c r="C10" s="17" t="s">
        <v>5</v>
      </c>
      <c r="D10" s="14" t="str">
        <f>VLOOKUP($D$7,$N$6:$Q$13,4)</f>
        <v>No</v>
      </c>
      <c r="E10" s="5"/>
      <c r="F10" s="5"/>
      <c r="G10" s="5"/>
      <c r="H10" s="6"/>
      <c r="J10" s="12">
        <v>105</v>
      </c>
      <c r="K10" s="10" t="s">
        <v>21</v>
      </c>
      <c r="L10" s="27">
        <v>8.99</v>
      </c>
      <c r="N10" s="12" t="s">
        <v>33</v>
      </c>
      <c r="O10" s="10" t="s">
        <v>41</v>
      </c>
      <c r="P10" s="29" t="s">
        <v>49</v>
      </c>
      <c r="Q10" s="13" t="s">
        <v>28</v>
      </c>
    </row>
    <row r="11" spans="2:17" x14ac:dyDescent="0.4">
      <c r="B11" s="4"/>
      <c r="C11" s="5"/>
      <c r="D11" s="5"/>
      <c r="E11" s="5"/>
      <c r="F11" s="5"/>
      <c r="G11" s="5"/>
      <c r="H11" s="6"/>
      <c r="J11" s="12">
        <v>106</v>
      </c>
      <c r="K11" s="10" t="s">
        <v>22</v>
      </c>
      <c r="L11" s="27">
        <v>16</v>
      </c>
      <c r="N11" s="12" t="s">
        <v>34</v>
      </c>
      <c r="O11" s="10" t="s">
        <v>42</v>
      </c>
      <c r="P11" s="29" t="s">
        <v>50</v>
      </c>
      <c r="Q11" s="13" t="s">
        <v>27</v>
      </c>
    </row>
    <row r="12" spans="2:17" ht="15" thickBot="1" x14ac:dyDescent="0.45">
      <c r="B12" s="4"/>
      <c r="C12" s="42" t="s">
        <v>6</v>
      </c>
      <c r="D12" s="42"/>
      <c r="E12" s="5"/>
      <c r="F12" s="5"/>
      <c r="G12" s="5"/>
      <c r="H12" s="6"/>
      <c r="J12" s="12">
        <v>108</v>
      </c>
      <c r="K12" s="10" t="s">
        <v>23</v>
      </c>
      <c r="L12" s="27">
        <v>6.99</v>
      </c>
      <c r="N12" s="12" t="s">
        <v>35</v>
      </c>
      <c r="O12" s="10" t="s">
        <v>43</v>
      </c>
      <c r="P12" s="29" t="s">
        <v>51</v>
      </c>
      <c r="Q12" s="13" t="s">
        <v>28</v>
      </c>
    </row>
    <row r="13" spans="2:17" ht="15" thickBot="1" x14ac:dyDescent="0.45">
      <c r="B13" s="4"/>
      <c r="C13" s="22" t="s">
        <v>7</v>
      </c>
      <c r="D13" s="23" t="s">
        <v>8</v>
      </c>
      <c r="E13" s="23" t="s">
        <v>9</v>
      </c>
      <c r="F13" s="23" t="s">
        <v>10</v>
      </c>
      <c r="G13" s="24" t="s">
        <v>11</v>
      </c>
      <c r="H13" s="6"/>
      <c r="J13" s="20">
        <v>110</v>
      </c>
      <c r="K13" s="21" t="s">
        <v>24</v>
      </c>
      <c r="L13" s="28">
        <v>4.5</v>
      </c>
      <c r="N13" s="20" t="s">
        <v>36</v>
      </c>
      <c r="O13" s="21" t="s">
        <v>44</v>
      </c>
      <c r="P13" s="30" t="s">
        <v>52</v>
      </c>
      <c r="Q13" s="14" t="s">
        <v>27</v>
      </c>
    </row>
    <row r="14" spans="2:17" x14ac:dyDescent="0.4">
      <c r="B14" s="4"/>
      <c r="C14" s="55">
        <v>110</v>
      </c>
      <c r="D14" s="56" t="str">
        <f>VLOOKUP(C14,$J$6:$L$13,2)</f>
        <v>Stick Yape</v>
      </c>
      <c r="E14" s="61">
        <f>VLOOKUP(C14,$J$6:$L$13,3)</f>
        <v>4.5</v>
      </c>
      <c r="F14" s="62">
        <v>3</v>
      </c>
      <c r="G14" s="66">
        <f>E14*F14</f>
        <v>13.5</v>
      </c>
      <c r="H14" s="6"/>
    </row>
    <row r="15" spans="2:17" x14ac:dyDescent="0.4">
      <c r="B15" s="4"/>
      <c r="C15" s="55">
        <v>101</v>
      </c>
      <c r="D15" s="56" t="str">
        <f t="shared" ref="D15:D19" si="0">VLOOKUP(C15,$J$6:$L$13,2)</f>
        <v>First Aid Kit</v>
      </c>
      <c r="E15" s="61">
        <f t="shared" ref="E15:E19" si="1">VLOOKUP(C15,$J$6:$L$13,3)</f>
        <v>120</v>
      </c>
      <c r="F15" s="62">
        <v>2</v>
      </c>
      <c r="G15" s="66">
        <f t="shared" ref="G15:G19" si="2">E15*F15</f>
        <v>240</v>
      </c>
      <c r="H15" s="6"/>
    </row>
    <row r="16" spans="2:17" x14ac:dyDescent="0.4">
      <c r="B16" s="4"/>
      <c r="C16" s="55">
        <v>104</v>
      </c>
      <c r="D16" s="56" t="str">
        <f t="shared" si="0"/>
        <v>Scissors</v>
      </c>
      <c r="E16" s="61">
        <f t="shared" si="1"/>
        <v>24</v>
      </c>
      <c r="F16" s="62">
        <v>1</v>
      </c>
      <c r="G16" s="66">
        <f t="shared" si="2"/>
        <v>24</v>
      </c>
      <c r="H16" s="6"/>
    </row>
    <row r="17" spans="2:8" x14ac:dyDescent="0.4">
      <c r="B17" s="4"/>
      <c r="C17" s="55">
        <v>110</v>
      </c>
      <c r="D17" s="56" t="str">
        <f t="shared" si="0"/>
        <v>Stick Yape</v>
      </c>
      <c r="E17" s="61">
        <f t="shared" si="1"/>
        <v>4.5</v>
      </c>
      <c r="F17" s="62">
        <v>5</v>
      </c>
      <c r="G17" s="66">
        <f t="shared" si="2"/>
        <v>22.5</v>
      </c>
      <c r="H17" s="6"/>
    </row>
    <row r="18" spans="2:8" x14ac:dyDescent="0.4">
      <c r="B18" s="4"/>
      <c r="C18" s="55">
        <v>105</v>
      </c>
      <c r="D18" s="56" t="str">
        <f t="shared" si="0"/>
        <v>Band-Aids</v>
      </c>
      <c r="E18" s="61">
        <f t="shared" si="1"/>
        <v>8.99</v>
      </c>
      <c r="F18" s="62">
        <v>4</v>
      </c>
      <c r="G18" s="66">
        <f t="shared" si="2"/>
        <v>35.96</v>
      </c>
      <c r="H18" s="6"/>
    </row>
    <row r="19" spans="2:8" ht="15" thickBot="1" x14ac:dyDescent="0.45">
      <c r="B19" s="4"/>
      <c r="C19" s="59">
        <v>102</v>
      </c>
      <c r="D19" s="57" t="str">
        <f t="shared" si="0"/>
        <v>Large Bandages</v>
      </c>
      <c r="E19" s="60">
        <f t="shared" si="1"/>
        <v>28</v>
      </c>
      <c r="F19" s="63">
        <v>6</v>
      </c>
      <c r="G19" s="66">
        <f t="shared" si="2"/>
        <v>168</v>
      </c>
      <c r="H19" s="6"/>
    </row>
    <row r="20" spans="2:8" x14ac:dyDescent="0.4">
      <c r="B20" s="4"/>
      <c r="C20" s="5"/>
      <c r="D20" s="5"/>
      <c r="E20" s="5"/>
      <c r="F20" s="65" t="s">
        <v>12</v>
      </c>
      <c r="G20" s="67">
        <f>SUM(G14:G19)</f>
        <v>503.96</v>
      </c>
      <c r="H20" s="6"/>
    </row>
    <row r="21" spans="2:8" x14ac:dyDescent="0.4">
      <c r="B21" s="4"/>
      <c r="C21" s="5"/>
      <c r="D21" s="5"/>
      <c r="E21" s="5"/>
      <c r="F21" s="64" t="s">
        <v>13</v>
      </c>
      <c r="G21" s="67">
        <f>IF(D10="Yes",G20*0.1,0*G20)</f>
        <v>0</v>
      </c>
      <c r="H21" s="6"/>
    </row>
    <row r="22" spans="2:8" ht="15" thickBot="1" x14ac:dyDescent="0.45">
      <c r="B22" s="4"/>
      <c r="C22" s="5"/>
      <c r="D22" s="5"/>
      <c r="E22" s="5"/>
      <c r="F22" s="58" t="s">
        <v>14</v>
      </c>
      <c r="G22" s="68">
        <f>G20-G21</f>
        <v>503.96</v>
      </c>
      <c r="H22" s="6"/>
    </row>
    <row r="23" spans="2:8" ht="15" thickBot="1" x14ac:dyDescent="0.45">
      <c r="B23" s="7"/>
      <c r="C23" s="8"/>
      <c r="D23" s="8"/>
      <c r="E23" s="8"/>
      <c r="F23" s="8"/>
      <c r="G23" s="8"/>
      <c r="H23" s="9"/>
    </row>
  </sheetData>
  <mergeCells count="5">
    <mergeCell ref="C3:G4"/>
    <mergeCell ref="C6:D6"/>
    <mergeCell ref="C12:D12"/>
    <mergeCell ref="J3:L4"/>
    <mergeCell ref="N3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Sunway Education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WEI YUEN</dc:creator>
  <cp:lastModifiedBy>Windows User</cp:lastModifiedBy>
  <dcterms:created xsi:type="dcterms:W3CDTF">2018-02-09T02:07:51Z</dcterms:created>
  <dcterms:modified xsi:type="dcterms:W3CDTF">2018-02-11T15:51:24Z</dcterms:modified>
</cp:coreProperties>
</file>