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MmsDev\angular\src\assets\sampleFiles\"/>
    </mc:Choice>
  </mc:AlternateContent>
  <bookViews>
    <workbookView xWindow="-120" yWindow="-120" windowWidth="17325" windowHeight="9240" tabRatio="550"/>
  </bookViews>
  <sheets>
    <sheet name="Xuất hàng khác" sheetId="9" r:id="rId1"/>
  </sheets>
  <externalReferences>
    <externalReference r:id="rId2"/>
  </externalReferences>
  <definedNames>
    <definedName name="_xlnm._FilterDatabase" localSheetId="0" hidden="1">'Xuất hàng khác'!$A$6:$W$20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0" i="9" l="1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G1" i="9"/>
  <c r="H1" i="9" l="1"/>
  <c r="U17" i="9" l="1"/>
  <c r="T17" i="9" s="1"/>
  <c r="U13" i="9"/>
  <c r="T13" i="9" s="1"/>
  <c r="U9" i="9"/>
  <c r="T9" i="9" s="1"/>
  <c r="U20" i="9"/>
  <c r="T20" i="9" s="1"/>
  <c r="U16" i="9"/>
  <c r="T16" i="9" s="1"/>
  <c r="U15" i="9"/>
  <c r="T15" i="9" s="1"/>
  <c r="U11" i="9"/>
  <c r="T11" i="9" s="1"/>
  <c r="U12" i="9"/>
  <c r="T12" i="9" s="1"/>
  <c r="U8" i="9"/>
  <c r="T8" i="9" s="1"/>
  <c r="U19" i="9"/>
  <c r="T19" i="9" s="1"/>
  <c r="U7" i="9"/>
  <c r="T7" i="9" s="1"/>
  <c r="U10" i="9"/>
  <c r="T10" i="9" s="1"/>
  <c r="U14" i="9"/>
  <c r="T14" i="9" s="1"/>
  <c r="U18" i="9"/>
  <c r="T18" i="9" s="1"/>
</calcChain>
</file>

<file path=xl/sharedStrings.xml><?xml version="1.0" encoding="utf-8"?>
<sst xmlns="http://schemas.openxmlformats.org/spreadsheetml/2006/main" count="108" uniqueCount="64">
  <si>
    <t>SMQD Date</t>
  </si>
  <si>
    <t>Run no</t>
  </si>
  <si>
    <t>Model</t>
  </si>
  <si>
    <t>Lot no</t>
  </si>
  <si>
    <t>Check model</t>
  </si>
  <si>
    <t>Source</t>
  </si>
  <si>
    <t>Part No</t>
  </si>
  <si>
    <t>Part Name</t>
  </si>
  <si>
    <t>Q/ty</t>
  </si>
  <si>
    <t xml:space="preserve">  </t>
  </si>
  <si>
    <t xml:space="preserve"> </t>
  </si>
  <si>
    <t>TMT</t>
  </si>
  <si>
    <t>758W</t>
  </si>
  <si>
    <t>Returning Date</t>
  </si>
  <si>
    <t>Returning Qty</t>
  </si>
  <si>
    <t>Remark</t>
  </si>
  <si>
    <t>STAY ASSY, BACK DOOR, LH</t>
  </si>
  <si>
    <t>SUMIF</t>
  </si>
  <si>
    <t>D33H</t>
  </si>
  <si>
    <t>938W</t>
  </si>
  <si>
    <t>889W</t>
  </si>
  <si>
    <t>TMI</t>
  </si>
  <si>
    <t>BOLT, W/WASHER</t>
  </si>
  <si>
    <t>Part no</t>
  </si>
  <si>
    <t>GARNISH, FR PILLAR, RH</t>
  </si>
  <si>
    <t>TMC</t>
  </si>
  <si>
    <t>NUT, WELD</t>
  </si>
  <si>
    <t>90119T039500</t>
  </si>
  <si>
    <t>CLIP</t>
  </si>
  <si>
    <t>range CPO về TMV</t>
  </si>
  <si>
    <t>BUSH, STABILIZER</t>
  </si>
  <si>
    <t>90467T004800</t>
  </si>
  <si>
    <t>Q.ty convert</t>
  </si>
  <si>
    <t>=&gt; lưu ý điền range</t>
  </si>
  <si>
    <t>48815-BZ350-00</t>
  </si>
  <si>
    <t>Effected qty</t>
  </si>
  <si>
    <t xml:space="preserve">Reason code </t>
  </si>
  <si>
    <t>ORDER CPO OR NOT</t>
  </si>
  <si>
    <t>693500K19000</t>
  </si>
  <si>
    <t>LOCK ASSY, BACK DOOR</t>
  </si>
  <si>
    <t>utilize for 438D 1G</t>
  </si>
  <si>
    <t>878100604100</t>
  </si>
  <si>
    <t>MIRROR ASSY, INNER RR VIEW</t>
  </si>
  <si>
    <t>90119T013400</t>
  </si>
  <si>
    <t>90174T000600</t>
  </si>
  <si>
    <t>excl initial khỏi regular order</t>
  </si>
  <si>
    <t>865104209000</t>
  </si>
  <si>
    <t>HORN ASSY, HIGH PITCHED</t>
  </si>
  <si>
    <t>Xuất hàng khác</t>
  </si>
  <si>
    <t>data này nhóm order record trong file order =&gt; k cần phản ánh vào data tính stk lý thuyết</t>
  </si>
  <si>
    <t>Dung dự án lấy hàng cho Goshi car</t>
  </si>
  <si>
    <t>622110D810B0</t>
  </si>
  <si>
    <t>CẤP THÊM CHO 438D 1G</t>
  </si>
  <si>
    <t>TME</t>
  </si>
  <si>
    <t>68950-0K371-00</t>
  </si>
  <si>
    <t>STAY ASSY, BACK DOOR, RH</t>
  </si>
  <si>
    <t>68960-0K371-00</t>
  </si>
  <si>
    <t>55524-02020-C1</t>
  </si>
  <si>
    <t>COVER, SWITCH BASE HOLE</t>
  </si>
  <si>
    <t>89667-0K310-00</t>
  </si>
  <si>
    <t>BRACKET, ENGINE CONTROL COMPUTER, NO.1</t>
  </si>
  <si>
    <t>89668-0K260-00</t>
  </si>
  <si>
    <t>BRACKET, ENGINE CONTROL COMPUTER, NO.2</t>
  </si>
  <si>
    <t>Robbing hàng mới PxP cho xe cũ R/O bị thiếu dưới pattern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</si>
</sst>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2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8">
    <xf numFmtId="0" fontId="0" fillId="0" borderId="0" xfId="0"/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/>
    </xf>
    <xf numFmtId="18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left"/>
    </xf>
    <xf numFmtId="0" fontId="0" fillId="0" borderId="3" xfId="0" applyBorder="1"/>
    <xf numFmtId="0" fontId="5" fillId="0" borderId="0" xfId="0" applyFont="1"/>
    <xf numFmtId="164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/>
    <xf numFmtId="0" fontId="2" fillId="2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0" borderId="0" xfId="0" quotePrefix="1" applyFont="1"/>
    <xf numFmtId="14" fontId="2" fillId="3" borderId="3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" fontId="6" fillId="0" borderId="5" xfId="0" applyNumberFormat="1" applyFont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0" fillId="0" borderId="8" xfId="0" applyBorder="1"/>
    <xf numFmtId="14" fontId="2" fillId="3" borderId="7" xfId="0" applyNumberFormat="1" applyFont="1" applyFill="1" applyBorder="1" applyAlignment="1">
      <alignment horizontal="center" vertical="center"/>
    </xf>
    <xf numFmtId="0" fontId="0" fillId="3" borderId="9" xfId="0" applyFill="1" applyBorder="1"/>
  </cellXfs>
  <cellStyles count="2">
    <cellStyle name="%_CPO return" xfId="1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1614714</xdr:colOff>
      <xdr:row>0</xdr:row>
      <xdr:rowOff>63501</xdr:rowOff>
    </xdr:from>
    <xdr:to>
      <xdr:col>22</xdr:col>
      <xdr:colOff>324923</xdr:colOff>
      <xdr:row>3</xdr:row>
      <xdr:rowOff>108858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54834C-F4E5-41C6-A060-C4F63D9843E0}"/>
            </a:ext>
          </a:extLst>
        </xdr:cNvPr>
        <xdr:cNvSpPr txBox="1"/>
      </xdr:nvSpPr>
      <xdr:spPr>
        <a:xfrm>
          <a:off x="10650764" y="63501"/>
          <a:ext cx="7790709" cy="9470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LƯU</a:t>
          </a:r>
          <a:r>
            <a:rPr lang="en-US" sz="1400" baseline="0"/>
            <a:t> Ý:</a:t>
          </a:r>
        </a:p>
        <a:p>
          <a:r>
            <a:rPr lang="en-US" sz="1400" baseline="0"/>
            <a:t>chỉ những hàng có cột q.ty convert (cột U) có giá trị mới là data được record trong range cần check</a:t>
          </a:r>
        </a:p>
        <a:p>
          <a:r>
            <a:rPr lang="en-US" sz="1400" baseline="0"/>
            <a:t>(trong file đang record toàn bộ data PxP out do PIC gửi)</a:t>
          </a:r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mvv\Desktop\PxP%20IN%20-%20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xP OUT"/>
      <sheetName val="Xuất hàng khác"/>
      <sheetName val="PXP Return"/>
      <sheetName val="PxP IN"/>
      <sheetName val="Nhận hàng khác"/>
    </sheetNames>
    <sheetDataSet>
      <sheetData sheetId="0">
        <row r="1">
          <cell r="G1">
            <v>44866</v>
          </cell>
          <cell r="H1">
            <v>45312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70" zoomScaleNormal="70" workbookViewId="0">
      <selection activeCell="H36" sqref="H36"/>
    </sheetView>
  </sheetViews>
  <sheetFormatPr defaultRowHeight="15" x14ac:dyDescent="0.25"/>
  <cols>
    <col min="1" max="1" width="9.5703125" bestFit="1" customWidth="1"/>
    <col min="2" max="2" width="26.7109375" bestFit="1" customWidth="1"/>
    <col min="6" max="6" width="14.28515625" style="6" bestFit="1" customWidth="1"/>
    <col min="7" max="7" width="15.42578125" bestFit="1" customWidth="1"/>
    <col min="8" max="8" width="40.7109375" bestFit="1" customWidth="1"/>
    <col min="10" max="10" width="8.7109375" hidden="1" customWidth="1"/>
    <col min="11" max="11" width="1.7109375" hidden="1" customWidth="1"/>
    <col min="12" max="12" width="8.7109375" hidden="1" customWidth="1"/>
    <col min="13" max="13" width="1.7109375" hidden="1" customWidth="1"/>
    <col min="14" max="14" width="8.7109375" hidden="1" customWidth="1"/>
    <col min="15" max="15" width="1.7109375" hidden="1" customWidth="1"/>
    <col min="16" max="17" width="8.7109375" hidden="1" customWidth="1"/>
    <col min="18" max="18" width="76.5703125" customWidth="1"/>
    <col min="22" max="22" width="19.140625" customWidth="1"/>
  </cols>
  <sheetData>
    <row r="1" spans="1:22" ht="42" x14ac:dyDescent="0.45">
      <c r="B1" s="9" t="s">
        <v>48</v>
      </c>
      <c r="F1" s="28" t="s">
        <v>29</v>
      </c>
      <c r="G1" s="29">
        <f>'[1]PxP OUT'!G1</f>
        <v>44866</v>
      </c>
      <c r="H1" s="29">
        <f>'[1]PxP OUT'!H1</f>
        <v>45312</v>
      </c>
      <c r="R1" s="25" t="s">
        <v>33</v>
      </c>
    </row>
    <row r="2" spans="1:22" x14ac:dyDescent="0.25">
      <c r="B2" s="6"/>
      <c r="C2" s="7"/>
    </row>
    <row r="5" spans="1:22" ht="38.25" x14ac:dyDescent="0.25">
      <c r="A5" s="22" t="s">
        <v>0</v>
      </c>
      <c r="B5" s="23" t="s">
        <v>1</v>
      </c>
      <c r="C5" s="23" t="s">
        <v>2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4" t="s">
        <v>35</v>
      </c>
      <c r="L5" s="24" t="s">
        <v>36</v>
      </c>
      <c r="N5" s="24" t="s">
        <v>37</v>
      </c>
      <c r="P5" s="24" t="s">
        <v>14</v>
      </c>
      <c r="Q5" s="24" t="s">
        <v>13</v>
      </c>
      <c r="R5" s="24" t="s">
        <v>15</v>
      </c>
      <c r="T5" s="24" t="s">
        <v>17</v>
      </c>
      <c r="U5" s="24" t="s">
        <v>32</v>
      </c>
      <c r="V5" s="24" t="s">
        <v>23</v>
      </c>
    </row>
    <row r="6" spans="1:22" x14ac:dyDescent="0.25">
      <c r="A6" s="1"/>
      <c r="B6" s="16" t="s">
        <v>9</v>
      </c>
      <c r="C6" s="2" t="s">
        <v>10</v>
      </c>
      <c r="D6" s="3"/>
      <c r="E6" s="4"/>
      <c r="F6" s="2"/>
      <c r="G6" s="5" t="s">
        <v>10</v>
      </c>
      <c r="H6" s="4" t="s">
        <v>10</v>
      </c>
      <c r="I6" s="2" t="s">
        <v>10</v>
      </c>
      <c r="J6" s="2"/>
      <c r="L6" s="2"/>
      <c r="N6" s="2"/>
      <c r="P6" s="2"/>
      <c r="Q6" s="2"/>
    </row>
    <row r="7" spans="1:22" x14ac:dyDescent="0.25">
      <c r="A7" s="18">
        <v>45089</v>
      </c>
      <c r="B7" s="17" t="s">
        <v>40</v>
      </c>
      <c r="C7" s="17" t="s">
        <v>20</v>
      </c>
      <c r="D7" s="19"/>
      <c r="E7" s="20"/>
      <c r="F7" s="17" t="s">
        <v>11</v>
      </c>
      <c r="G7" s="21" t="s">
        <v>38</v>
      </c>
      <c r="H7" s="20" t="s">
        <v>39</v>
      </c>
      <c r="I7" s="17">
        <v>1</v>
      </c>
      <c r="J7" s="17"/>
      <c r="L7" s="17"/>
      <c r="N7" s="17"/>
      <c r="P7" s="17"/>
      <c r="Q7" s="26"/>
      <c r="R7" s="15" t="s">
        <v>40</v>
      </c>
      <c r="T7" s="8">
        <f>+SUMIF($V$7:$V$2060,V7,$U$7:$U$2060)</f>
        <v>1</v>
      </c>
      <c r="U7" s="8">
        <f>IF(OR(A7&lt;$G$1,A7&gt;$H$1,A7=""),0,VALUE(I7))</f>
        <v>1</v>
      </c>
      <c r="V7" s="8" t="str">
        <f t="shared" ref="V7:V20" si="0">TRIM(SUBSTITUTE(G7,"-",""))</f>
        <v>693500K19000</v>
      </c>
    </row>
    <row r="8" spans="1:22" x14ac:dyDescent="0.25">
      <c r="A8" s="10">
        <v>45089</v>
      </c>
      <c r="B8" s="11" t="s">
        <v>40</v>
      </c>
      <c r="C8" s="11" t="s">
        <v>20</v>
      </c>
      <c r="D8" s="12"/>
      <c r="E8" s="13"/>
      <c r="F8" s="11" t="s">
        <v>11</v>
      </c>
      <c r="G8" s="14" t="s">
        <v>41</v>
      </c>
      <c r="H8" s="13" t="s">
        <v>42</v>
      </c>
      <c r="I8" s="11">
        <v>1</v>
      </c>
      <c r="J8" s="11"/>
      <c r="L8" s="11"/>
      <c r="N8" s="11"/>
      <c r="P8" s="11"/>
      <c r="Q8" s="27"/>
      <c r="R8" s="15" t="s">
        <v>40</v>
      </c>
      <c r="T8" s="8">
        <f>+SUMIF($V$7:$V$2060,V8,$U$7:$U$2060)</f>
        <v>1</v>
      </c>
      <c r="U8" s="8">
        <f t="shared" ref="U8:U20" si="1">IF(OR(A8&lt;$G$1,A8&gt;$H$1,A8=""),0,VALUE(I8))</f>
        <v>1</v>
      </c>
      <c r="V8" s="8" t="str">
        <f t="shared" si="0"/>
        <v>878100604100</v>
      </c>
    </row>
    <row r="9" spans="1:22" x14ac:dyDescent="0.25">
      <c r="A9" s="10">
        <v>45089</v>
      </c>
      <c r="B9" s="11" t="s">
        <v>40</v>
      </c>
      <c r="C9" s="11" t="s">
        <v>20</v>
      </c>
      <c r="D9" s="12"/>
      <c r="E9" s="13"/>
      <c r="F9" s="11" t="s">
        <v>11</v>
      </c>
      <c r="G9" s="14" t="s">
        <v>43</v>
      </c>
      <c r="H9" s="13" t="s">
        <v>22</v>
      </c>
      <c r="I9" s="11">
        <v>3</v>
      </c>
      <c r="J9" s="11"/>
      <c r="L9" s="11"/>
      <c r="N9" s="11"/>
      <c r="P9" s="11"/>
      <c r="Q9" s="27"/>
      <c r="R9" s="15" t="s">
        <v>40</v>
      </c>
      <c r="T9" s="8">
        <f>+SUMIF($V$7:$V$2060,V9,$U$7:$U$2060)</f>
        <v>3</v>
      </c>
      <c r="U9" s="8">
        <f t="shared" si="1"/>
        <v>3</v>
      </c>
      <c r="V9" s="8" t="str">
        <f t="shared" si="0"/>
        <v>90119T013400</v>
      </c>
    </row>
    <row r="10" spans="1:22" x14ac:dyDescent="0.25">
      <c r="A10" s="10">
        <v>45089</v>
      </c>
      <c r="B10" s="11" t="s">
        <v>40</v>
      </c>
      <c r="C10" s="11" t="s">
        <v>20</v>
      </c>
      <c r="D10" s="12"/>
      <c r="E10" s="13"/>
      <c r="F10" s="11" t="s">
        <v>11</v>
      </c>
      <c r="G10" s="14" t="s">
        <v>44</v>
      </c>
      <c r="H10" s="13" t="s">
        <v>26</v>
      </c>
      <c r="I10" s="11">
        <v>9</v>
      </c>
      <c r="J10" s="11"/>
      <c r="L10" s="11"/>
      <c r="N10" s="11"/>
      <c r="P10" s="11"/>
      <c r="Q10" s="27"/>
      <c r="R10" s="15" t="s">
        <v>40</v>
      </c>
      <c r="T10" s="8">
        <f>+SUMIF($V$7:$V$2060,V10,$U$7:$U$2060)</f>
        <v>9</v>
      </c>
      <c r="U10" s="8">
        <f t="shared" si="1"/>
        <v>9</v>
      </c>
      <c r="V10" s="8" t="str">
        <f t="shared" si="0"/>
        <v>90174T000600</v>
      </c>
    </row>
    <row r="11" spans="1:22" x14ac:dyDescent="0.25">
      <c r="A11" s="10"/>
      <c r="B11" s="11" t="s">
        <v>45</v>
      </c>
      <c r="C11" s="11" t="s">
        <v>20</v>
      </c>
      <c r="D11" s="12"/>
      <c r="E11" s="13"/>
      <c r="F11" s="11" t="s">
        <v>25</v>
      </c>
      <c r="G11" s="14" t="s">
        <v>46</v>
      </c>
      <c r="H11" s="13" t="s">
        <v>47</v>
      </c>
      <c r="I11" s="11">
        <v>20</v>
      </c>
      <c r="J11" s="11"/>
      <c r="L11" s="11"/>
      <c r="N11" s="11"/>
      <c r="P11" s="11"/>
      <c r="Q11" s="27"/>
      <c r="R11" s="15" t="s">
        <v>49</v>
      </c>
      <c r="T11" s="8">
        <f>+SUMIF($V$7:$V$2060,V11,$U$7:$U$2060)</f>
        <v>0</v>
      </c>
      <c r="U11" s="8">
        <f t="shared" si="1"/>
        <v>0</v>
      </c>
      <c r="V11" s="8" t="str">
        <f t="shared" si="0"/>
        <v>865104209000</v>
      </c>
    </row>
    <row r="12" spans="1:22" x14ac:dyDescent="0.25">
      <c r="A12" s="10"/>
      <c r="B12" s="11" t="s">
        <v>45</v>
      </c>
      <c r="C12" s="11" t="s">
        <v>20</v>
      </c>
      <c r="D12" s="12"/>
      <c r="E12" s="13"/>
      <c r="F12" s="11" t="s">
        <v>11</v>
      </c>
      <c r="G12" s="14" t="s">
        <v>31</v>
      </c>
      <c r="H12" s="13" t="s">
        <v>28</v>
      </c>
      <c r="I12" s="11">
        <v>1000</v>
      </c>
      <c r="J12" s="11"/>
      <c r="L12" s="11"/>
      <c r="N12" s="11"/>
      <c r="P12" s="11"/>
      <c r="Q12" s="27"/>
      <c r="R12" s="15" t="s">
        <v>49</v>
      </c>
      <c r="T12" s="8">
        <f>+SUMIF($V$7:$V$2060,V12,$U$7:$U$2060)</f>
        <v>0</v>
      </c>
      <c r="U12" s="8">
        <f t="shared" si="1"/>
        <v>0</v>
      </c>
      <c r="V12" s="8" t="str">
        <f t="shared" si="0"/>
        <v>90467T004800</v>
      </c>
    </row>
    <row r="13" spans="1:22" x14ac:dyDescent="0.25">
      <c r="A13" s="10"/>
      <c r="B13" s="11"/>
      <c r="C13" s="11" t="s">
        <v>20</v>
      </c>
      <c r="D13" s="12"/>
      <c r="E13" s="13"/>
      <c r="F13" s="11" t="s">
        <v>11</v>
      </c>
      <c r="G13" s="14" t="s">
        <v>27</v>
      </c>
      <c r="H13" s="13" t="s">
        <v>22</v>
      </c>
      <c r="I13" s="11">
        <v>762</v>
      </c>
      <c r="J13" s="11"/>
      <c r="L13" s="11"/>
      <c r="N13" s="11"/>
      <c r="P13" s="11"/>
      <c r="Q13" s="27"/>
      <c r="R13" s="15" t="s">
        <v>49</v>
      </c>
      <c r="T13" s="8">
        <f>+SUMIF($V$7:$V$2060,V13,$U$7:$U$2060)</f>
        <v>0</v>
      </c>
      <c r="U13" s="8">
        <f t="shared" si="1"/>
        <v>0</v>
      </c>
      <c r="V13" s="8" t="str">
        <f t="shared" si="0"/>
        <v>90119T039500</v>
      </c>
    </row>
    <row r="14" spans="1:22" x14ac:dyDescent="0.25">
      <c r="A14" s="10">
        <v>45036</v>
      </c>
      <c r="B14" s="11" t="s">
        <v>50</v>
      </c>
      <c r="C14" s="11" t="s">
        <v>19</v>
      </c>
      <c r="D14" s="12"/>
      <c r="E14" s="13"/>
      <c r="F14" s="11" t="s">
        <v>11</v>
      </c>
      <c r="G14" s="14" t="s">
        <v>51</v>
      </c>
      <c r="H14" s="13" t="s">
        <v>24</v>
      </c>
      <c r="I14" s="11">
        <v>1</v>
      </c>
      <c r="J14" s="11"/>
      <c r="L14" s="11"/>
      <c r="N14" s="11"/>
      <c r="P14" s="11"/>
      <c r="Q14" s="27"/>
      <c r="R14" s="15" t="s">
        <v>50</v>
      </c>
      <c r="T14" s="8">
        <f>+SUMIF($V$7:$V$2060,V14,$U$7:$U$2060)</f>
        <v>1</v>
      </c>
      <c r="U14" s="8">
        <f t="shared" si="1"/>
        <v>1</v>
      </c>
      <c r="V14" s="8" t="str">
        <f t="shared" si="0"/>
        <v>622110D810B0</v>
      </c>
    </row>
    <row r="15" spans="1:22" x14ac:dyDescent="0.25">
      <c r="A15" s="10">
        <v>45139</v>
      </c>
      <c r="B15" s="11" t="s">
        <v>52</v>
      </c>
      <c r="C15" s="11" t="s">
        <v>20</v>
      </c>
      <c r="D15" s="12"/>
      <c r="E15" s="13"/>
      <c r="F15" s="11" t="s">
        <v>53</v>
      </c>
      <c r="G15" s="14" t="s">
        <v>54</v>
      </c>
      <c r="H15" s="13" t="s">
        <v>55</v>
      </c>
      <c r="I15" s="11">
        <v>1</v>
      </c>
      <c r="J15" s="11"/>
      <c r="L15" s="11"/>
      <c r="N15" s="11"/>
      <c r="P15" s="11"/>
      <c r="Q15" s="27"/>
      <c r="R15" s="15" t="s">
        <v>52</v>
      </c>
      <c r="T15" s="8">
        <f>+SUMIF($V$7:$V$2060,V15,$U$7:$U$2060)</f>
        <v>1</v>
      </c>
      <c r="U15" s="8">
        <f t="shared" si="1"/>
        <v>1</v>
      </c>
      <c r="V15" s="8" t="str">
        <f t="shared" si="0"/>
        <v>689500K37100</v>
      </c>
    </row>
    <row r="16" spans="1:22" x14ac:dyDescent="0.25">
      <c r="A16" s="10">
        <v>45139</v>
      </c>
      <c r="B16" s="11" t="s">
        <v>52</v>
      </c>
      <c r="C16" s="11" t="s">
        <v>20</v>
      </c>
      <c r="D16" s="12"/>
      <c r="E16" s="13"/>
      <c r="F16" s="11" t="s">
        <v>53</v>
      </c>
      <c r="G16" s="14" t="s">
        <v>56</v>
      </c>
      <c r="H16" s="13" t="s">
        <v>16</v>
      </c>
      <c r="I16" s="11">
        <v>1</v>
      </c>
      <c r="J16" s="11"/>
      <c r="L16" s="11"/>
      <c r="N16" s="11"/>
      <c r="P16" s="11"/>
      <c r="Q16" s="27"/>
      <c r="R16" s="15" t="s">
        <v>52</v>
      </c>
      <c r="T16" s="8">
        <f>+SUMIF($V$7:$V$2060,V16,$U$7:$U$2060)</f>
        <v>1</v>
      </c>
      <c r="U16" s="8">
        <f t="shared" si="1"/>
        <v>1</v>
      </c>
      <c r="V16" s="8" t="str">
        <f t="shared" si="0"/>
        <v>689600K37100</v>
      </c>
    </row>
    <row r="17" spans="1:22" x14ac:dyDescent="0.25">
      <c r="A17" s="10">
        <v>45139</v>
      </c>
      <c r="B17" s="11" t="s">
        <v>52</v>
      </c>
      <c r="C17" s="11" t="s">
        <v>12</v>
      </c>
      <c r="D17" s="12"/>
      <c r="E17" s="13"/>
      <c r="F17" s="11" t="s">
        <v>11</v>
      </c>
      <c r="G17" s="14" t="s">
        <v>57</v>
      </c>
      <c r="H17" s="13" t="s">
        <v>58</v>
      </c>
      <c r="I17" s="11">
        <v>1</v>
      </c>
      <c r="J17" s="11"/>
      <c r="L17" s="11"/>
      <c r="N17" s="11"/>
      <c r="P17" s="11"/>
      <c r="Q17" s="27"/>
      <c r="R17" s="15" t="s">
        <v>52</v>
      </c>
      <c r="T17" s="8">
        <f>+SUMIF($V$7:$V$2060,V17,$U$7:$U$2060)</f>
        <v>1</v>
      </c>
      <c r="U17" s="8">
        <f t="shared" si="1"/>
        <v>1</v>
      </c>
      <c r="V17" s="8" t="str">
        <f t="shared" si="0"/>
        <v>5552402020C1</v>
      </c>
    </row>
    <row r="18" spans="1:22" x14ac:dyDescent="0.25">
      <c r="A18" s="10">
        <v>45139</v>
      </c>
      <c r="B18" s="11" t="s">
        <v>52</v>
      </c>
      <c r="C18" s="11" t="s">
        <v>12</v>
      </c>
      <c r="D18" s="12"/>
      <c r="E18" s="13"/>
      <c r="F18" s="11" t="s">
        <v>21</v>
      </c>
      <c r="G18" s="14" t="s">
        <v>59</v>
      </c>
      <c r="H18" s="13" t="s">
        <v>60</v>
      </c>
      <c r="I18" s="11">
        <v>3</v>
      </c>
      <c r="J18" s="11"/>
      <c r="L18" s="11"/>
      <c r="N18" s="11"/>
      <c r="P18" s="11"/>
      <c r="Q18" s="27"/>
      <c r="R18" s="15" t="s">
        <v>52</v>
      </c>
      <c r="T18" s="8">
        <f>+SUMIF($V$7:$V$2060,V18,$U$7:$U$2060)</f>
        <v>3</v>
      </c>
      <c r="U18" s="8">
        <f t="shared" si="1"/>
        <v>3</v>
      </c>
      <c r="V18" s="8" t="str">
        <f t="shared" si="0"/>
        <v>896670K31000</v>
      </c>
    </row>
    <row r="19" spans="1:22" x14ac:dyDescent="0.25">
      <c r="A19" s="10">
        <v>45139</v>
      </c>
      <c r="B19" s="11" t="s">
        <v>52</v>
      </c>
      <c r="C19" s="11" t="s">
        <v>12</v>
      </c>
      <c r="D19" s="12"/>
      <c r="E19" s="13"/>
      <c r="F19" s="11" t="s">
        <v>21</v>
      </c>
      <c r="G19" s="14" t="s">
        <v>61</v>
      </c>
      <c r="H19" s="13" t="s">
        <v>62</v>
      </c>
      <c r="I19" s="11">
        <v>3</v>
      </c>
      <c r="J19" s="11"/>
      <c r="L19" s="11"/>
      <c r="N19" s="11"/>
      <c r="P19" s="11"/>
      <c r="Q19" s="27"/>
      <c r="R19" s="15" t="s">
        <v>52</v>
      </c>
      <c r="T19" s="8">
        <f>+SUMIF($V$7:$V$2060,V19,$U$7:$U$2060)</f>
        <v>3</v>
      </c>
      <c r="U19" s="8">
        <f t="shared" si="1"/>
        <v>3</v>
      </c>
      <c r="V19" s="8" t="str">
        <f t="shared" si="0"/>
        <v>896680K26000</v>
      </c>
    </row>
    <row r="20" spans="1:22" x14ac:dyDescent="0.25">
      <c r="A20" s="30">
        <v>45176</v>
      </c>
      <c r="B20" s="31"/>
      <c r="C20" s="31" t="s">
        <v>18</v>
      </c>
      <c r="D20" s="32"/>
      <c r="E20" s="33"/>
      <c r="F20" s="31" t="s">
        <v>21</v>
      </c>
      <c r="G20" s="34" t="s">
        <v>34</v>
      </c>
      <c r="H20" s="33" t="s">
        <v>30</v>
      </c>
      <c r="I20" s="31">
        <v>2</v>
      </c>
      <c r="J20" s="31"/>
      <c r="K20" s="35"/>
      <c r="L20" s="31"/>
      <c r="M20" s="35"/>
      <c r="N20" s="31"/>
      <c r="O20" s="35"/>
      <c r="P20" s="31"/>
      <c r="Q20" s="36"/>
      <c r="R20" s="37" t="s">
        <v>63</v>
      </c>
      <c r="T20" s="8">
        <f>+SUMIF($V$7:$V$2060,V20,$U$7:$U$2060)</f>
        <v>2</v>
      </c>
      <c r="U20" s="8">
        <f t="shared" si="1"/>
        <v>2</v>
      </c>
      <c r="V20" s="8" t="str">
        <f t="shared" si="0"/>
        <v>48815BZ35000</v>
      </c>
    </row>
  </sheetData>
  <autoFilter ref="A6:W20"/>
  <conditionalFormatting sqref="B7:B20">
    <cfRule type="duplicateValues" dxfId="0" priority="9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Xuất hàng khác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Nguyen Thi Ngoc</dc:creator>
  <cp:lastModifiedBy>QuangTrung</cp:lastModifiedBy>
  <dcterms:created xsi:type="dcterms:W3CDTF">2020-11-21T03:36:15Z</dcterms:created>
  <dcterms:modified xsi:type="dcterms:W3CDTF">2024-01-23T03:21:42Z</dcterms:modified>
</cp:coreProperties>
</file>