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dNew\angular\src\assets\sampleFiles\"/>
    </mc:Choice>
  </mc:AlternateContent>
  <bookViews>
    <workbookView xWindow="0" yWindow="0" windowWidth="19200" windowHeight="11490"/>
  </bookViews>
  <sheets>
    <sheet name="Gentan-i" sheetId="4" r:id="rId1"/>
  </sheets>
  <externalReferences>
    <externalReference r:id="rId2"/>
    <externalReference r:id="rId3"/>
    <externalReference r:id="rId4"/>
    <externalReference r:id="rId5"/>
  </externalReferences>
  <definedNames>
    <definedName name="___a1" hidden="1">{"'Sheet1'!$L$16"}</definedName>
    <definedName name="___f5" hidden="1">{"'Sheet1'!$L$16"}</definedName>
    <definedName name="___NSO2" hidden="1">{"'Sheet1'!$L$16"}</definedName>
    <definedName name="__123Graph_A" hidden="1">[1]ｲﾝﾄﾞﾈｼｱ!$F$35:$M$35</definedName>
    <definedName name="__123Graph_A4X2" hidden="1">#REF!</definedName>
    <definedName name="__123Graph_A4X4" hidden="1">#REF!</definedName>
    <definedName name="__123Graph_A4X4･4X2" hidden="1">#REF!</definedName>
    <definedName name="__123Graph_AMAKE" hidden="1">#REF!</definedName>
    <definedName name="__123Graph_AVAN" hidden="1">#REF!</definedName>
    <definedName name="__123Graph_A乗用車保有" hidden="1">[1]ｲﾝﾄﾞﾈｼｱ!$F$35:$M$35</definedName>
    <definedName name="__123Graph_A商用車" hidden="1">#REF!</definedName>
    <definedName name="__123Graph_A商用車保有" hidden="1">[1]ｲﾝﾄﾞﾈｼｱ!$B$110:$J$110</definedName>
    <definedName name="__123Graph_B" hidden="1">[1]ｲﾝﾄﾞﾈｼｱ!$F$31:$M$31</definedName>
    <definedName name="__123Graph_B4X2" hidden="1">#REF!</definedName>
    <definedName name="__123Graph_B4X4" hidden="1">#REF!</definedName>
    <definedName name="__123Graph_B4X4･4X2" hidden="1">#REF!</definedName>
    <definedName name="__123Graph_BMAKE" hidden="1">#REF!</definedName>
    <definedName name="__123Graph_BVAN" hidden="1">#REF!</definedName>
    <definedName name="__123Graph_B乗用車" hidden="1">#REF!</definedName>
    <definedName name="__123Graph_B乗用車保有" hidden="1">[1]ｲﾝﾄﾞﾈｼｱ!$F$31:$M$31</definedName>
    <definedName name="__123Graph_B商用車" hidden="1">#REF!</definedName>
    <definedName name="__123Graph_B商用車保有" hidden="1">[1]ｲﾝﾄﾞﾈｼｱ!$B$111:$J$111</definedName>
    <definedName name="__123Graph_B総市場" hidden="1">#REF!</definedName>
    <definedName name="__123Graph_C" hidden="1">[1]ｲﾝﾄﾞﾈｼｱ!$F$39:$M$39</definedName>
    <definedName name="__123Graph_C4X2" hidden="1">#REF!</definedName>
    <definedName name="__123Graph_C4X4" hidden="1">#REF!</definedName>
    <definedName name="__123Graph_CMAKE" hidden="1">#REF!</definedName>
    <definedName name="__123Graph_CVAN" hidden="1">#REF!</definedName>
    <definedName name="__123Graph_C乗用車" hidden="1">#REF!</definedName>
    <definedName name="__123Graph_C乗用車保有" hidden="1">[1]ｲﾝﾄﾞﾈｼｱ!$F$39:$M$39</definedName>
    <definedName name="__123Graph_C商用車" hidden="1">#REF!</definedName>
    <definedName name="__123Graph_D" hidden="1">[1]ｲﾝﾄﾞﾈｼｱ!$X$9:$X$16</definedName>
    <definedName name="__123Graph_D4X2" hidden="1">#REF!</definedName>
    <definedName name="__123Graph_D4X4" hidden="1">#REF!</definedName>
    <definedName name="__123Graph_DMAKE" hidden="1">#REF!</definedName>
    <definedName name="__123Graph_DVAN" hidden="1">#REF!</definedName>
    <definedName name="__123Graph_D乗用車" hidden="1">#REF!</definedName>
    <definedName name="__123Graph_D乗用車保有" hidden="1">[1]ｲﾝﾄﾞﾈｼｱ!$X$9:$X$16</definedName>
    <definedName name="__123Graph_D商用車" hidden="1">#REF!</definedName>
    <definedName name="__123Graph_D総市場" hidden="1">#REF!</definedName>
    <definedName name="__123Graph_E4X2" hidden="1">#REF!</definedName>
    <definedName name="__123Graph_EMAKE" hidden="1">#REF!</definedName>
    <definedName name="__123Graph_EVAN" hidden="1">#REF!</definedName>
    <definedName name="__123Graph_E乗用車" hidden="1">#REF!</definedName>
    <definedName name="__123Graph_E商用車" hidden="1">#REF!</definedName>
    <definedName name="__123Graph_F4X2" hidden="1">#REF!</definedName>
    <definedName name="__123Graph_LBL_A商用車保有" hidden="1">[1]ｲﾝﾄﾞﾈｼｱ!$B$110:$J$110</definedName>
    <definedName name="__123Graph_LBL_B商用車保有" hidden="1">[1]ｲﾝﾄﾞﾈｼｱ!$B$111:$J$111</definedName>
    <definedName name="__123Graph_X" hidden="1">[1]ｲﾝﾄﾞﾈｼｱ!$F$32:$M$32</definedName>
    <definedName name="__123Graph_X4X2" hidden="1">#REF!</definedName>
    <definedName name="__123Graph_X4X4" hidden="1">#REF!</definedName>
    <definedName name="__123Graph_X4X4･4X2" hidden="1">#REF!</definedName>
    <definedName name="__123Graph_XMAKE" hidden="1">#REF!</definedName>
    <definedName name="__123Graph_XVAN" hidden="1">#REF!</definedName>
    <definedName name="__123Graph_X乗用車" hidden="1">#REF!</definedName>
    <definedName name="__123Graph_X乗用車保有" hidden="1">[1]ｲﾝﾄﾞﾈｼｱ!$F$32:$M$32</definedName>
    <definedName name="__123Graph_X商用車" hidden="1">#REF!</definedName>
    <definedName name="__123Graph_X商用車保有" hidden="1">[1]ｲﾝﾄﾞﾈｼｱ!$B$109:$J$109</definedName>
    <definedName name="__123Graph_X総市場" hidden="1">#REF!</definedName>
    <definedName name="__IntlFixup" hidden="1">TRUE</definedName>
    <definedName name="_1_123Grap" hidden="1">#REF!</definedName>
    <definedName name="_10_123Graph_C商" hidden="1">#REF!</definedName>
    <definedName name="_11__123Graph_D4X4W_G" hidden="1">#REF!</definedName>
    <definedName name="_12_123Graph_D乗" hidden="1">#REF!</definedName>
    <definedName name="_124Graph" hidden="1">#REF!</definedName>
    <definedName name="_13_123Graph_D商" hidden="1">#REF!</definedName>
    <definedName name="_14_123Graph_D総" hidden="1">#REF!</definedName>
    <definedName name="_15_123Graph_E乗" hidden="1">#REF!</definedName>
    <definedName name="_16_123Graph_E商" hidden="1">#REF!</definedName>
    <definedName name="_17__123Graph_X4X4W_G" hidden="1">#REF!</definedName>
    <definedName name="_18_123Graph_X乗" hidden="1">#REF!</definedName>
    <definedName name="_19_123Graph_X商" hidden="1">#REF!</definedName>
    <definedName name="_2__123Graph_A4X4W_G" hidden="1">#REF!</definedName>
    <definedName name="_20_123Graph_X総" hidden="1">#REF!</definedName>
    <definedName name="_21_0__123Grap" hidden="1">#REF!</definedName>
    <definedName name="_22_0__123Graph_A商" hidden="1">#REF!</definedName>
    <definedName name="_23_0__123Graph_B乗" hidden="1">#REF!</definedName>
    <definedName name="_24_0__123Graph_B商" hidden="1">#REF!</definedName>
    <definedName name="_25_0__123Graph_B総" hidden="1">#REF!</definedName>
    <definedName name="_26_0__123Graph_C乗" hidden="1">#REF!</definedName>
    <definedName name="_27_0__123Graph_C商" hidden="1">#REF!</definedName>
    <definedName name="_28_0__123Graph_D乗" hidden="1">#REF!</definedName>
    <definedName name="_29_0__123Graph_D商" hidden="1">#REF!</definedName>
    <definedName name="_3_123Graph_A商" hidden="1">#REF!</definedName>
    <definedName name="_30_0__123Graph_D総" hidden="1">#REF!</definedName>
    <definedName name="_31_0__123Graph_E乗" hidden="1">#REF!</definedName>
    <definedName name="_32_0__123Graph_E商" hidden="1">#REF!</definedName>
    <definedName name="_33_0__123Graph_X乗" hidden="1">#REF!</definedName>
    <definedName name="_34_0__123Graph_X商" hidden="1">#REF!</definedName>
    <definedName name="_35_0__123Graph_X総" hidden="1">#REF!</definedName>
    <definedName name="_4__123Graph_B4X4W_G" hidden="1">#REF!</definedName>
    <definedName name="_5_123Graph_B乗" hidden="1">#REF!</definedName>
    <definedName name="_6_123Graph_B商" hidden="1">#REF!</definedName>
    <definedName name="_7_123Graph_B総" hidden="1">#REF!</definedName>
    <definedName name="_8__123Graph_C4X4W_G" hidden="1">#REF!</definedName>
    <definedName name="_9_123Graph_C乗" hidden="1">#REF!</definedName>
    <definedName name="_a1" hidden="1">{"'Sheet1'!$L$16"}</definedName>
    <definedName name="_f5" hidden="1">{"'Sheet1'!$L$16"}</definedName>
    <definedName name="_Fill" hidden="1">#REF!</definedName>
    <definedName name="_xlnm._FilterDatabase" localSheetId="0" hidden="1">'Gentan-i'!$A$9:$DU$141</definedName>
    <definedName name="_xlnm._FilterDatabase" hidden="1">#REF!</definedName>
    <definedName name="_fullfill" hidden="1">#REF!</definedName>
    <definedName name="_Key1" hidden="1">#REF!</definedName>
    <definedName name="_Key2" hidden="1">#REF!</definedName>
    <definedName name="_NSO2" hidden="1">{"'Sheet1'!$L$16"}</definedName>
    <definedName name="_Order1" hidden="1">255</definedName>
    <definedName name="_Order2" hidden="1">255</definedName>
    <definedName name="_Regression_Int" hidden="1">1</definedName>
    <definedName name="_Regression_Out" hidden="1">[2]残存ｶｰﾌﾞ!$AK$28:$AK$28</definedName>
    <definedName name="_Regression_X" hidden="1">[2]残存ｶｰﾌﾞ!$B$28:$B$43</definedName>
    <definedName name="_Regression_Y" hidden="1">[2]残存ｶｰﾌﾞ!$I$28:$I$43</definedName>
    <definedName name="_Sort" hidden="1">#REF!</definedName>
    <definedName name="_Table1_In1" hidden="1">[3]cover_org!#REF!</definedName>
    <definedName name="_Table1_Out" hidden="1">[3]cover_org!#REF!</definedName>
    <definedName name="a" hidden="1">{#N/A,#N/A,FALSE,"Chi tiÆt"}</definedName>
    <definedName name="anscount" hidden="1">2</definedName>
    <definedName name="AS2DocOpenMode" hidden="1">"AS2DocumentBrowse"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dfgdf" hidden="1">#REF!</definedName>
    <definedName name="dfsdf" hidden="1">#REF!</definedName>
    <definedName name="Du" hidden="1">{"'Sheet1'!$L$16"}</definedName>
    <definedName name="h" hidden="1">{"'Sheet1'!$L$16"}</definedName>
    <definedName name="hjjk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"C:\BOTHomepage\DataBank\FinMarkets\InterestRate\E_temp.html"</definedName>
    <definedName name="HTML_Title" hidden="1">"00Q3961-SUM"</definedName>
    <definedName name="huy" hidden="1">{"'Sheet1'!$L$16"}</definedName>
    <definedName name="_xlnm.Print_Area" localSheetId="0">'Gentan-i'!$A$5:$C$107</definedName>
    <definedName name="sencount" hidden="1">2</definedName>
    <definedName name="TextRefCopyRangeCount" hidden="1">8</definedName>
    <definedName name="tha" hidden="1">{"'Sheet1'!$L$16"}</definedName>
    <definedName name="thanhthao" hidden="1">{#N/A,#N/A,FALSE,"Chi tiÆt"}</definedName>
    <definedName name="tu" hidden="1">#REF!</definedName>
    <definedName name="tututu" hidden="1">#REF!</definedName>
    <definedName name="wrn.chi._.tiÆt." hidden="1">{#N/A,#N/A,FALSE,"Chi tiÆt"}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4" l="1"/>
  <c r="AB3" i="4" s="1"/>
  <c r="AC3" i="4" s="1"/>
  <c r="AD3" i="4" s="1"/>
  <c r="AE3" i="4" s="1"/>
  <c r="AF3" i="4" s="1"/>
  <c r="AG3" i="4" s="1"/>
  <c r="AH3" i="4" s="1"/>
  <c r="AI3" i="4" s="1"/>
  <c r="AJ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C4" i="4"/>
  <c r="AB4" i="4"/>
  <c r="AC4" i="4" s="1"/>
  <c r="AD4" i="4" s="1"/>
  <c r="AE4" i="4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DO9" i="4"/>
  <c r="DQ9" i="4" s="1"/>
  <c r="DH3" i="4" l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P9" i="4"/>
  <c r="DO10" i="4"/>
  <c r="DP10" i="4" s="1"/>
  <c r="DQ10" i="4" l="1"/>
  <c r="DO11" i="4"/>
  <c r="DP11" i="4" s="1"/>
  <c r="DQ11" i="4" l="1"/>
  <c r="DO12" i="4"/>
  <c r="DQ12" i="4" s="1"/>
  <c r="DP12" i="4" l="1"/>
  <c r="DO13" i="4"/>
  <c r="DQ13" i="4" s="1"/>
  <c r="DP13" i="4" l="1"/>
  <c r="DO14" i="4"/>
  <c r="DQ14" i="4" s="1"/>
  <c r="DP14" i="4" l="1"/>
  <c r="DO15" i="4"/>
  <c r="DP15" i="4" s="1"/>
  <c r="DQ15" i="4" l="1"/>
  <c r="DO16" i="4"/>
  <c r="DP16" i="4" s="1"/>
  <c r="DQ16" i="4" l="1"/>
  <c r="DO17" i="4"/>
  <c r="DQ17" i="4" s="1"/>
  <c r="DP17" i="4" l="1"/>
  <c r="DO18" i="4"/>
  <c r="DP18" i="4" s="1"/>
  <c r="DQ18" i="4" l="1"/>
  <c r="DO19" i="4"/>
  <c r="DQ19" i="4" s="1"/>
  <c r="DP19" i="4" l="1"/>
  <c r="DO20" i="4"/>
  <c r="DP20" i="4" s="1"/>
  <c r="DQ20" i="4" l="1"/>
  <c r="DO21" i="4"/>
  <c r="DP21" i="4" s="1"/>
  <c r="DQ21" i="4" l="1"/>
  <c r="DO22" i="4"/>
  <c r="DQ22" i="4" s="1"/>
  <c r="DP22" i="4" l="1"/>
  <c r="DO23" i="4"/>
  <c r="DQ23" i="4" s="1"/>
  <c r="DP23" i="4" l="1"/>
  <c r="DO24" i="4"/>
  <c r="DQ24" i="4" s="1"/>
  <c r="DP24" i="4" l="1"/>
  <c r="DO25" i="4"/>
  <c r="DQ25" i="4" s="1"/>
  <c r="DP25" i="4" l="1"/>
  <c r="DO26" i="4"/>
  <c r="DP26" i="4" s="1"/>
  <c r="DQ26" i="4" l="1"/>
  <c r="DO27" i="4"/>
  <c r="DP27" i="4" s="1"/>
  <c r="DQ27" i="4" l="1"/>
  <c r="DO28" i="4"/>
  <c r="DQ28" i="4" s="1"/>
  <c r="DP28" i="4" l="1"/>
  <c r="DO29" i="4"/>
  <c r="DP29" i="4" s="1"/>
  <c r="DQ29" i="4" l="1"/>
  <c r="DO30" i="4"/>
  <c r="DP30" i="4" s="1"/>
  <c r="DQ30" i="4" l="1"/>
  <c r="DO31" i="4"/>
  <c r="DQ31" i="4" s="1"/>
  <c r="DP31" i="4" l="1"/>
  <c r="DO32" i="4"/>
  <c r="DQ32" i="4" s="1"/>
  <c r="DP32" i="4" l="1"/>
  <c r="DO33" i="4"/>
  <c r="DQ33" i="4" s="1"/>
  <c r="DP33" i="4" l="1"/>
  <c r="DO34" i="4"/>
  <c r="DQ34" i="4" s="1"/>
  <c r="DP34" i="4" l="1"/>
  <c r="DO35" i="4"/>
  <c r="DQ35" i="4" s="1"/>
  <c r="DP35" i="4" l="1"/>
  <c r="DO36" i="4"/>
  <c r="DQ36" i="4" s="1"/>
  <c r="DP36" i="4" l="1"/>
  <c r="DO37" i="4"/>
  <c r="DP37" i="4" s="1"/>
  <c r="DQ37" i="4" l="1"/>
  <c r="DO38" i="4"/>
  <c r="DP38" i="4" s="1"/>
  <c r="DQ38" i="4" l="1"/>
  <c r="DO39" i="4"/>
  <c r="DQ39" i="4" s="1"/>
  <c r="DP39" i="4" l="1"/>
  <c r="DO40" i="4"/>
  <c r="DP40" i="4" s="1"/>
  <c r="DQ40" i="4" l="1"/>
  <c r="DO41" i="4"/>
  <c r="DQ41" i="4" s="1"/>
  <c r="DP41" i="4" l="1"/>
  <c r="DO42" i="4"/>
  <c r="DP42" i="4" s="1"/>
  <c r="DQ42" i="4" l="1"/>
  <c r="DO43" i="4"/>
  <c r="DQ43" i="4" s="1"/>
  <c r="DP43" i="4" l="1"/>
  <c r="DO44" i="4"/>
  <c r="DQ44" i="4" s="1"/>
  <c r="DP44" i="4" l="1"/>
  <c r="DO45" i="4"/>
  <c r="DQ45" i="4" s="1"/>
  <c r="DP45" i="4" l="1"/>
  <c r="DO46" i="4"/>
  <c r="DQ46" i="4" s="1"/>
  <c r="DP46" i="4" l="1"/>
  <c r="DO47" i="4"/>
  <c r="DP47" i="4" s="1"/>
  <c r="DQ47" i="4" l="1"/>
  <c r="DO48" i="4"/>
  <c r="DQ48" i="4" s="1"/>
  <c r="DP48" i="4" l="1"/>
  <c r="DO49" i="4"/>
  <c r="DQ49" i="4" s="1"/>
  <c r="DP49" i="4" l="1"/>
  <c r="DO50" i="4"/>
  <c r="DQ50" i="4" s="1"/>
  <c r="DP50" i="4" l="1"/>
  <c r="DO51" i="4"/>
  <c r="DP51" i="4" s="1"/>
  <c r="DQ51" i="4" l="1"/>
  <c r="DO52" i="4"/>
  <c r="DP52" i="4" s="1"/>
  <c r="DQ52" i="4" l="1"/>
  <c r="DO53" i="4"/>
  <c r="DP53" i="4" s="1"/>
  <c r="DQ53" i="4" l="1"/>
  <c r="DO54" i="4"/>
  <c r="DQ54" i="4" s="1"/>
  <c r="DP54" i="4" l="1"/>
  <c r="DO55" i="4"/>
  <c r="DP55" i="4" s="1"/>
  <c r="DQ55" i="4" l="1"/>
  <c r="DO56" i="4"/>
  <c r="DP56" i="4" s="1"/>
  <c r="DQ56" i="4" l="1"/>
  <c r="DO57" i="4"/>
  <c r="DQ57" i="4" s="1"/>
  <c r="DP57" i="4" l="1"/>
  <c r="DO58" i="4"/>
  <c r="DQ58" i="4" s="1"/>
  <c r="DP58" i="4" l="1"/>
  <c r="DO59" i="4"/>
  <c r="DQ59" i="4" s="1"/>
  <c r="DP59" i="4" l="1"/>
  <c r="DO60" i="4"/>
  <c r="DP60" i="4" s="1"/>
  <c r="DQ60" i="4" l="1"/>
  <c r="DO61" i="4"/>
  <c r="DQ61" i="4" s="1"/>
  <c r="DP61" i="4" l="1"/>
  <c r="DO62" i="4"/>
  <c r="DQ62" i="4" s="1"/>
  <c r="DP62" i="4" l="1"/>
  <c r="DO63" i="4"/>
  <c r="DQ63" i="4" s="1"/>
  <c r="DP63" i="4" l="1"/>
  <c r="DO64" i="4"/>
  <c r="DQ64" i="4" s="1"/>
  <c r="DP64" i="4" l="1"/>
  <c r="DO65" i="4"/>
  <c r="DQ65" i="4" s="1"/>
  <c r="DP65" i="4" l="1"/>
  <c r="DO66" i="4"/>
  <c r="DQ66" i="4" s="1"/>
  <c r="DP66" i="4" l="1"/>
  <c r="DO67" i="4"/>
  <c r="DQ67" i="4" s="1"/>
  <c r="DP67" i="4" l="1"/>
  <c r="DO68" i="4"/>
  <c r="DQ68" i="4" s="1"/>
  <c r="DP68" i="4" l="1"/>
  <c r="DO69" i="4"/>
  <c r="DQ69" i="4" s="1"/>
  <c r="DP69" i="4" l="1"/>
  <c r="DO70" i="4"/>
  <c r="DQ70" i="4" s="1"/>
  <c r="DP70" i="4" l="1"/>
  <c r="DO71" i="4"/>
  <c r="DQ71" i="4" s="1"/>
  <c r="DP71" i="4" l="1"/>
  <c r="DO72" i="4"/>
  <c r="DQ72" i="4" s="1"/>
  <c r="DP72" i="4" l="1"/>
  <c r="DO73" i="4"/>
  <c r="DQ73" i="4" s="1"/>
  <c r="DP73" i="4" l="1"/>
  <c r="DO74" i="4"/>
  <c r="DP74" i="4" s="1"/>
  <c r="DQ74" i="4" l="1"/>
  <c r="DO75" i="4"/>
  <c r="DP75" i="4" s="1"/>
  <c r="DQ75" i="4" l="1"/>
  <c r="DO76" i="4"/>
  <c r="DP76" i="4" s="1"/>
  <c r="DQ76" i="4" l="1"/>
  <c r="DO77" i="4"/>
  <c r="DP77" i="4" s="1"/>
  <c r="DQ77" i="4" l="1"/>
  <c r="DO78" i="4"/>
  <c r="DP78" i="4" s="1"/>
  <c r="DQ78" i="4" l="1"/>
  <c r="DO79" i="4"/>
  <c r="DQ79" i="4" s="1"/>
  <c r="DP79" i="4" l="1"/>
  <c r="DO80" i="4"/>
  <c r="DQ80" i="4" s="1"/>
  <c r="DP80" i="4" l="1"/>
  <c r="DO81" i="4"/>
  <c r="DQ81" i="4" s="1"/>
  <c r="DP81" i="4" l="1"/>
  <c r="DO82" i="4"/>
  <c r="DQ82" i="4" s="1"/>
  <c r="DP82" i="4" l="1"/>
  <c r="DO83" i="4"/>
  <c r="DQ83" i="4" s="1"/>
  <c r="DP83" i="4" l="1"/>
  <c r="DO84" i="4"/>
  <c r="DP84" i="4" s="1"/>
  <c r="DQ84" i="4" l="1"/>
  <c r="DO85" i="4"/>
  <c r="DQ85" i="4" s="1"/>
  <c r="DP85" i="4" l="1"/>
  <c r="DO86" i="4"/>
  <c r="DP86" i="4" s="1"/>
  <c r="DQ86" i="4" l="1"/>
  <c r="DO87" i="4"/>
  <c r="DP87" i="4" s="1"/>
  <c r="DQ87" i="4" l="1"/>
  <c r="DO88" i="4"/>
  <c r="DQ88" i="4" s="1"/>
  <c r="DP88" i="4" l="1"/>
  <c r="DO89" i="4"/>
  <c r="DQ89" i="4" s="1"/>
  <c r="DP89" i="4" l="1"/>
  <c r="DO90" i="4"/>
  <c r="DQ90" i="4" s="1"/>
  <c r="DP90" i="4" l="1"/>
  <c r="DO91" i="4"/>
  <c r="DQ91" i="4" s="1"/>
  <c r="DP91" i="4" l="1"/>
  <c r="DO92" i="4"/>
  <c r="DQ92" i="4" s="1"/>
  <c r="DP92" i="4" l="1"/>
  <c r="DO93" i="4"/>
  <c r="DQ93" i="4" s="1"/>
  <c r="DP93" i="4" l="1"/>
  <c r="DO94" i="4"/>
  <c r="DQ94" i="4" s="1"/>
  <c r="DP94" i="4" l="1"/>
  <c r="DO95" i="4"/>
  <c r="DQ95" i="4" s="1"/>
  <c r="DP95" i="4" l="1"/>
  <c r="DO96" i="4"/>
  <c r="DQ96" i="4" s="1"/>
  <c r="DP96" i="4" l="1"/>
  <c r="DO97" i="4"/>
  <c r="DP97" i="4" s="1"/>
  <c r="DQ97" i="4" l="1"/>
  <c r="DO98" i="4"/>
  <c r="DP98" i="4" s="1"/>
  <c r="DQ98" i="4" l="1"/>
  <c r="DO99" i="4"/>
  <c r="DQ99" i="4" s="1"/>
  <c r="DP99" i="4" l="1"/>
  <c r="DO100" i="4"/>
  <c r="DQ100" i="4" s="1"/>
  <c r="DP100" i="4" l="1"/>
  <c r="DO101" i="4"/>
  <c r="DQ101" i="4" s="1"/>
  <c r="DP101" i="4" l="1"/>
  <c r="DO102" i="4"/>
  <c r="DQ102" i="4" s="1"/>
  <c r="DP102" i="4" l="1"/>
  <c r="DO103" i="4"/>
  <c r="DQ103" i="4" s="1"/>
  <c r="DP103" i="4" l="1"/>
  <c r="DO104" i="4"/>
  <c r="DQ104" i="4" s="1"/>
  <c r="DP104" i="4" l="1"/>
  <c r="DO105" i="4"/>
  <c r="DQ105" i="4" s="1"/>
  <c r="DP105" i="4" l="1"/>
  <c r="DO106" i="4"/>
  <c r="DQ106" i="4" s="1"/>
  <c r="DP106" i="4" l="1"/>
  <c r="DO107" i="4"/>
  <c r="DQ107" i="4" s="1"/>
  <c r="DP107" i="4" l="1"/>
  <c r="DO108" i="4"/>
  <c r="DQ108" i="4" s="1"/>
  <c r="DP108" i="4" l="1"/>
  <c r="DO109" i="4"/>
  <c r="DQ109" i="4" s="1"/>
  <c r="DP109" i="4" l="1"/>
  <c r="DO110" i="4"/>
  <c r="DQ110" i="4" s="1"/>
  <c r="DP110" i="4" l="1"/>
  <c r="DO111" i="4"/>
  <c r="DQ111" i="4" s="1"/>
  <c r="DP111" i="4" l="1"/>
  <c r="DO112" i="4"/>
  <c r="DQ112" i="4" s="1"/>
  <c r="DP112" i="4" l="1"/>
  <c r="DO113" i="4"/>
  <c r="DQ113" i="4" s="1"/>
  <c r="DP113" i="4" l="1"/>
  <c r="DO114" i="4"/>
  <c r="DQ114" i="4" s="1"/>
  <c r="DP114" i="4" l="1"/>
  <c r="DO115" i="4"/>
  <c r="DQ115" i="4" s="1"/>
  <c r="DP115" i="4" l="1"/>
  <c r="DO116" i="4"/>
  <c r="DQ116" i="4" s="1"/>
  <c r="DP116" i="4" l="1"/>
  <c r="DO117" i="4"/>
  <c r="DQ117" i="4" s="1"/>
  <c r="DP117" i="4" l="1"/>
  <c r="DO118" i="4"/>
  <c r="DQ118" i="4" s="1"/>
  <c r="DP118" i="4" l="1"/>
  <c r="DO119" i="4"/>
  <c r="DQ119" i="4" s="1"/>
  <c r="DP119" i="4" l="1"/>
  <c r="DO120" i="4"/>
  <c r="DQ120" i="4" s="1"/>
  <c r="DP120" i="4" l="1"/>
  <c r="DO121" i="4"/>
  <c r="DQ121" i="4" s="1"/>
  <c r="DP121" i="4" l="1"/>
  <c r="DO122" i="4"/>
  <c r="DQ122" i="4" s="1"/>
  <c r="DP122" i="4" l="1"/>
  <c r="DO123" i="4"/>
  <c r="DQ123" i="4" s="1"/>
  <c r="DP123" i="4" l="1"/>
  <c r="DO124" i="4"/>
  <c r="DQ124" i="4" s="1"/>
  <c r="DP124" i="4" l="1"/>
  <c r="DO125" i="4"/>
  <c r="DQ125" i="4" s="1"/>
  <c r="DP125" i="4" l="1"/>
  <c r="DO126" i="4"/>
  <c r="DQ126" i="4" s="1"/>
  <c r="DP126" i="4" l="1"/>
  <c r="DO127" i="4"/>
  <c r="DQ127" i="4" s="1"/>
  <c r="DP127" i="4" l="1"/>
  <c r="DO128" i="4"/>
  <c r="DQ128" i="4" s="1"/>
  <c r="DP128" i="4" l="1"/>
  <c r="DK130" i="4"/>
  <c r="DK131" i="4"/>
  <c r="DK132" i="4"/>
  <c r="DK133" i="4"/>
  <c r="DK134" i="4"/>
  <c r="DK135" i="4"/>
  <c r="DK136" i="4"/>
  <c r="DK137" i="4"/>
  <c r="DK138" i="4"/>
  <c r="DK139" i="4"/>
  <c r="DK140" i="4"/>
  <c r="DK141" i="4"/>
  <c r="CB155" i="4"/>
</calcChain>
</file>

<file path=xl/comments1.xml><?xml version="1.0" encoding="utf-8"?>
<comments xmlns="http://schemas.openxmlformats.org/spreadsheetml/2006/main">
  <authors>
    <author>Huyen Le Thanh</author>
    <author>prminhnv</author>
    <author>Hau Pham Khac</author>
  </authors>
  <commentList>
    <comment ref="DR5" authorId="0" shapeId="0">
      <text>
        <r>
          <rPr>
            <b/>
            <sz val="9"/>
            <color indexed="81"/>
            <rFont val="Tahoma"/>
            <family val="2"/>
          </rPr>
          <t xml:space="preserve">Chỉ hàng nhập
</t>
        </r>
      </text>
    </comment>
    <comment ref="C23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Thay đổi GI từ 0.03 xuống 0.01 từ 19.Jul'16-Minh thay đổi</t>
        </r>
      </text>
    </comment>
    <comment ref="DR29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Tang theo mau 040(VR00-Sep'17
Tăng theo VR01-sep'17
</t>
        </r>
      </text>
    </comment>
    <comment ref="DR33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Tang theo 040(VR00-Sep'17)</t>
        </r>
      </text>
    </comment>
    <comment ref="DJ34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Điều chỉnh về 16kg từ tháng Mar/2017
Điều chỉnh từ 16Kg về 4Kg từ cuối tháng Apr'21 đã báo PUD</t>
        </r>
      </text>
    </comment>
    <comment ref="DJ35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New packing tu 10 chuyen sang 16 tu 05.Dec'16</t>
        </r>
      </text>
    </comment>
    <comment ref="DJ36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New packing tu 10 chuyen sang 16 tu 05.Dec'16</t>
        </r>
      </text>
    </comment>
    <comment ref="DR37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Tang 125% tu thang Mar'17
Dieu chinh tang 115% tu thang May'17
Dieu chinh giam tu 115% xuong 100% tu VR01-Aug'17
DC tang tu 100 len 127% tu VR01-Oct'17
Giam tu 130%~110% tu VR00-Feb'18</t>
        </r>
      </text>
    </comment>
    <comment ref="DJ45" authorId="2" shapeId="0">
      <text>
        <r>
          <rPr>
            <b/>
            <sz val="9"/>
            <color indexed="81"/>
            <rFont val="Tahoma"/>
            <family val="2"/>
          </rPr>
          <t>Hau Pham Khac:</t>
        </r>
        <r>
          <rPr>
            <sz val="9"/>
            <color indexed="81"/>
            <rFont val="Tahoma"/>
            <family val="2"/>
          </rPr>
          <t xml:space="preserve">
Đổi packing từ 200L&gt;&gt;18L từ ngày 6/11/2018
</t>
        </r>
      </text>
    </comment>
    <comment ref="DJ56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New packing chuyen tu 10 sang 4Kg tu 05.Dec'16 New packing từ 4kg&gt;&gt;16kg từ Oct'19</t>
        </r>
      </text>
    </comment>
    <comment ref="DJ80" authorId="2" shapeId="0">
      <text>
        <r>
          <rPr>
            <b/>
            <sz val="9"/>
            <color indexed="81"/>
            <rFont val="Tahoma"/>
            <family val="2"/>
          </rPr>
          <t>Hau Pham Khac:</t>
        </r>
        <r>
          <rPr>
            <sz val="9"/>
            <color indexed="81"/>
            <rFont val="Tahoma"/>
            <family val="2"/>
          </rPr>
          <t xml:space="preserve">
thay đổi packing từ 4kg&gt;&gt;16kg từ 20-sep,18</t>
        </r>
      </text>
    </comment>
    <comment ref="C97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Để FC của Frame bắt đầu từ tháng Jan'17</t>
        </r>
      </text>
    </comment>
  </commentList>
</comments>
</file>

<file path=xl/sharedStrings.xml><?xml version="1.0" encoding="utf-8"?>
<sst xmlns="http://schemas.openxmlformats.org/spreadsheetml/2006/main" count="1014" uniqueCount="426">
  <si>
    <t>GS</t>
  </si>
  <si>
    <t>GP</t>
  </si>
  <si>
    <t>4R0</t>
  </si>
  <si>
    <t>3R3</t>
  </si>
  <si>
    <t>040</t>
  </si>
  <si>
    <t>1G3</t>
  </si>
  <si>
    <t xml:space="preserve">Update G/I: </t>
  </si>
  <si>
    <t>KU</t>
  </si>
  <si>
    <t>LB</t>
  </si>
  <si>
    <t>KY</t>
  </si>
  <si>
    <t>COMMON INFORMATION</t>
  </si>
  <si>
    <t>Update Gentai 21-Apr</t>
  </si>
  <si>
    <t>Sort</t>
  </si>
  <si>
    <t>Code</t>
  </si>
  <si>
    <t>Decription</t>
  </si>
  <si>
    <t>NOTE</t>
  </si>
  <si>
    <t>NEW VIOS (SOP T4.23)</t>
  </si>
  <si>
    <t>VELOZ CROSS (SOP T12.22)</t>
  </si>
  <si>
    <t>AVANZA (SOP T12.22)</t>
  </si>
  <si>
    <t>FORTUNER (SOP T9.22)</t>
  </si>
  <si>
    <t>New Innova (758W SOP 1/7/22)</t>
  </si>
  <si>
    <t>UOM</t>
  </si>
  <si>
    <t>Packing</t>
  </si>
  <si>
    <t>Remark 1</t>
  </si>
  <si>
    <t>Process Use</t>
  </si>
  <si>
    <t>Direct/indirect</t>
  </si>
  <si>
    <t>Type</t>
  </si>
  <si>
    <t>Tỉ lệ mùa</t>
  </si>
  <si>
    <t>Tỉ lệ %
(FC &amp; actual production color)</t>
  </si>
  <si>
    <t>Tỉ lệ %
(Chênh lệch G-I và thực dùng)</t>
  </si>
  <si>
    <t>Remark</t>
  </si>
  <si>
    <t>PIC</t>
  </si>
  <si>
    <t>MV</t>
  </si>
  <si>
    <t>MY</t>
  </si>
  <si>
    <t>MX</t>
  </si>
  <si>
    <t>LH</t>
  </si>
  <si>
    <t>LG</t>
  </si>
  <si>
    <t>HJ</t>
  </si>
  <si>
    <t>LF</t>
  </si>
  <si>
    <t>LJ</t>
  </si>
  <si>
    <t>HK</t>
  </si>
  <si>
    <t>CX</t>
  </si>
  <si>
    <t>LK</t>
  </si>
  <si>
    <t>LN</t>
  </si>
  <si>
    <t>LS</t>
  </si>
  <si>
    <t>LT</t>
  </si>
  <si>
    <t>LP</t>
  </si>
  <si>
    <t>JH</t>
  </si>
  <si>
    <t>JJ</t>
  </si>
  <si>
    <t>JL</t>
  </si>
  <si>
    <t>JK</t>
  </si>
  <si>
    <t>AA</t>
  </si>
  <si>
    <t>Mùa đông</t>
  </si>
  <si>
    <t>Mùa hè</t>
  </si>
  <si>
    <t>FC&amp; Actual pro</t>
  </si>
  <si>
    <t>Chênh G-I</t>
  </si>
  <si>
    <t>1D6</t>
  </si>
  <si>
    <t>089</t>
  </si>
  <si>
    <t>3Q3</t>
  </si>
  <si>
    <t>S28</t>
  </si>
  <si>
    <t>X12</t>
  </si>
  <si>
    <t>P20</t>
  </si>
  <si>
    <t>W09</t>
  </si>
  <si>
    <t>218</t>
  </si>
  <si>
    <t>4V8</t>
  </si>
  <si>
    <t>YV836-00164</t>
  </si>
  <si>
    <t>POWER TOP ADDTIVIE S (VNL)</t>
  </si>
  <si>
    <t>KG</t>
  </si>
  <si>
    <t>Dung dịch   Điều chỉnh thông số "Solvent content" sơn ED</t>
  </si>
  <si>
    <t>ED</t>
  </si>
  <si>
    <t>Direct</t>
  </si>
  <si>
    <t>Dieu chinh tu 100%-170% tu thang Jul
Giam xuong 120% tu VR02-Order-T10'17
Giảm từ 150% -&gt; 130% từ Nov'22 VR01</t>
  </si>
  <si>
    <t>Minhnv</t>
  </si>
  <si>
    <t/>
  </si>
  <si>
    <t>YV836-00034</t>
  </si>
  <si>
    <t>POWER TOP ADDITIVE A (VNL)</t>
  </si>
  <si>
    <t>Tăng độ hòa tan (F1+f2)      Giup ổn định thông số MEQ trong sơn ED theo STD</t>
  </si>
  <si>
    <t>1.Giam tu 90%(Firm.May'21)</t>
  </si>
  <si>
    <t>YV836-00240</t>
  </si>
  <si>
    <t>SPM - 155 218</t>
  </si>
  <si>
    <t>màu đen xanh      Tạo màu</t>
  </si>
  <si>
    <t>TOPCOAT</t>
  </si>
  <si>
    <t>YV836-00342</t>
  </si>
  <si>
    <t>PHTALEX 741-1</t>
  </si>
  <si>
    <t>SOP 12.5.22</t>
  </si>
  <si>
    <t>Mã mới IMPORT Thay KEIKIBAN TORYO (NP Europe -&gt; NP Japan -&gt; NP VN -&gt; TMV )</t>
  </si>
  <si>
    <t>NEW 12/5/2 2 SOP; Tăng từ 100% (Aug-22)</t>
  </si>
  <si>
    <t>Huyenlt</t>
  </si>
  <si>
    <t>YV836-00205</t>
  </si>
  <si>
    <t>SPM-155 4R0 (VNL)</t>
  </si>
  <si>
    <t>màu nâu vàng      Tạo màu</t>
  </si>
  <si>
    <t>YV836-00343</t>
  </si>
  <si>
    <t>THINNER NIPPE 320</t>
  </si>
  <si>
    <t>L</t>
  </si>
  <si>
    <t>Mã mới trộn với Phtalex - Thay KEIKIBAN TORYO (NP VN -&gt; TMV)</t>
  </si>
  <si>
    <t>Indirect</t>
  </si>
  <si>
    <t>NEW 12/5/2 2 SOP, Tăng từ 100% (VR00 Sep'22)</t>
  </si>
  <si>
    <t>YV836-00261</t>
  </si>
  <si>
    <t>SPM-601 Green (VNL)</t>
  </si>
  <si>
    <t>Mầu xanh Mai Linh      Tạo mầu</t>
  </si>
  <si>
    <t>Follow tu Jul'21</t>
  </si>
  <si>
    <t>YV836-00038</t>
  </si>
  <si>
    <t>OP-2-7 6010 Sack Black</t>
  </si>
  <si>
    <t>Sơn đen (nhũ), bắn hốc lốp, radiator. Sấy ở nhiệt độ &gt;200oC.Hốc lốp sau/gọng cửa/ hốc lốp FR&amp;RR , radiator,.</t>
  </si>
  <si>
    <t>1.Giam tu 100% ve 75% tu VR02/Jul'17
2.Giam them 10% tu VR00-Feb'18</t>
  </si>
  <si>
    <t>YV836-00037</t>
  </si>
  <si>
    <t>NIPPE 179 THINNER</t>
  </si>
  <si>
    <t>Thinner pha sơn mùa hè, pha riêng cho prime.Dung môi cho Primer _ Mùa hè.</t>
  </si>
  <si>
    <t>1.Tang tu 100%(Firm.May'21)
Tang tiep tu 150%-Jun'21
Tăng tiếp từ 250% - Dec'22</t>
  </si>
  <si>
    <t>YV836-00036</t>
  </si>
  <si>
    <t>NIPPE 178 THINNER</t>
  </si>
  <si>
    <t>Thinner pha sơn mùa Đông, pha riêng cho prime.Dung môi cho Primer _ Mùa Đông.</t>
  </si>
  <si>
    <t>YV836-00041</t>
  </si>
  <si>
    <t>NIPPE 335 THINNER</t>
  </si>
  <si>
    <t>Pha sơn black.DM cho Sash Black.</t>
  </si>
  <si>
    <t>YV826-00002</t>
  </si>
  <si>
    <t>SOLVENT NAPHTHA</t>
  </si>
  <si>
    <t>Hoá chất lau body trước khi bắn sơn.</t>
  </si>
  <si>
    <t>Tang tu 60% tu Jun'21
Giảm từ 100% -&gt; 40% Nov'22 VR01</t>
  </si>
  <si>
    <t>YV836-00228</t>
  </si>
  <si>
    <t>FLASHING THINNER (KAI)</t>
  </si>
  <si>
    <t>Bumper dùng để tẩy rửa.Dung moi thinner tang do chay. Dùng vệ sinh thiết bị, dụng cụ</t>
  </si>
  <si>
    <t>TOPCOAT+BUMPER</t>
  </si>
  <si>
    <t>Tang tu 100%-Tu Jun'21
Giảm từ 150% Nov'22 VR01</t>
  </si>
  <si>
    <t>YV836-00226</t>
  </si>
  <si>
    <t>TC RETARDER-18L</t>
  </si>
  <si>
    <t>For clear paint of topcoat (dùng để chống nổ sơn)..Chủ yếu dùng vào mùa hè</t>
  </si>
  <si>
    <t>Giảm từ 125% =&gt; 100% June'22</t>
  </si>
  <si>
    <t>YV836-00347</t>
  </si>
  <si>
    <t>Paint resisstant reducer</t>
  </si>
  <si>
    <t>Chất dẫn điện.Chất làm tăng đọ dẫn điện của sơn Tcoat., Thay doi don vi tinh tu drum cua YV836-00136</t>
  </si>
  <si>
    <t>1.Giam tu 100%(Firm.May'21)</t>
  </si>
  <si>
    <t>YV836-00215</t>
  </si>
  <si>
    <t>OP-2 HG GRAY (KAI)</t>
  </si>
  <si>
    <t>primer màu      Primer cho sơn Metalic</t>
  </si>
  <si>
    <t>Tăng 100% =&gt; 107% June'22</t>
  </si>
  <si>
    <t>YV811-00019</t>
  </si>
  <si>
    <t>SP0-150 CLEAR( VNL)</t>
  </si>
  <si>
    <t>Clear       Tạo độ bóng(sơn phủ bên ngoài BASE)</t>
  </si>
  <si>
    <t>Tăng từ 100% (VR00 Sep'22)</t>
  </si>
  <si>
    <t>YV836-00165</t>
  </si>
  <si>
    <t>NIPPE 284-1 THINNER</t>
  </si>
  <si>
    <t>Dung môi      Pha sơn base SPM bên body topcoat booth</t>
  </si>
  <si>
    <t>YV836-00055</t>
  </si>
  <si>
    <t>NIPPE 205 THINNER (Mua He)</t>
  </si>
  <si>
    <t>Dung môi      Pha (SP0-150 CLEAR( VNL)</t>
  </si>
  <si>
    <t>Tăng từ 112% (VR00 Dec'22)</t>
  </si>
  <si>
    <t>YV836-00054</t>
  </si>
  <si>
    <t>NIPPE 203 THINNER (Mua Đông)</t>
  </si>
  <si>
    <t>YV836-00196</t>
  </si>
  <si>
    <t>OP-2 HG 3E5 GRAY</t>
  </si>
  <si>
    <t>primer trắng      primer cho màu(solist 040+3P0)</t>
  </si>
  <si>
    <t>YV836-00046</t>
  </si>
  <si>
    <t>NIPPE 163 THINNER</t>
  </si>
  <si>
    <t>Dung môi      Dùng pha (OS-25 040-V( VNL)</t>
  </si>
  <si>
    <t>YV836-00045</t>
  </si>
  <si>
    <t>NIPPE 162 THINNER</t>
  </si>
  <si>
    <t>YV811-00018</t>
  </si>
  <si>
    <t>OS-25 040-V( VNL)</t>
  </si>
  <si>
    <t>Sơn nax dùng cho đồ nhỏ và chịu ở ngiệt độ thấp &lt; 75oC (buồng cũ)..</t>
  </si>
  <si>
    <t>YV836-00190</t>
  </si>
  <si>
    <t xml:space="preserve">R-357 U-AG 9 Junior light GRAY </t>
  </si>
  <si>
    <t>Primer trắng      dùng cho màu(040,3p0)</t>
  </si>
  <si>
    <t>BUMPER</t>
  </si>
  <si>
    <t>YV836-00251</t>
  </si>
  <si>
    <t>R-241-101 Light Gray Primer</t>
  </si>
  <si>
    <t>Sơn lót      Sơn lót cho Vios-TRD</t>
  </si>
  <si>
    <t>PE-T ngừng sử dụng cho F,I từ 15-Sep-2022</t>
  </si>
  <si>
    <t>YV836-00206</t>
  </si>
  <si>
    <t>R-333 4R0 (VNL)</t>
  </si>
  <si>
    <t>màu nâu vàng      tạo màu</t>
  </si>
  <si>
    <t>YV836-00241</t>
  </si>
  <si>
    <t>R-333 218</t>
  </si>
  <si>
    <t>màu đen xanh      tạo màu</t>
  </si>
  <si>
    <t>YV836-00182</t>
  </si>
  <si>
    <t>R-333 040</t>
  </si>
  <si>
    <t>Sơn đồ nhựa màu trắng      Sơn solid</t>
  </si>
  <si>
    <t>DC giam con 97% tu VR01-Aug'17
DC tang 100% tu VR01-Oct'17</t>
  </si>
  <si>
    <t>YV836-00260</t>
  </si>
  <si>
    <t>R333 - 601 Green</t>
  </si>
  <si>
    <t xml:space="preserve">Mầu xanh Mai Linh      Tạo mầu </t>
  </si>
  <si>
    <t>YV836-00193</t>
  </si>
  <si>
    <t>R-2500-1 CLEAR</t>
  </si>
  <si>
    <t>Dung moi lau Bumper.Dung môi lau (vệ sinh) Bumper mộc.</t>
  </si>
  <si>
    <t>YV836-00216</t>
  </si>
  <si>
    <t>Nax admila 4R0</t>
  </si>
  <si>
    <t>SMALLPART+OFF LINE</t>
  </si>
  <si>
    <t>1.Giam tu 100%(Firm.Aug'21); Giảm từ 65% (19Aug-22)</t>
  </si>
  <si>
    <t>YV836-00242</t>
  </si>
  <si>
    <t>Nax admila 218</t>
  </si>
  <si>
    <t>1.Giam tu 100%(Firm.Aug'21)</t>
  </si>
  <si>
    <t>YV836-00114</t>
  </si>
  <si>
    <t>Nax superio 040</t>
  </si>
  <si>
    <t>Màu trắng Nax (040)      Dùng phun đồ nhỏ tại small booth &amp; sửa chữa lỗi body</t>
  </si>
  <si>
    <t>SMALLPART</t>
  </si>
  <si>
    <t>Giam tu 105%(May'21)</t>
  </si>
  <si>
    <t>YV836-00262</t>
  </si>
  <si>
    <t>Nax  Admila 601 Green (VNL)-4KG</t>
  </si>
  <si>
    <t>SMALL PART</t>
  </si>
  <si>
    <t>YV836-00121</t>
  </si>
  <si>
    <t>Nax multi 1281 clear VNL</t>
  </si>
  <si>
    <t>clear nax      tạo độ bóng(sơn phủ bên ngoài BAES)</t>
  </si>
  <si>
    <t>Giam tu 100%(Firm order.Jun'21); Giảm từ 70% (19-Aug-22)</t>
  </si>
  <si>
    <t>YV836-00192</t>
  </si>
  <si>
    <t>T-508 CB THINNER (mua he)</t>
  </si>
  <si>
    <t>Dung môi      For primer</t>
  </si>
  <si>
    <t>Tăng 103% June'22</t>
  </si>
  <si>
    <t>YV836-00181</t>
  </si>
  <si>
    <t>T-536 MB thinner (mua he)</t>
  </si>
  <si>
    <t>Chat dong ran clear.Chất đóng rắn cho Clear.</t>
  </si>
  <si>
    <t>YV836-00180</t>
  </si>
  <si>
    <t>T-505 HCL THINNER</t>
  </si>
  <si>
    <t>Dung môi      For Clear</t>
  </si>
  <si>
    <t>YV836-00124</t>
  </si>
  <si>
    <t>Nax admila 501 thinner</t>
  </si>
  <si>
    <t>Sơn sửa chữa cho màu 040.Sơn sửa chữa cho màu 040.</t>
  </si>
  <si>
    <t>Giam tu 100%(Jun'21); Tăng từ 65% (19-Aug-22)</t>
  </si>
  <si>
    <t>YV836-00125</t>
  </si>
  <si>
    <t>Nax superio 501 slow thinner</t>
  </si>
  <si>
    <t>Dung môi      Pha clear 1281 &amp; Nax 040</t>
  </si>
  <si>
    <t>Giảm từ 100% (19-Aug-22)</t>
  </si>
  <si>
    <t>YV836-00250</t>
  </si>
  <si>
    <t>R-255 Hardener</t>
  </si>
  <si>
    <t>Chất đông cứng      Pha trộn cho  R-241-101</t>
  </si>
  <si>
    <t>Firm order.Jun'21</t>
  </si>
  <si>
    <t>YV836-00194</t>
  </si>
  <si>
    <t>H-2500 HARDENER</t>
  </si>
  <si>
    <t>Bổ sung sau khi đo nồng độ. 1 năm VS 1 lần.ti le bo sung: 1F1 grey + 2 F2.</t>
  </si>
  <si>
    <t>YV836-00119</t>
  </si>
  <si>
    <t>NAX MULTI (10:1) #20 HARDENER STD</t>
  </si>
  <si>
    <t>Dung môi      dùng pha Nax 040</t>
  </si>
  <si>
    <t>Giam tu 100%(Firm order.May'21)
Giam tiep tu 50%(Jun'21)
Giảm từ 30% (19-Aug-22)</t>
  </si>
  <si>
    <t>YV836-00122</t>
  </si>
  <si>
    <t>Nax multi 100 hardener VNL</t>
  </si>
  <si>
    <t>Chất đông cứng      dùng pha clear nax</t>
  </si>
  <si>
    <t>YV836-00195</t>
  </si>
  <si>
    <t>IPA SOLVENT</t>
  </si>
  <si>
    <t>Dung môi      Dung moi lau Bumper</t>
  </si>
  <si>
    <t>Tang tu 90%(May'21)</t>
  </si>
  <si>
    <t>YV836-00266</t>
  </si>
  <si>
    <t>SPM-155 1D6 (VNL)-16KG</t>
  </si>
  <si>
    <t>YV836-00267</t>
  </si>
  <si>
    <t>R-333 1D6 (VNL)-4KG</t>
  </si>
  <si>
    <t>Dieu chinh giam tu thang 01/Jun'17</t>
  </si>
  <si>
    <t>YV836-00268</t>
  </si>
  <si>
    <t>NAX ADMILA 1D6 (VLD)-4KG</t>
  </si>
  <si>
    <t>Giam tu 77%(Firm order.Jun'21)
Tăng 63% (June'22)
Giảm từ 63 % (19-Aug-22)</t>
  </si>
  <si>
    <t>YV836-00269</t>
  </si>
  <si>
    <t>SPM-155 4V8 (VNL)- 16KG</t>
  </si>
  <si>
    <t>YV836-00270</t>
  </si>
  <si>
    <t>R-333 4V8(VNL)-4KG</t>
  </si>
  <si>
    <t>YV836-00271</t>
  </si>
  <si>
    <t>NAX ADMILA 4V8 (VLD)-4KG</t>
  </si>
  <si>
    <t>1.Giam tu 83%(Firm order.May'21)</t>
  </si>
  <si>
    <t>YV836-00272</t>
  </si>
  <si>
    <t>POWERNICS 1010E F-1 GRAY-200KG</t>
  </si>
  <si>
    <t>Giam 6% tu VR02/Jun'17
Tang 4% tu VR02/Sep'17</t>
  </si>
  <si>
    <t>YV836-00273</t>
  </si>
  <si>
    <t xml:space="preserve">POWERNICS 1010E F-2 -200KG </t>
  </si>
  <si>
    <t>Giam 5% VR02/Jun'17
Tang 3% VR02/Sep'17</t>
  </si>
  <si>
    <t>YV836-00274</t>
  </si>
  <si>
    <t>SPM-155 4W9 (VNL)- 16KG</t>
  </si>
  <si>
    <t>Tang FC giai doan dau SOP(tu Jun'17)
Giam ve 100% tu VR00-Feb'18</t>
  </si>
  <si>
    <t>YV836-00275</t>
  </si>
  <si>
    <t>R-333 4W9 (VNL)-4KG</t>
  </si>
  <si>
    <t>YV836-00276</t>
  </si>
  <si>
    <t>NAX ADMILA 4W9 (VNL)-4KG</t>
  </si>
  <si>
    <t>YV836-00277</t>
  </si>
  <si>
    <t>SPM-155 3R3 (VNL)- 16KG</t>
  </si>
  <si>
    <t>Tang FC giai doan dau SOP
Tăng thành 113% (Jun'22)</t>
  </si>
  <si>
    <t>YV836-00278</t>
  </si>
  <si>
    <t>R-333 3R3 (VNL)-4KG</t>
  </si>
  <si>
    <t>1.Giam tu 100%(Firm order.May'21)
2. Tăng lên 114 % (order June'22)</t>
  </si>
  <si>
    <t>YV836-00279</t>
  </si>
  <si>
    <t>NAX ADMILA 3R3 (VNL)-1KG</t>
  </si>
  <si>
    <t>1.Giam tu 100%(Firm order.May'21); Giảm từ 45% (19-Aug)</t>
  </si>
  <si>
    <t>YV836-00290</t>
  </si>
  <si>
    <t>R-271 Hardener</t>
  </si>
  <si>
    <t>Oct'221</t>
  </si>
  <si>
    <t>YV836-00291</t>
  </si>
  <si>
    <t>Thinner T-516 SHM</t>
  </si>
  <si>
    <t>Giam tu 100%(Jun'21)</t>
  </si>
  <si>
    <t>YV836-00341</t>
  </si>
  <si>
    <t>SPM-156 089 COLOR BASE (VNL)- 4KG</t>
  </si>
  <si>
    <t>SOP T2.22</t>
  </si>
  <si>
    <t>Sửa chữa Primer màu 089</t>
  </si>
  <si>
    <t>YV836-00294</t>
  </si>
  <si>
    <t>R-160 HS-4R0</t>
  </si>
  <si>
    <t>YV836-00296</t>
  </si>
  <si>
    <t>R-160 HS-218</t>
  </si>
  <si>
    <t>YV836-00292</t>
  </si>
  <si>
    <t>R-160 HS-040</t>
  </si>
  <si>
    <t>YV836-00297</t>
  </si>
  <si>
    <t>R-160 HS-601</t>
  </si>
  <si>
    <t>YV836-00298</t>
  </si>
  <si>
    <t>R-160 HS-1D6</t>
  </si>
  <si>
    <t>YV836-00299</t>
  </si>
  <si>
    <t>R-160 HS-4V8</t>
  </si>
  <si>
    <t>Giam tu 100%-Aug'21</t>
  </si>
  <si>
    <t>YV836-00318</t>
  </si>
  <si>
    <t>R-160 HS-4W9</t>
  </si>
  <si>
    <t>RO T9.22</t>
  </si>
  <si>
    <t>YV836-00319</t>
  </si>
  <si>
    <t>R-160 HS-3R3</t>
  </si>
  <si>
    <t>1.Giam tu 100%(Firm order.May'21)
2.Giam tiep tu 70%(Jun'21)
3. Tăng 86% (Jun'22)</t>
  </si>
  <si>
    <t>YV836-00321</t>
  </si>
  <si>
    <t>R-261 CLEAR</t>
  </si>
  <si>
    <t>YV836-00197</t>
  </si>
  <si>
    <t>T-518 JPR Thinner</t>
  </si>
  <si>
    <t>YV836-00322</t>
  </si>
  <si>
    <t xml:space="preserve">527SM THINNER </t>
  </si>
  <si>
    <t>YV836-00326</t>
  </si>
  <si>
    <t>R-357U-CD-1 U-AJ3 PRIMER (VNL)16KG/CAN</t>
  </si>
  <si>
    <t>primer màu      Sơn lót</t>
  </si>
  <si>
    <t>YV836-00334</t>
  </si>
  <si>
    <t>OP-30-H-7031 089 &amp;576 COLOR BASE (VNL)- 16KG</t>
  </si>
  <si>
    <t>Primer 089</t>
  </si>
  <si>
    <t>YV836-00330</t>
  </si>
  <si>
    <t>SPM-155 576 Yellow (VNL)</t>
  </si>
  <si>
    <t>Sơn base</t>
  </si>
  <si>
    <t>Tang 150% tu thang Jun'21</t>
  </si>
  <si>
    <t>YV836-00335</t>
  </si>
  <si>
    <t>SPM-155 089 MICA BASE</t>
  </si>
  <si>
    <t>Follow tu Aug'21</t>
  </si>
  <si>
    <t>YV836-00336</t>
  </si>
  <si>
    <t>R-357 089 COLOR BASE</t>
  </si>
  <si>
    <t xml:space="preserve">Primer 089 </t>
  </si>
  <si>
    <t>YV836-00337</t>
  </si>
  <si>
    <t xml:space="preserve">R-333 089 MICA BASE </t>
  </si>
  <si>
    <t>Base 089</t>
  </si>
  <si>
    <t>YV836-00331</t>
  </si>
  <si>
    <t>R-333 576 Yellow (VNL)</t>
  </si>
  <si>
    <t>YV836-00345</t>
  </si>
  <si>
    <t>R-160 HS-576 Yellow</t>
  </si>
  <si>
    <t>YV836-00338</t>
  </si>
  <si>
    <t xml:space="preserve">R-160 HS 089 MICA BASE </t>
  </si>
  <si>
    <t>YV836-00339</t>
  </si>
  <si>
    <t>Nax admila 089 color base</t>
  </si>
  <si>
    <t>OFF LINE</t>
  </si>
  <si>
    <t>Follow.Oct'21</t>
  </si>
  <si>
    <t>YV836-00344</t>
  </si>
  <si>
    <t>Nax admila 089 Mica base</t>
  </si>
  <si>
    <t>Thay doi don vi tinh tu can cua YV836-00340</t>
  </si>
  <si>
    <t>YV836-00346</t>
  </si>
  <si>
    <t xml:space="preserve">Nax admila 576 Yellow </t>
  </si>
  <si>
    <t>Thay doi don vi tinh tu can cua YV836-00333</t>
  </si>
  <si>
    <t>YV836-00328</t>
  </si>
  <si>
    <t>R333 -11BK01</t>
  </si>
  <si>
    <t>Dùng đến cuối tháng 3/23</t>
  </si>
  <si>
    <t>YV836-00329</t>
  </si>
  <si>
    <t>R160 HS-11BK01</t>
  </si>
  <si>
    <t>YV821-00022</t>
  </si>
  <si>
    <t xml:space="preserve">Power nic 310 F2 </t>
  </si>
  <si>
    <t>Chỉ dùng cho F và I</t>
  </si>
  <si>
    <t>Kiểm tra độ cứng của sơn ED (giống thí nghiệm).kiem tra chat luong be mat ED 2can/month.</t>
  </si>
  <si>
    <t>FRAME</t>
  </si>
  <si>
    <t>Follow tang tu 100%(Jun'21)</t>
  </si>
  <si>
    <t>YV836-00174</t>
  </si>
  <si>
    <t>Power nic 310 F1 Black</t>
  </si>
  <si>
    <t>Dung dịch      Điều chỉnh thông số "Solvent content" sơn ED</t>
  </si>
  <si>
    <t>Tu giam tu Jun'21</t>
  </si>
  <si>
    <t>YV821-00024</t>
  </si>
  <si>
    <t>Power Touch Up</t>
  </si>
  <si>
    <t>CAN</t>
  </si>
  <si>
    <t>Sơn Xịt đen       Sửa chữa cho Frame</t>
  </si>
  <si>
    <t>Tu giam tu 100%(Firm order.May'21)
Tang tu 90%-Aug'21</t>
  </si>
  <si>
    <t>YV836-00327</t>
  </si>
  <si>
    <t>POWERNIC ADDITIVE K-2</t>
  </si>
  <si>
    <t>SOP T7.20 (A Hậu note)</t>
  </si>
  <si>
    <t>Dung dịch       Diệt khuẩn cho sơn ED</t>
  </si>
  <si>
    <t>YV881-00008</t>
  </si>
  <si>
    <t>BUTYL CELLOSOLVE</t>
  </si>
  <si>
    <t>Dung môi      Rửa siêu lọc UF &amp; và vệ sinh bể ED</t>
  </si>
  <si>
    <t>YV836-00227</t>
  </si>
  <si>
    <t>MIBK THINNER - 4L</t>
  </si>
  <si>
    <t>Dung môi      Kiểm tra độ cứng của sơn ED (giống thí nghiệm)</t>
  </si>
  <si>
    <t>YV836-00130</t>
  </si>
  <si>
    <t>Water base ribon solution</t>
  </si>
  <si>
    <t>KEO DÍNH THU BỤI      Dùng thu bụi sạn trong lò sấy vào đầu tuần</t>
  </si>
  <si>
    <t>YV836-00348</t>
  </si>
  <si>
    <t>SPM-155 X12</t>
  </si>
  <si>
    <t>D60B SOP T12.22</t>
  </si>
  <si>
    <t>YV836-00360</t>
  </si>
  <si>
    <t>OS-142 W09</t>
  </si>
  <si>
    <t>YV836-00351</t>
  </si>
  <si>
    <t>SPM-155  S28</t>
  </si>
  <si>
    <t>YV836-00357</t>
  </si>
  <si>
    <t>SPM-155  P20</t>
  </si>
  <si>
    <t>YV836-00354</t>
  </si>
  <si>
    <t>SPM-155  3Q3</t>
  </si>
  <si>
    <t>YV836-00349</t>
  </si>
  <si>
    <t>R-333 - X12</t>
  </si>
  <si>
    <t>YV836-00361</t>
  </si>
  <si>
    <t>R-333 - W09</t>
  </si>
  <si>
    <t>YV836-00352</t>
  </si>
  <si>
    <t>R-333 - S28</t>
  </si>
  <si>
    <t>YV836-00358</t>
  </si>
  <si>
    <t>R-333 - P20</t>
  </si>
  <si>
    <t>YV836-00355</t>
  </si>
  <si>
    <t>R-333 - 3Q3</t>
  </si>
  <si>
    <t>YV836-00363</t>
  </si>
  <si>
    <t>R-333 - AS72</t>
  </si>
  <si>
    <t>YV836-00350</t>
  </si>
  <si>
    <t>R160 HS - X12</t>
  </si>
  <si>
    <t>YV836-00362</t>
  </si>
  <si>
    <t>R160 HS - W09</t>
  </si>
  <si>
    <t>YV836-00353</t>
  </si>
  <si>
    <t>R160 HS - S28</t>
  </si>
  <si>
    <t>YV836-00359</t>
  </si>
  <si>
    <t>R160 HS - P20</t>
  </si>
  <si>
    <t>YV836-00356</t>
  </si>
  <si>
    <t>R160 HS - 3Q3</t>
  </si>
  <si>
    <t>YV836-00364</t>
  </si>
  <si>
    <t>NAX ADMILA - X12</t>
  </si>
  <si>
    <t>OFFLINE REPAIR</t>
  </si>
  <si>
    <t>YV836-00368</t>
  </si>
  <si>
    <t>NAX ADMILA - W09</t>
  </si>
  <si>
    <t>YV836-00365</t>
  </si>
  <si>
    <t>NAX ADMILA - S28</t>
  </si>
  <si>
    <t>YV836-00367</t>
  </si>
  <si>
    <t>NAX ADMILA - P20</t>
  </si>
  <si>
    <t>YV836-00366</t>
  </si>
  <si>
    <t>NAX ADMILA - 3Q3</t>
  </si>
  <si>
    <t>Dùng cho LW</t>
  </si>
  <si>
    <t xml:space="preserve">Sơn Xịt đen  </t>
  </si>
  <si>
    <t>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</si>
</sst>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;@"/>
    <numFmt numFmtId="165" formatCode="[$-409]mmm\-yy;@"/>
    <numFmt numFmtId="166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6D2E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E1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7AD7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40">
    <xf numFmtId="0" fontId="0" fillId="0" borderId="0" xfId="0"/>
    <xf numFmtId="0" fontId="4" fillId="2" borderId="0" xfId="1" applyFont="1" applyFill="1" applyAlignment="1">
      <alignment horizontal="center" vertical="center" textRotation="90"/>
    </xf>
    <xf numFmtId="0" fontId="4" fillId="2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9" fontId="4" fillId="2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5" fillId="4" borderId="1" xfId="1" applyFont="1" applyFill="1" applyBorder="1" applyAlignment="1">
      <alignment vertical="center"/>
    </xf>
    <xf numFmtId="0" fontId="5" fillId="4" borderId="2" xfId="1" applyFont="1" applyFill="1" applyBorder="1" applyAlignment="1">
      <alignment vertical="center"/>
    </xf>
    <xf numFmtId="164" fontId="5" fillId="4" borderId="3" xfId="1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5" fillId="2" borderId="0" xfId="1" quotePrefix="1" applyNumberFormat="1" applyFont="1" applyFill="1" applyBorder="1" applyAlignment="1">
      <alignment horizontal="center" vertical="center"/>
    </xf>
    <xf numFmtId="2" fontId="5" fillId="2" borderId="4" xfId="1" quotePrefix="1" applyNumberFormat="1" applyFont="1" applyFill="1" applyBorder="1" applyAlignment="1">
      <alignment vertical="center"/>
    </xf>
    <xf numFmtId="0" fontId="5" fillId="2" borderId="5" xfId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1" fillId="2" borderId="5" xfId="2" applyFont="1" applyFill="1" applyBorder="1" applyAlignment="1">
      <alignment vertical="center"/>
    </xf>
    <xf numFmtId="0" fontId="6" fillId="2" borderId="6" xfId="2" applyFont="1" applyFill="1" applyBorder="1" applyAlignment="1">
      <alignment vertical="center"/>
    </xf>
    <xf numFmtId="0" fontId="6" fillId="6" borderId="7" xfId="2" applyFont="1" applyFill="1" applyBorder="1" applyAlignment="1">
      <alignment vertical="center" wrapText="1"/>
    </xf>
    <xf numFmtId="0" fontId="9" fillId="11" borderId="12" xfId="0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11" borderId="13" xfId="0" applyFont="1" applyFill="1" applyBorder="1" applyAlignment="1">
      <alignment horizontal="center"/>
    </xf>
    <xf numFmtId="165" fontId="9" fillId="2" borderId="7" xfId="2" applyNumberFormat="1" applyFont="1" applyFill="1" applyBorder="1" applyAlignment="1">
      <alignment horizontal="center" vertical="center"/>
    </xf>
    <xf numFmtId="165" fontId="9" fillId="7" borderId="7" xfId="2" applyNumberFormat="1" applyFont="1" applyFill="1" applyBorder="1" applyAlignment="1">
      <alignment horizontal="center" vertical="center"/>
    </xf>
    <xf numFmtId="165" fontId="9" fillId="11" borderId="7" xfId="2" applyNumberFormat="1" applyFont="1" applyFill="1" applyBorder="1" applyAlignment="1">
      <alignment horizontal="center" vertical="center"/>
    </xf>
    <xf numFmtId="165" fontId="9" fillId="0" borderId="7" xfId="2" applyNumberFormat="1" applyFont="1" applyFill="1" applyBorder="1" applyAlignment="1">
      <alignment horizontal="center" vertical="center"/>
    </xf>
    <xf numFmtId="165" fontId="2" fillId="2" borderId="5" xfId="2" applyNumberFormat="1" applyFont="1" applyFill="1" applyBorder="1" applyAlignment="1">
      <alignment horizontal="center" vertical="center"/>
    </xf>
    <xf numFmtId="165" fontId="9" fillId="2" borderId="6" xfId="2" applyNumberFormat="1" applyFont="1" applyFill="1" applyBorder="1" applyAlignment="1">
      <alignment horizontal="center" vertical="center"/>
    </xf>
    <xf numFmtId="165" fontId="9" fillId="2" borderId="7" xfId="2" applyNumberFormat="1" applyFont="1" applyFill="1" applyBorder="1" applyAlignment="1">
      <alignment horizontal="left" vertical="center"/>
    </xf>
    <xf numFmtId="165" fontId="4" fillId="2" borderId="0" xfId="1" applyNumberFormat="1" applyFont="1" applyFill="1" applyAlignment="1">
      <alignment horizontal="center" vertical="center"/>
    </xf>
    <xf numFmtId="49" fontId="9" fillId="2" borderId="7" xfId="2" applyNumberFormat="1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49" fontId="9" fillId="7" borderId="7" xfId="2" applyNumberFormat="1" applyFont="1" applyFill="1" applyBorder="1" applyAlignment="1">
      <alignment horizontal="center" vertical="center"/>
    </xf>
    <xf numFmtId="0" fontId="9" fillId="7" borderId="7" xfId="2" applyFont="1" applyFill="1" applyBorder="1" applyAlignment="1">
      <alignment horizontal="center" vertical="center"/>
    </xf>
    <xf numFmtId="0" fontId="9" fillId="11" borderId="7" xfId="2" applyFont="1" applyFill="1" applyBorder="1" applyAlignment="1">
      <alignment horizontal="center" vertical="center"/>
    </xf>
    <xf numFmtId="0" fontId="9" fillId="0" borderId="7" xfId="2" applyNumberFormat="1" applyFont="1" applyFill="1" applyBorder="1" applyAlignment="1">
      <alignment horizontal="center" vertical="center"/>
    </xf>
    <xf numFmtId="0" fontId="9" fillId="11" borderId="7" xfId="2" applyNumberFormat="1" applyFont="1" applyFill="1" applyBorder="1" applyAlignment="1">
      <alignment horizontal="center" vertical="center"/>
    </xf>
    <xf numFmtId="0" fontId="9" fillId="2" borderId="7" xfId="2" applyNumberFormat="1" applyFont="1" applyFill="1" applyBorder="1" applyAlignment="1">
      <alignment horizontal="center" vertical="center"/>
    </xf>
    <xf numFmtId="0" fontId="9" fillId="4" borderId="7" xfId="2" applyNumberFormat="1" applyFont="1" applyFill="1" applyBorder="1" applyAlignment="1">
      <alignment horizontal="center" vertical="center"/>
    </xf>
    <xf numFmtId="0" fontId="2" fillId="2" borderId="5" xfId="2" applyNumberFormat="1" applyFont="1" applyFill="1" applyBorder="1" applyAlignment="1">
      <alignment horizontal="center" vertical="center"/>
    </xf>
    <xf numFmtId="0" fontId="2" fillId="2" borderId="7" xfId="2" applyNumberFormat="1" applyFont="1" applyFill="1" applyBorder="1" applyAlignment="1">
      <alignment horizontal="center" vertical="center"/>
    </xf>
    <xf numFmtId="0" fontId="2" fillId="2" borderId="6" xfId="2" applyNumberFormat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vertical="center"/>
    </xf>
    <xf numFmtId="0" fontId="4" fillId="2" borderId="0" xfId="1" applyNumberFormat="1" applyFont="1" applyFill="1" applyAlignment="1">
      <alignment horizontal="center" vertical="center"/>
    </xf>
    <xf numFmtId="0" fontId="4" fillId="12" borderId="7" xfId="1" applyFont="1" applyFill="1" applyBorder="1" applyAlignment="1">
      <alignment horizontal="center" vertical="center"/>
    </xf>
    <xf numFmtId="0" fontId="4" fillId="12" borderId="5" xfId="1" applyFont="1" applyFill="1" applyBorder="1" applyAlignment="1">
      <alignment horizontal="center" vertical="center"/>
    </xf>
    <xf numFmtId="0" fontId="4" fillId="12" borderId="6" xfId="1" applyFont="1" applyFill="1" applyBorder="1" applyAlignment="1">
      <alignment horizontal="center" vertical="center"/>
    </xf>
    <xf numFmtId="0" fontId="8" fillId="12" borderId="7" xfId="1" applyFont="1" applyFill="1" applyBorder="1" applyAlignment="1">
      <alignment vertical="center"/>
    </xf>
    <xf numFmtId="0" fontId="4" fillId="12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2" fontId="4" fillId="2" borderId="15" xfId="1" applyNumberFormat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left" vertical="center"/>
    </xf>
    <xf numFmtId="2" fontId="4" fillId="0" borderId="15" xfId="1" quotePrefix="1" applyNumberFormat="1" applyFont="1" applyFill="1" applyBorder="1" applyAlignment="1">
      <alignment horizontal="center" vertical="center"/>
    </xf>
    <xf numFmtId="2" fontId="4" fillId="2" borderId="15" xfId="1" quotePrefix="1" applyNumberFormat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left" vertical="center"/>
    </xf>
    <xf numFmtId="9" fontId="4" fillId="2" borderId="15" xfId="1" applyNumberFormat="1" applyFont="1" applyFill="1" applyBorder="1" applyAlignment="1">
      <alignment horizontal="center" vertical="center"/>
    </xf>
    <xf numFmtId="9" fontId="4" fillId="13" borderId="15" xfId="1" applyNumberFormat="1" applyFont="1" applyFill="1" applyBorder="1" applyAlignment="1">
      <alignment horizontal="center" vertical="center"/>
    </xf>
    <xf numFmtId="9" fontId="4" fillId="14" borderId="15" xfId="1" applyNumberFormat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left" vertical="center" wrapText="1"/>
    </xf>
    <xf numFmtId="2" fontId="4" fillId="2" borderId="16" xfId="1" applyNumberFormat="1" applyFont="1" applyFill="1" applyBorder="1" applyAlignment="1">
      <alignment horizontal="center" vertical="center"/>
    </xf>
    <xf numFmtId="2" fontId="4" fillId="0" borderId="16" xfId="1" quotePrefix="1" applyNumberFormat="1" applyFont="1" applyFill="1" applyBorder="1" applyAlignment="1">
      <alignment horizontal="center" vertical="center"/>
    </xf>
    <xf numFmtId="2" fontId="4" fillId="2" borderId="16" xfId="1" quotePrefix="1" applyNumberFormat="1" applyFont="1" applyFill="1" applyBorder="1" applyAlignment="1">
      <alignment horizontal="center" vertical="center"/>
    </xf>
    <xf numFmtId="9" fontId="4" fillId="2" borderId="16" xfId="1" applyNumberFormat="1" applyFont="1" applyFill="1" applyBorder="1" applyAlignment="1">
      <alignment horizontal="center" vertical="center"/>
    </xf>
    <xf numFmtId="9" fontId="4" fillId="13" borderId="16" xfId="1" applyNumberFormat="1" applyFont="1" applyFill="1" applyBorder="1" applyAlignment="1">
      <alignment horizontal="center" vertical="center"/>
    </xf>
    <xf numFmtId="9" fontId="4" fillId="15" borderId="16" xfId="1" applyNumberFormat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left" vertical="center"/>
    </xf>
    <xf numFmtId="9" fontId="4" fillId="14" borderId="16" xfId="1" applyNumberFormat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left" vertical="center" wrapText="1"/>
    </xf>
    <xf numFmtId="2" fontId="4" fillId="2" borderId="16" xfId="1" applyNumberFormat="1" applyFont="1" applyFill="1" applyBorder="1" applyAlignment="1" applyProtection="1">
      <alignment horizontal="center" vertical="center"/>
    </xf>
    <xf numFmtId="0" fontId="4" fillId="16" borderId="0" xfId="1" applyFont="1" applyFill="1" applyAlignment="1">
      <alignment horizontal="center" vertical="center"/>
    </xf>
    <xf numFmtId="9" fontId="4" fillId="5" borderId="16" xfId="1" applyNumberFormat="1" applyFont="1" applyFill="1" applyBorder="1" applyAlignment="1">
      <alignment horizontal="center" vertical="center"/>
    </xf>
    <xf numFmtId="166" fontId="4" fillId="0" borderId="16" xfId="1" quotePrefix="1" applyNumberFormat="1" applyFont="1" applyFill="1" applyBorder="1" applyAlignment="1">
      <alignment horizontal="center" vertical="center"/>
    </xf>
    <xf numFmtId="166" fontId="4" fillId="2" borderId="16" xfId="1" quotePrefix="1" applyNumberFormat="1" applyFont="1" applyFill="1" applyBorder="1" applyAlignment="1">
      <alignment horizontal="center" vertical="center"/>
    </xf>
    <xf numFmtId="2" fontId="4" fillId="8" borderId="16" xfId="1" applyNumberFormat="1" applyFont="1" applyFill="1" applyBorder="1" applyAlignment="1">
      <alignment horizontal="center" vertical="center"/>
    </xf>
    <xf numFmtId="0" fontId="4" fillId="8" borderId="16" xfId="1" applyFont="1" applyFill="1" applyBorder="1" applyAlignment="1">
      <alignment horizontal="left" vertical="center"/>
    </xf>
    <xf numFmtId="2" fontId="10" fillId="2" borderId="16" xfId="1" quotePrefix="1" applyNumberFormat="1" applyFont="1" applyFill="1" applyBorder="1" applyAlignment="1">
      <alignment horizontal="center" vertical="center"/>
    </xf>
    <xf numFmtId="2" fontId="4" fillId="5" borderId="16" xfId="1" applyNumberFormat="1" applyFont="1" applyFill="1" applyBorder="1" applyAlignment="1">
      <alignment horizontal="center" vertical="center"/>
    </xf>
    <xf numFmtId="2" fontId="4" fillId="4" borderId="16" xfId="1" quotePrefix="1" applyNumberFormat="1" applyFont="1" applyFill="1" applyBorder="1" applyAlignment="1">
      <alignment horizontal="center" vertical="center"/>
    </xf>
    <xf numFmtId="2" fontId="4" fillId="8" borderId="16" xfId="1" quotePrefix="1" applyNumberFormat="1" applyFont="1" applyFill="1" applyBorder="1" applyAlignment="1">
      <alignment horizontal="center" vertical="center"/>
    </xf>
    <xf numFmtId="2" fontId="4" fillId="17" borderId="16" xfId="1" quotePrefix="1" applyNumberFormat="1" applyFont="1" applyFill="1" applyBorder="1" applyAlignment="1">
      <alignment horizontal="center" vertical="center"/>
    </xf>
    <xf numFmtId="2" fontId="4" fillId="0" borderId="16" xfId="1" quotePrefix="1" applyNumberFormat="1" applyFont="1" applyBorder="1" applyAlignment="1">
      <alignment horizontal="center" vertical="center"/>
    </xf>
    <xf numFmtId="0" fontId="4" fillId="15" borderId="16" xfId="1" applyFont="1" applyFill="1" applyBorder="1" applyAlignment="1">
      <alignment horizontal="left" vertical="center"/>
    </xf>
    <xf numFmtId="2" fontId="4" fillId="15" borderId="16" xfId="1" quotePrefix="1" applyNumberFormat="1" applyFont="1" applyFill="1" applyBorder="1" applyAlignment="1">
      <alignment horizontal="center" vertical="center"/>
    </xf>
    <xf numFmtId="0" fontId="4" fillId="15" borderId="16" xfId="1" applyFont="1" applyFill="1" applyBorder="1" applyAlignment="1">
      <alignment horizontal="center" vertical="center"/>
    </xf>
    <xf numFmtId="0" fontId="4" fillId="18" borderId="16" xfId="1" applyFont="1" applyFill="1" applyBorder="1" applyAlignment="1">
      <alignment horizontal="left" vertical="center"/>
    </xf>
    <xf numFmtId="2" fontId="4" fillId="18" borderId="16" xfId="1" quotePrefix="1" applyNumberFormat="1" applyFont="1" applyFill="1" applyBorder="1" applyAlignment="1">
      <alignment horizontal="center" vertical="center"/>
    </xf>
    <xf numFmtId="0" fontId="4" fillId="18" borderId="16" xfId="1" applyFont="1" applyFill="1" applyBorder="1" applyAlignment="1">
      <alignment horizontal="center" vertical="center"/>
    </xf>
    <xf numFmtId="9" fontId="4" fillId="18" borderId="16" xfId="1" applyNumberFormat="1" applyFont="1" applyFill="1" applyBorder="1" applyAlignment="1">
      <alignment horizontal="center" vertical="center"/>
    </xf>
    <xf numFmtId="0" fontId="4" fillId="11" borderId="16" xfId="0" applyFont="1" applyFill="1" applyBorder="1"/>
    <xf numFmtId="0" fontId="4" fillId="2" borderId="16" xfId="0" applyFont="1" applyFill="1" applyBorder="1"/>
    <xf numFmtId="0" fontId="4" fillId="11" borderId="16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center" vertical="center"/>
    </xf>
    <xf numFmtId="2" fontId="4" fillId="2" borderId="17" xfId="1" applyNumberFormat="1" applyFont="1" applyFill="1" applyBorder="1" applyAlignment="1">
      <alignment horizontal="center" vertical="center"/>
    </xf>
    <xf numFmtId="0" fontId="4" fillId="11" borderId="17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left" vertical="center"/>
    </xf>
    <xf numFmtId="2" fontId="4" fillId="0" borderId="17" xfId="1" quotePrefix="1" applyNumberFormat="1" applyFont="1" applyFill="1" applyBorder="1" applyAlignment="1">
      <alignment horizontal="center" vertical="center"/>
    </xf>
    <xf numFmtId="9" fontId="4" fillId="2" borderId="17" xfId="1" applyNumberFormat="1" applyFont="1" applyFill="1" applyBorder="1" applyAlignment="1">
      <alignment horizontal="center" vertical="center"/>
    </xf>
    <xf numFmtId="2" fontId="4" fillId="18" borderId="0" xfId="1" quotePrefix="1" applyNumberFormat="1" applyFont="1" applyFill="1" applyBorder="1" applyAlignment="1">
      <alignment horizontal="center" vertical="center"/>
    </xf>
    <xf numFmtId="2" fontId="4" fillId="18" borderId="16" xfId="1" applyNumberFormat="1" applyFont="1" applyFill="1" applyBorder="1" applyAlignment="1">
      <alignment horizontal="center" vertical="center"/>
    </xf>
    <xf numFmtId="9" fontId="4" fillId="2" borderId="0" xfId="1" applyNumberFormat="1" applyFont="1" applyFill="1" applyBorder="1" applyAlignment="1">
      <alignment horizontal="center" vertical="center"/>
    </xf>
    <xf numFmtId="0" fontId="4" fillId="18" borderId="16" xfId="1" applyFont="1" applyFill="1" applyBorder="1" applyAlignment="1">
      <alignment horizontal="left" vertical="center" wrapText="1"/>
    </xf>
    <xf numFmtId="1" fontId="4" fillId="2" borderId="0" xfId="1" applyNumberFormat="1" applyFont="1" applyFill="1" applyBorder="1" applyAlignment="1">
      <alignment horizontal="center" vertical="center"/>
    </xf>
    <xf numFmtId="2" fontId="4" fillId="0" borderId="0" xfId="1" quotePrefix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textRotation="90"/>
    </xf>
    <xf numFmtId="0" fontId="7" fillId="9" borderId="1" xfId="2" applyFont="1" applyFill="1" applyBorder="1" applyAlignment="1">
      <alignment horizontal="center" vertical="center"/>
    </xf>
    <xf numFmtId="0" fontId="7" fillId="9" borderId="2" xfId="2" applyFont="1" applyFill="1" applyBorder="1" applyAlignment="1">
      <alignment horizontal="center" vertical="center"/>
    </xf>
    <xf numFmtId="0" fontId="7" fillId="9" borderId="3" xfId="2" applyFont="1" applyFill="1" applyBorder="1" applyAlignment="1">
      <alignment horizontal="center" vertical="center"/>
    </xf>
    <xf numFmtId="0" fontId="6" fillId="6" borderId="7" xfId="2" applyFont="1" applyFill="1" applyBorder="1" applyAlignment="1">
      <alignment horizontal="center" vertical="center"/>
    </xf>
    <xf numFmtId="0" fontId="6" fillId="6" borderId="8" xfId="2" applyFont="1" applyFill="1" applyBorder="1" applyAlignment="1">
      <alignment horizontal="center" vertical="center"/>
    </xf>
    <xf numFmtId="0" fontId="6" fillId="6" borderId="6" xfId="2" applyFont="1" applyFill="1" applyBorder="1" applyAlignment="1">
      <alignment horizontal="center" vertical="center"/>
    </xf>
    <xf numFmtId="0" fontId="6" fillId="6" borderId="14" xfId="2" applyFont="1" applyFill="1" applyBorder="1" applyAlignment="1">
      <alignment horizontal="center" vertical="center"/>
    </xf>
    <xf numFmtId="0" fontId="7" fillId="8" borderId="9" xfId="2" applyFont="1" applyFill="1" applyBorder="1" applyAlignment="1">
      <alignment horizontal="center" vertical="center"/>
    </xf>
    <xf numFmtId="0" fontId="7" fillId="8" borderId="10" xfId="2" applyFont="1" applyFill="1" applyBorder="1" applyAlignment="1">
      <alignment horizontal="center" vertical="center"/>
    </xf>
    <xf numFmtId="0" fontId="7" fillId="8" borderId="11" xfId="2" applyFont="1" applyFill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9" fontId="5" fillId="5" borderId="1" xfId="1" applyNumberFormat="1" applyFont="1" applyFill="1" applyBorder="1" applyAlignment="1">
      <alignment horizontal="center" vertical="center"/>
    </xf>
    <xf numFmtId="9" fontId="5" fillId="5" borderId="2" xfId="1" applyNumberFormat="1" applyFont="1" applyFill="1" applyBorder="1" applyAlignment="1">
      <alignment horizontal="center" vertical="center"/>
    </xf>
    <xf numFmtId="9" fontId="5" fillId="2" borderId="2" xfId="1" applyNumberFormat="1" applyFont="1" applyFill="1" applyBorder="1" applyAlignment="1">
      <alignment horizontal="center" vertical="center"/>
    </xf>
    <xf numFmtId="0" fontId="7" fillId="10" borderId="1" xfId="2" applyFont="1" applyFill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8" fillId="6" borderId="7" xfId="1" applyFont="1" applyFill="1" applyBorder="1" applyAlignment="1">
      <alignment horizontal="center" vertical="center"/>
    </xf>
    <xf numFmtId="0" fontId="6" fillId="6" borderId="8" xfId="2" applyFont="1" applyFill="1" applyBorder="1" applyAlignment="1">
      <alignment horizontal="center" vertical="center" wrapText="1"/>
    </xf>
    <xf numFmtId="0" fontId="6" fillId="6" borderId="14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</cellXfs>
  <cellStyles count="3">
    <cellStyle name="Normal" xfId="0" builtinId="0"/>
    <cellStyle name="Normal 10" xfId="1"/>
    <cellStyle name="Normal 2" xfId="2"/>
  </cellStyles>
  <dxfs count="31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39966"/>
      </font>
    </dxf>
    <dxf>
      <font>
        <color rgb="FF9C0006"/>
      </font>
      <fill>
        <patternFill>
          <bgColor rgb="FFFFC7CE"/>
        </patternFill>
      </fill>
    </dxf>
    <dxf>
      <font>
        <color rgb="FF339966"/>
      </font>
    </dxf>
    <dxf>
      <font>
        <color rgb="FF339966"/>
      </font>
    </dxf>
    <dxf>
      <font>
        <color rgb="FF339966"/>
      </font>
    </dxf>
    <dxf>
      <font>
        <color rgb="FF339966"/>
      </font>
    </dxf>
    <dxf>
      <font>
        <color rgb="FF33996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6%20&#12450;&#12472;&#12450;\01%20&#65393;&#65404;&#65438;&#65393;&#32207;&#25324;(incl.emerging)\&#26085;&#37326;&#34276;&#20117;&#12373;&#12435;&#65288;&#12452;&#12531;&#12489;&#12493;&#12471;&#12450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mazaki02\&#23665;&#23822;%20&#31168;&#38534;\Teerawat\TeTMT\316%20g.leat\cover_taiw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412;&#65430;&#65408;UNI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New/ref/GPS/0.%20Order%20Nippon%20May'23%20VR00%20(KHSX%20May'23%20R9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インドネシア輸出入"/>
      <sheetName val="インドネシア１"/>
      <sheetName val="ｲﾝﾄﾞﾈｼｱ"/>
      <sheetName val="ｲﾝﾄﾞﾈｼｱ２"/>
      <sheetName val="アジア (2)"/>
      <sheetName val="アジアデータ"/>
      <sheetName val="Sheet1"/>
      <sheetName val="インドネシアCPI"/>
      <sheetName val="dongia (2)"/>
      <sheetName val="giathanh1"/>
      <sheetName val="#REF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DONVIBAN"/>
      <sheetName val="NGUON"/>
      <sheetName val="Summary"/>
      <sheetName val="Total 2012"/>
      <sheetName val="Exit interview"/>
      <sheetName val="Summary by Shop"/>
      <sheetName val="LIST TỔ"/>
      <sheetName val="ﾌﾟﾚｽ"/>
      <sheetName val="Data nguồn"/>
      <sheetName val="vªÄ"/>
      <sheetName val="ZC³"/>
      <sheetName val="PL_VÆQ"/>
      <sheetName val="PL_DUO_2Q"/>
      <sheetName val="Øü"/>
      <sheetName val="#2 Att-3Y basic his"/>
      <sheetName val="Cash &amp; earning 2014-2018"/>
      <sheetName val="Camera (signature)"/>
      <sheetName val="Sheet3"/>
      <sheetName val="Điểm đón"/>
      <sheetName val="D-TRAVEL"/>
      <sheetName val="日野藤井さん（インドネシア）"/>
      <sheetName val="吊上げパ(20)"/>
      <sheetName val="吊上げパ_20_"/>
      <sheetName val="corolla"/>
      <sheetName val="Supp.List"/>
      <sheetName val="BUTYL 070303 "/>
      <sheetName val="ﾀﾘﾌ"/>
      <sheetName val="849E15(20010)"/>
      <sheetName val="ADI SUPPLIER MAP"/>
      <sheetName val="ADI"/>
      <sheetName val="ADI (2)"/>
      <sheetName val="ADI (2)×"/>
      <sheetName val="AUM旧"/>
      <sheetName val="Corolla &amp; Camry"/>
      <sheetName val="ocean voyage"/>
      <sheetName val="RPBUPLAN01"/>
      <sheetName val="IBMC105"/>
      <sheetName val="TIRE2001"/>
      <sheetName val="見積250投資後"/>
      <sheetName val="Plant II 99-2"/>
      <sheetName val="AAC"/>
      <sheetName val="ABI"/>
      <sheetName val="ALM"/>
      <sheetName val="AMI"/>
      <sheetName val="AUM"/>
      <sheetName val="AACT"/>
      <sheetName val="ACIN"/>
      <sheetName val="AEIL"/>
      <sheetName val="Result"/>
      <sheetName val="DAILYPACE"/>
      <sheetName val="電子見積(05.11.8)"/>
      <sheetName val="結果"/>
      <sheetName val="投資ﾌｫﾛｰ"/>
      <sheetName val="???v??ª?Ä"/>
      <sheetName val="???ZC³"/>
      <sheetName val="PL_V???ÆQ??"/>
      <sheetName val="PL_DUO_2Q??"/>
      <sheetName val="?Ø?ü"/>
      <sheetName val="ﾄﾖﾀUNIT"/>
      <sheetName val="Name"/>
      <sheetName val="D1"/>
      <sheetName val="E2"/>
      <sheetName val="F1"/>
      <sheetName val="アジア_(2)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Total_2012"/>
      <sheetName val="Exit_interview"/>
      <sheetName val="Summary_by_Shop"/>
      <sheetName val="LIST_TỔ"/>
      <sheetName val="Data_nguồn"/>
      <sheetName val="KH"/>
      <sheetName val="Infor"/>
      <sheetName val="アジア_(2)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Total_20121"/>
      <sheetName val="Exit_interview1"/>
      <sheetName val="Summary_by_Shop1"/>
      <sheetName val="LIST_TỔ1"/>
      <sheetName val="Data_nguồn1"/>
      <sheetName val="#2_Att-3Y_basic_his"/>
      <sheetName val="Cash_&amp;_earning_2014-2018"/>
      <sheetName val="Camera_(signature)"/>
      <sheetName val="Điểm_đón"/>
      <sheetName val="BUTYL_070303_"/>
      <sheetName val="Supp_List"/>
      <sheetName val="Plant_II_99-2"/>
      <sheetName val="ocean_voyage"/>
      <sheetName val="ADI_SUPPLIER_MAP"/>
      <sheetName val="ADI_(2)"/>
      <sheetName val="ADI_(2)×"/>
      <sheetName val="Corolla_&amp;_Camry"/>
      <sheetName val="Part Pick Up"/>
      <sheetName val="Name define"/>
      <sheetName val="Labor B, C"/>
      <sheetName val="Indirect MP"/>
      <sheetName val="___v__ª_Ä"/>
      <sheetName val="___ZC³"/>
      <sheetName val="PL_V___ÆQ__"/>
      <sheetName val="PL_DUO_2Q__"/>
      <sheetName val="_Ø_ü"/>
      <sheetName val="TNS"/>
      <sheetName val="アジア_(2)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Total_20122"/>
      <sheetName val="Exit_interview2"/>
      <sheetName val="Summary_by_Shop2"/>
      <sheetName val="LIST_TỔ2"/>
      <sheetName val="Data_nguồn2"/>
      <sheetName val="#2_Att-3Y_basic_his1"/>
      <sheetName val="Cash_&amp;_earning_2014-20181"/>
      <sheetName val="Camera_(signature)1"/>
      <sheetName val="Điểm_đón1"/>
      <sheetName val="BUTYL_070303_1"/>
      <sheetName val="Supp_List1"/>
      <sheetName val="Plant_II_99-21"/>
      <sheetName val="ocean_voyage1"/>
      <sheetName val="ADI_SUPPLIER_MAP1"/>
      <sheetName val="ADI_(2)1"/>
      <sheetName val="ADI_(2)×1"/>
      <sheetName val="Corolla_&amp;_Camry1"/>
      <sheetName val="CHIA KE HOACH 3 line"/>
      <sheetName val="THUC TICH 3 LINE"/>
      <sheetName val="THUC TICH 2"/>
      <sheetName val="前工程の能率実績(NS)"/>
      <sheetName val="3"/>
      <sheetName val=" D2"/>
      <sheetName val="伝票"/>
      <sheetName val="月度報告書"/>
      <sheetName val="投資･工数推移"/>
      <sheetName val="Okt~Des-11"/>
      <sheetName val="Jul~Sep'11"/>
      <sheetName val="Premi Iuran"/>
      <sheetName val="Rincian Iuran"/>
      <sheetName val="Data WP"/>
      <sheetName val="IMPUT PENERIMAAN BULK WB"/>
      <sheetName val="HUTANG PER VENDOR 09"/>
      <sheetName val="IMPUT PENERIMAAN BAG PRODUKSI"/>
      <sheetName val="PEMAKAIAN BY PRODUKSI"/>
      <sheetName val="by dealer"/>
      <sheetName val="capacity"/>
      <sheetName val="Man power"/>
      <sheetName val="BBM-03"/>
      <sheetName val="Realkont"/>
      <sheetName val="jadw"/>
      <sheetName val="Waktu"/>
      <sheetName val="Anls"/>
      <sheetName val="Basic"/>
      <sheetName val="Bank _ deposito"/>
      <sheetName val="1000kW UNITS"/>
      <sheetName val="3500kW UNITS"/>
      <sheetName val="5500kW UNITS"/>
      <sheetName val="C"/>
      <sheetName val="Code"/>
      <sheetName val="1. Tổng thể"/>
      <sheetName val="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_qtn"/>
      <sheetName val="cvr_ref#"/>
      <sheetName val="cvr_cow_org,a,b"/>
      <sheetName val="cvr_buff_g-i "/>
      <sheetName val="cvr_cow_c-f"/>
      <sheetName val="cvr_buff_j-m"/>
      <sheetName val="proposal_A-B"/>
      <sheetName val="proposal_C-D"/>
      <sheetName val="cover_org"/>
      <sheetName val="accessary"/>
      <sheetName val="残存ｶｰﾌﾞ"/>
      <sheetName val="Code dich vu"/>
      <sheetName val="#REF"/>
      <sheetName val="27850"/>
      <sheetName val="Sum"/>
      <sheetName val="電子見積(05.11.8)"/>
      <sheetName val="見積集計"/>
      <sheetName val="IMV"/>
      <sheetName val="05年"/>
      <sheetName val="REQUEST_TABLE"/>
      <sheetName val="PS50P80"/>
      <sheetName val="ASF INVENTORY"/>
      <sheetName val="FORECAST "/>
      <sheetName val="KRISTY FINAL"/>
      <sheetName val="ADD FORECAST(NEW PRODUCTS)"/>
      <sheetName val="APR"/>
      <sheetName val="INTRANSIT"/>
      <sheetName val="JAN FAINAL"/>
      <sheetName val="AAC"/>
      <sheetName val="ABI"/>
      <sheetName val="ADI"/>
      <sheetName val="ALM"/>
      <sheetName val="AMI"/>
      <sheetName val="AUM"/>
      <sheetName val="cover_taiwan"/>
      <sheetName val="AACT"/>
      <sheetName val="ACIN"/>
      <sheetName val="AEIL"/>
      <sheetName val="2002"/>
      <sheetName val="Unit Price 97"/>
      <sheetName val="ocean voyage"/>
      <sheetName val="Supp.List"/>
      <sheetName val="cost"/>
      <sheetName val="ｲﾝﾄﾞﾈｼｱ"/>
      <sheetName val="ADI SUPPLIER MAP"/>
      <sheetName val="ADI (2)"/>
      <sheetName val="ADI (2)×"/>
      <sheetName val="AUM旧"/>
      <sheetName val="corolla"/>
      <sheetName val="まとめ◎◎04対象のみ拠点"/>
      <sheetName val="ctdg"/>
      <sheetName val="press"/>
      <sheetName val="849E15(20010)"/>
      <sheetName val="バス"/>
      <sheetName val="Net Price Position - Sheet 1"/>
      <sheetName val="bs is"/>
      <sheetName val="価格"/>
      <sheetName val="高温放置"/>
      <sheetName val="対象ライ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ﾖﾀUNIT"/>
      <sheetName val="台湾"/>
      <sheetName val="GDP"/>
      <sheetName val="Sheet2"/>
      <sheetName val="消費関連"/>
      <sheetName val="物価"/>
      <sheetName val="固定資本形成内訳"/>
      <sheetName val="鉱工業指数"/>
      <sheetName val="輸出"/>
      <sheetName val="①"/>
      <sheetName val="★1頁"/>
      <sheetName val="Sheet1"/>
      <sheetName val="米双子の赤字"/>
      <sheetName val="国際収支年間"/>
      <sheetName val="住宅分析p1"/>
      <sheetName val="住宅分析p2"/>
      <sheetName val="まとめﾁｬｰﾄ"/>
      <sheetName val="住宅予測"/>
      <sheetName val="MMR"/>
      <sheetName val="米P1"/>
      <sheetName val="米P2-1"/>
      <sheetName val="米P2-2"/>
      <sheetName val="資P1"/>
      <sheetName val="資P2-1"/>
      <sheetName val="資P2-2"/>
      <sheetName val="←印刷用"/>
      <sheetName val="Matrix"/>
      <sheetName val="ＧＤＰ需要項目"/>
      <sheetName val="ｻﾌﾞﾌﾟﾗｲﾑ"/>
      <sheetName val="延滞率"/>
      <sheetName val="貸出態度"/>
      <sheetName val="株価ミシガン"/>
      <sheetName val="出荷在庫ＢＳ"/>
      <sheetName val="差押"/>
      <sheetName val="雇用所得"/>
      <sheetName val="Sheet4"/>
      <sheetName val="Sheet3"/>
      <sheetName val="財務分析まとめ"/>
      <sheetName val="コスト分析"/>
      <sheetName val="ＣＦＳ"/>
      <sheetName val="利益（半期）"/>
      <sheetName val="まとめ3社"/>
      <sheetName val="まとめ2社"/>
      <sheetName val="マルチ"/>
      <sheetName val="ダイハツ"/>
      <sheetName val="スズキ"/>
      <sheetName val="P1"/>
      <sheetName val="9ｺﾏ"/>
      <sheetName val="6ｺﾏ"/>
      <sheetName val="DA１"/>
      <sheetName val="普及"/>
      <sheetName val="市場"/>
      <sheetName val="地域別"/>
      <sheetName val="経済人口D"/>
      <sheetName val="表紙"/>
      <sheetName val="1"/>
      <sheetName val="2"/>
      <sheetName val="3"/>
      <sheetName val="←印刷"/>
      <sheetName val="表紙没"/>
      <sheetName val="表紙没2"/>
      <sheetName val="デ1"/>
      <sheetName val="デ2"/>
      <sheetName val="デ3"/>
      <sheetName val="デ4"/>
      <sheetName val="デ5"/>
      <sheetName val="デ6"/>
      <sheetName val="デ7"/>
      <sheetName val="CPI"/>
      <sheetName val="原油"/>
      <sheetName val="需要（元）"/>
      <sheetName val="供給（元）"/>
      <sheetName val="在庫"/>
      <sheetName val="ブランク"/>
      <sheetName val="ﾛｯﾃﾙﾀﾞﾑＧ－Ｄ差"/>
      <sheetName val="欧州税制"/>
      <sheetName val="表紙（役員用）"/>
      <sheetName val="国別需要"/>
      <sheetName val="供給能力"/>
      <sheetName val="米赤字・ﾌｧｲﾅﾝｽ"/>
      <sheetName val="政策金利"/>
      <sheetName val="ABX"/>
      <sheetName val="住宅統計"/>
      <sheetName val="貸出態度ﾃﾞｰﾀ新"/>
      <sheetName val="日米ﾊﾞﾌﾞﾙ"/>
      <sheetName val="5米国GDP"/>
      <sheetName val="ｺﾝﾃﾞｭｲｯﾄ図"/>
      <sheetName val="お金の流れ図"/>
      <sheetName val="雇用者"/>
      <sheetName val="住宅価格"/>
      <sheetName val="Q"/>
      <sheetName val="W"/>
      <sheetName val="D1"/>
      <sheetName val="D2"/>
      <sheetName val="投機"/>
      <sheetName val="ドル安"/>
      <sheetName val="Price_data"/>
      <sheetName val="先物カーブ"/>
      <sheetName val="12コマ"/>
      <sheetName val="組立運搬・順立て部品"/>
      <sheetName val="ty20cds.mdb"/>
      <sheetName val="ty01cds.mdb"/>
      <sheetName val="ty02cds.mdb"/>
      <sheetName val="ty03cds.mdb"/>
      <sheetName val="ty04cds.mdb"/>
      <sheetName val="ty05cds.mdb"/>
      <sheetName val="TY06CDS.MDB"/>
      <sheetName val="TY07CDS.MDB"/>
      <sheetName val="TY08CDS.MDB"/>
      <sheetName val="PIO-INLINE"/>
      <sheetName val="Aug'99 "/>
      <sheetName val="SP2011"/>
      <sheetName val="Sum"/>
      <sheetName val="cover_org"/>
      <sheetName val="BookSchema"/>
      <sheetName val="残存ｶｰﾌﾞ"/>
      <sheetName val="ﾄﾖﾀUNIT月度説明"/>
      <sheetName val="Titel"/>
      <sheetName val="Hyp"/>
      <sheetName val="★"/>
      <sheetName val="カメラ１"/>
      <sheetName val="100"/>
      <sheetName val="D株"/>
      <sheetName val="D為替"/>
      <sheetName val="bis_data_3"/>
      <sheetName val="eur_prop"/>
      <sheetName val="p2k0data_script"/>
      <sheetName val="国产车批发数据"/>
      <sheetName val="計算式"/>
      <sheetName val="ｲﾝﾄﾞﾈｼｱ"/>
      <sheetName val="減衰時系列(ブラジル）"/>
      <sheetName val="#REF"/>
      <sheetName val="BIRTIMP-zORIGINAL"/>
      <sheetName val="prodplan1"/>
      <sheetName val="GRAPH"/>
      <sheetName val="投資ﾌｫﾛｰ"/>
      <sheetName val="Yard"/>
      <sheetName val="FRCSTF65_00_RWWD_Q"/>
      <sheetName val="設定一覧"/>
      <sheetName val="★②○特後 (MIX固定)"/>
      <sheetName val="★①○特前"/>
      <sheetName val="◆②-①"/>
      <sheetName val="価格"/>
      <sheetName val="190XS設計室1128"/>
      <sheetName val="delivery"/>
      <sheetName val="deff"/>
      <sheetName val="89661-0ZU20"/>
      <sheetName val="ＤＮ変連"/>
      <sheetName val="CæÊ _x0015_ Op"/>
      <sheetName val="ƒƒCƒ“‰æ–Ê _x0015_ Op"/>
      <sheetName val="_____ _x0015_ Op"/>
      <sheetName val="メイン画面 _x0015_ Op"/>
      <sheetName val="849E15(20010)"/>
      <sheetName val="MOTO"/>
      <sheetName val="対象ライン"/>
      <sheetName val="Cooling Unit"/>
      <sheetName val="????? _x0015_ Op"/>
      <sheetName val="Corolla Gas"/>
      <sheetName val="VCP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Lưu ý"/>
      <sheetName val="1.Get"/>
      <sheetName val="Color FC"/>
      <sheetName val="2.Pro Plan"/>
      <sheetName val="Color detail"/>
      <sheetName val="Fluctuate màu"/>
      <sheetName val="Color Lineup"/>
      <sheetName val="3.Gentan-i"/>
      <sheetName val="Check Gentai"/>
      <sheetName val="Color fluctuate"/>
      <sheetName val="NPR theo ngày"/>
      <sheetName val="4.Order"/>
      <sheetName val="RO"/>
      <sheetName val="Sheet2"/>
      <sheetName val="Sheet3"/>
      <sheetName val="Sheet1"/>
    </sheetNames>
    <sheetDataSet>
      <sheetData sheetId="0"/>
      <sheetData sheetId="1">
        <row r="4">
          <cell r="H4" t="str">
            <v>Mùa đông</v>
          </cell>
          <cell r="I4" t="str">
            <v>Mùa hè</v>
          </cell>
        </row>
        <row r="5">
          <cell r="C5" t="str">
            <v>YV836-00181</v>
          </cell>
          <cell r="D5" t="str">
            <v>T-536 MB thinner (mua he)</v>
          </cell>
          <cell r="E5" t="str">
            <v>L</v>
          </cell>
          <cell r="F5">
            <v>200</v>
          </cell>
          <cell r="G5" t="str">
            <v>Mùa hè</v>
          </cell>
          <cell r="H5">
            <v>0.4</v>
          </cell>
          <cell r="I5">
            <v>1</v>
          </cell>
        </row>
        <row r="6">
          <cell r="C6" t="str">
            <v>YV836-00192</v>
          </cell>
          <cell r="D6" t="str">
            <v>T-508 CB THINNER (mua he)</v>
          </cell>
          <cell r="E6" t="str">
            <v>L</v>
          </cell>
          <cell r="F6">
            <v>18</v>
          </cell>
          <cell r="G6" t="str">
            <v>Mùa hè</v>
          </cell>
          <cell r="H6">
            <v>0.6</v>
          </cell>
          <cell r="I6">
            <v>1</v>
          </cell>
        </row>
        <row r="7">
          <cell r="C7" t="str">
            <v>YV836-00037</v>
          </cell>
          <cell r="D7" t="str">
            <v>NIPPE 179 THINNER</v>
          </cell>
          <cell r="E7" t="str">
            <v>L</v>
          </cell>
          <cell r="F7">
            <v>200</v>
          </cell>
          <cell r="G7" t="str">
            <v>Mùa hè</v>
          </cell>
          <cell r="H7">
            <v>0.4</v>
          </cell>
          <cell r="I7">
            <v>1</v>
          </cell>
        </row>
        <row r="8">
          <cell r="C8" t="str">
            <v>YV836-00055</v>
          </cell>
          <cell r="D8" t="str">
            <v>NIPPE 205 THINNER</v>
          </cell>
          <cell r="E8" t="str">
            <v>L</v>
          </cell>
          <cell r="F8">
            <v>200</v>
          </cell>
          <cell r="G8" t="str">
            <v>Mùa hè</v>
          </cell>
          <cell r="H8">
            <v>0.4</v>
          </cell>
          <cell r="I8">
            <v>1</v>
          </cell>
        </row>
        <row r="9">
          <cell r="C9" t="str">
            <v>YV836-00046</v>
          </cell>
          <cell r="D9" t="str">
            <v>NIPPE 163 THINNER</v>
          </cell>
          <cell r="E9" t="str">
            <v>L</v>
          </cell>
          <cell r="F9">
            <v>200</v>
          </cell>
          <cell r="G9" t="str">
            <v>Mùa hè</v>
          </cell>
          <cell r="H9">
            <v>0.4</v>
          </cell>
          <cell r="I9">
            <v>1</v>
          </cell>
        </row>
        <row r="10">
          <cell r="C10" t="str">
            <v>YV836-00036</v>
          </cell>
          <cell r="D10" t="str">
            <v>NIPPE 178 THINNER</v>
          </cell>
          <cell r="E10" t="str">
            <v>L</v>
          </cell>
          <cell r="F10">
            <v>200</v>
          </cell>
          <cell r="G10" t="str">
            <v>Mùa đông</v>
          </cell>
          <cell r="H10">
            <v>0.6</v>
          </cell>
          <cell r="I10">
            <v>0</v>
          </cell>
        </row>
        <row r="11">
          <cell r="C11" t="str">
            <v>YV836-00054</v>
          </cell>
          <cell r="D11" t="str">
            <v>NIPPE 203 THINNER</v>
          </cell>
          <cell r="E11" t="str">
            <v>L</v>
          </cell>
          <cell r="F11">
            <v>200</v>
          </cell>
          <cell r="G11" t="str">
            <v>Mùa đông</v>
          </cell>
          <cell r="H11">
            <v>0.6</v>
          </cell>
          <cell r="I11">
            <v>0</v>
          </cell>
        </row>
        <row r="12">
          <cell r="C12" t="str">
            <v>YV836-00045</v>
          </cell>
          <cell r="D12" t="str">
            <v>NIPPE 162 THINNER</v>
          </cell>
          <cell r="E12" t="str">
            <v>L</v>
          </cell>
          <cell r="F12">
            <v>200</v>
          </cell>
          <cell r="G12" t="str">
            <v>Mùa đông</v>
          </cell>
          <cell r="H12">
            <v>0.6</v>
          </cell>
          <cell r="I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DU203"/>
  <sheetViews>
    <sheetView showZeros="0" tabSelected="1" zoomScale="85" zoomScaleNormal="85" workbookViewId="0">
      <pane xSplit="4" ySplit="8" topLeftCell="E114" activePane="bottomRight" state="frozen"/>
      <selection activeCell="A3" sqref="A3"/>
      <selection pane="topRight" activeCell="E3" sqref="E3"/>
      <selection pane="bottomLeft" activeCell="A10" sqref="A10"/>
      <selection pane="bottomRight" activeCell="C134" sqref="C134"/>
    </sheetView>
  </sheetViews>
  <sheetFormatPr defaultColWidth="9.140625" defaultRowHeight="15" x14ac:dyDescent="0.25"/>
  <cols>
    <col min="1" max="1" width="5.7109375" style="1" customWidth="1"/>
    <col min="2" max="2" width="13.140625" style="2" customWidth="1"/>
    <col min="3" max="3" width="36.5703125" style="2" bestFit="1" customWidth="1"/>
    <col min="4" max="4" width="16.85546875" style="2" customWidth="1"/>
    <col min="5" max="111" width="5.85546875" style="2" customWidth="1"/>
    <col min="112" max="112" width="2.42578125" style="4" customWidth="1"/>
    <col min="113" max="113" width="9.140625" style="2" customWidth="1"/>
    <col min="114" max="114" width="9.85546875" style="2" customWidth="1"/>
    <col min="115" max="115" width="40" style="5" customWidth="1"/>
    <col min="116" max="116" width="11.5703125" style="5" customWidth="1"/>
    <col min="117" max="117" width="11.5703125" style="2" customWidth="1"/>
    <col min="118" max="118" width="2" style="4" customWidth="1"/>
    <col min="119" max="121" width="7.7109375" style="6" customWidth="1"/>
    <col min="122" max="122" width="11" style="6" customWidth="1"/>
    <col min="123" max="123" width="10.5703125" style="6" customWidth="1"/>
    <col min="124" max="124" width="49.5703125" style="4" customWidth="1"/>
    <col min="125" max="125" width="8.85546875" style="4" hidden="1" customWidth="1"/>
    <col min="126" max="16384" width="9.140625" style="2"/>
  </cols>
  <sheetData>
    <row r="1" spans="1:125" ht="21.75" hidden="1" customHeight="1" x14ac:dyDescent="0.25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 t="s">
        <v>0</v>
      </c>
      <c r="DB1" s="3" t="s">
        <v>0</v>
      </c>
      <c r="DC1" s="3"/>
      <c r="DD1" s="3" t="s">
        <v>0</v>
      </c>
      <c r="DE1" s="3" t="s">
        <v>0</v>
      </c>
      <c r="DF1" s="3" t="s">
        <v>1</v>
      </c>
      <c r="DG1" s="3" t="s">
        <v>1</v>
      </c>
    </row>
    <row r="2" spans="1:125" ht="21.75" hidden="1" customHeight="1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 t="s">
        <v>2</v>
      </c>
      <c r="DB2" s="3" t="s">
        <v>3</v>
      </c>
      <c r="DC2" s="3"/>
      <c r="DD2" s="3" t="s">
        <v>4</v>
      </c>
      <c r="DE2" s="3" t="s">
        <v>5</v>
      </c>
      <c r="DF2" s="3" t="s">
        <v>4</v>
      </c>
      <c r="DG2" s="3">
        <v>601</v>
      </c>
    </row>
    <row r="3" spans="1:125" ht="13.5" hidden="1" customHeight="1" x14ac:dyDescent="0.25">
      <c r="B3" s="2">
        <v>1</v>
      </c>
      <c r="C3" s="2">
        <v>2</v>
      </c>
      <c r="D3" s="2">
        <v>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 t="e">
        <f>#REF!+1</f>
        <v>#REF!</v>
      </c>
      <c r="AB3" s="7" t="e">
        <f t="shared" ref="AB3:AJ3" si="0">AA3+1</f>
        <v>#REF!</v>
      </c>
      <c r="AC3" s="7" t="e">
        <f t="shared" si="0"/>
        <v>#REF!</v>
      </c>
      <c r="AD3" s="7" t="e">
        <f t="shared" si="0"/>
        <v>#REF!</v>
      </c>
      <c r="AE3" s="7" t="e">
        <f t="shared" si="0"/>
        <v>#REF!</v>
      </c>
      <c r="AF3" s="7" t="e">
        <f t="shared" si="0"/>
        <v>#REF!</v>
      </c>
      <c r="AG3" s="7" t="e">
        <f t="shared" si="0"/>
        <v>#REF!</v>
      </c>
      <c r="AH3" s="7" t="e">
        <f t="shared" si="0"/>
        <v>#REF!</v>
      </c>
      <c r="AI3" s="7" t="e">
        <f t="shared" si="0"/>
        <v>#REF!</v>
      </c>
      <c r="AJ3" s="7" t="e">
        <f t="shared" si="0"/>
        <v>#REF!</v>
      </c>
      <c r="AK3" s="7"/>
      <c r="AL3" s="7"/>
      <c r="AM3" s="7"/>
      <c r="AN3" s="7"/>
      <c r="AO3" s="7"/>
      <c r="AP3" s="7" t="e">
        <f>AJ3+1</f>
        <v>#REF!</v>
      </c>
      <c r="AQ3" s="7" t="e">
        <f t="shared" ref="AQ3:BA3" si="1">AP3+1</f>
        <v>#REF!</v>
      </c>
      <c r="AR3" s="7" t="e">
        <f t="shared" si="1"/>
        <v>#REF!</v>
      </c>
      <c r="AS3" s="7" t="e">
        <f t="shared" si="1"/>
        <v>#REF!</v>
      </c>
      <c r="AT3" s="7" t="e">
        <f t="shared" si="1"/>
        <v>#REF!</v>
      </c>
      <c r="AU3" s="7" t="e">
        <f t="shared" si="1"/>
        <v>#REF!</v>
      </c>
      <c r="AV3" s="7" t="e">
        <f t="shared" si="1"/>
        <v>#REF!</v>
      </c>
      <c r="AW3" s="7" t="e">
        <f t="shared" si="1"/>
        <v>#REF!</v>
      </c>
      <c r="AX3" s="7" t="e">
        <f t="shared" si="1"/>
        <v>#REF!</v>
      </c>
      <c r="AY3" s="7" t="e">
        <f t="shared" si="1"/>
        <v>#REF!</v>
      </c>
      <c r="AZ3" s="7" t="e">
        <f t="shared" si="1"/>
        <v>#REF!</v>
      </c>
      <c r="BA3" s="7" t="e">
        <f t="shared" si="1"/>
        <v>#REF!</v>
      </c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 t="e">
        <f>BA3+1</f>
        <v>#REF!</v>
      </c>
      <c r="BO3" s="7" t="e">
        <f t="shared" ref="BO3:CT3" si="2">BN3+1</f>
        <v>#REF!</v>
      </c>
      <c r="BP3" s="7" t="e">
        <f t="shared" si="2"/>
        <v>#REF!</v>
      </c>
      <c r="BQ3" s="7" t="e">
        <f t="shared" si="2"/>
        <v>#REF!</v>
      </c>
      <c r="BR3" s="7" t="e">
        <f t="shared" si="2"/>
        <v>#REF!</v>
      </c>
      <c r="BS3" s="7" t="e">
        <f t="shared" si="2"/>
        <v>#REF!</v>
      </c>
      <c r="BT3" s="7" t="e">
        <f t="shared" si="2"/>
        <v>#REF!</v>
      </c>
      <c r="BU3" s="7" t="e">
        <f t="shared" si="2"/>
        <v>#REF!</v>
      </c>
      <c r="BV3" s="7" t="e">
        <f t="shared" si="2"/>
        <v>#REF!</v>
      </c>
      <c r="BW3" s="7" t="e">
        <f t="shared" si="2"/>
        <v>#REF!</v>
      </c>
      <c r="BX3" s="7" t="e">
        <f t="shared" si="2"/>
        <v>#REF!</v>
      </c>
      <c r="BY3" s="7" t="e">
        <f t="shared" si="2"/>
        <v>#REF!</v>
      </c>
      <c r="BZ3" s="7" t="e">
        <f t="shared" si="2"/>
        <v>#REF!</v>
      </c>
      <c r="CA3" s="7" t="e">
        <f t="shared" si="2"/>
        <v>#REF!</v>
      </c>
      <c r="CB3" s="7" t="e">
        <f t="shared" si="2"/>
        <v>#REF!</v>
      </c>
      <c r="CC3" s="7" t="e">
        <f t="shared" si="2"/>
        <v>#REF!</v>
      </c>
      <c r="CD3" s="7" t="e">
        <f t="shared" si="2"/>
        <v>#REF!</v>
      </c>
      <c r="CE3" s="7" t="e">
        <f t="shared" si="2"/>
        <v>#REF!</v>
      </c>
      <c r="CF3" s="7" t="e">
        <f t="shared" si="2"/>
        <v>#REF!</v>
      </c>
      <c r="CG3" s="7" t="e">
        <f t="shared" si="2"/>
        <v>#REF!</v>
      </c>
      <c r="CH3" s="7" t="e">
        <f t="shared" si="2"/>
        <v>#REF!</v>
      </c>
      <c r="CI3" s="7" t="e">
        <f t="shared" si="2"/>
        <v>#REF!</v>
      </c>
      <c r="CJ3" s="7" t="e">
        <f t="shared" si="2"/>
        <v>#REF!</v>
      </c>
      <c r="CK3" s="7" t="e">
        <f t="shared" si="2"/>
        <v>#REF!</v>
      </c>
      <c r="CL3" s="7" t="e">
        <f t="shared" si="2"/>
        <v>#REF!</v>
      </c>
      <c r="CM3" s="7" t="e">
        <f t="shared" si="2"/>
        <v>#REF!</v>
      </c>
      <c r="CN3" s="7" t="e">
        <f t="shared" si="2"/>
        <v>#REF!</v>
      </c>
      <c r="CO3" s="7" t="e">
        <f t="shared" si="2"/>
        <v>#REF!</v>
      </c>
      <c r="CP3" s="7" t="e">
        <f t="shared" si="2"/>
        <v>#REF!</v>
      </c>
      <c r="CQ3" s="7" t="e">
        <f t="shared" si="2"/>
        <v>#REF!</v>
      </c>
      <c r="CR3" s="7" t="e">
        <f t="shared" si="2"/>
        <v>#REF!</v>
      </c>
      <c r="CS3" s="7" t="e">
        <f t="shared" si="2"/>
        <v>#REF!</v>
      </c>
      <c r="CT3" s="7" t="e">
        <f t="shared" si="2"/>
        <v>#REF!</v>
      </c>
      <c r="CU3" s="7" t="e">
        <f t="shared" ref="CU3:DU3" si="3">CT3+1</f>
        <v>#REF!</v>
      </c>
      <c r="CV3" s="7" t="e">
        <f t="shared" si="3"/>
        <v>#REF!</v>
      </c>
      <c r="CW3" s="7" t="e">
        <f t="shared" si="3"/>
        <v>#REF!</v>
      </c>
      <c r="CX3" s="7" t="e">
        <f t="shared" si="3"/>
        <v>#REF!</v>
      </c>
      <c r="CY3" s="7" t="e">
        <f t="shared" si="3"/>
        <v>#REF!</v>
      </c>
      <c r="CZ3" s="7" t="e">
        <f t="shared" si="3"/>
        <v>#REF!</v>
      </c>
      <c r="DA3" s="7" t="e">
        <f t="shared" si="3"/>
        <v>#REF!</v>
      </c>
      <c r="DB3" s="7" t="e">
        <f t="shared" si="3"/>
        <v>#REF!</v>
      </c>
      <c r="DC3" s="7" t="e">
        <f t="shared" si="3"/>
        <v>#REF!</v>
      </c>
      <c r="DD3" s="7" t="e">
        <f t="shared" si="3"/>
        <v>#REF!</v>
      </c>
      <c r="DE3" s="7" t="e">
        <f t="shared" si="3"/>
        <v>#REF!</v>
      </c>
      <c r="DF3" s="7" t="e">
        <f t="shared" si="3"/>
        <v>#REF!</v>
      </c>
      <c r="DG3" s="7" t="e">
        <f t="shared" si="3"/>
        <v>#REF!</v>
      </c>
      <c r="DH3" s="7" t="e">
        <f t="shared" si="3"/>
        <v>#REF!</v>
      </c>
      <c r="DI3" s="7" t="e">
        <f>DH3+1</f>
        <v>#REF!</v>
      </c>
      <c r="DJ3" s="7" t="e">
        <f t="shared" si="3"/>
        <v>#REF!</v>
      </c>
      <c r="DK3" s="7" t="e">
        <f t="shared" si="3"/>
        <v>#REF!</v>
      </c>
      <c r="DL3" s="7" t="e">
        <f t="shared" si="3"/>
        <v>#REF!</v>
      </c>
      <c r="DM3" s="7" t="e">
        <f t="shared" si="3"/>
        <v>#REF!</v>
      </c>
      <c r="DN3" s="7" t="e">
        <f t="shared" si="3"/>
        <v>#REF!</v>
      </c>
      <c r="DO3" s="7" t="e">
        <f t="shared" si="3"/>
        <v>#REF!</v>
      </c>
      <c r="DP3" s="7" t="e">
        <f t="shared" si="3"/>
        <v>#REF!</v>
      </c>
      <c r="DQ3" s="7" t="e">
        <f t="shared" si="3"/>
        <v>#REF!</v>
      </c>
      <c r="DR3" s="7" t="e">
        <f t="shared" si="3"/>
        <v>#REF!</v>
      </c>
      <c r="DS3" s="7" t="e">
        <f t="shared" si="3"/>
        <v>#REF!</v>
      </c>
      <c r="DT3" s="7" t="e">
        <f t="shared" si="3"/>
        <v>#REF!</v>
      </c>
      <c r="DU3" s="7" t="e">
        <f t="shared" si="3"/>
        <v>#REF!</v>
      </c>
    </row>
    <row r="4" spans="1:125" s="18" customFormat="1" ht="25.5" customHeight="1" thickBot="1" x14ac:dyDescent="0.3">
      <c r="A4" s="8" t="s">
        <v>6</v>
      </c>
      <c r="B4" s="9"/>
      <c r="C4" s="10">
        <f ca="1">TODAY()</f>
        <v>45083</v>
      </c>
      <c r="D4" s="11"/>
      <c r="E4" s="12" t="s">
        <v>7</v>
      </c>
      <c r="F4" s="12"/>
      <c r="G4" s="12"/>
      <c r="H4" s="12"/>
      <c r="I4" s="12"/>
      <c r="J4" s="12"/>
      <c r="K4" s="12"/>
      <c r="L4" s="12"/>
      <c r="M4" s="12" t="s">
        <v>8</v>
      </c>
      <c r="N4" s="12"/>
      <c r="O4" s="12"/>
      <c r="P4" s="12"/>
      <c r="Q4" s="12"/>
      <c r="R4" s="12"/>
      <c r="S4" s="12"/>
      <c r="T4" s="12"/>
      <c r="U4" s="12" t="s">
        <v>9</v>
      </c>
      <c r="V4" s="12"/>
      <c r="W4" s="12"/>
      <c r="X4" s="12"/>
      <c r="Y4" s="12"/>
      <c r="Z4" s="12"/>
      <c r="AA4" s="12">
        <v>1</v>
      </c>
      <c r="AB4" s="12">
        <f t="shared" ref="AB4:BM4" si="4">+AA4+1</f>
        <v>2</v>
      </c>
      <c r="AC4" s="12">
        <f t="shared" si="4"/>
        <v>3</v>
      </c>
      <c r="AD4" s="12">
        <f t="shared" si="4"/>
        <v>4</v>
      </c>
      <c r="AE4" s="12">
        <f t="shared" si="4"/>
        <v>5</v>
      </c>
      <c r="AF4" s="12">
        <f t="shared" si="4"/>
        <v>6</v>
      </c>
      <c r="AG4" s="12">
        <f t="shared" si="4"/>
        <v>7</v>
      </c>
      <c r="AH4" s="12">
        <f t="shared" si="4"/>
        <v>8</v>
      </c>
      <c r="AI4" s="12">
        <f t="shared" si="4"/>
        <v>9</v>
      </c>
      <c r="AJ4" s="12">
        <f t="shared" si="4"/>
        <v>10</v>
      </c>
      <c r="AK4" s="12">
        <f t="shared" si="4"/>
        <v>11</v>
      </c>
      <c r="AL4" s="12">
        <f t="shared" si="4"/>
        <v>12</v>
      </c>
      <c r="AM4" s="12">
        <f t="shared" si="4"/>
        <v>13</v>
      </c>
      <c r="AN4" s="12">
        <f t="shared" si="4"/>
        <v>14</v>
      </c>
      <c r="AO4" s="12">
        <f t="shared" si="4"/>
        <v>15</v>
      </c>
      <c r="AP4" s="12">
        <f t="shared" si="4"/>
        <v>16</v>
      </c>
      <c r="AQ4" s="12">
        <f t="shared" si="4"/>
        <v>17</v>
      </c>
      <c r="AR4" s="12">
        <f t="shared" si="4"/>
        <v>18</v>
      </c>
      <c r="AS4" s="12">
        <f t="shared" si="4"/>
        <v>19</v>
      </c>
      <c r="AT4" s="12">
        <f t="shared" si="4"/>
        <v>20</v>
      </c>
      <c r="AU4" s="12">
        <f t="shared" si="4"/>
        <v>21</v>
      </c>
      <c r="AV4" s="12">
        <f t="shared" si="4"/>
        <v>22</v>
      </c>
      <c r="AW4" s="12">
        <f t="shared" si="4"/>
        <v>23</v>
      </c>
      <c r="AX4" s="12">
        <f t="shared" si="4"/>
        <v>24</v>
      </c>
      <c r="AY4" s="12">
        <f t="shared" si="4"/>
        <v>25</v>
      </c>
      <c r="AZ4" s="12">
        <f t="shared" si="4"/>
        <v>26</v>
      </c>
      <c r="BA4" s="12">
        <f t="shared" si="4"/>
        <v>27</v>
      </c>
      <c r="BB4" s="12">
        <f t="shared" si="4"/>
        <v>28</v>
      </c>
      <c r="BC4" s="12">
        <f t="shared" si="4"/>
        <v>29</v>
      </c>
      <c r="BD4" s="12">
        <f t="shared" si="4"/>
        <v>30</v>
      </c>
      <c r="BE4" s="12">
        <f t="shared" si="4"/>
        <v>31</v>
      </c>
      <c r="BF4" s="12">
        <f t="shared" si="4"/>
        <v>32</v>
      </c>
      <c r="BG4" s="12">
        <f t="shared" si="4"/>
        <v>33</v>
      </c>
      <c r="BH4" s="12">
        <f t="shared" si="4"/>
        <v>34</v>
      </c>
      <c r="BI4" s="12">
        <f t="shared" si="4"/>
        <v>35</v>
      </c>
      <c r="BJ4" s="12">
        <f t="shared" si="4"/>
        <v>36</v>
      </c>
      <c r="BK4" s="12">
        <f t="shared" si="4"/>
        <v>37</v>
      </c>
      <c r="BL4" s="12">
        <f t="shared" si="4"/>
        <v>38</v>
      </c>
      <c r="BM4" s="12">
        <f t="shared" si="4"/>
        <v>39</v>
      </c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4"/>
      <c r="DI4" s="123" t="s">
        <v>10</v>
      </c>
      <c r="DJ4" s="124"/>
      <c r="DK4" s="124"/>
      <c r="DL4" s="124"/>
      <c r="DM4" s="125"/>
      <c r="DN4" s="15"/>
      <c r="DO4" s="128" t="s">
        <v>11</v>
      </c>
      <c r="DP4" s="129"/>
      <c r="DQ4" s="129"/>
      <c r="DR4" s="130"/>
      <c r="DS4" s="129"/>
      <c r="DT4" s="16"/>
      <c r="DU4" s="17"/>
    </row>
    <row r="5" spans="1:125" ht="56.45" customHeight="1" x14ac:dyDescent="0.25">
      <c r="A5" s="113" t="s">
        <v>12</v>
      </c>
      <c r="B5" s="113" t="s">
        <v>13</v>
      </c>
      <c r="C5" s="114" t="s">
        <v>14</v>
      </c>
      <c r="D5" s="120" t="s">
        <v>15</v>
      </c>
      <c r="E5" s="117" t="s">
        <v>16</v>
      </c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9"/>
      <c r="AA5" s="110" t="s">
        <v>17</v>
      </c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2"/>
      <c r="AP5" s="110" t="s">
        <v>18</v>
      </c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31" t="s">
        <v>19</v>
      </c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3"/>
      <c r="CH5" s="137" t="s">
        <v>20</v>
      </c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138"/>
      <c r="CV5" s="138"/>
      <c r="CW5" s="138"/>
      <c r="CX5" s="138"/>
      <c r="CY5" s="138"/>
      <c r="CZ5" s="138"/>
      <c r="DA5" s="138"/>
      <c r="DB5" s="138"/>
      <c r="DC5" s="138"/>
      <c r="DD5" s="138"/>
      <c r="DE5" s="138"/>
      <c r="DF5" s="138"/>
      <c r="DG5" s="139"/>
      <c r="DH5" s="19"/>
      <c r="DI5" s="114" t="s">
        <v>21</v>
      </c>
      <c r="DJ5" s="114" t="s">
        <v>22</v>
      </c>
      <c r="DK5" s="114" t="s">
        <v>23</v>
      </c>
      <c r="DL5" s="114" t="s">
        <v>24</v>
      </c>
      <c r="DM5" s="135" t="s">
        <v>25</v>
      </c>
      <c r="DN5" s="20"/>
      <c r="DO5" s="114" t="s">
        <v>26</v>
      </c>
      <c r="DP5" s="126" t="s">
        <v>27</v>
      </c>
      <c r="DQ5" s="127"/>
      <c r="DR5" s="21" t="s">
        <v>28</v>
      </c>
      <c r="DS5" s="21" t="s">
        <v>29</v>
      </c>
      <c r="DT5" s="134" t="s">
        <v>30</v>
      </c>
      <c r="DU5" s="134" t="s">
        <v>31</v>
      </c>
    </row>
    <row r="6" spans="1:125" s="33" customFormat="1" ht="15" customHeight="1" x14ac:dyDescent="0.25">
      <c r="A6" s="113"/>
      <c r="B6" s="113"/>
      <c r="C6" s="115"/>
      <c r="D6" s="121"/>
      <c r="E6" s="22" t="s">
        <v>32</v>
      </c>
      <c r="F6" s="23" t="s">
        <v>32</v>
      </c>
      <c r="G6" s="23" t="s">
        <v>32</v>
      </c>
      <c r="H6" s="23" t="s">
        <v>32</v>
      </c>
      <c r="I6" s="23" t="s">
        <v>32</v>
      </c>
      <c r="J6" s="23" t="s">
        <v>32</v>
      </c>
      <c r="K6" s="23" t="s">
        <v>32</v>
      </c>
      <c r="L6" s="23" t="s">
        <v>32</v>
      </c>
      <c r="M6" s="24" t="s">
        <v>33</v>
      </c>
      <c r="N6" s="24" t="s">
        <v>33</v>
      </c>
      <c r="O6" s="24" t="s">
        <v>33</v>
      </c>
      <c r="P6" s="24" t="s">
        <v>33</v>
      </c>
      <c r="Q6" s="24" t="s">
        <v>33</v>
      </c>
      <c r="R6" s="24" t="s">
        <v>33</v>
      </c>
      <c r="S6" s="24" t="s">
        <v>33</v>
      </c>
      <c r="T6" s="24" t="s">
        <v>33</v>
      </c>
      <c r="U6" s="23" t="s">
        <v>34</v>
      </c>
      <c r="V6" s="23" t="s">
        <v>34</v>
      </c>
      <c r="W6" s="23" t="s">
        <v>34</v>
      </c>
      <c r="X6" s="23" t="s">
        <v>34</v>
      </c>
      <c r="Y6" s="23" t="s">
        <v>34</v>
      </c>
      <c r="Z6" s="25" t="s">
        <v>34</v>
      </c>
      <c r="AA6" s="26" t="s">
        <v>35</v>
      </c>
      <c r="AB6" s="26" t="s">
        <v>35</v>
      </c>
      <c r="AC6" s="26" t="s">
        <v>35</v>
      </c>
      <c r="AD6" s="26" t="s">
        <v>35</v>
      </c>
      <c r="AE6" s="26" t="s">
        <v>35</v>
      </c>
      <c r="AF6" s="27" t="s">
        <v>36</v>
      </c>
      <c r="AG6" s="27" t="s">
        <v>36</v>
      </c>
      <c r="AH6" s="27" t="s">
        <v>36</v>
      </c>
      <c r="AI6" s="27" t="s">
        <v>36</v>
      </c>
      <c r="AJ6" s="27" t="s">
        <v>36</v>
      </c>
      <c r="AK6" s="27" t="s">
        <v>37</v>
      </c>
      <c r="AL6" s="27" t="s">
        <v>37</v>
      </c>
      <c r="AM6" s="27" t="s">
        <v>37</v>
      </c>
      <c r="AN6" s="27" t="s">
        <v>37</v>
      </c>
      <c r="AO6" s="27" t="s">
        <v>37</v>
      </c>
      <c r="AP6" s="27" t="s">
        <v>38</v>
      </c>
      <c r="AQ6" s="27" t="s">
        <v>38</v>
      </c>
      <c r="AR6" s="27" t="s">
        <v>38</v>
      </c>
      <c r="AS6" s="27" t="s">
        <v>38</v>
      </c>
      <c r="AT6" s="27" t="s">
        <v>38</v>
      </c>
      <c r="AU6" s="27" t="s">
        <v>38</v>
      </c>
      <c r="AV6" s="28" t="s">
        <v>39</v>
      </c>
      <c r="AW6" s="28" t="s">
        <v>39</v>
      </c>
      <c r="AX6" s="28" t="s">
        <v>39</v>
      </c>
      <c r="AY6" s="28" t="s">
        <v>39</v>
      </c>
      <c r="AZ6" s="28" t="s">
        <v>39</v>
      </c>
      <c r="BA6" s="28" t="s">
        <v>39</v>
      </c>
      <c r="BB6" s="26" t="s">
        <v>40</v>
      </c>
      <c r="BC6" s="26" t="s">
        <v>40</v>
      </c>
      <c r="BD6" s="26" t="s">
        <v>40</v>
      </c>
      <c r="BE6" s="26" t="s">
        <v>40</v>
      </c>
      <c r="BF6" s="26" t="s">
        <v>40</v>
      </c>
      <c r="BG6" s="26" t="s">
        <v>40</v>
      </c>
      <c r="BH6" s="26" t="s">
        <v>41</v>
      </c>
      <c r="BI6" s="26" t="s">
        <v>41</v>
      </c>
      <c r="BJ6" s="26" t="s">
        <v>41</v>
      </c>
      <c r="BK6" s="26" t="s">
        <v>41</v>
      </c>
      <c r="BL6" s="26" t="s">
        <v>41</v>
      </c>
      <c r="BM6" s="26" t="s">
        <v>41</v>
      </c>
      <c r="BN6" s="29" t="s">
        <v>42</v>
      </c>
      <c r="BO6" s="29" t="s">
        <v>42</v>
      </c>
      <c r="BP6" s="29" t="s">
        <v>42</v>
      </c>
      <c r="BQ6" s="29" t="s">
        <v>42</v>
      </c>
      <c r="BR6" s="28" t="s">
        <v>43</v>
      </c>
      <c r="BS6" s="28" t="s">
        <v>43</v>
      </c>
      <c r="BT6" s="28" t="s">
        <v>43</v>
      </c>
      <c r="BU6" s="28" t="s">
        <v>43</v>
      </c>
      <c r="BV6" s="29" t="s">
        <v>44</v>
      </c>
      <c r="BW6" s="29" t="s">
        <v>44</v>
      </c>
      <c r="BX6" s="29" t="s">
        <v>44</v>
      </c>
      <c r="BY6" s="29" t="s">
        <v>44</v>
      </c>
      <c r="BZ6" s="28" t="s">
        <v>45</v>
      </c>
      <c r="CA6" s="28" t="s">
        <v>45</v>
      </c>
      <c r="CB6" s="28" t="s">
        <v>45</v>
      </c>
      <c r="CC6" s="28" t="s">
        <v>45</v>
      </c>
      <c r="CD6" s="29" t="s">
        <v>46</v>
      </c>
      <c r="CE6" s="29" t="s">
        <v>46</v>
      </c>
      <c r="CF6" s="29" t="s">
        <v>46</v>
      </c>
      <c r="CG6" s="29" t="s">
        <v>46</v>
      </c>
      <c r="CH6" s="28" t="s">
        <v>47</v>
      </c>
      <c r="CI6" s="28" t="s">
        <v>47</v>
      </c>
      <c r="CJ6" s="28" t="s">
        <v>47</v>
      </c>
      <c r="CK6" s="28" t="s">
        <v>47</v>
      </c>
      <c r="CL6" s="28" t="s">
        <v>47</v>
      </c>
      <c r="CM6" s="28" t="s">
        <v>47</v>
      </c>
      <c r="CN6" s="26" t="s">
        <v>48</v>
      </c>
      <c r="CO6" s="26" t="s">
        <v>48</v>
      </c>
      <c r="CP6" s="26" t="s">
        <v>48</v>
      </c>
      <c r="CQ6" s="26" t="s">
        <v>48</v>
      </c>
      <c r="CR6" s="26" t="s">
        <v>48</v>
      </c>
      <c r="CS6" s="26" t="s">
        <v>48</v>
      </c>
      <c r="CT6" s="26" t="s">
        <v>49</v>
      </c>
      <c r="CU6" s="26" t="s">
        <v>49</v>
      </c>
      <c r="CV6" s="26" t="s">
        <v>49</v>
      </c>
      <c r="CW6" s="26" t="s">
        <v>49</v>
      </c>
      <c r="CX6" s="26" t="s">
        <v>49</v>
      </c>
      <c r="CY6" s="26" t="s">
        <v>50</v>
      </c>
      <c r="CZ6" s="28" t="s">
        <v>50</v>
      </c>
      <c r="DA6" s="28" t="s">
        <v>50</v>
      </c>
      <c r="DB6" s="28" t="s">
        <v>50</v>
      </c>
      <c r="DC6" s="28" t="s">
        <v>50</v>
      </c>
      <c r="DD6" s="26" t="s">
        <v>51</v>
      </c>
      <c r="DE6" s="26" t="s">
        <v>51</v>
      </c>
      <c r="DF6" s="26" t="s">
        <v>51</v>
      </c>
      <c r="DG6" s="26" t="s">
        <v>51</v>
      </c>
      <c r="DH6" s="30"/>
      <c r="DI6" s="116"/>
      <c r="DJ6" s="116"/>
      <c r="DK6" s="116"/>
      <c r="DL6" s="116"/>
      <c r="DM6" s="136"/>
      <c r="DN6" s="31"/>
      <c r="DO6" s="116"/>
      <c r="DP6" s="32" t="s">
        <v>52</v>
      </c>
      <c r="DQ6" s="32" t="s">
        <v>53</v>
      </c>
      <c r="DR6" s="32" t="s">
        <v>54</v>
      </c>
      <c r="DS6" s="32" t="s">
        <v>55</v>
      </c>
      <c r="DT6" s="134"/>
      <c r="DU6" s="134"/>
    </row>
    <row r="7" spans="1:125" s="47" customFormat="1" ht="15" customHeight="1" x14ac:dyDescent="0.25">
      <c r="A7" s="113"/>
      <c r="B7" s="113"/>
      <c r="C7" s="116"/>
      <c r="D7" s="122"/>
      <c r="E7" s="22">
        <v>218</v>
      </c>
      <c r="F7" s="23" t="s">
        <v>2</v>
      </c>
      <c r="G7" s="23" t="s">
        <v>4</v>
      </c>
      <c r="H7" s="23" t="s">
        <v>56</v>
      </c>
      <c r="I7" s="23" t="s">
        <v>3</v>
      </c>
      <c r="J7" s="23">
        <v>576</v>
      </c>
      <c r="K7" s="23" t="s">
        <v>57</v>
      </c>
      <c r="L7" s="23">
        <v>601</v>
      </c>
      <c r="M7" s="24">
        <v>218</v>
      </c>
      <c r="N7" s="24" t="s">
        <v>2</v>
      </c>
      <c r="O7" s="24" t="s">
        <v>57</v>
      </c>
      <c r="P7" s="24">
        <v>576</v>
      </c>
      <c r="Q7" s="24">
        <v>601</v>
      </c>
      <c r="R7" s="24" t="s">
        <v>4</v>
      </c>
      <c r="S7" s="24" t="s">
        <v>56</v>
      </c>
      <c r="T7" s="24" t="s">
        <v>3</v>
      </c>
      <c r="U7" s="23">
        <v>218</v>
      </c>
      <c r="V7" s="23" t="s">
        <v>2</v>
      </c>
      <c r="W7" s="23" t="s">
        <v>57</v>
      </c>
      <c r="X7" s="23" t="s">
        <v>4</v>
      </c>
      <c r="Y7" s="23" t="s">
        <v>56</v>
      </c>
      <c r="Z7" s="25" t="s">
        <v>3</v>
      </c>
      <c r="AA7" s="34" t="s">
        <v>57</v>
      </c>
      <c r="AB7" s="35" t="s">
        <v>58</v>
      </c>
      <c r="AC7" s="35" t="s">
        <v>59</v>
      </c>
      <c r="AD7" s="35" t="s">
        <v>60</v>
      </c>
      <c r="AE7" s="35" t="s">
        <v>61</v>
      </c>
      <c r="AF7" s="36" t="s">
        <v>57</v>
      </c>
      <c r="AG7" s="37" t="s">
        <v>58</v>
      </c>
      <c r="AH7" s="37" t="s">
        <v>59</v>
      </c>
      <c r="AI7" s="37" t="s">
        <v>60</v>
      </c>
      <c r="AJ7" s="37" t="s">
        <v>61</v>
      </c>
      <c r="AK7" s="36" t="s">
        <v>57</v>
      </c>
      <c r="AL7" s="37" t="s">
        <v>58</v>
      </c>
      <c r="AM7" s="37" t="s">
        <v>59</v>
      </c>
      <c r="AN7" s="37" t="s">
        <v>60</v>
      </c>
      <c r="AO7" s="37" t="s">
        <v>61</v>
      </c>
      <c r="AP7" s="37">
        <v>576</v>
      </c>
      <c r="AQ7" s="37">
        <v>601</v>
      </c>
      <c r="AR7" s="37" t="s">
        <v>59</v>
      </c>
      <c r="AS7" s="37" t="s">
        <v>62</v>
      </c>
      <c r="AT7" s="37" t="s">
        <v>60</v>
      </c>
      <c r="AU7" s="37" t="s">
        <v>61</v>
      </c>
      <c r="AV7" s="38">
        <v>576</v>
      </c>
      <c r="AW7" s="38">
        <v>601</v>
      </c>
      <c r="AX7" s="38" t="s">
        <v>59</v>
      </c>
      <c r="AY7" s="38" t="s">
        <v>62</v>
      </c>
      <c r="AZ7" s="38" t="s">
        <v>60</v>
      </c>
      <c r="BA7" s="38" t="s">
        <v>61</v>
      </c>
      <c r="BB7" s="35">
        <v>576</v>
      </c>
      <c r="BC7" s="35">
        <v>601</v>
      </c>
      <c r="BD7" s="35" t="s">
        <v>59</v>
      </c>
      <c r="BE7" s="35" t="s">
        <v>62</v>
      </c>
      <c r="BF7" s="35" t="s">
        <v>60</v>
      </c>
      <c r="BG7" s="35" t="s">
        <v>61</v>
      </c>
      <c r="BH7" s="35">
        <v>576</v>
      </c>
      <c r="BI7" s="35">
        <v>601</v>
      </c>
      <c r="BJ7" s="35" t="s">
        <v>59</v>
      </c>
      <c r="BK7" s="35" t="s">
        <v>62</v>
      </c>
      <c r="BL7" s="35" t="s">
        <v>60</v>
      </c>
      <c r="BM7" s="35" t="s">
        <v>61</v>
      </c>
      <c r="BN7" s="39" t="s">
        <v>57</v>
      </c>
      <c r="BO7" s="39" t="s">
        <v>56</v>
      </c>
      <c r="BP7" s="39" t="s">
        <v>63</v>
      </c>
      <c r="BQ7" s="39" t="s">
        <v>64</v>
      </c>
      <c r="BR7" s="40" t="s">
        <v>57</v>
      </c>
      <c r="BS7" s="40" t="s">
        <v>56</v>
      </c>
      <c r="BT7" s="40" t="s">
        <v>63</v>
      </c>
      <c r="BU7" s="40" t="s">
        <v>64</v>
      </c>
      <c r="BV7" s="39" t="s">
        <v>57</v>
      </c>
      <c r="BW7" s="39" t="s">
        <v>56</v>
      </c>
      <c r="BX7" s="39" t="s">
        <v>63</v>
      </c>
      <c r="BY7" s="39" t="s">
        <v>64</v>
      </c>
      <c r="BZ7" s="40" t="s">
        <v>57</v>
      </c>
      <c r="CA7" s="40" t="s">
        <v>56</v>
      </c>
      <c r="CB7" s="40" t="s">
        <v>63</v>
      </c>
      <c r="CC7" s="40" t="s">
        <v>64</v>
      </c>
      <c r="CD7" s="39" t="s">
        <v>4</v>
      </c>
      <c r="CE7" s="39" t="s">
        <v>56</v>
      </c>
      <c r="CF7" s="39" t="s">
        <v>63</v>
      </c>
      <c r="CG7" s="39" t="s">
        <v>64</v>
      </c>
      <c r="CH7" s="40" t="s">
        <v>56</v>
      </c>
      <c r="CI7" s="40">
        <v>218</v>
      </c>
      <c r="CJ7" s="40" t="s">
        <v>64</v>
      </c>
      <c r="CK7" s="40" t="s">
        <v>4</v>
      </c>
      <c r="CL7" s="40">
        <v>601</v>
      </c>
      <c r="CM7" s="40">
        <v>576</v>
      </c>
      <c r="CN7" s="41">
        <v>218</v>
      </c>
      <c r="CO7" s="41" t="s">
        <v>56</v>
      </c>
      <c r="CP7" s="41" t="s">
        <v>64</v>
      </c>
      <c r="CQ7" s="41" t="s">
        <v>4</v>
      </c>
      <c r="CR7" s="41">
        <v>601</v>
      </c>
      <c r="CS7" s="41">
        <v>576</v>
      </c>
      <c r="CT7" s="41" t="s">
        <v>56</v>
      </c>
      <c r="CU7" s="41" t="s">
        <v>64</v>
      </c>
      <c r="CV7" s="41" t="s">
        <v>4</v>
      </c>
      <c r="CW7" s="42" t="s">
        <v>57</v>
      </c>
      <c r="CX7" s="41">
        <v>576</v>
      </c>
      <c r="CY7" s="41" t="s">
        <v>56</v>
      </c>
      <c r="CZ7" s="40" t="s">
        <v>64</v>
      </c>
      <c r="DA7" s="40" t="s">
        <v>4</v>
      </c>
      <c r="DB7" s="40" t="s">
        <v>57</v>
      </c>
      <c r="DC7" s="40">
        <v>576</v>
      </c>
      <c r="DD7" s="41" t="s">
        <v>3</v>
      </c>
      <c r="DE7" s="41">
        <v>218</v>
      </c>
      <c r="DF7" s="41" t="s">
        <v>57</v>
      </c>
      <c r="DG7" s="41">
        <v>576</v>
      </c>
      <c r="DH7" s="43"/>
      <c r="DI7" s="44"/>
      <c r="DJ7" s="44"/>
      <c r="DK7" s="44"/>
      <c r="DL7" s="44"/>
      <c r="DM7" s="44"/>
      <c r="DN7" s="45"/>
      <c r="DO7" s="44"/>
      <c r="DP7" s="44"/>
      <c r="DQ7" s="44"/>
      <c r="DR7" s="44"/>
      <c r="DS7" s="44"/>
      <c r="DT7" s="46"/>
      <c r="DU7" s="46"/>
    </row>
    <row r="8" spans="1:125" s="52" customFormat="1" ht="15" customHeight="1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9"/>
      <c r="DI8" s="48"/>
      <c r="DJ8" s="48"/>
      <c r="DK8" s="48"/>
      <c r="DL8" s="48"/>
      <c r="DM8" s="48"/>
      <c r="DN8" s="50"/>
      <c r="DO8" s="48"/>
      <c r="DP8" s="48"/>
      <c r="DQ8" s="48"/>
      <c r="DR8" s="48"/>
      <c r="DS8" s="48"/>
      <c r="DT8" s="51"/>
      <c r="DU8" s="51"/>
    </row>
    <row r="9" spans="1:125" ht="15.95" customHeight="1" x14ac:dyDescent="0.25">
      <c r="A9" s="54">
        <v>1</v>
      </c>
      <c r="B9" s="55" t="s">
        <v>65</v>
      </c>
      <c r="C9" s="56" t="s">
        <v>66</v>
      </c>
      <c r="D9" s="56"/>
      <c r="E9" s="57">
        <v>7.425000000000001E-2</v>
      </c>
      <c r="F9" s="57">
        <v>7.425000000000001E-2</v>
      </c>
      <c r="G9" s="57">
        <v>7.425000000000001E-2</v>
      </c>
      <c r="H9" s="57">
        <v>7.425000000000001E-2</v>
      </c>
      <c r="I9" s="57">
        <v>7.425000000000001E-2</v>
      </c>
      <c r="J9" s="57">
        <v>7.425000000000001E-2</v>
      </c>
      <c r="K9" s="57">
        <v>7.425000000000001E-2</v>
      </c>
      <c r="L9" s="57">
        <v>7.425000000000001E-2</v>
      </c>
      <c r="M9" s="57">
        <v>7.425000000000001E-2</v>
      </c>
      <c r="N9" s="57">
        <v>7.425000000000001E-2</v>
      </c>
      <c r="O9" s="57">
        <v>7.425000000000001E-2</v>
      </c>
      <c r="P9" s="57">
        <v>7.425000000000001E-2</v>
      </c>
      <c r="Q9" s="57">
        <v>7.425000000000001E-2</v>
      </c>
      <c r="R9" s="57">
        <v>7.425000000000001E-2</v>
      </c>
      <c r="S9" s="57">
        <v>7.425000000000001E-2</v>
      </c>
      <c r="T9" s="57">
        <v>7.425000000000001E-2</v>
      </c>
      <c r="U9" s="57">
        <v>7.425000000000001E-2</v>
      </c>
      <c r="V9" s="57">
        <v>7.425000000000001E-2</v>
      </c>
      <c r="W9" s="57">
        <v>7.425000000000001E-2</v>
      </c>
      <c r="X9" s="57">
        <v>7.425000000000001E-2</v>
      </c>
      <c r="Y9" s="57">
        <v>7.425000000000001E-2</v>
      </c>
      <c r="Z9" s="57">
        <v>7.425000000000001E-2</v>
      </c>
      <c r="AA9" s="57">
        <v>8.7506542056074776E-2</v>
      </c>
      <c r="AB9" s="57">
        <v>8.7506542056074776E-2</v>
      </c>
      <c r="AC9" s="57">
        <v>8.7506542056074776E-2</v>
      </c>
      <c r="AD9" s="57">
        <v>8.7506542056074776E-2</v>
      </c>
      <c r="AE9" s="57">
        <v>8.7506542056074776E-2</v>
      </c>
      <c r="AF9" s="57">
        <v>8.7506542056074776E-2</v>
      </c>
      <c r="AG9" s="57">
        <v>8.7506542056074776E-2</v>
      </c>
      <c r="AH9" s="57">
        <v>8.7506542056074776E-2</v>
      </c>
      <c r="AI9" s="57">
        <v>8.7506542056074776E-2</v>
      </c>
      <c r="AJ9" s="57">
        <v>8.7506542056074776E-2</v>
      </c>
      <c r="AK9" s="57">
        <v>8.7506542056074776E-2</v>
      </c>
      <c r="AL9" s="57">
        <v>8.7506542056074776E-2</v>
      </c>
      <c r="AM9" s="57">
        <v>8.7506542056074776E-2</v>
      </c>
      <c r="AN9" s="57">
        <v>8.7506542056074776E-2</v>
      </c>
      <c r="AO9" s="57">
        <v>8.7506542056074776E-2</v>
      </c>
      <c r="AP9" s="57">
        <v>8.7506542056074776E-2</v>
      </c>
      <c r="AQ9" s="57">
        <v>8.7506542056074776E-2</v>
      </c>
      <c r="AR9" s="57">
        <v>8.7506542056074776E-2</v>
      </c>
      <c r="AS9" s="57">
        <v>8.7506542056074776E-2</v>
      </c>
      <c r="AT9" s="57">
        <v>8.7506542056074776E-2</v>
      </c>
      <c r="AU9" s="57">
        <v>8.7506542056074776E-2</v>
      </c>
      <c r="AV9" s="57">
        <v>8.7506542056074776E-2</v>
      </c>
      <c r="AW9" s="57">
        <v>8.7506542056074776E-2</v>
      </c>
      <c r="AX9" s="57">
        <v>8.7506542056074776E-2</v>
      </c>
      <c r="AY9" s="57">
        <v>8.7506542056074776E-2</v>
      </c>
      <c r="AZ9" s="57">
        <v>8.7506542056074776E-2</v>
      </c>
      <c r="BA9" s="57">
        <v>8.7506542056074776E-2</v>
      </c>
      <c r="BB9" s="57">
        <v>8.7506542056074776E-2</v>
      </c>
      <c r="BC9" s="57">
        <v>8.7506542056074776E-2</v>
      </c>
      <c r="BD9" s="57">
        <v>8.7506542056074776E-2</v>
      </c>
      <c r="BE9" s="57">
        <v>8.7506542056074776E-2</v>
      </c>
      <c r="BF9" s="57">
        <v>8.7506542056074776E-2</v>
      </c>
      <c r="BG9" s="57">
        <v>8.7506542056074776E-2</v>
      </c>
      <c r="BH9" s="57">
        <v>8.7506542056074776E-2</v>
      </c>
      <c r="BI9" s="57">
        <v>8.7506542056074776E-2</v>
      </c>
      <c r="BJ9" s="57">
        <v>8.7506542056074776E-2</v>
      </c>
      <c r="BK9" s="57">
        <v>8.7506542056074776E-2</v>
      </c>
      <c r="BL9" s="57">
        <v>8.7506542056074776E-2</v>
      </c>
      <c r="BM9" s="57">
        <v>8.7506542056074776E-2</v>
      </c>
      <c r="BN9" s="57">
        <v>7.6568224299065415E-2</v>
      </c>
      <c r="BO9" s="57">
        <v>7.6568224299065415E-2</v>
      </c>
      <c r="BP9" s="57">
        <v>7.6568224299065415E-2</v>
      </c>
      <c r="BQ9" s="57">
        <v>7.6568224299065415E-2</v>
      </c>
      <c r="BR9" s="57">
        <v>7.6568224299065415E-2</v>
      </c>
      <c r="BS9" s="57">
        <v>7.6568224299065415E-2</v>
      </c>
      <c r="BT9" s="57">
        <v>7.6568224299065415E-2</v>
      </c>
      <c r="BU9" s="57">
        <v>7.6568224299065415E-2</v>
      </c>
      <c r="BV9" s="57">
        <v>7.6568224299065415E-2</v>
      </c>
      <c r="BW9" s="57">
        <v>7.6568224299065415E-2</v>
      </c>
      <c r="BX9" s="57">
        <v>7.6568224299065415E-2</v>
      </c>
      <c r="BY9" s="57">
        <v>7.6568224299065415E-2</v>
      </c>
      <c r="BZ9" s="57">
        <v>7.6568224299065415E-2</v>
      </c>
      <c r="CA9" s="57">
        <v>7.6568224299065415E-2</v>
      </c>
      <c r="CB9" s="57">
        <v>7.6568224299065415E-2</v>
      </c>
      <c r="CC9" s="57">
        <v>7.6568224299065415E-2</v>
      </c>
      <c r="CD9" s="57">
        <v>7.6568224299065415E-2</v>
      </c>
      <c r="CE9" s="57">
        <v>7.6568224299065415E-2</v>
      </c>
      <c r="CF9" s="57">
        <v>7.6568224299065415E-2</v>
      </c>
      <c r="CG9" s="57">
        <v>7.6568224299065415E-2</v>
      </c>
      <c r="CH9" s="58">
        <v>0.10938317757009347</v>
      </c>
      <c r="CI9" s="58">
        <v>0.10938317757009347</v>
      </c>
      <c r="CJ9" s="58">
        <v>0.10938317757009347</v>
      </c>
      <c r="CK9" s="58">
        <v>0.10938317757009347</v>
      </c>
      <c r="CL9" s="58">
        <v>0.10938317757009347</v>
      </c>
      <c r="CM9" s="58">
        <v>0.10938317757009347</v>
      </c>
      <c r="CN9" s="58">
        <v>0.10938317757009347</v>
      </c>
      <c r="CO9" s="58">
        <v>0.10938317757009347</v>
      </c>
      <c r="CP9" s="58">
        <v>0.10938317757009347</v>
      </c>
      <c r="CQ9" s="58">
        <v>0.10938317757009347</v>
      </c>
      <c r="CR9" s="58">
        <v>0.10938317757009347</v>
      </c>
      <c r="CS9" s="58">
        <v>0.10938317757009347</v>
      </c>
      <c r="CT9" s="58">
        <v>0.10938317757009347</v>
      </c>
      <c r="CU9" s="58">
        <v>0.10938317757009347</v>
      </c>
      <c r="CV9" s="58">
        <v>0.10938317757009347</v>
      </c>
      <c r="CW9" s="58">
        <v>0.10938317757009347</v>
      </c>
      <c r="CX9" s="58">
        <v>0.10938317757009347</v>
      </c>
      <c r="CY9" s="58">
        <v>0.10938317757009347</v>
      </c>
      <c r="CZ9" s="58">
        <v>0.10938317757009347</v>
      </c>
      <c r="DA9" s="58">
        <v>0.10938317757009347</v>
      </c>
      <c r="DB9" s="58">
        <v>0.10938317757009347</v>
      </c>
      <c r="DC9" s="58">
        <v>0.10938317757009347</v>
      </c>
      <c r="DD9" s="58">
        <v>0.10938317757009347</v>
      </c>
      <c r="DE9" s="58">
        <v>0.10938317757009347</v>
      </c>
      <c r="DF9" s="58">
        <v>0.10938317757009347</v>
      </c>
      <c r="DG9" s="58">
        <v>0.10938317757009347</v>
      </c>
      <c r="DI9" s="59" t="s">
        <v>67</v>
      </c>
      <c r="DJ9" s="59">
        <v>16</v>
      </c>
      <c r="DK9" s="60" t="s">
        <v>68</v>
      </c>
      <c r="DL9" s="60" t="s">
        <v>69</v>
      </c>
      <c r="DM9" s="59" t="s">
        <v>70</v>
      </c>
      <c r="DO9" s="61" t="str">
        <f>+IFERROR(VLOOKUP($B9,'[4]Lưu ý'!$C$5:$G$21,5,0),"")</f>
        <v/>
      </c>
      <c r="DP9" s="61">
        <f>+IF($DO9="",100%,INDEX('[4]Lưu ý'!$H$5:$I$21,MATCH('Gentan-i'!$B9,'[4]Lưu ý'!$C$5:$C$21,0),MATCH('Gentan-i'!DP$6,'[4]Lưu ý'!$H$4:$I$4,0)))</f>
        <v>1</v>
      </c>
      <c r="DQ9" s="61">
        <f>+IF($DO9="",100%,INDEX('[4]Lưu ý'!$H$5:$I$21,MATCH('Gentan-i'!$B9,'[4]Lưu ý'!$C$5:$C$21,0),MATCH('Gentan-i'!DQ$6,'[4]Lưu ý'!$H$4:$I$4,0)))</f>
        <v>1</v>
      </c>
      <c r="DR9" s="62">
        <v>1</v>
      </c>
      <c r="DS9" s="63">
        <v>1.5</v>
      </c>
      <c r="DT9" s="64" t="s">
        <v>71</v>
      </c>
      <c r="DU9" s="56" t="s">
        <v>72</v>
      </c>
    </row>
    <row r="10" spans="1:125" ht="15.95" customHeight="1" x14ac:dyDescent="0.25">
      <c r="A10" s="54">
        <v>2</v>
      </c>
      <c r="B10" s="65" t="s">
        <v>74</v>
      </c>
      <c r="C10" s="60" t="s">
        <v>75</v>
      </c>
      <c r="D10" s="60"/>
      <c r="E10" s="66">
        <v>7.2000000000000008E-2</v>
      </c>
      <c r="F10" s="66">
        <v>7.2000000000000008E-2</v>
      </c>
      <c r="G10" s="66">
        <v>7.2000000000000008E-2</v>
      </c>
      <c r="H10" s="66">
        <v>7.2000000000000008E-2</v>
      </c>
      <c r="I10" s="66">
        <v>7.2000000000000008E-2</v>
      </c>
      <c r="J10" s="66">
        <v>7.2000000000000008E-2</v>
      </c>
      <c r="K10" s="66">
        <v>7.2000000000000008E-2</v>
      </c>
      <c r="L10" s="66">
        <v>7.2000000000000008E-2</v>
      </c>
      <c r="M10" s="66">
        <v>7.2000000000000008E-2</v>
      </c>
      <c r="N10" s="66">
        <v>7.2000000000000008E-2</v>
      </c>
      <c r="O10" s="66">
        <v>7.2000000000000008E-2</v>
      </c>
      <c r="P10" s="66">
        <v>7.2000000000000008E-2</v>
      </c>
      <c r="Q10" s="66">
        <v>7.2000000000000008E-2</v>
      </c>
      <c r="R10" s="66">
        <v>7.2000000000000008E-2</v>
      </c>
      <c r="S10" s="66">
        <v>7.2000000000000008E-2</v>
      </c>
      <c r="T10" s="66">
        <v>7.2000000000000008E-2</v>
      </c>
      <c r="U10" s="66">
        <v>7.2000000000000008E-2</v>
      </c>
      <c r="V10" s="66">
        <v>7.2000000000000008E-2</v>
      </c>
      <c r="W10" s="66">
        <v>7.2000000000000008E-2</v>
      </c>
      <c r="X10" s="66">
        <v>7.2000000000000008E-2</v>
      </c>
      <c r="Y10" s="66">
        <v>7.2000000000000008E-2</v>
      </c>
      <c r="Z10" s="66">
        <v>7.2000000000000008E-2</v>
      </c>
      <c r="AA10" s="66">
        <v>9.5461682242990661E-2</v>
      </c>
      <c r="AB10" s="66">
        <v>9.5461682242990661E-2</v>
      </c>
      <c r="AC10" s="66">
        <v>9.5461682242990661E-2</v>
      </c>
      <c r="AD10" s="66">
        <v>9.5461682242990661E-2</v>
      </c>
      <c r="AE10" s="66">
        <v>9.5461682242990661E-2</v>
      </c>
      <c r="AF10" s="66">
        <v>9.5461682242990661E-2</v>
      </c>
      <c r="AG10" s="66">
        <v>9.5461682242990661E-2</v>
      </c>
      <c r="AH10" s="66">
        <v>9.5461682242990661E-2</v>
      </c>
      <c r="AI10" s="66">
        <v>9.5461682242990661E-2</v>
      </c>
      <c r="AJ10" s="66">
        <v>9.5461682242990661E-2</v>
      </c>
      <c r="AK10" s="66">
        <v>9.5461682242990661E-2</v>
      </c>
      <c r="AL10" s="66">
        <v>9.5461682242990661E-2</v>
      </c>
      <c r="AM10" s="66">
        <v>9.5461682242990661E-2</v>
      </c>
      <c r="AN10" s="66">
        <v>9.5461682242990661E-2</v>
      </c>
      <c r="AO10" s="66">
        <v>9.5461682242990661E-2</v>
      </c>
      <c r="AP10" s="66">
        <v>9.5461682242990661E-2</v>
      </c>
      <c r="AQ10" s="66">
        <v>9.5461682242990661E-2</v>
      </c>
      <c r="AR10" s="66">
        <v>9.5461682242990661E-2</v>
      </c>
      <c r="AS10" s="66">
        <v>9.5461682242990661E-2</v>
      </c>
      <c r="AT10" s="66">
        <v>9.5461682242990661E-2</v>
      </c>
      <c r="AU10" s="66">
        <v>9.5461682242990661E-2</v>
      </c>
      <c r="AV10" s="66">
        <v>9.5461682242990661E-2</v>
      </c>
      <c r="AW10" s="66">
        <v>9.5461682242990661E-2</v>
      </c>
      <c r="AX10" s="66">
        <v>9.5461682242990661E-2</v>
      </c>
      <c r="AY10" s="66">
        <v>9.5461682242990661E-2</v>
      </c>
      <c r="AZ10" s="66">
        <v>9.5461682242990661E-2</v>
      </c>
      <c r="BA10" s="66">
        <v>9.5461682242990661E-2</v>
      </c>
      <c r="BB10" s="66">
        <v>9.5461682242990661E-2</v>
      </c>
      <c r="BC10" s="66">
        <v>9.5461682242990661E-2</v>
      </c>
      <c r="BD10" s="66">
        <v>9.5461682242990661E-2</v>
      </c>
      <c r="BE10" s="66">
        <v>9.5461682242990661E-2</v>
      </c>
      <c r="BF10" s="66">
        <v>9.5461682242990661E-2</v>
      </c>
      <c r="BG10" s="66">
        <v>9.5461682242990661E-2</v>
      </c>
      <c r="BH10" s="66">
        <v>9.5461682242990661E-2</v>
      </c>
      <c r="BI10" s="66">
        <v>9.5461682242990661E-2</v>
      </c>
      <c r="BJ10" s="66">
        <v>9.5461682242990661E-2</v>
      </c>
      <c r="BK10" s="66">
        <v>9.5461682242990661E-2</v>
      </c>
      <c r="BL10" s="66">
        <v>9.5461682242990661E-2</v>
      </c>
      <c r="BM10" s="66">
        <v>9.5461682242990661E-2</v>
      </c>
      <c r="BN10" s="66">
        <v>0.12529345794392491</v>
      </c>
      <c r="BO10" s="66">
        <v>0.12529345794392491</v>
      </c>
      <c r="BP10" s="66">
        <v>0.12529345794392491</v>
      </c>
      <c r="BQ10" s="66">
        <v>0.12529345794392491</v>
      </c>
      <c r="BR10" s="66">
        <v>0.12529345794392491</v>
      </c>
      <c r="BS10" s="66">
        <v>0.12529345794392491</v>
      </c>
      <c r="BT10" s="66">
        <v>0.12529345794392491</v>
      </c>
      <c r="BU10" s="66">
        <v>0.12529345794392491</v>
      </c>
      <c r="BV10" s="66">
        <v>0.12529345794392491</v>
      </c>
      <c r="BW10" s="66">
        <v>0.12529345794392491</v>
      </c>
      <c r="BX10" s="66">
        <v>0.12529345794392491</v>
      </c>
      <c r="BY10" s="66">
        <v>0.12529345794392491</v>
      </c>
      <c r="BZ10" s="66">
        <v>0.12529345794392491</v>
      </c>
      <c r="CA10" s="66">
        <v>0.12529345794392491</v>
      </c>
      <c r="CB10" s="66">
        <v>0.12529345794392491</v>
      </c>
      <c r="CC10" s="66">
        <v>0.12529345794392491</v>
      </c>
      <c r="CD10" s="66">
        <v>0.12529345794392491</v>
      </c>
      <c r="CE10" s="66">
        <v>0.12529345794392491</v>
      </c>
      <c r="CF10" s="66">
        <v>0.12529345794392491</v>
      </c>
      <c r="CG10" s="66">
        <v>0.12529345794392491</v>
      </c>
      <c r="CH10" s="67">
        <v>0.11932710280373832</v>
      </c>
      <c r="CI10" s="67">
        <v>0.11932710280373832</v>
      </c>
      <c r="CJ10" s="67">
        <v>0.11932710280373832</v>
      </c>
      <c r="CK10" s="67">
        <v>0.11932710280373832</v>
      </c>
      <c r="CL10" s="67">
        <v>0.11932710280373832</v>
      </c>
      <c r="CM10" s="67">
        <v>0.11932710280373832</v>
      </c>
      <c r="CN10" s="67">
        <v>0.11932710280373832</v>
      </c>
      <c r="CO10" s="67">
        <v>0.11932710280373832</v>
      </c>
      <c r="CP10" s="67">
        <v>0.11932710280373832</v>
      </c>
      <c r="CQ10" s="67">
        <v>0.11932710280373832</v>
      </c>
      <c r="CR10" s="67">
        <v>0.11932710280373832</v>
      </c>
      <c r="CS10" s="67">
        <v>0.11932710280373832</v>
      </c>
      <c r="CT10" s="67">
        <v>0.11932710280373832</v>
      </c>
      <c r="CU10" s="67">
        <v>0.11932710280373832</v>
      </c>
      <c r="CV10" s="67">
        <v>0.11932710280373832</v>
      </c>
      <c r="CW10" s="67">
        <v>0.11932710280373832</v>
      </c>
      <c r="CX10" s="67">
        <v>0.11932710280373832</v>
      </c>
      <c r="CY10" s="67">
        <v>0.11932710280373832</v>
      </c>
      <c r="CZ10" s="67">
        <v>0.11932710280373832</v>
      </c>
      <c r="DA10" s="67">
        <v>0.11932710280373832</v>
      </c>
      <c r="DB10" s="67">
        <v>0.11932710280373832</v>
      </c>
      <c r="DC10" s="67">
        <v>0.11932710280373832</v>
      </c>
      <c r="DD10" s="67">
        <v>0.11932710280373832</v>
      </c>
      <c r="DE10" s="67">
        <v>0.11932710280373832</v>
      </c>
      <c r="DF10" s="67">
        <v>0.11932710280373832</v>
      </c>
      <c r="DG10" s="67">
        <v>0.11932710280373832</v>
      </c>
      <c r="DI10" s="59" t="s">
        <v>67</v>
      </c>
      <c r="DJ10" s="59">
        <v>20</v>
      </c>
      <c r="DK10" s="60" t="s">
        <v>76</v>
      </c>
      <c r="DL10" s="60" t="s">
        <v>69</v>
      </c>
      <c r="DM10" s="59" t="s">
        <v>70</v>
      </c>
      <c r="DO10" s="68" t="str">
        <f>+IFERROR(VLOOKUP($B10,'[4]Lưu ý'!$C$5:$G$21,5,0),"")</f>
        <v/>
      </c>
      <c r="DP10" s="68">
        <f>+IF($DO10="",100%,INDEX('[4]Lưu ý'!$H$5:$I$21,MATCH('Gentan-i'!$B10,'[4]Lưu ý'!$C$5:$C$21,0),MATCH('Gentan-i'!DP$6,'[4]Lưu ý'!$H$4:$I$4,0)))</f>
        <v>1</v>
      </c>
      <c r="DQ10" s="68">
        <f>+IF($DO10="",100%,INDEX('[4]Lưu ý'!$H$5:$I$21,MATCH('Gentan-i'!$B10,'[4]Lưu ý'!$C$5:$C$21,0),MATCH('Gentan-i'!DQ$6,'[4]Lưu ý'!$H$4:$I$4,0)))</f>
        <v>1</v>
      </c>
      <c r="DR10" s="69">
        <v>1</v>
      </c>
      <c r="DS10" s="70">
        <v>0.5</v>
      </c>
      <c r="DT10" s="71" t="s">
        <v>77</v>
      </c>
      <c r="DU10" s="60" t="s">
        <v>72</v>
      </c>
    </row>
    <row r="11" spans="1:125" ht="15.95" customHeight="1" x14ac:dyDescent="0.25">
      <c r="A11" s="54">
        <v>3</v>
      </c>
      <c r="B11" s="65" t="s">
        <v>78</v>
      </c>
      <c r="C11" s="60" t="s">
        <v>79</v>
      </c>
      <c r="D11" s="60"/>
      <c r="E11" s="66">
        <v>1.71</v>
      </c>
      <c r="F11" s="66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1.71</v>
      </c>
      <c r="N11" s="66">
        <v>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1.71</v>
      </c>
      <c r="V11" s="66">
        <v>0</v>
      </c>
      <c r="W11" s="66">
        <v>0</v>
      </c>
      <c r="X11" s="66">
        <v>0</v>
      </c>
      <c r="Y11" s="66">
        <v>0</v>
      </c>
      <c r="Z11" s="66">
        <v>0</v>
      </c>
      <c r="AA11" s="66">
        <v>0</v>
      </c>
      <c r="AB11" s="66">
        <v>0</v>
      </c>
      <c r="AC11" s="66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66">
        <v>0</v>
      </c>
      <c r="AL11" s="66">
        <v>0</v>
      </c>
      <c r="AM11" s="66">
        <v>0</v>
      </c>
      <c r="AN11" s="66">
        <v>0</v>
      </c>
      <c r="AO11" s="66">
        <v>0</v>
      </c>
      <c r="AP11" s="66">
        <v>0</v>
      </c>
      <c r="AQ11" s="66">
        <v>0</v>
      </c>
      <c r="AR11" s="66">
        <v>0</v>
      </c>
      <c r="AS11" s="66">
        <v>0</v>
      </c>
      <c r="AT11" s="66">
        <v>0</v>
      </c>
      <c r="AU11" s="66">
        <v>0</v>
      </c>
      <c r="AV11" s="66">
        <v>0</v>
      </c>
      <c r="AW11" s="66">
        <v>0</v>
      </c>
      <c r="AX11" s="66">
        <v>0</v>
      </c>
      <c r="AY11" s="66">
        <v>0</v>
      </c>
      <c r="AZ11" s="66">
        <v>0</v>
      </c>
      <c r="BA11" s="66">
        <v>0</v>
      </c>
      <c r="BB11" s="66">
        <v>0</v>
      </c>
      <c r="BC11" s="66">
        <v>0</v>
      </c>
      <c r="BD11" s="66">
        <v>0</v>
      </c>
      <c r="BE11" s="66"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0</v>
      </c>
      <c r="BK11" s="66">
        <v>0</v>
      </c>
      <c r="BL11" s="66">
        <v>0</v>
      </c>
      <c r="BM11" s="66">
        <v>0</v>
      </c>
      <c r="BN11" s="66">
        <v>0</v>
      </c>
      <c r="BO11" s="66">
        <v>0</v>
      </c>
      <c r="BP11" s="66">
        <v>1.7955000000000001</v>
      </c>
      <c r="BQ11" s="66">
        <v>0</v>
      </c>
      <c r="BR11" s="66">
        <v>0</v>
      </c>
      <c r="BS11" s="66">
        <v>0</v>
      </c>
      <c r="BT11" s="66">
        <v>1.7955000000000001</v>
      </c>
      <c r="BU11" s="66">
        <v>0</v>
      </c>
      <c r="BV11" s="66">
        <v>0</v>
      </c>
      <c r="BW11" s="66">
        <v>0</v>
      </c>
      <c r="BX11" s="66">
        <v>1.7955000000000001</v>
      </c>
      <c r="BY11" s="66">
        <v>0</v>
      </c>
      <c r="BZ11" s="66">
        <v>0</v>
      </c>
      <c r="CA11" s="66">
        <v>0</v>
      </c>
      <c r="CB11" s="66">
        <v>1.7955000000000001</v>
      </c>
      <c r="CC11" s="66">
        <v>0</v>
      </c>
      <c r="CD11" s="66">
        <v>0</v>
      </c>
      <c r="CE11" s="66">
        <v>0</v>
      </c>
      <c r="CF11" s="66">
        <v>1.7955000000000001</v>
      </c>
      <c r="CG11" s="66">
        <v>0</v>
      </c>
      <c r="CH11" s="67">
        <v>0</v>
      </c>
      <c r="CI11" s="67">
        <v>2.19</v>
      </c>
      <c r="CJ11" s="67">
        <v>0</v>
      </c>
      <c r="CK11" s="67">
        <v>0</v>
      </c>
      <c r="CL11" s="67">
        <v>0</v>
      </c>
      <c r="CM11" s="67">
        <v>0</v>
      </c>
      <c r="CN11" s="67">
        <v>2.19</v>
      </c>
      <c r="CO11" s="67">
        <v>0</v>
      </c>
      <c r="CP11" s="67">
        <v>0</v>
      </c>
      <c r="CQ11" s="67">
        <v>0</v>
      </c>
      <c r="CR11" s="67">
        <v>0</v>
      </c>
      <c r="CS11" s="67">
        <v>0</v>
      </c>
      <c r="CT11" s="67">
        <v>0</v>
      </c>
      <c r="CU11" s="67">
        <v>0</v>
      </c>
      <c r="CV11" s="67">
        <v>0</v>
      </c>
      <c r="CW11" s="67">
        <v>0</v>
      </c>
      <c r="CX11" s="67">
        <v>0</v>
      </c>
      <c r="CY11" s="67">
        <v>0</v>
      </c>
      <c r="CZ11" s="67">
        <v>0</v>
      </c>
      <c r="DA11" s="67">
        <v>0</v>
      </c>
      <c r="DB11" s="67">
        <v>0</v>
      </c>
      <c r="DC11" s="67">
        <v>0</v>
      </c>
      <c r="DD11" s="67">
        <v>0</v>
      </c>
      <c r="DE11" s="67">
        <v>2.19</v>
      </c>
      <c r="DF11" s="67">
        <v>0</v>
      </c>
      <c r="DG11" s="67">
        <v>0</v>
      </c>
      <c r="DI11" s="59" t="s">
        <v>67</v>
      </c>
      <c r="DJ11" s="59">
        <v>16</v>
      </c>
      <c r="DK11" s="60" t="s">
        <v>80</v>
      </c>
      <c r="DL11" s="60" t="s">
        <v>81</v>
      </c>
      <c r="DM11" s="59" t="s">
        <v>70</v>
      </c>
      <c r="DO11" s="68" t="str">
        <f>+IFERROR(VLOOKUP($B11,'[4]Lưu ý'!$C$5:$G$21,5,0),"")</f>
        <v/>
      </c>
      <c r="DP11" s="68">
        <f>+IF($DO11="",100%,INDEX('[4]Lưu ý'!$H$5:$I$21,MATCH('Gentan-i'!$B11,'[4]Lưu ý'!$C$5:$C$21,0),MATCH('Gentan-i'!DP$6,'[4]Lưu ý'!$H$4:$I$4,0)))</f>
        <v>1</v>
      </c>
      <c r="DQ11" s="68">
        <f>+IF($DO11="",100%,INDEX('[4]Lưu ý'!$H$5:$I$21,MATCH('Gentan-i'!$B11,'[4]Lưu ý'!$C$5:$C$21,0),MATCH('Gentan-i'!DQ$6,'[4]Lưu ý'!$H$4:$I$4,0)))</f>
        <v>1</v>
      </c>
      <c r="DR11" s="69">
        <v>1</v>
      </c>
      <c r="DS11" s="72">
        <v>1</v>
      </c>
      <c r="DT11" s="60"/>
      <c r="DU11" s="60"/>
    </row>
    <row r="12" spans="1:125" ht="15.95" customHeight="1" x14ac:dyDescent="0.25">
      <c r="A12" s="54">
        <v>4</v>
      </c>
      <c r="B12" s="65" t="s">
        <v>82</v>
      </c>
      <c r="C12" s="60" t="s">
        <v>83</v>
      </c>
      <c r="D12" s="60" t="s">
        <v>84</v>
      </c>
      <c r="E12" s="66">
        <v>0</v>
      </c>
      <c r="F12" s="66">
        <v>5.67E-2</v>
      </c>
      <c r="G12" s="66">
        <v>5.67E-2</v>
      </c>
      <c r="H12" s="66">
        <v>5.67E-2</v>
      </c>
      <c r="I12" s="66">
        <v>5.67E-2</v>
      </c>
      <c r="J12" s="66">
        <v>5.67E-2</v>
      </c>
      <c r="K12" s="66">
        <v>5.67E-2</v>
      </c>
      <c r="L12" s="66">
        <v>5.67E-2</v>
      </c>
      <c r="M12" s="66">
        <v>0</v>
      </c>
      <c r="N12" s="66">
        <v>5.67E-2</v>
      </c>
      <c r="O12" s="66">
        <v>5.67E-2</v>
      </c>
      <c r="P12" s="66">
        <v>5.67E-2</v>
      </c>
      <c r="Q12" s="66">
        <v>5.67E-2</v>
      </c>
      <c r="R12" s="66">
        <v>5.67E-2</v>
      </c>
      <c r="S12" s="66">
        <v>5.67E-2</v>
      </c>
      <c r="T12" s="66">
        <v>5.67E-2</v>
      </c>
      <c r="U12" s="66">
        <v>0</v>
      </c>
      <c r="V12" s="66">
        <v>5.67E-2</v>
      </c>
      <c r="W12" s="66">
        <v>5.67E-2</v>
      </c>
      <c r="X12" s="66">
        <v>5.67E-2</v>
      </c>
      <c r="Y12" s="66">
        <v>5.67E-2</v>
      </c>
      <c r="Z12" s="66">
        <v>5.67E-2</v>
      </c>
      <c r="AA12" s="66">
        <v>0.06</v>
      </c>
      <c r="AB12" s="66">
        <v>0.06</v>
      </c>
      <c r="AC12" s="66">
        <v>0.06</v>
      </c>
      <c r="AD12" s="66">
        <v>0</v>
      </c>
      <c r="AE12" s="66">
        <v>0.06</v>
      </c>
      <c r="AF12" s="66">
        <v>0.06</v>
      </c>
      <c r="AG12" s="66">
        <v>0.06</v>
      </c>
      <c r="AH12" s="66">
        <v>0.06</v>
      </c>
      <c r="AI12" s="66">
        <v>0</v>
      </c>
      <c r="AJ12" s="66">
        <v>0.06</v>
      </c>
      <c r="AK12" s="66">
        <v>0.06</v>
      </c>
      <c r="AL12" s="66">
        <v>0.06</v>
      </c>
      <c r="AM12" s="66">
        <v>0.06</v>
      </c>
      <c r="AN12" s="66">
        <v>0</v>
      </c>
      <c r="AO12" s="66">
        <v>0.06</v>
      </c>
      <c r="AP12" s="66">
        <v>0.06</v>
      </c>
      <c r="AQ12" s="66">
        <v>0.06</v>
      </c>
      <c r="AR12" s="66">
        <v>0.06</v>
      </c>
      <c r="AS12" s="66">
        <v>0.06</v>
      </c>
      <c r="AT12" s="66">
        <v>0</v>
      </c>
      <c r="AU12" s="66">
        <v>0.06</v>
      </c>
      <c r="AV12" s="66">
        <v>0.06</v>
      </c>
      <c r="AW12" s="66">
        <v>0.06</v>
      </c>
      <c r="AX12" s="66">
        <v>0.06</v>
      </c>
      <c r="AY12" s="66">
        <v>0.06</v>
      </c>
      <c r="AZ12" s="66">
        <v>0</v>
      </c>
      <c r="BA12" s="66">
        <v>0.06</v>
      </c>
      <c r="BB12" s="66">
        <v>0.06</v>
      </c>
      <c r="BC12" s="66">
        <v>0.06</v>
      </c>
      <c r="BD12" s="66">
        <v>0.06</v>
      </c>
      <c r="BE12" s="66">
        <v>0.06</v>
      </c>
      <c r="BF12" s="66">
        <v>0</v>
      </c>
      <c r="BG12" s="66">
        <v>0.06</v>
      </c>
      <c r="BH12" s="66">
        <v>0.06</v>
      </c>
      <c r="BI12" s="66">
        <v>0.06</v>
      </c>
      <c r="BJ12" s="66">
        <v>0.06</v>
      </c>
      <c r="BK12" s="66">
        <v>0.06</v>
      </c>
      <c r="BL12" s="66">
        <v>0</v>
      </c>
      <c r="BM12" s="66">
        <v>0.06</v>
      </c>
      <c r="BN12" s="66">
        <v>0</v>
      </c>
      <c r="BO12" s="66">
        <v>0</v>
      </c>
      <c r="BP12" s="66">
        <v>0</v>
      </c>
      <c r="BQ12" s="66">
        <v>0</v>
      </c>
      <c r="BR12" s="66">
        <v>0</v>
      </c>
      <c r="BS12" s="66">
        <v>0</v>
      </c>
      <c r="BT12" s="66">
        <v>0</v>
      </c>
      <c r="BU12" s="66">
        <v>0</v>
      </c>
      <c r="BV12" s="66">
        <v>0</v>
      </c>
      <c r="BW12" s="66">
        <v>0</v>
      </c>
      <c r="BX12" s="66">
        <v>0</v>
      </c>
      <c r="BY12" s="66">
        <v>0</v>
      </c>
      <c r="BZ12" s="66">
        <v>0</v>
      </c>
      <c r="CA12" s="66">
        <v>0</v>
      </c>
      <c r="CB12" s="66">
        <v>0</v>
      </c>
      <c r="CC12" s="66">
        <v>0</v>
      </c>
      <c r="CD12" s="66">
        <v>0</v>
      </c>
      <c r="CE12" s="66">
        <v>0</v>
      </c>
      <c r="CF12" s="66">
        <v>0</v>
      </c>
      <c r="CG12" s="66">
        <v>0</v>
      </c>
      <c r="CH12" s="67">
        <v>0</v>
      </c>
      <c r="CI12" s="67">
        <v>0</v>
      </c>
      <c r="CJ12" s="67">
        <v>0</v>
      </c>
      <c r="CK12" s="67">
        <v>0</v>
      </c>
      <c r="CL12" s="67">
        <v>0</v>
      </c>
      <c r="CM12" s="67">
        <v>0</v>
      </c>
      <c r="CN12" s="67">
        <v>0</v>
      </c>
      <c r="CO12" s="67">
        <v>0</v>
      </c>
      <c r="CP12" s="67">
        <v>0</v>
      </c>
      <c r="CQ12" s="67">
        <v>0</v>
      </c>
      <c r="CR12" s="67">
        <v>0</v>
      </c>
      <c r="CS12" s="67">
        <v>0</v>
      </c>
      <c r="CT12" s="67">
        <v>0</v>
      </c>
      <c r="CU12" s="67">
        <v>0</v>
      </c>
      <c r="CV12" s="67">
        <v>0</v>
      </c>
      <c r="CW12" s="67">
        <v>0</v>
      </c>
      <c r="CX12" s="67">
        <v>0</v>
      </c>
      <c r="CY12" s="67">
        <v>0</v>
      </c>
      <c r="CZ12" s="67">
        <v>0</v>
      </c>
      <c r="DA12" s="67">
        <v>0</v>
      </c>
      <c r="DB12" s="67">
        <v>0</v>
      </c>
      <c r="DC12" s="67">
        <v>0</v>
      </c>
      <c r="DD12" s="67">
        <v>0</v>
      </c>
      <c r="DE12" s="67">
        <v>0</v>
      </c>
      <c r="DF12" s="67">
        <v>0</v>
      </c>
      <c r="DG12" s="67">
        <v>0</v>
      </c>
      <c r="DI12" s="59" t="s">
        <v>67</v>
      </c>
      <c r="DJ12" s="59">
        <v>16</v>
      </c>
      <c r="DK12" s="60" t="s">
        <v>85</v>
      </c>
      <c r="DL12" s="60" t="s">
        <v>81</v>
      </c>
      <c r="DM12" s="59" t="s">
        <v>70</v>
      </c>
      <c r="DO12" s="68" t="str">
        <f>+IFERROR(VLOOKUP($B12,'[4]Lưu ý'!$C$5:$G$21,5,0),"")</f>
        <v/>
      </c>
      <c r="DP12" s="68">
        <f>+IF($DO12="",100%,INDEX('[4]Lưu ý'!$H$5:$I$21,MATCH('Gentan-i'!$B12,'[4]Lưu ý'!$C$5:$C$21,0),MATCH('Gentan-i'!DP$6,'[4]Lưu ý'!$H$4:$I$4,0)))</f>
        <v>1</v>
      </c>
      <c r="DQ12" s="68">
        <f>+IF($DO12="",100%,INDEX('[4]Lưu ý'!$H$5:$I$21,MATCH('Gentan-i'!$B12,'[4]Lưu ý'!$C$5:$C$21,0),MATCH('Gentan-i'!DQ$6,'[4]Lưu ý'!$H$4:$I$4,0)))</f>
        <v>1</v>
      </c>
      <c r="DR12" s="69">
        <v>1</v>
      </c>
      <c r="DS12" s="72">
        <v>1.5</v>
      </c>
      <c r="DT12" s="60" t="s">
        <v>86</v>
      </c>
      <c r="DU12" s="60" t="s">
        <v>87</v>
      </c>
    </row>
    <row r="13" spans="1:125" ht="15.95" customHeight="1" x14ac:dyDescent="0.25">
      <c r="A13" s="54">
        <v>5</v>
      </c>
      <c r="B13" s="65" t="s">
        <v>88</v>
      </c>
      <c r="C13" s="60" t="s">
        <v>89</v>
      </c>
      <c r="D13" s="60"/>
      <c r="E13" s="66">
        <v>0</v>
      </c>
      <c r="F13" s="66">
        <v>1.2869999999999999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1.2869999999999999</v>
      </c>
      <c r="O13" s="66">
        <v>0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</v>
      </c>
      <c r="V13" s="66">
        <v>1.2869999999999999</v>
      </c>
      <c r="W13" s="66">
        <v>0</v>
      </c>
      <c r="X13" s="66">
        <v>0</v>
      </c>
      <c r="Y13" s="66">
        <v>0</v>
      </c>
      <c r="Z13" s="66">
        <v>0</v>
      </c>
      <c r="AA13" s="66">
        <v>0</v>
      </c>
      <c r="AB13" s="66">
        <v>0</v>
      </c>
      <c r="AC13" s="66">
        <v>0</v>
      </c>
      <c r="AD13" s="66">
        <v>0</v>
      </c>
      <c r="AE13" s="66">
        <v>0</v>
      </c>
      <c r="AF13" s="66">
        <v>0</v>
      </c>
      <c r="AG13" s="66">
        <v>0</v>
      </c>
      <c r="AH13" s="66">
        <v>0</v>
      </c>
      <c r="AI13" s="66">
        <v>0</v>
      </c>
      <c r="AJ13" s="66">
        <v>0</v>
      </c>
      <c r="AK13" s="66">
        <v>0</v>
      </c>
      <c r="AL13" s="66">
        <v>0</v>
      </c>
      <c r="AM13" s="66">
        <v>0</v>
      </c>
      <c r="AN13" s="66">
        <v>0</v>
      </c>
      <c r="AO13" s="66">
        <v>0</v>
      </c>
      <c r="AP13" s="66">
        <v>0</v>
      </c>
      <c r="AQ13" s="66">
        <v>0</v>
      </c>
      <c r="AR13" s="66"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0</v>
      </c>
      <c r="AX13" s="66">
        <v>0</v>
      </c>
      <c r="AY13" s="66">
        <v>0</v>
      </c>
      <c r="AZ13" s="66">
        <v>0</v>
      </c>
      <c r="BA13" s="66">
        <v>0</v>
      </c>
      <c r="BB13" s="66">
        <v>0</v>
      </c>
      <c r="BC13" s="66">
        <v>0</v>
      </c>
      <c r="BD13" s="66">
        <v>0</v>
      </c>
      <c r="BE13" s="66"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0</v>
      </c>
      <c r="BK13" s="66">
        <v>0</v>
      </c>
      <c r="BL13" s="66">
        <v>0</v>
      </c>
      <c r="BM13" s="66">
        <v>0</v>
      </c>
      <c r="BN13" s="66">
        <v>0</v>
      </c>
      <c r="BO13" s="66">
        <v>0</v>
      </c>
      <c r="BP13" s="66">
        <v>0</v>
      </c>
      <c r="BQ13" s="66">
        <v>0</v>
      </c>
      <c r="BR13" s="66">
        <v>0</v>
      </c>
      <c r="BS13" s="66">
        <v>0</v>
      </c>
      <c r="BT13" s="66">
        <v>0</v>
      </c>
      <c r="BU13" s="66">
        <v>0</v>
      </c>
      <c r="BV13" s="66">
        <v>0</v>
      </c>
      <c r="BW13" s="66">
        <v>0</v>
      </c>
      <c r="BX13" s="66">
        <v>0</v>
      </c>
      <c r="BY13" s="66">
        <v>0</v>
      </c>
      <c r="BZ13" s="66">
        <v>0</v>
      </c>
      <c r="CA13" s="66">
        <v>0</v>
      </c>
      <c r="CB13" s="66">
        <v>0</v>
      </c>
      <c r="CC13" s="66">
        <v>0</v>
      </c>
      <c r="CD13" s="66">
        <v>0</v>
      </c>
      <c r="CE13" s="66">
        <v>0</v>
      </c>
      <c r="CF13" s="66">
        <v>0</v>
      </c>
      <c r="CG13" s="66">
        <v>0</v>
      </c>
      <c r="CH13" s="67">
        <v>0</v>
      </c>
      <c r="CI13" s="67">
        <v>0</v>
      </c>
      <c r="CJ13" s="67">
        <v>0</v>
      </c>
      <c r="CK13" s="67">
        <v>0</v>
      </c>
      <c r="CL13" s="67">
        <v>0</v>
      </c>
      <c r="CM13" s="67">
        <v>0</v>
      </c>
      <c r="CN13" s="67">
        <v>0</v>
      </c>
      <c r="CO13" s="67">
        <v>0</v>
      </c>
      <c r="CP13" s="67">
        <v>0</v>
      </c>
      <c r="CQ13" s="67">
        <v>0</v>
      </c>
      <c r="CR13" s="67">
        <v>0</v>
      </c>
      <c r="CS13" s="67">
        <v>0</v>
      </c>
      <c r="CT13" s="67">
        <v>0</v>
      </c>
      <c r="CU13" s="67">
        <v>0</v>
      </c>
      <c r="CV13" s="67">
        <v>0</v>
      </c>
      <c r="CW13" s="67">
        <v>0</v>
      </c>
      <c r="CX13" s="67">
        <v>0</v>
      </c>
      <c r="CY13" s="67">
        <v>0</v>
      </c>
      <c r="CZ13" s="67">
        <v>0</v>
      </c>
      <c r="DA13" s="67">
        <v>0</v>
      </c>
      <c r="DB13" s="67">
        <v>0</v>
      </c>
      <c r="DC13" s="67">
        <v>0</v>
      </c>
      <c r="DD13" s="67">
        <v>0</v>
      </c>
      <c r="DE13" s="67">
        <v>0</v>
      </c>
      <c r="DF13" s="67">
        <v>0</v>
      </c>
      <c r="DG13" s="67">
        <v>0</v>
      </c>
      <c r="DI13" s="59" t="s">
        <v>67</v>
      </c>
      <c r="DJ13" s="59">
        <v>16</v>
      </c>
      <c r="DK13" s="60" t="s">
        <v>90</v>
      </c>
      <c r="DL13" s="60" t="s">
        <v>81</v>
      </c>
      <c r="DM13" s="59" t="s">
        <v>70</v>
      </c>
      <c r="DO13" s="68" t="str">
        <f>+IFERROR(VLOOKUP($B13,'[4]Lưu ý'!$C$5:$G$21,5,0),"")</f>
        <v/>
      </c>
      <c r="DP13" s="68">
        <f>+IF($DO13="",100%,INDEX('[4]Lưu ý'!$H$5:$I$21,MATCH('Gentan-i'!$B13,'[4]Lưu ý'!$C$5:$C$21,0),MATCH('Gentan-i'!DP$6,'[4]Lưu ý'!$H$4:$I$4,0)))</f>
        <v>1</v>
      </c>
      <c r="DQ13" s="68">
        <f>+IF($DO13="",100%,INDEX('[4]Lưu ý'!$H$5:$I$21,MATCH('Gentan-i'!$B13,'[4]Lưu ý'!$C$5:$C$21,0),MATCH('Gentan-i'!DQ$6,'[4]Lưu ý'!$H$4:$I$4,0)))</f>
        <v>1</v>
      </c>
      <c r="DR13" s="69">
        <v>1</v>
      </c>
      <c r="DS13" s="72">
        <v>1</v>
      </c>
      <c r="DT13" s="60"/>
      <c r="DU13" s="60"/>
    </row>
    <row r="14" spans="1:125" ht="15.95" customHeight="1" x14ac:dyDescent="0.25">
      <c r="A14" s="54">
        <v>6</v>
      </c>
      <c r="B14" s="65" t="s">
        <v>91</v>
      </c>
      <c r="C14" s="60" t="s">
        <v>92</v>
      </c>
      <c r="D14" s="60" t="s">
        <v>84</v>
      </c>
      <c r="E14" s="67">
        <v>0</v>
      </c>
      <c r="F14" s="67">
        <v>2.8299999999999999E-2</v>
      </c>
      <c r="G14" s="67">
        <v>2.8299999999999999E-2</v>
      </c>
      <c r="H14" s="67">
        <v>2.8299999999999999E-2</v>
      </c>
      <c r="I14" s="67">
        <v>2.8299999999999999E-2</v>
      </c>
      <c r="J14" s="67">
        <v>2.8299999999999999E-2</v>
      </c>
      <c r="K14" s="67">
        <v>2.8299999999999999E-2</v>
      </c>
      <c r="L14" s="67">
        <v>2.8299999999999999E-2</v>
      </c>
      <c r="M14" s="67">
        <v>0</v>
      </c>
      <c r="N14" s="67">
        <v>2.8299999999999999E-2</v>
      </c>
      <c r="O14" s="67">
        <v>2.8299999999999999E-2</v>
      </c>
      <c r="P14" s="67">
        <v>2.8299999999999999E-2</v>
      </c>
      <c r="Q14" s="67">
        <v>2.8299999999999999E-2</v>
      </c>
      <c r="R14" s="67">
        <v>2.8299999999999999E-2</v>
      </c>
      <c r="S14" s="67">
        <v>2.8299999999999999E-2</v>
      </c>
      <c r="T14" s="67">
        <v>2.8299999999999999E-2</v>
      </c>
      <c r="U14" s="67">
        <v>0</v>
      </c>
      <c r="V14" s="67">
        <v>2.8299999999999999E-2</v>
      </c>
      <c r="W14" s="67">
        <v>2.8299999999999999E-2</v>
      </c>
      <c r="X14" s="67">
        <v>2.8299999999999999E-2</v>
      </c>
      <c r="Y14" s="67">
        <v>2.8299999999999999E-2</v>
      </c>
      <c r="Z14" s="67">
        <v>2.8299999999999999E-2</v>
      </c>
      <c r="AA14" s="67">
        <v>0.03</v>
      </c>
      <c r="AB14" s="67">
        <v>0.03</v>
      </c>
      <c r="AC14" s="67">
        <v>0.03</v>
      </c>
      <c r="AD14" s="67">
        <v>0.03</v>
      </c>
      <c r="AE14" s="67">
        <v>0.03</v>
      </c>
      <c r="AF14" s="67">
        <v>0.03</v>
      </c>
      <c r="AG14" s="67">
        <v>0.03</v>
      </c>
      <c r="AH14" s="67">
        <v>0.03</v>
      </c>
      <c r="AI14" s="67">
        <v>0.03</v>
      </c>
      <c r="AJ14" s="67">
        <v>0.03</v>
      </c>
      <c r="AK14" s="67">
        <v>0.03</v>
      </c>
      <c r="AL14" s="67">
        <v>0.03</v>
      </c>
      <c r="AM14" s="67">
        <v>0.03</v>
      </c>
      <c r="AN14" s="67">
        <v>0.03</v>
      </c>
      <c r="AO14" s="67">
        <v>0.03</v>
      </c>
      <c r="AP14" s="67">
        <v>0.03</v>
      </c>
      <c r="AQ14" s="67">
        <v>0.03</v>
      </c>
      <c r="AR14" s="67">
        <v>0.03</v>
      </c>
      <c r="AS14" s="67">
        <v>0.03</v>
      </c>
      <c r="AT14" s="67">
        <v>0.03</v>
      </c>
      <c r="AU14" s="67">
        <v>0.03</v>
      </c>
      <c r="AV14" s="67">
        <v>0.03</v>
      </c>
      <c r="AW14" s="67">
        <v>0.03</v>
      </c>
      <c r="AX14" s="67">
        <v>0.03</v>
      </c>
      <c r="AY14" s="67">
        <v>0.03</v>
      </c>
      <c r="AZ14" s="67">
        <v>0.03</v>
      </c>
      <c r="BA14" s="67">
        <v>0.03</v>
      </c>
      <c r="BB14" s="67">
        <v>0.03</v>
      </c>
      <c r="BC14" s="67">
        <v>0.03</v>
      </c>
      <c r="BD14" s="67">
        <v>0.03</v>
      </c>
      <c r="BE14" s="67">
        <v>0.03</v>
      </c>
      <c r="BF14" s="67">
        <v>0.03</v>
      </c>
      <c r="BG14" s="67">
        <v>0.03</v>
      </c>
      <c r="BH14" s="67">
        <v>0.03</v>
      </c>
      <c r="BI14" s="67">
        <v>0.03</v>
      </c>
      <c r="BJ14" s="67">
        <v>0.03</v>
      </c>
      <c r="BK14" s="67">
        <v>0.03</v>
      </c>
      <c r="BL14" s="67">
        <v>0.03</v>
      </c>
      <c r="BM14" s="67">
        <v>0.03</v>
      </c>
      <c r="BN14" s="67">
        <v>0</v>
      </c>
      <c r="BO14" s="67">
        <v>0</v>
      </c>
      <c r="BP14" s="67">
        <v>0</v>
      </c>
      <c r="BQ14" s="67">
        <v>0</v>
      </c>
      <c r="BR14" s="67">
        <v>0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</v>
      </c>
      <c r="BZ14" s="67">
        <v>0</v>
      </c>
      <c r="CA14" s="67">
        <v>0</v>
      </c>
      <c r="CB14" s="67">
        <v>0</v>
      </c>
      <c r="CC14" s="67">
        <v>0</v>
      </c>
      <c r="CD14" s="67">
        <v>0</v>
      </c>
      <c r="CE14" s="67">
        <v>0</v>
      </c>
      <c r="CF14" s="67">
        <v>0</v>
      </c>
      <c r="CG14" s="67">
        <v>0</v>
      </c>
      <c r="CH14" s="67">
        <v>0</v>
      </c>
      <c r="CI14" s="67">
        <v>0</v>
      </c>
      <c r="CJ14" s="67">
        <v>0</v>
      </c>
      <c r="CK14" s="67">
        <v>0</v>
      </c>
      <c r="CL14" s="67">
        <v>0</v>
      </c>
      <c r="CM14" s="67">
        <v>0</v>
      </c>
      <c r="CN14" s="67">
        <v>0</v>
      </c>
      <c r="CO14" s="67">
        <v>0</v>
      </c>
      <c r="CP14" s="67">
        <v>0</v>
      </c>
      <c r="CQ14" s="67">
        <v>0</v>
      </c>
      <c r="CR14" s="67">
        <v>0</v>
      </c>
      <c r="CS14" s="67">
        <v>0</v>
      </c>
      <c r="CT14" s="67">
        <v>0</v>
      </c>
      <c r="CU14" s="67">
        <v>0</v>
      </c>
      <c r="CV14" s="67">
        <v>0</v>
      </c>
      <c r="CW14" s="67">
        <v>0</v>
      </c>
      <c r="CX14" s="67">
        <v>0</v>
      </c>
      <c r="CY14" s="67">
        <v>0</v>
      </c>
      <c r="CZ14" s="67">
        <v>0</v>
      </c>
      <c r="DA14" s="67">
        <v>0</v>
      </c>
      <c r="DB14" s="67">
        <v>0</v>
      </c>
      <c r="DC14" s="67">
        <v>0</v>
      </c>
      <c r="DD14" s="67">
        <v>0</v>
      </c>
      <c r="DE14" s="67">
        <v>0</v>
      </c>
      <c r="DF14" s="67">
        <v>0</v>
      </c>
      <c r="DG14" s="67">
        <v>0</v>
      </c>
      <c r="DI14" s="59" t="s">
        <v>93</v>
      </c>
      <c r="DJ14" s="59">
        <v>18</v>
      </c>
      <c r="DK14" s="60" t="s">
        <v>94</v>
      </c>
      <c r="DL14" s="60" t="s">
        <v>81</v>
      </c>
      <c r="DM14" s="59" t="s">
        <v>95</v>
      </c>
      <c r="DO14" s="68" t="str">
        <f>+IFERROR(VLOOKUP($B14,'[4]Lưu ý'!$C$5:$G$21,5,0),"")</f>
        <v/>
      </c>
      <c r="DP14" s="68">
        <f>+IF($DO14="",100%,INDEX('[4]Lưu ý'!$H$5:$I$21,MATCH('Gentan-i'!$B14,'[4]Lưu ý'!$C$5:$C$21,0),MATCH('Gentan-i'!DP$6,'[4]Lưu ý'!$H$4:$I$4,0)))</f>
        <v>1</v>
      </c>
      <c r="DQ14" s="68">
        <f>+IF($DO14="",100%,INDEX('[4]Lưu ý'!$H$5:$I$21,MATCH('Gentan-i'!$B14,'[4]Lưu ý'!$C$5:$C$21,0),MATCH('Gentan-i'!DQ$6,'[4]Lưu ý'!$H$4:$I$4,0)))</f>
        <v>1</v>
      </c>
      <c r="DR14" s="69">
        <v>1</v>
      </c>
      <c r="DS14" s="72">
        <v>1</v>
      </c>
      <c r="DT14" s="60" t="s">
        <v>96</v>
      </c>
      <c r="DU14" s="60" t="s">
        <v>87</v>
      </c>
    </row>
    <row r="15" spans="1:125" ht="15.95" customHeight="1" x14ac:dyDescent="0.25">
      <c r="A15" s="54">
        <v>7</v>
      </c>
      <c r="B15" s="65" t="s">
        <v>97</v>
      </c>
      <c r="C15" s="60" t="s">
        <v>98</v>
      </c>
      <c r="D15" s="60"/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6">
        <v>1.9440000000000002</v>
      </c>
      <c r="M15" s="66">
        <v>0</v>
      </c>
      <c r="N15" s="66">
        <v>0</v>
      </c>
      <c r="O15" s="66">
        <v>0</v>
      </c>
      <c r="P15" s="66">
        <v>0</v>
      </c>
      <c r="Q15" s="66">
        <v>1.9440000000000002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  <c r="X15" s="66">
        <v>0</v>
      </c>
      <c r="Y15" s="66">
        <v>0</v>
      </c>
      <c r="Z15" s="66">
        <v>0</v>
      </c>
      <c r="AA15" s="66">
        <v>0</v>
      </c>
      <c r="AB15" s="66">
        <v>0</v>
      </c>
      <c r="AC15" s="66"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66">
        <v>0</v>
      </c>
      <c r="AL15" s="66">
        <v>0</v>
      </c>
      <c r="AM15" s="66">
        <v>0</v>
      </c>
      <c r="AN15" s="66">
        <v>0</v>
      </c>
      <c r="AO15" s="66">
        <v>0</v>
      </c>
      <c r="AP15" s="66">
        <v>0</v>
      </c>
      <c r="AQ15" s="66">
        <v>3.12</v>
      </c>
      <c r="AR15" s="66">
        <v>0</v>
      </c>
      <c r="AS15" s="66">
        <v>0</v>
      </c>
      <c r="AT15" s="66">
        <v>0</v>
      </c>
      <c r="AU15" s="66">
        <v>0</v>
      </c>
      <c r="AV15" s="66">
        <v>0</v>
      </c>
      <c r="AW15" s="66">
        <v>3.12</v>
      </c>
      <c r="AX15" s="66">
        <v>0</v>
      </c>
      <c r="AY15" s="66">
        <v>0</v>
      </c>
      <c r="AZ15" s="66">
        <v>0</v>
      </c>
      <c r="BA15" s="66">
        <v>0</v>
      </c>
      <c r="BB15" s="66">
        <v>0</v>
      </c>
      <c r="BC15" s="66">
        <v>3.12</v>
      </c>
      <c r="BD15" s="66">
        <v>0</v>
      </c>
      <c r="BE15" s="66">
        <v>0</v>
      </c>
      <c r="BF15" s="66">
        <v>0</v>
      </c>
      <c r="BG15" s="66">
        <v>0</v>
      </c>
      <c r="BH15" s="66">
        <v>0</v>
      </c>
      <c r="BI15" s="66">
        <v>3.12</v>
      </c>
      <c r="BJ15" s="66">
        <v>0</v>
      </c>
      <c r="BK15" s="66">
        <v>0</v>
      </c>
      <c r="BL15" s="66">
        <v>0</v>
      </c>
      <c r="BM15" s="66">
        <v>0</v>
      </c>
      <c r="BN15" s="66">
        <v>0</v>
      </c>
      <c r="BO15" s="66">
        <v>0</v>
      </c>
      <c r="BP15" s="66">
        <v>0</v>
      </c>
      <c r="BQ15" s="66">
        <v>0</v>
      </c>
      <c r="BR15" s="66">
        <v>0</v>
      </c>
      <c r="BS15" s="66">
        <v>0</v>
      </c>
      <c r="BT15" s="66">
        <v>0</v>
      </c>
      <c r="BU15" s="66">
        <v>0</v>
      </c>
      <c r="BV15" s="66">
        <v>0</v>
      </c>
      <c r="BW15" s="66">
        <v>0</v>
      </c>
      <c r="BX15" s="66">
        <v>0</v>
      </c>
      <c r="BY15" s="66">
        <v>0</v>
      </c>
      <c r="BZ15" s="66">
        <v>0</v>
      </c>
      <c r="CA15" s="66">
        <v>0</v>
      </c>
      <c r="CB15" s="66">
        <v>0</v>
      </c>
      <c r="CC15" s="66">
        <v>0</v>
      </c>
      <c r="CD15" s="66">
        <v>0</v>
      </c>
      <c r="CE15" s="66">
        <v>0</v>
      </c>
      <c r="CF15" s="66">
        <v>0</v>
      </c>
      <c r="CG15" s="66">
        <v>0</v>
      </c>
      <c r="CH15" s="67">
        <v>0</v>
      </c>
      <c r="CI15" s="67">
        <v>0</v>
      </c>
      <c r="CJ15" s="67">
        <v>0</v>
      </c>
      <c r="CK15" s="67">
        <v>0</v>
      </c>
      <c r="CL15" s="67">
        <v>2.535700934579439</v>
      </c>
      <c r="CM15" s="67">
        <v>0</v>
      </c>
      <c r="CN15" s="67">
        <v>0</v>
      </c>
      <c r="CO15" s="67">
        <v>0</v>
      </c>
      <c r="CP15" s="67">
        <v>0</v>
      </c>
      <c r="CQ15" s="67">
        <v>0</v>
      </c>
      <c r="CR15" s="67">
        <v>2.535700934579439</v>
      </c>
      <c r="CS15" s="67">
        <v>0</v>
      </c>
      <c r="CT15" s="67">
        <v>0</v>
      </c>
      <c r="CU15" s="67">
        <v>0</v>
      </c>
      <c r="CV15" s="67">
        <v>0</v>
      </c>
      <c r="CW15" s="67">
        <v>0</v>
      </c>
      <c r="CX15" s="67">
        <v>0</v>
      </c>
      <c r="CY15" s="67">
        <v>0</v>
      </c>
      <c r="CZ15" s="67">
        <v>0</v>
      </c>
      <c r="DA15" s="67">
        <v>0</v>
      </c>
      <c r="DB15" s="67">
        <v>0</v>
      </c>
      <c r="DC15" s="67">
        <v>0</v>
      </c>
      <c r="DD15" s="67">
        <v>0</v>
      </c>
      <c r="DE15" s="67">
        <v>0</v>
      </c>
      <c r="DF15" s="67">
        <v>0</v>
      </c>
      <c r="DG15" s="67">
        <v>0</v>
      </c>
      <c r="DI15" s="59" t="s">
        <v>67</v>
      </c>
      <c r="DJ15" s="59">
        <v>16</v>
      </c>
      <c r="DK15" s="60" t="s">
        <v>99</v>
      </c>
      <c r="DL15" s="60" t="s">
        <v>81</v>
      </c>
      <c r="DM15" s="59" t="s">
        <v>70</v>
      </c>
      <c r="DO15" s="68" t="str">
        <f>+IFERROR(VLOOKUP($B15,'[4]Lưu ý'!$C$5:$G$21,5,0),"")</f>
        <v/>
      </c>
      <c r="DP15" s="68">
        <f>+IF($DO15="",100%,INDEX('[4]Lưu ý'!$H$5:$I$21,MATCH('Gentan-i'!$B15,'[4]Lưu ý'!$C$5:$C$21,0),MATCH('Gentan-i'!DP$6,'[4]Lưu ý'!$H$4:$I$4,0)))</f>
        <v>1</v>
      </c>
      <c r="DQ15" s="68">
        <f>+IF($DO15="",100%,INDEX('[4]Lưu ý'!$H$5:$I$21,MATCH('Gentan-i'!$B15,'[4]Lưu ý'!$C$5:$C$21,0),MATCH('Gentan-i'!DQ$6,'[4]Lưu ý'!$H$4:$I$4,0)))</f>
        <v>1</v>
      </c>
      <c r="DR15" s="69">
        <v>1.1499999999999999</v>
      </c>
      <c r="DS15" s="72">
        <v>1.1499999999999999</v>
      </c>
      <c r="DT15" s="60" t="s">
        <v>100</v>
      </c>
      <c r="DU15" s="60" t="s">
        <v>72</v>
      </c>
    </row>
    <row r="16" spans="1:125" ht="15.95" customHeight="1" x14ac:dyDescent="0.25">
      <c r="A16" s="54">
        <v>8</v>
      </c>
      <c r="B16" s="65" t="s">
        <v>101</v>
      </c>
      <c r="C16" s="60" t="s">
        <v>102</v>
      </c>
      <c r="D16" s="60"/>
      <c r="E16" s="66"/>
      <c r="F16" s="66">
        <v>0.03</v>
      </c>
      <c r="G16" s="66"/>
      <c r="H16" s="66">
        <v>0.03</v>
      </c>
      <c r="I16" s="66">
        <v>0.03</v>
      </c>
      <c r="J16" s="66">
        <v>0.03</v>
      </c>
      <c r="K16" s="66">
        <v>0</v>
      </c>
      <c r="L16" s="66">
        <v>0.03</v>
      </c>
      <c r="M16" s="66"/>
      <c r="N16" s="66">
        <v>0.03</v>
      </c>
      <c r="O16" s="66">
        <v>0</v>
      </c>
      <c r="P16" s="66">
        <v>0.03</v>
      </c>
      <c r="Q16" s="66">
        <v>0.03</v>
      </c>
      <c r="R16" s="66"/>
      <c r="S16" s="66">
        <v>0.03</v>
      </c>
      <c r="T16" s="66">
        <v>0.03</v>
      </c>
      <c r="U16" s="66"/>
      <c r="V16" s="66">
        <v>0.03</v>
      </c>
      <c r="W16" s="66">
        <v>0</v>
      </c>
      <c r="X16" s="66"/>
      <c r="Y16" s="66">
        <v>0.03</v>
      </c>
      <c r="Z16" s="66">
        <v>0.03</v>
      </c>
      <c r="AA16" s="66">
        <v>2.7999999999999997E-2</v>
      </c>
      <c r="AB16" s="66">
        <v>2.7999999999999997E-2</v>
      </c>
      <c r="AC16" s="66">
        <v>2.7999999999999997E-2</v>
      </c>
      <c r="AD16" s="66">
        <v>0</v>
      </c>
      <c r="AE16" s="66">
        <v>2.7999999999999997E-2</v>
      </c>
      <c r="AF16" s="66">
        <v>2.7999999999999997E-2</v>
      </c>
      <c r="AG16" s="66">
        <v>2.7999999999999997E-2</v>
      </c>
      <c r="AH16" s="66">
        <v>2.7999999999999997E-2</v>
      </c>
      <c r="AI16" s="66">
        <v>0</v>
      </c>
      <c r="AJ16" s="66">
        <v>2.7999999999999997E-2</v>
      </c>
      <c r="AK16" s="66">
        <v>2.7999999999999997E-2</v>
      </c>
      <c r="AL16" s="66">
        <v>2.7999999999999997E-2</v>
      </c>
      <c r="AM16" s="66">
        <v>2.7999999999999997E-2</v>
      </c>
      <c r="AN16" s="66">
        <v>0</v>
      </c>
      <c r="AO16" s="66">
        <v>2.7999999999999997E-2</v>
      </c>
      <c r="AP16" s="66">
        <v>2.7999999999999997E-2</v>
      </c>
      <c r="AQ16" s="66">
        <v>2.7999999999999997E-2</v>
      </c>
      <c r="AR16" s="66">
        <v>2.7999999999999997E-2</v>
      </c>
      <c r="AS16" s="66">
        <v>2.7999999999999997E-2</v>
      </c>
      <c r="AT16" s="66">
        <v>0</v>
      </c>
      <c r="AU16" s="66">
        <v>2.7999999999999997E-2</v>
      </c>
      <c r="AV16" s="66">
        <v>2.7999999999999997E-2</v>
      </c>
      <c r="AW16" s="66">
        <v>2.7999999999999997E-2</v>
      </c>
      <c r="AX16" s="66">
        <v>2.7999999999999997E-2</v>
      </c>
      <c r="AY16" s="66">
        <v>2.7999999999999997E-2</v>
      </c>
      <c r="AZ16" s="66">
        <v>0</v>
      </c>
      <c r="BA16" s="66">
        <v>2.7999999999999997E-2</v>
      </c>
      <c r="BB16" s="66">
        <v>2.7999999999999997E-2</v>
      </c>
      <c r="BC16" s="66">
        <v>2.7999999999999997E-2</v>
      </c>
      <c r="BD16" s="66">
        <v>2.7999999999999997E-2</v>
      </c>
      <c r="BE16" s="66">
        <v>2.7999999999999997E-2</v>
      </c>
      <c r="BF16" s="66">
        <v>0</v>
      </c>
      <c r="BG16" s="66">
        <v>2.7999999999999997E-2</v>
      </c>
      <c r="BH16" s="66">
        <v>2.7999999999999997E-2</v>
      </c>
      <c r="BI16" s="66">
        <v>2.7999999999999997E-2</v>
      </c>
      <c r="BJ16" s="66">
        <v>2.7999999999999997E-2</v>
      </c>
      <c r="BK16" s="66">
        <v>2.7999999999999997E-2</v>
      </c>
      <c r="BL16" s="66">
        <v>0</v>
      </c>
      <c r="BM16" s="66">
        <v>2.7999999999999997E-2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  <c r="BS16" s="66">
        <v>0</v>
      </c>
      <c r="BT16" s="66">
        <v>0</v>
      </c>
      <c r="BU16" s="66">
        <v>0</v>
      </c>
      <c r="BV16" s="66">
        <v>0</v>
      </c>
      <c r="BW16" s="66">
        <v>0</v>
      </c>
      <c r="BX16" s="66">
        <v>0</v>
      </c>
      <c r="BY16" s="66">
        <v>0</v>
      </c>
      <c r="BZ16" s="66">
        <v>0</v>
      </c>
      <c r="CA16" s="66">
        <v>0</v>
      </c>
      <c r="CB16" s="66">
        <v>0</v>
      </c>
      <c r="CC16" s="66">
        <v>0</v>
      </c>
      <c r="CD16" s="66">
        <v>0</v>
      </c>
      <c r="CE16" s="66">
        <v>0</v>
      </c>
      <c r="CF16" s="66">
        <v>0</v>
      </c>
      <c r="CG16" s="66">
        <v>0</v>
      </c>
      <c r="CH16" s="67">
        <v>3.4999999999999996E-2</v>
      </c>
      <c r="CI16" s="67">
        <v>3.4999999999999996E-2</v>
      </c>
      <c r="CJ16" s="67">
        <v>3.4999999999999996E-2</v>
      </c>
      <c r="CK16" s="67">
        <v>3.4999999999999996E-2</v>
      </c>
      <c r="CL16" s="67">
        <v>3.4999999999999996E-2</v>
      </c>
      <c r="CM16" s="67">
        <v>0.04</v>
      </c>
      <c r="CN16" s="67">
        <v>3.4999999999999996E-2</v>
      </c>
      <c r="CO16" s="67">
        <v>3.4999999999999996E-2</v>
      </c>
      <c r="CP16" s="67">
        <v>3.4999999999999996E-2</v>
      </c>
      <c r="CQ16" s="67">
        <v>3.4999999999999996E-2</v>
      </c>
      <c r="CR16" s="67">
        <v>3.4999999999999996E-2</v>
      </c>
      <c r="CS16" s="67">
        <v>0.04</v>
      </c>
      <c r="CT16" s="67">
        <v>3.4999999999999996E-2</v>
      </c>
      <c r="CU16" s="67">
        <v>3.4999999999999996E-2</v>
      </c>
      <c r="CV16" s="67">
        <v>3.4999999999999996E-2</v>
      </c>
      <c r="CW16" s="67">
        <v>3.4999999999999996E-2</v>
      </c>
      <c r="CX16" s="67">
        <v>0.04</v>
      </c>
      <c r="CY16" s="67">
        <v>3.4999999999999996E-2</v>
      </c>
      <c r="CZ16" s="67">
        <v>3.4999999999999996E-2</v>
      </c>
      <c r="DA16" s="67">
        <v>3.4999999999999996E-2</v>
      </c>
      <c r="DB16" s="67">
        <v>3.4999999999999996E-2</v>
      </c>
      <c r="DC16" s="67">
        <v>0.04</v>
      </c>
      <c r="DD16" s="67">
        <v>3.4999999999999996E-2</v>
      </c>
      <c r="DE16" s="67">
        <v>3.4999999999999996E-2</v>
      </c>
      <c r="DF16" s="67">
        <v>3.4999999999999996E-2</v>
      </c>
      <c r="DG16" s="67">
        <v>0.04</v>
      </c>
      <c r="DI16" s="59" t="s">
        <v>67</v>
      </c>
      <c r="DJ16" s="59">
        <v>16</v>
      </c>
      <c r="DK16" s="60" t="s">
        <v>103</v>
      </c>
      <c r="DL16" s="60" t="s">
        <v>81</v>
      </c>
      <c r="DM16" s="59" t="s">
        <v>70</v>
      </c>
      <c r="DO16" s="68" t="str">
        <f>+IFERROR(VLOOKUP($B16,'[4]Lưu ý'!$C$5:$G$21,5,0),"")</f>
        <v/>
      </c>
      <c r="DP16" s="68">
        <f>+IF($DO16="",100%,INDEX('[4]Lưu ý'!$H$5:$I$21,MATCH('Gentan-i'!$B16,'[4]Lưu ý'!$C$5:$C$21,0),MATCH('Gentan-i'!DP$6,'[4]Lưu ý'!$H$4:$I$4,0)))</f>
        <v>1</v>
      </c>
      <c r="DQ16" s="68">
        <f>+IF($DO16="",100%,INDEX('[4]Lưu ý'!$H$5:$I$21,MATCH('Gentan-i'!$B16,'[4]Lưu ý'!$C$5:$C$21,0),MATCH('Gentan-i'!DQ$6,'[4]Lưu ý'!$H$4:$I$4,0)))</f>
        <v>1</v>
      </c>
      <c r="DR16" s="69">
        <v>1</v>
      </c>
      <c r="DS16" s="70">
        <v>0.6</v>
      </c>
      <c r="DT16" s="60" t="s">
        <v>104</v>
      </c>
      <c r="DU16" s="60" t="s">
        <v>72</v>
      </c>
    </row>
    <row r="17" spans="1:125" ht="15.95" customHeight="1" x14ac:dyDescent="0.25">
      <c r="A17" s="54">
        <v>9</v>
      </c>
      <c r="B17" s="65" t="s">
        <v>105</v>
      </c>
      <c r="C17" s="60" t="s">
        <v>106</v>
      </c>
      <c r="D17" s="60"/>
      <c r="E17" s="66">
        <v>7.6500000000000012E-2</v>
      </c>
      <c r="F17" s="66">
        <v>7.6500000000000012E-2</v>
      </c>
      <c r="G17" s="66">
        <v>9.5500000000000002E-2</v>
      </c>
      <c r="H17" s="66">
        <v>7.6500000000000012E-2</v>
      </c>
      <c r="I17" s="66">
        <v>7.6500000000000012E-2</v>
      </c>
      <c r="J17" s="66">
        <v>7.6499999999999999E-2</v>
      </c>
      <c r="K17" s="66">
        <v>7.6500000000000012E-2</v>
      </c>
      <c r="L17" s="66">
        <v>7.6500000000000012E-2</v>
      </c>
      <c r="M17" s="66">
        <v>7.6500000000000012E-2</v>
      </c>
      <c r="N17" s="66">
        <v>7.6500000000000012E-2</v>
      </c>
      <c r="O17" s="66">
        <v>7.6499999999999999E-2</v>
      </c>
      <c r="P17" s="66">
        <v>7.6499999999999999E-2</v>
      </c>
      <c r="Q17" s="66">
        <v>7.6500000000000012E-2</v>
      </c>
      <c r="R17" s="66">
        <v>9.5500000000000002E-2</v>
      </c>
      <c r="S17" s="66">
        <v>7.6500000000000012E-2</v>
      </c>
      <c r="T17" s="66">
        <v>7.6500000000000012E-2</v>
      </c>
      <c r="U17" s="66">
        <v>7.6500000000000012E-2</v>
      </c>
      <c r="V17" s="66">
        <v>7.6500000000000012E-2</v>
      </c>
      <c r="W17" s="66">
        <v>7.6500000000000012E-2</v>
      </c>
      <c r="X17" s="66">
        <v>9.5500000000000002E-2</v>
      </c>
      <c r="Y17" s="66">
        <v>7.6500000000000012E-2</v>
      </c>
      <c r="Z17" s="66">
        <v>7.6499999999999999E-2</v>
      </c>
      <c r="AA17" s="66">
        <v>8.0000000000000016E-2</v>
      </c>
      <c r="AB17" s="66">
        <v>8.3528971962616827E-2</v>
      </c>
      <c r="AC17" s="66">
        <v>8.3528971962616827E-2</v>
      </c>
      <c r="AD17" s="66">
        <v>8.3528971962616827E-2</v>
      </c>
      <c r="AE17" s="66">
        <v>8.0000000000000016E-2</v>
      </c>
      <c r="AF17" s="66">
        <v>8.0000000000000016E-2</v>
      </c>
      <c r="AG17" s="66">
        <v>8.3528971962616827E-2</v>
      </c>
      <c r="AH17" s="66">
        <v>8.3528971962616827E-2</v>
      </c>
      <c r="AI17" s="66">
        <v>8.3528971962616827E-2</v>
      </c>
      <c r="AJ17" s="66">
        <v>8.0000000000000016E-2</v>
      </c>
      <c r="AK17" s="66">
        <v>8.0000000000000016E-2</v>
      </c>
      <c r="AL17" s="66">
        <v>8.3528971962616827E-2</v>
      </c>
      <c r="AM17" s="66">
        <v>8.3528971962616827E-2</v>
      </c>
      <c r="AN17" s="66">
        <v>8.3528971962616827E-2</v>
      </c>
      <c r="AO17" s="66">
        <v>8.0000000000000016E-2</v>
      </c>
      <c r="AP17" s="66">
        <v>8.3528971962616827E-2</v>
      </c>
      <c r="AQ17" s="66">
        <v>8.3528971962616827E-2</v>
      </c>
      <c r="AR17" s="66">
        <v>8.3528971962616827E-2</v>
      </c>
      <c r="AS17" s="66">
        <v>8.0000000000000016E-2</v>
      </c>
      <c r="AT17" s="66">
        <v>8.3528971962616827E-2</v>
      </c>
      <c r="AU17" s="66">
        <v>8.0000000000000016E-2</v>
      </c>
      <c r="AV17" s="66">
        <v>8.3528971962616827E-2</v>
      </c>
      <c r="AW17" s="66">
        <v>8.3528971962616827E-2</v>
      </c>
      <c r="AX17" s="66">
        <v>8.3528971962616827E-2</v>
      </c>
      <c r="AY17" s="66">
        <v>8.0000000000000016E-2</v>
      </c>
      <c r="AZ17" s="66">
        <v>8.3528971962616827E-2</v>
      </c>
      <c r="BA17" s="66">
        <v>8.0000000000000016E-2</v>
      </c>
      <c r="BB17" s="66">
        <v>8.3528971962616827E-2</v>
      </c>
      <c r="BC17" s="66">
        <v>8.3528971962616827E-2</v>
      </c>
      <c r="BD17" s="66">
        <v>8.3528971962616827E-2</v>
      </c>
      <c r="BE17" s="66">
        <v>8.0000000000000016E-2</v>
      </c>
      <c r="BF17" s="66">
        <v>8.3528971962616827E-2</v>
      </c>
      <c r="BG17" s="66">
        <v>8.0000000000000016E-2</v>
      </c>
      <c r="BH17" s="66">
        <v>8.3528971962616827E-2</v>
      </c>
      <c r="BI17" s="66">
        <v>8.3528971962616827E-2</v>
      </c>
      <c r="BJ17" s="66">
        <v>8.3528971962616827E-2</v>
      </c>
      <c r="BK17" s="66">
        <v>8.0000000000000016E-2</v>
      </c>
      <c r="BL17" s="66">
        <v>8.3528971962616827E-2</v>
      </c>
      <c r="BM17" s="66">
        <v>8.0000000000000016E-2</v>
      </c>
      <c r="BN17" s="66">
        <v>0</v>
      </c>
      <c r="BO17" s="66">
        <v>0.11</v>
      </c>
      <c r="BP17" s="66">
        <v>0.11</v>
      </c>
      <c r="BQ17" s="66">
        <v>0.11</v>
      </c>
      <c r="BR17" s="66">
        <v>0</v>
      </c>
      <c r="BS17" s="66">
        <v>0.11</v>
      </c>
      <c r="BT17" s="66">
        <v>0.11</v>
      </c>
      <c r="BU17" s="66">
        <v>0.11</v>
      </c>
      <c r="BV17" s="66">
        <v>0</v>
      </c>
      <c r="BW17" s="66">
        <v>0.11</v>
      </c>
      <c r="BX17" s="66">
        <v>0.11</v>
      </c>
      <c r="BY17" s="66">
        <v>0.11</v>
      </c>
      <c r="BZ17" s="66">
        <v>0</v>
      </c>
      <c r="CA17" s="66">
        <v>0.11</v>
      </c>
      <c r="CB17" s="66">
        <v>0.11</v>
      </c>
      <c r="CC17" s="66">
        <v>0.11</v>
      </c>
      <c r="CD17" s="66">
        <v>0</v>
      </c>
      <c r="CE17" s="66">
        <v>0.11</v>
      </c>
      <c r="CF17" s="66">
        <v>0.11</v>
      </c>
      <c r="CG17" s="66">
        <v>0.11</v>
      </c>
      <c r="CH17" s="67">
        <v>0.10441121495327102</v>
      </c>
      <c r="CI17" s="67">
        <v>0.10441121495327102</v>
      </c>
      <c r="CJ17" s="67">
        <v>0.10441121495327102</v>
      </c>
      <c r="CK17" s="67">
        <v>0.13037590861889925</v>
      </c>
      <c r="CL17" s="67">
        <v>0.10441121495327102</v>
      </c>
      <c r="CM17" s="67">
        <v>0.1</v>
      </c>
      <c r="CN17" s="67">
        <v>0.10441121495327102</v>
      </c>
      <c r="CO17" s="67">
        <v>0.10441121495327102</v>
      </c>
      <c r="CP17" s="67">
        <v>0.10441121495327102</v>
      </c>
      <c r="CQ17" s="67">
        <v>0.13037590861889925</v>
      </c>
      <c r="CR17" s="67">
        <v>0.10441121495327102</v>
      </c>
      <c r="CS17" s="67">
        <v>0.1</v>
      </c>
      <c r="CT17" s="67">
        <v>0.10441121495327102</v>
      </c>
      <c r="CU17" s="67">
        <v>0.10441121495327102</v>
      </c>
      <c r="CV17" s="67">
        <v>0.10441121495327102</v>
      </c>
      <c r="CW17" s="67">
        <v>0.1</v>
      </c>
      <c r="CX17" s="67">
        <v>0.1</v>
      </c>
      <c r="CY17" s="67">
        <v>0.10441121495327102</v>
      </c>
      <c r="CZ17" s="67">
        <v>0.1</v>
      </c>
      <c r="DA17" s="67">
        <v>0.1</v>
      </c>
      <c r="DB17" s="67">
        <v>0.1</v>
      </c>
      <c r="DC17" s="67">
        <v>0.1</v>
      </c>
      <c r="DD17" s="67">
        <v>0.10441121495327102</v>
      </c>
      <c r="DE17" s="67">
        <v>0.10441121495327102</v>
      </c>
      <c r="DF17" s="67">
        <v>0.10441121495327102</v>
      </c>
      <c r="DG17" s="67">
        <v>0.1</v>
      </c>
      <c r="DI17" s="59" t="s">
        <v>93</v>
      </c>
      <c r="DJ17" s="59">
        <v>200</v>
      </c>
      <c r="DK17" s="60" t="s">
        <v>107</v>
      </c>
      <c r="DL17" s="60" t="s">
        <v>81</v>
      </c>
      <c r="DM17" s="59" t="s">
        <v>70</v>
      </c>
      <c r="DO17" s="68" t="str">
        <f>+IFERROR(VLOOKUP($B17,'[4]Lưu ý'!$C$5:$G$21,5,0),"")</f>
        <v>Mùa hè</v>
      </c>
      <c r="DP17" s="68">
        <f>+IF($DO17="",100%,INDEX('[4]Lưu ý'!$H$5:$I$21,MATCH('Gentan-i'!$B17,'[4]Lưu ý'!$C$5:$C$21,0),MATCH('Gentan-i'!DP$6,'[4]Lưu ý'!$H$4:$I$4,0)))</f>
        <v>0.4</v>
      </c>
      <c r="DQ17" s="68">
        <f>+IF($DO17="",100%,INDEX('[4]Lưu ý'!$H$5:$I$21,MATCH('Gentan-i'!$B17,'[4]Lưu ý'!$C$5:$C$21,0),MATCH('Gentan-i'!DQ$6,'[4]Lưu ý'!$H$4:$I$4,0)))</f>
        <v>1</v>
      </c>
      <c r="DR17" s="69">
        <v>1</v>
      </c>
      <c r="DS17" s="72">
        <v>2.7</v>
      </c>
      <c r="DT17" s="73" t="s">
        <v>108</v>
      </c>
      <c r="DU17" s="60" t="s">
        <v>72</v>
      </c>
    </row>
    <row r="18" spans="1:125" ht="15.95" customHeight="1" x14ac:dyDescent="0.25">
      <c r="A18" s="54">
        <v>10</v>
      </c>
      <c r="B18" s="65" t="s">
        <v>109</v>
      </c>
      <c r="C18" s="60" t="s">
        <v>110</v>
      </c>
      <c r="D18" s="60"/>
      <c r="E18" s="66">
        <v>7.6500000000000012E-2</v>
      </c>
      <c r="F18" s="66">
        <v>7.6500000000000012E-2</v>
      </c>
      <c r="G18" s="66">
        <v>9.5500000000000002E-2</v>
      </c>
      <c r="H18" s="66">
        <v>7.6500000000000012E-2</v>
      </c>
      <c r="I18" s="66">
        <v>7.6500000000000012E-2</v>
      </c>
      <c r="J18" s="66">
        <v>7.6499999999999999E-2</v>
      </c>
      <c r="K18" s="66">
        <v>7.6500000000000012E-2</v>
      </c>
      <c r="L18" s="66">
        <v>7.6500000000000012E-2</v>
      </c>
      <c r="M18" s="66">
        <v>7.6500000000000012E-2</v>
      </c>
      <c r="N18" s="66">
        <v>7.6500000000000012E-2</v>
      </c>
      <c r="O18" s="66">
        <v>7.6499999999999999E-2</v>
      </c>
      <c r="P18" s="66">
        <v>7.6499999999999999E-2</v>
      </c>
      <c r="Q18" s="66">
        <v>7.6500000000000012E-2</v>
      </c>
      <c r="R18" s="66">
        <v>9.5500000000000002E-2</v>
      </c>
      <c r="S18" s="66">
        <v>7.6500000000000012E-2</v>
      </c>
      <c r="T18" s="66">
        <v>7.6500000000000012E-2</v>
      </c>
      <c r="U18" s="66">
        <v>7.6500000000000012E-2</v>
      </c>
      <c r="V18" s="66">
        <v>7.6500000000000012E-2</v>
      </c>
      <c r="W18" s="66">
        <v>7.6500000000000012E-2</v>
      </c>
      <c r="X18" s="66">
        <v>9.5500000000000002E-2</v>
      </c>
      <c r="Y18" s="66">
        <v>7.6500000000000012E-2</v>
      </c>
      <c r="Z18" s="66">
        <v>7.6499999999999999E-2</v>
      </c>
      <c r="AA18" s="66">
        <v>8.0000000000000016E-2</v>
      </c>
      <c r="AB18" s="66">
        <v>8.3528971962616827E-2</v>
      </c>
      <c r="AC18" s="66">
        <v>8.3528971962616827E-2</v>
      </c>
      <c r="AD18" s="66">
        <v>8.3528971962616827E-2</v>
      </c>
      <c r="AE18" s="66">
        <v>8.0000000000000016E-2</v>
      </c>
      <c r="AF18" s="66">
        <v>8.0000000000000016E-2</v>
      </c>
      <c r="AG18" s="66">
        <v>8.3528971962616827E-2</v>
      </c>
      <c r="AH18" s="66">
        <v>8.3528971962616827E-2</v>
      </c>
      <c r="AI18" s="66">
        <v>8.3528971962616827E-2</v>
      </c>
      <c r="AJ18" s="66">
        <v>8.0000000000000016E-2</v>
      </c>
      <c r="AK18" s="66">
        <v>8.0000000000000016E-2</v>
      </c>
      <c r="AL18" s="66">
        <v>8.3528971962616827E-2</v>
      </c>
      <c r="AM18" s="66">
        <v>8.3528971962616827E-2</v>
      </c>
      <c r="AN18" s="66">
        <v>8.3528971962616827E-2</v>
      </c>
      <c r="AO18" s="66">
        <v>8.0000000000000016E-2</v>
      </c>
      <c r="AP18" s="66">
        <v>8.3528971962616827E-2</v>
      </c>
      <c r="AQ18" s="66">
        <v>8.3528971962616827E-2</v>
      </c>
      <c r="AR18" s="66">
        <v>8.3528971962616827E-2</v>
      </c>
      <c r="AS18" s="66">
        <v>8.0000000000000016E-2</v>
      </c>
      <c r="AT18" s="66">
        <v>8.3528971962616827E-2</v>
      </c>
      <c r="AU18" s="66">
        <v>8.0000000000000016E-2</v>
      </c>
      <c r="AV18" s="66">
        <v>8.3528971962616827E-2</v>
      </c>
      <c r="AW18" s="66">
        <v>8.3528971962616827E-2</v>
      </c>
      <c r="AX18" s="66">
        <v>8.3528971962616827E-2</v>
      </c>
      <c r="AY18" s="66">
        <v>8.0000000000000016E-2</v>
      </c>
      <c r="AZ18" s="66">
        <v>8.3528971962616827E-2</v>
      </c>
      <c r="BA18" s="66">
        <v>8.0000000000000016E-2</v>
      </c>
      <c r="BB18" s="66">
        <v>8.3528971962616827E-2</v>
      </c>
      <c r="BC18" s="66">
        <v>8.3528971962616827E-2</v>
      </c>
      <c r="BD18" s="66">
        <v>8.3528971962616827E-2</v>
      </c>
      <c r="BE18" s="66">
        <v>8.0000000000000016E-2</v>
      </c>
      <c r="BF18" s="66">
        <v>8.3528971962616827E-2</v>
      </c>
      <c r="BG18" s="66">
        <v>8.0000000000000016E-2</v>
      </c>
      <c r="BH18" s="66">
        <v>8.3528971962616827E-2</v>
      </c>
      <c r="BI18" s="66">
        <v>8.3528971962616827E-2</v>
      </c>
      <c r="BJ18" s="66">
        <v>8.3528971962616827E-2</v>
      </c>
      <c r="BK18" s="66">
        <v>8.0000000000000016E-2</v>
      </c>
      <c r="BL18" s="66">
        <v>8.3528971962616827E-2</v>
      </c>
      <c r="BM18" s="66">
        <v>8.0000000000000016E-2</v>
      </c>
      <c r="BN18" s="66">
        <v>0</v>
      </c>
      <c r="BO18" s="66">
        <v>0.10963177570093456</v>
      </c>
      <c r="BP18" s="66">
        <v>0.10963177570093456</v>
      </c>
      <c r="BQ18" s="66">
        <v>0.10963177570093456</v>
      </c>
      <c r="BR18" s="66">
        <v>0</v>
      </c>
      <c r="BS18" s="66">
        <v>0.10963177570093456</v>
      </c>
      <c r="BT18" s="66">
        <v>0.10963177570093456</v>
      </c>
      <c r="BU18" s="66">
        <v>0.10963177570093456</v>
      </c>
      <c r="BV18" s="66">
        <v>0</v>
      </c>
      <c r="BW18" s="66">
        <v>0.10963177570093456</v>
      </c>
      <c r="BX18" s="66">
        <v>0.10963177570093456</v>
      </c>
      <c r="BY18" s="66">
        <v>0.10963177570093456</v>
      </c>
      <c r="BZ18" s="66">
        <v>0</v>
      </c>
      <c r="CA18" s="66">
        <v>0.10963177570093456</v>
      </c>
      <c r="CB18" s="66">
        <v>0.10963177570093456</v>
      </c>
      <c r="CC18" s="66">
        <v>0.10963177570093456</v>
      </c>
      <c r="CD18" s="66">
        <v>0</v>
      </c>
      <c r="CE18" s="66">
        <v>0.10963177570093456</v>
      </c>
      <c r="CF18" s="66">
        <v>0.10963177570093456</v>
      </c>
      <c r="CG18" s="66">
        <v>0.10963177570093456</v>
      </c>
      <c r="CH18" s="67">
        <v>0.10441121495327102</v>
      </c>
      <c r="CI18" s="67">
        <v>0.10441121495327102</v>
      </c>
      <c r="CJ18" s="67">
        <v>0.10441121495327102</v>
      </c>
      <c r="CK18" s="67">
        <v>0.13037590861889925</v>
      </c>
      <c r="CL18" s="67">
        <v>0.10441121495327102</v>
      </c>
      <c r="CM18" s="67">
        <v>0.1</v>
      </c>
      <c r="CN18" s="67">
        <v>0.10441121495327102</v>
      </c>
      <c r="CO18" s="67">
        <v>0.10441121495327102</v>
      </c>
      <c r="CP18" s="67">
        <v>0.10441121495327102</v>
      </c>
      <c r="CQ18" s="67">
        <v>0.13037590861889925</v>
      </c>
      <c r="CR18" s="67">
        <v>0.10441121495327102</v>
      </c>
      <c r="CS18" s="67">
        <v>0.1</v>
      </c>
      <c r="CT18" s="67">
        <v>0.10441121495327102</v>
      </c>
      <c r="CU18" s="67">
        <v>0.10441121495327102</v>
      </c>
      <c r="CV18" s="67">
        <v>0.10441121495327102</v>
      </c>
      <c r="CW18" s="67">
        <v>0.1</v>
      </c>
      <c r="CX18" s="67">
        <v>0.1</v>
      </c>
      <c r="CY18" s="67">
        <v>0.10441121495327102</v>
      </c>
      <c r="CZ18" s="67">
        <v>0.1</v>
      </c>
      <c r="DA18" s="67">
        <v>0.1</v>
      </c>
      <c r="DB18" s="67">
        <v>0.1</v>
      </c>
      <c r="DC18" s="67">
        <v>0.1</v>
      </c>
      <c r="DD18" s="67">
        <v>0.10441121495327102</v>
      </c>
      <c r="DE18" s="67">
        <v>0.10441121495327102</v>
      </c>
      <c r="DF18" s="67">
        <v>0.10441121495327102</v>
      </c>
      <c r="DG18" s="67">
        <v>0.1</v>
      </c>
      <c r="DI18" s="59" t="s">
        <v>93</v>
      </c>
      <c r="DJ18" s="59">
        <v>200</v>
      </c>
      <c r="DK18" s="60" t="s">
        <v>111</v>
      </c>
      <c r="DL18" s="60" t="s">
        <v>81</v>
      </c>
      <c r="DM18" s="59" t="s">
        <v>70</v>
      </c>
      <c r="DO18" s="68" t="str">
        <f>+IFERROR(VLOOKUP($B18,'[4]Lưu ý'!$C$5:$G$21,5,0),"")</f>
        <v>Mùa đông</v>
      </c>
      <c r="DP18" s="68">
        <f>+IF($DO18="",100%,INDEX('[4]Lưu ý'!$H$5:$I$21,MATCH('Gentan-i'!$B18,'[4]Lưu ý'!$C$5:$C$21,0),MATCH('Gentan-i'!DP$6,'[4]Lưu ý'!$H$4:$I$4,0)))</f>
        <v>0.6</v>
      </c>
      <c r="DQ18" s="68">
        <f>+IF($DO18="",100%,INDEX('[4]Lưu ý'!$H$5:$I$21,MATCH('Gentan-i'!$B18,'[4]Lưu ý'!$C$5:$C$21,0),MATCH('Gentan-i'!DQ$6,'[4]Lưu ý'!$H$4:$I$4,0)))</f>
        <v>0</v>
      </c>
      <c r="DR18" s="69">
        <v>1</v>
      </c>
      <c r="DS18" s="70">
        <v>1.5</v>
      </c>
      <c r="DT18" s="60"/>
      <c r="DU18" s="60"/>
    </row>
    <row r="19" spans="1:125" ht="15.95" customHeight="1" x14ac:dyDescent="0.25">
      <c r="A19" s="54">
        <v>11</v>
      </c>
      <c r="B19" s="65" t="s">
        <v>112</v>
      </c>
      <c r="C19" s="60" t="s">
        <v>113</v>
      </c>
      <c r="D19" s="60"/>
      <c r="E19" s="66"/>
      <c r="F19" s="66">
        <v>7.4999999999999997E-3</v>
      </c>
      <c r="G19" s="66"/>
      <c r="H19" s="66">
        <v>7.4999999999999997E-3</v>
      </c>
      <c r="I19" s="66">
        <v>7.4999999999999997E-3</v>
      </c>
      <c r="J19" s="66">
        <v>7.4999999999999997E-3</v>
      </c>
      <c r="K19" s="66"/>
      <c r="L19" s="66">
        <v>7.4999999999999997E-3</v>
      </c>
      <c r="M19" s="66"/>
      <c r="N19" s="66">
        <v>7.4999999999999997E-3</v>
      </c>
      <c r="O19" s="66"/>
      <c r="P19" s="66">
        <v>7.4999999999999997E-3</v>
      </c>
      <c r="Q19" s="66">
        <v>7.4999999999999997E-3</v>
      </c>
      <c r="R19" s="66"/>
      <c r="S19" s="66">
        <v>7.4999999999999997E-3</v>
      </c>
      <c r="T19" s="66">
        <v>7.4999999999999997E-3</v>
      </c>
      <c r="U19" s="66"/>
      <c r="V19" s="66">
        <v>7.4999999999999997E-3</v>
      </c>
      <c r="W19" s="66"/>
      <c r="X19" s="66"/>
      <c r="Y19" s="66">
        <v>7.4999999999999997E-3</v>
      </c>
      <c r="Z19" s="66">
        <v>7.4999999999999997E-3</v>
      </c>
      <c r="AA19" s="66">
        <v>8.0000000000000002E-3</v>
      </c>
      <c r="AB19" s="66">
        <v>8.0000000000000002E-3</v>
      </c>
      <c r="AC19" s="66">
        <v>8.0000000000000002E-3</v>
      </c>
      <c r="AD19" s="66">
        <v>8.0000000000000002E-3</v>
      </c>
      <c r="AE19" s="66">
        <v>8.0000000000000002E-3</v>
      </c>
      <c r="AF19" s="66">
        <v>8.0000000000000002E-3</v>
      </c>
      <c r="AG19" s="66">
        <v>8.0000000000000002E-3</v>
      </c>
      <c r="AH19" s="66">
        <v>8.0000000000000002E-3</v>
      </c>
      <c r="AI19" s="66">
        <v>8.0000000000000002E-3</v>
      </c>
      <c r="AJ19" s="66">
        <v>8.0000000000000002E-3</v>
      </c>
      <c r="AK19" s="66">
        <v>8.0000000000000002E-3</v>
      </c>
      <c r="AL19" s="66">
        <v>8.0000000000000002E-3</v>
      </c>
      <c r="AM19" s="66">
        <v>8.0000000000000002E-3</v>
      </c>
      <c r="AN19" s="66">
        <v>8.0000000000000002E-3</v>
      </c>
      <c r="AO19" s="66">
        <v>8.0000000000000002E-3</v>
      </c>
      <c r="AP19" s="66">
        <v>8.0000000000000002E-3</v>
      </c>
      <c r="AQ19" s="66">
        <v>8.0000000000000002E-3</v>
      </c>
      <c r="AR19" s="66">
        <v>8.0000000000000002E-3</v>
      </c>
      <c r="AS19" s="66">
        <v>8.0000000000000002E-3</v>
      </c>
      <c r="AT19" s="66">
        <v>8.0000000000000002E-3</v>
      </c>
      <c r="AU19" s="66">
        <v>8.0000000000000002E-3</v>
      </c>
      <c r="AV19" s="66">
        <v>8.0000000000000002E-3</v>
      </c>
      <c r="AW19" s="66">
        <v>8.0000000000000002E-3</v>
      </c>
      <c r="AX19" s="66">
        <v>8.0000000000000002E-3</v>
      </c>
      <c r="AY19" s="66">
        <v>8.0000000000000002E-3</v>
      </c>
      <c r="AZ19" s="66">
        <v>8.0000000000000002E-3</v>
      </c>
      <c r="BA19" s="66">
        <v>8.0000000000000002E-3</v>
      </c>
      <c r="BB19" s="66">
        <v>8.0000000000000002E-3</v>
      </c>
      <c r="BC19" s="66">
        <v>8.0000000000000002E-3</v>
      </c>
      <c r="BD19" s="66">
        <v>8.0000000000000002E-3</v>
      </c>
      <c r="BE19" s="66">
        <v>8.0000000000000002E-3</v>
      </c>
      <c r="BF19" s="66">
        <v>8.0000000000000002E-3</v>
      </c>
      <c r="BG19" s="66">
        <v>8.0000000000000002E-3</v>
      </c>
      <c r="BH19" s="66">
        <v>8.0000000000000002E-3</v>
      </c>
      <c r="BI19" s="66">
        <v>8.0000000000000002E-3</v>
      </c>
      <c r="BJ19" s="66">
        <v>8.0000000000000002E-3</v>
      </c>
      <c r="BK19" s="66">
        <v>8.0000000000000002E-3</v>
      </c>
      <c r="BL19" s="66">
        <v>8.0000000000000002E-3</v>
      </c>
      <c r="BM19" s="66">
        <v>8.0000000000000002E-3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  <c r="BS19" s="66">
        <v>0</v>
      </c>
      <c r="BT19" s="66">
        <v>0</v>
      </c>
      <c r="BU19" s="66">
        <v>0</v>
      </c>
      <c r="BV19" s="66">
        <v>0</v>
      </c>
      <c r="BW19" s="66">
        <v>0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0</v>
      </c>
      <c r="CF19" s="66">
        <v>0</v>
      </c>
      <c r="CG19" s="66">
        <v>0</v>
      </c>
      <c r="CH19" s="67">
        <v>0.01</v>
      </c>
      <c r="CI19" s="67">
        <v>0.01</v>
      </c>
      <c r="CJ19" s="67">
        <v>0.01</v>
      </c>
      <c r="CK19" s="67">
        <v>0.01</v>
      </c>
      <c r="CL19" s="67">
        <v>0.01</v>
      </c>
      <c r="CM19" s="67">
        <v>0.01</v>
      </c>
      <c r="CN19" s="67">
        <v>0.01</v>
      </c>
      <c r="CO19" s="67">
        <v>0.01</v>
      </c>
      <c r="CP19" s="67">
        <v>0.01</v>
      </c>
      <c r="CQ19" s="67">
        <v>0.01</v>
      </c>
      <c r="CR19" s="67">
        <v>0.01</v>
      </c>
      <c r="CS19" s="67">
        <v>0.01</v>
      </c>
      <c r="CT19" s="67">
        <v>0.01</v>
      </c>
      <c r="CU19" s="67">
        <v>0.01</v>
      </c>
      <c r="CV19" s="67">
        <v>0.01</v>
      </c>
      <c r="CW19" s="67">
        <v>0.01</v>
      </c>
      <c r="CX19" s="67">
        <v>0.01</v>
      </c>
      <c r="CY19" s="67">
        <v>0.01</v>
      </c>
      <c r="CZ19" s="67">
        <v>0.01</v>
      </c>
      <c r="DA19" s="67">
        <v>0.01</v>
      </c>
      <c r="DB19" s="67">
        <v>0.01</v>
      </c>
      <c r="DC19" s="67">
        <v>0.01</v>
      </c>
      <c r="DD19" s="67">
        <v>0.01</v>
      </c>
      <c r="DE19" s="67">
        <v>0.01</v>
      </c>
      <c r="DF19" s="67">
        <v>0.01</v>
      </c>
      <c r="DG19" s="67">
        <v>0.01</v>
      </c>
      <c r="DI19" s="59" t="s">
        <v>93</v>
      </c>
      <c r="DJ19" s="59">
        <v>18</v>
      </c>
      <c r="DK19" s="60" t="s">
        <v>114</v>
      </c>
      <c r="DL19" s="60" t="s">
        <v>81</v>
      </c>
      <c r="DM19" s="59" t="s">
        <v>70</v>
      </c>
      <c r="DO19" s="68" t="str">
        <f>+IFERROR(VLOOKUP($B19,'[4]Lưu ý'!$C$5:$G$21,5,0),"")</f>
        <v/>
      </c>
      <c r="DP19" s="68">
        <f>+IF($DO19="",100%,INDEX('[4]Lưu ý'!$H$5:$I$21,MATCH('Gentan-i'!$B19,'[4]Lưu ý'!$C$5:$C$21,0),MATCH('Gentan-i'!DP$6,'[4]Lưu ý'!$H$4:$I$4,0)))</f>
        <v>1</v>
      </c>
      <c r="DQ19" s="68">
        <f>+IF($DO19="",100%,INDEX('[4]Lưu ý'!$H$5:$I$21,MATCH('Gentan-i'!$B19,'[4]Lưu ý'!$C$5:$C$21,0),MATCH('Gentan-i'!DQ$6,'[4]Lưu ý'!$H$4:$I$4,0)))</f>
        <v>1</v>
      </c>
      <c r="DR19" s="69">
        <v>1</v>
      </c>
      <c r="DS19" s="72">
        <v>1</v>
      </c>
      <c r="DT19" s="60"/>
      <c r="DU19" s="60"/>
    </row>
    <row r="20" spans="1:125" ht="15.95" customHeight="1" x14ac:dyDescent="0.25">
      <c r="A20" s="54">
        <v>12</v>
      </c>
      <c r="B20" s="65" t="s">
        <v>115</v>
      </c>
      <c r="C20" s="60" t="s">
        <v>116</v>
      </c>
      <c r="D20" s="60"/>
      <c r="E20" s="66">
        <v>0.79200000000000015</v>
      </c>
      <c r="F20" s="66">
        <v>0.79200000000000015</v>
      </c>
      <c r="G20" s="66">
        <v>0.79200000000000015</v>
      </c>
      <c r="H20" s="66">
        <v>0.79200000000000015</v>
      </c>
      <c r="I20" s="66">
        <v>0.79200000000000015</v>
      </c>
      <c r="J20" s="66">
        <v>0.79200000000000004</v>
      </c>
      <c r="K20" s="66">
        <v>0.79200000000000015</v>
      </c>
      <c r="L20" s="66">
        <v>0.79200000000000015</v>
      </c>
      <c r="M20" s="66">
        <v>0.79200000000000015</v>
      </c>
      <c r="N20" s="66">
        <v>0.79200000000000015</v>
      </c>
      <c r="O20" s="66">
        <v>0.79200000000000015</v>
      </c>
      <c r="P20" s="66">
        <v>0.79200000000000004</v>
      </c>
      <c r="Q20" s="66">
        <v>0.79200000000000015</v>
      </c>
      <c r="R20" s="66">
        <v>0.79200000000000015</v>
      </c>
      <c r="S20" s="66">
        <v>0.79200000000000015</v>
      </c>
      <c r="T20" s="66">
        <v>0.79200000000000015</v>
      </c>
      <c r="U20" s="66">
        <v>0.79200000000000015</v>
      </c>
      <c r="V20" s="66">
        <v>0.79200000000000015</v>
      </c>
      <c r="W20" s="66">
        <v>0.79200000000000015</v>
      </c>
      <c r="X20" s="66">
        <v>0.79200000000000015</v>
      </c>
      <c r="Y20" s="66">
        <v>0.79200000000000015</v>
      </c>
      <c r="Z20" s="66">
        <v>0.79200000000000015</v>
      </c>
      <c r="AA20" s="66">
        <v>0.63360000000000016</v>
      </c>
      <c r="AB20" s="66">
        <v>0.63360000000000016</v>
      </c>
      <c r="AC20" s="66">
        <v>0.63360000000000016</v>
      </c>
      <c r="AD20" s="66">
        <v>0.63360000000000016</v>
      </c>
      <c r="AE20" s="66">
        <v>0.63360000000000016</v>
      </c>
      <c r="AF20" s="66">
        <v>0.63360000000000016</v>
      </c>
      <c r="AG20" s="66">
        <v>0.63360000000000016</v>
      </c>
      <c r="AH20" s="66">
        <v>0.63360000000000016</v>
      </c>
      <c r="AI20" s="66">
        <v>0.63360000000000016</v>
      </c>
      <c r="AJ20" s="66">
        <v>0.63360000000000016</v>
      </c>
      <c r="AK20" s="66">
        <v>0.63360000000000016</v>
      </c>
      <c r="AL20" s="66">
        <v>0.63360000000000016</v>
      </c>
      <c r="AM20" s="66">
        <v>0.63360000000000016</v>
      </c>
      <c r="AN20" s="66">
        <v>0.63360000000000016</v>
      </c>
      <c r="AO20" s="66">
        <v>0.63360000000000016</v>
      </c>
      <c r="AP20" s="66">
        <v>0.63360000000000016</v>
      </c>
      <c r="AQ20" s="66">
        <v>0.63360000000000016</v>
      </c>
      <c r="AR20" s="66">
        <v>0.63360000000000016</v>
      </c>
      <c r="AS20" s="66">
        <v>0.63360000000000016</v>
      </c>
      <c r="AT20" s="66">
        <v>0.63360000000000016</v>
      </c>
      <c r="AU20" s="66">
        <v>0.63360000000000016</v>
      </c>
      <c r="AV20" s="66">
        <v>0.63360000000000016</v>
      </c>
      <c r="AW20" s="66">
        <v>0.63360000000000016</v>
      </c>
      <c r="AX20" s="66">
        <v>0.63360000000000016</v>
      </c>
      <c r="AY20" s="66">
        <v>0.63360000000000016</v>
      </c>
      <c r="AZ20" s="66">
        <v>0.63360000000000016</v>
      </c>
      <c r="BA20" s="66">
        <v>0.63360000000000016</v>
      </c>
      <c r="BB20" s="66">
        <v>0.63360000000000016</v>
      </c>
      <c r="BC20" s="66">
        <v>0.63360000000000016</v>
      </c>
      <c r="BD20" s="66">
        <v>0.63360000000000016</v>
      </c>
      <c r="BE20" s="66">
        <v>0.63360000000000016</v>
      </c>
      <c r="BF20" s="66">
        <v>0.63360000000000016</v>
      </c>
      <c r="BG20" s="66">
        <v>0.63360000000000016</v>
      </c>
      <c r="BH20" s="66">
        <v>0.63360000000000016</v>
      </c>
      <c r="BI20" s="66">
        <v>0.63360000000000016</v>
      </c>
      <c r="BJ20" s="66">
        <v>0.63360000000000016</v>
      </c>
      <c r="BK20" s="66">
        <v>0.63360000000000016</v>
      </c>
      <c r="BL20" s="66">
        <v>0.63360000000000016</v>
      </c>
      <c r="BM20" s="66">
        <v>0.63360000000000016</v>
      </c>
      <c r="BN20" s="66">
        <v>0.35</v>
      </c>
      <c r="BO20" s="66">
        <v>0.35</v>
      </c>
      <c r="BP20" s="66">
        <v>0.35</v>
      </c>
      <c r="BQ20" s="66">
        <v>0.35</v>
      </c>
      <c r="BR20" s="66">
        <v>0.35</v>
      </c>
      <c r="BS20" s="66">
        <v>0.35</v>
      </c>
      <c r="BT20" s="66">
        <v>0.35</v>
      </c>
      <c r="BU20" s="66">
        <v>0.35</v>
      </c>
      <c r="BV20" s="66">
        <v>0.35</v>
      </c>
      <c r="BW20" s="66">
        <v>0.35</v>
      </c>
      <c r="BX20" s="66">
        <v>0.35</v>
      </c>
      <c r="BY20" s="66">
        <v>0.35</v>
      </c>
      <c r="BZ20" s="66">
        <v>0.35</v>
      </c>
      <c r="CA20" s="66">
        <v>0.35</v>
      </c>
      <c r="CB20" s="66">
        <v>0.35</v>
      </c>
      <c r="CC20" s="66">
        <v>0.35</v>
      </c>
      <c r="CD20" s="66">
        <v>0.35</v>
      </c>
      <c r="CE20" s="66">
        <v>0.35</v>
      </c>
      <c r="CF20" s="66">
        <v>0.35</v>
      </c>
      <c r="CG20" s="66">
        <v>0.35</v>
      </c>
      <c r="CH20" s="67">
        <v>0.79200000000000015</v>
      </c>
      <c r="CI20" s="67">
        <v>0.79200000000000015</v>
      </c>
      <c r="CJ20" s="67">
        <v>0.79200000000000015</v>
      </c>
      <c r="CK20" s="67">
        <v>0.79200000000000015</v>
      </c>
      <c r="CL20" s="67">
        <v>0.79200000000000015</v>
      </c>
      <c r="CM20" s="67">
        <v>0.79200000000000015</v>
      </c>
      <c r="CN20" s="67">
        <v>0.79200000000000015</v>
      </c>
      <c r="CO20" s="67">
        <v>0.79200000000000015</v>
      </c>
      <c r="CP20" s="67">
        <v>0.79200000000000015</v>
      </c>
      <c r="CQ20" s="67">
        <v>0.79200000000000015</v>
      </c>
      <c r="CR20" s="67">
        <v>0.79200000000000015</v>
      </c>
      <c r="CS20" s="67">
        <v>0.79200000000000015</v>
      </c>
      <c r="CT20" s="67">
        <v>0.79200000000000015</v>
      </c>
      <c r="CU20" s="67">
        <v>0.79200000000000015</v>
      </c>
      <c r="CV20" s="67">
        <v>0.79200000000000015</v>
      </c>
      <c r="CW20" s="67">
        <v>0.79200000000000015</v>
      </c>
      <c r="CX20" s="67">
        <v>0.79200000000000015</v>
      </c>
      <c r="CY20" s="67">
        <v>0.79200000000000015</v>
      </c>
      <c r="CZ20" s="67">
        <v>0.79200000000000015</v>
      </c>
      <c r="DA20" s="67">
        <v>0.79200000000000015</v>
      </c>
      <c r="DB20" s="67">
        <v>0.79200000000000015</v>
      </c>
      <c r="DC20" s="67">
        <v>0.79200000000000015</v>
      </c>
      <c r="DD20" s="67">
        <v>0.79200000000000015</v>
      </c>
      <c r="DE20" s="67">
        <v>0.79200000000000015</v>
      </c>
      <c r="DF20" s="67">
        <v>0.79200000000000015</v>
      </c>
      <c r="DG20" s="67">
        <v>0.79200000000000015</v>
      </c>
      <c r="DI20" s="59" t="s">
        <v>93</v>
      </c>
      <c r="DJ20" s="59">
        <v>200</v>
      </c>
      <c r="DK20" s="60" t="s">
        <v>117</v>
      </c>
      <c r="DL20" s="60" t="s">
        <v>81</v>
      </c>
      <c r="DM20" s="59" t="s">
        <v>70</v>
      </c>
      <c r="DO20" s="68" t="str">
        <f>+IFERROR(VLOOKUP($B20,'[4]Lưu ý'!$C$5:$G$21,5,0),"")</f>
        <v/>
      </c>
      <c r="DP20" s="68">
        <f>+IF($DO20="",100%,INDEX('[4]Lưu ý'!$H$5:$I$21,MATCH('Gentan-i'!$B20,'[4]Lưu ý'!$C$5:$C$21,0),MATCH('Gentan-i'!DP$6,'[4]Lưu ý'!$H$4:$I$4,0)))</f>
        <v>1</v>
      </c>
      <c r="DQ20" s="68">
        <f>+IF($DO20="",100%,INDEX('[4]Lưu ý'!$H$5:$I$21,MATCH('Gentan-i'!$B20,'[4]Lưu ý'!$C$5:$C$21,0),MATCH('Gentan-i'!DQ$6,'[4]Lưu ý'!$H$4:$I$4,0)))</f>
        <v>1</v>
      </c>
      <c r="DR20" s="69">
        <v>1</v>
      </c>
      <c r="DS20" s="72">
        <v>0.4</v>
      </c>
      <c r="DT20" s="73" t="s">
        <v>118</v>
      </c>
      <c r="DU20" s="60" t="s">
        <v>72</v>
      </c>
    </row>
    <row r="21" spans="1:125" ht="15.95" customHeight="1" x14ac:dyDescent="0.25">
      <c r="A21" s="54">
        <v>13</v>
      </c>
      <c r="B21" s="74" t="s">
        <v>119</v>
      </c>
      <c r="C21" s="60" t="s">
        <v>120</v>
      </c>
      <c r="D21" s="60"/>
      <c r="E21" s="66">
        <v>0.4</v>
      </c>
      <c r="F21" s="66">
        <v>0.4</v>
      </c>
      <c r="G21" s="66">
        <v>0.4</v>
      </c>
      <c r="H21" s="66">
        <v>0.4</v>
      </c>
      <c r="I21" s="66">
        <v>0.4</v>
      </c>
      <c r="J21" s="66">
        <v>0.4</v>
      </c>
      <c r="K21" s="66">
        <v>0.4</v>
      </c>
      <c r="L21" s="66">
        <v>0.4</v>
      </c>
      <c r="M21" s="66">
        <v>0.4</v>
      </c>
      <c r="N21" s="66">
        <v>0.4</v>
      </c>
      <c r="O21" s="66">
        <v>0.4</v>
      </c>
      <c r="P21" s="66">
        <v>0.4</v>
      </c>
      <c r="Q21" s="66">
        <v>0.4</v>
      </c>
      <c r="R21" s="66">
        <v>0.4</v>
      </c>
      <c r="S21" s="66">
        <v>0.4</v>
      </c>
      <c r="T21" s="66">
        <v>0.4</v>
      </c>
      <c r="U21" s="66">
        <v>0.4</v>
      </c>
      <c r="V21" s="66">
        <v>0.4</v>
      </c>
      <c r="W21" s="66">
        <v>0.4</v>
      </c>
      <c r="X21" s="66">
        <v>0.4</v>
      </c>
      <c r="Y21" s="66">
        <v>0.4</v>
      </c>
      <c r="Z21" s="66">
        <v>0.4</v>
      </c>
      <c r="AA21" s="66">
        <v>0.32000000000000006</v>
      </c>
      <c r="AB21" s="66">
        <v>0.32000000000000006</v>
      </c>
      <c r="AC21" s="66">
        <v>0.32000000000000006</v>
      </c>
      <c r="AD21" s="66">
        <v>0.32000000000000006</v>
      </c>
      <c r="AE21" s="66">
        <v>0.32000000000000006</v>
      </c>
      <c r="AF21" s="66">
        <v>0.32000000000000006</v>
      </c>
      <c r="AG21" s="66">
        <v>0.32000000000000006</v>
      </c>
      <c r="AH21" s="66">
        <v>0.32000000000000006</v>
      </c>
      <c r="AI21" s="66">
        <v>0.32000000000000006</v>
      </c>
      <c r="AJ21" s="66">
        <v>0.32000000000000006</v>
      </c>
      <c r="AK21" s="66">
        <v>0.32000000000000006</v>
      </c>
      <c r="AL21" s="66">
        <v>0.32000000000000006</v>
      </c>
      <c r="AM21" s="66">
        <v>0.32000000000000006</v>
      </c>
      <c r="AN21" s="66">
        <v>0.32000000000000006</v>
      </c>
      <c r="AO21" s="66">
        <v>0.32000000000000006</v>
      </c>
      <c r="AP21" s="66">
        <v>0.32000000000000006</v>
      </c>
      <c r="AQ21" s="66">
        <v>0.32000000000000006</v>
      </c>
      <c r="AR21" s="66">
        <v>0.32000000000000006</v>
      </c>
      <c r="AS21" s="66">
        <v>0.32000000000000006</v>
      </c>
      <c r="AT21" s="66">
        <v>0.32000000000000006</v>
      </c>
      <c r="AU21" s="66">
        <v>0.32000000000000006</v>
      </c>
      <c r="AV21" s="66">
        <v>0.32000000000000006</v>
      </c>
      <c r="AW21" s="66">
        <v>0.32000000000000006</v>
      </c>
      <c r="AX21" s="66">
        <v>0.32000000000000006</v>
      </c>
      <c r="AY21" s="66">
        <v>0.32000000000000006</v>
      </c>
      <c r="AZ21" s="66">
        <v>0.32000000000000006</v>
      </c>
      <c r="BA21" s="66">
        <v>0.32000000000000006</v>
      </c>
      <c r="BB21" s="66">
        <v>0.32000000000000006</v>
      </c>
      <c r="BC21" s="66">
        <v>0.32000000000000006</v>
      </c>
      <c r="BD21" s="66">
        <v>0.32000000000000006</v>
      </c>
      <c r="BE21" s="66">
        <v>0.32000000000000006</v>
      </c>
      <c r="BF21" s="66">
        <v>0.32000000000000006</v>
      </c>
      <c r="BG21" s="66">
        <v>0.32000000000000006</v>
      </c>
      <c r="BH21" s="66">
        <v>0.32000000000000006</v>
      </c>
      <c r="BI21" s="66">
        <v>0.32000000000000006</v>
      </c>
      <c r="BJ21" s="66">
        <v>0.32000000000000006</v>
      </c>
      <c r="BK21" s="66">
        <v>0.32000000000000006</v>
      </c>
      <c r="BL21" s="66">
        <v>0.32000000000000006</v>
      </c>
      <c r="BM21" s="66">
        <v>0.32000000000000006</v>
      </c>
      <c r="BN21" s="66">
        <v>0.4</v>
      </c>
      <c r="BO21" s="66">
        <v>0.4</v>
      </c>
      <c r="BP21" s="66">
        <v>0.4</v>
      </c>
      <c r="BQ21" s="66">
        <v>0.4</v>
      </c>
      <c r="BR21" s="66">
        <v>0.4</v>
      </c>
      <c r="BS21" s="66">
        <v>0.4</v>
      </c>
      <c r="BT21" s="66">
        <v>0.4</v>
      </c>
      <c r="BU21" s="66">
        <v>0.4</v>
      </c>
      <c r="BV21" s="66">
        <v>0.4</v>
      </c>
      <c r="BW21" s="66">
        <v>0.4</v>
      </c>
      <c r="BX21" s="66">
        <v>0.4</v>
      </c>
      <c r="BY21" s="66">
        <v>0.4</v>
      </c>
      <c r="BZ21" s="66">
        <v>0.4</v>
      </c>
      <c r="CA21" s="66">
        <v>0.4</v>
      </c>
      <c r="CB21" s="66">
        <v>0.4</v>
      </c>
      <c r="CC21" s="66">
        <v>0.4</v>
      </c>
      <c r="CD21" s="66">
        <v>0.4</v>
      </c>
      <c r="CE21" s="66">
        <v>0.4</v>
      </c>
      <c r="CF21" s="66">
        <v>0.4</v>
      </c>
      <c r="CG21" s="66">
        <v>0.4</v>
      </c>
      <c r="CH21" s="67">
        <v>0.4</v>
      </c>
      <c r="CI21" s="67">
        <v>0.4</v>
      </c>
      <c r="CJ21" s="67">
        <v>0.4</v>
      </c>
      <c r="CK21" s="67">
        <v>0.4</v>
      </c>
      <c r="CL21" s="67">
        <v>0.4</v>
      </c>
      <c r="CM21" s="67">
        <v>0.4</v>
      </c>
      <c r="CN21" s="67">
        <v>0.4</v>
      </c>
      <c r="CO21" s="67">
        <v>0.4</v>
      </c>
      <c r="CP21" s="67">
        <v>0.4</v>
      </c>
      <c r="CQ21" s="67">
        <v>0.4</v>
      </c>
      <c r="CR21" s="67">
        <v>0.4</v>
      </c>
      <c r="CS21" s="67">
        <v>0.4</v>
      </c>
      <c r="CT21" s="67">
        <v>0.4</v>
      </c>
      <c r="CU21" s="67">
        <v>0.4</v>
      </c>
      <c r="CV21" s="67">
        <v>0.4</v>
      </c>
      <c r="CW21" s="67">
        <v>0.4</v>
      </c>
      <c r="CX21" s="67">
        <v>0.4</v>
      </c>
      <c r="CY21" s="67">
        <v>0.4</v>
      </c>
      <c r="CZ21" s="67">
        <v>0.4</v>
      </c>
      <c r="DA21" s="67">
        <v>0.4</v>
      </c>
      <c r="DB21" s="67">
        <v>0.4</v>
      </c>
      <c r="DC21" s="67">
        <v>0.4</v>
      </c>
      <c r="DD21" s="67">
        <v>0.4</v>
      </c>
      <c r="DE21" s="67">
        <v>0.4</v>
      </c>
      <c r="DF21" s="67">
        <v>0.4</v>
      </c>
      <c r="DG21" s="67">
        <v>0.4</v>
      </c>
      <c r="DI21" s="59" t="s">
        <v>93</v>
      </c>
      <c r="DJ21" s="59">
        <v>200</v>
      </c>
      <c r="DK21" s="60" t="s">
        <v>121</v>
      </c>
      <c r="DL21" s="60" t="s">
        <v>122</v>
      </c>
      <c r="DM21" s="59" t="s">
        <v>70</v>
      </c>
      <c r="DO21" s="68" t="str">
        <f>+IFERROR(VLOOKUP($B21,'[4]Lưu ý'!$C$5:$G$21,5,0),"")</f>
        <v/>
      </c>
      <c r="DP21" s="68">
        <f>+IF($DO21="",100%,INDEX('[4]Lưu ý'!$H$5:$I$21,MATCH('Gentan-i'!$B21,'[4]Lưu ý'!$C$5:$C$21,0),MATCH('Gentan-i'!DP$6,'[4]Lưu ý'!$H$4:$I$4,0)))</f>
        <v>1</v>
      </c>
      <c r="DQ21" s="68">
        <f>+IF($DO21="",100%,INDEX('[4]Lưu ý'!$H$5:$I$21,MATCH('Gentan-i'!$B21,'[4]Lưu ý'!$C$5:$C$21,0),MATCH('Gentan-i'!DQ$6,'[4]Lưu ý'!$H$4:$I$4,0)))</f>
        <v>1</v>
      </c>
      <c r="DR21" s="69">
        <v>1</v>
      </c>
      <c r="DS21" s="72">
        <v>1</v>
      </c>
      <c r="DT21" s="73" t="s">
        <v>123</v>
      </c>
      <c r="DU21" s="60" t="s">
        <v>72</v>
      </c>
    </row>
    <row r="22" spans="1:125" ht="15.95" customHeight="1" x14ac:dyDescent="0.25">
      <c r="A22" s="54">
        <v>14</v>
      </c>
      <c r="B22" s="65" t="s">
        <v>124</v>
      </c>
      <c r="C22" s="60" t="s">
        <v>125</v>
      </c>
      <c r="D22" s="60"/>
      <c r="E22" s="66">
        <v>8.3999999999999991E-2</v>
      </c>
      <c r="F22" s="66">
        <v>8.3999999999999991E-2</v>
      </c>
      <c r="G22" s="66">
        <v>8.3999999999999991E-2</v>
      </c>
      <c r="H22" s="66">
        <v>8.3999999999999991E-2</v>
      </c>
      <c r="I22" s="66">
        <v>8.3999999999999991E-2</v>
      </c>
      <c r="J22" s="66">
        <v>8.4000000000000005E-2</v>
      </c>
      <c r="K22" s="66">
        <v>0.08</v>
      </c>
      <c r="L22" s="66">
        <v>8.3999999999999991E-2</v>
      </c>
      <c r="M22" s="66">
        <v>8.3999999999999991E-2</v>
      </c>
      <c r="N22" s="66">
        <v>8.3999999999999991E-2</v>
      </c>
      <c r="O22" s="66">
        <v>0.08</v>
      </c>
      <c r="P22" s="66">
        <v>8.4000000000000005E-2</v>
      </c>
      <c r="Q22" s="66">
        <v>8.3999999999999991E-2</v>
      </c>
      <c r="R22" s="66">
        <v>8.3999999999999991E-2</v>
      </c>
      <c r="S22" s="66">
        <v>8.3999999999999991E-2</v>
      </c>
      <c r="T22" s="66">
        <v>8.3999999999999991E-2</v>
      </c>
      <c r="U22" s="66">
        <v>8.3999999999999991E-2</v>
      </c>
      <c r="V22" s="66">
        <v>8.3999999999999991E-2</v>
      </c>
      <c r="W22" s="66">
        <v>0.08</v>
      </c>
      <c r="X22" s="66">
        <v>8.3999999999999991E-2</v>
      </c>
      <c r="Y22" s="66">
        <v>8.3999999999999991E-2</v>
      </c>
      <c r="Z22" s="66">
        <v>8.3999999999999991E-2</v>
      </c>
      <c r="AA22" s="66">
        <v>6.4000000000000001E-2</v>
      </c>
      <c r="AB22" s="66">
        <v>6.7199999999999996E-2</v>
      </c>
      <c r="AC22" s="66">
        <v>6.7199999999999996E-2</v>
      </c>
      <c r="AD22" s="66">
        <v>6.7199999999999996E-2</v>
      </c>
      <c r="AE22" s="66">
        <v>6.7199999999999996E-2</v>
      </c>
      <c r="AF22" s="66">
        <v>6.4000000000000001E-2</v>
      </c>
      <c r="AG22" s="66">
        <v>6.7199999999999996E-2</v>
      </c>
      <c r="AH22" s="66">
        <v>6.7199999999999996E-2</v>
      </c>
      <c r="AI22" s="66">
        <v>6.7199999999999996E-2</v>
      </c>
      <c r="AJ22" s="66">
        <v>6.7199999999999996E-2</v>
      </c>
      <c r="AK22" s="66">
        <v>6.4000000000000001E-2</v>
      </c>
      <c r="AL22" s="66">
        <v>6.7199999999999996E-2</v>
      </c>
      <c r="AM22" s="66">
        <v>6.7199999999999996E-2</v>
      </c>
      <c r="AN22" s="66">
        <v>6.7199999999999996E-2</v>
      </c>
      <c r="AO22" s="66">
        <v>6.7199999999999996E-2</v>
      </c>
      <c r="AP22" s="66">
        <v>6.7199999999999996E-2</v>
      </c>
      <c r="AQ22" s="66">
        <v>6.7199999999999996E-2</v>
      </c>
      <c r="AR22" s="66">
        <v>6.7199999999999996E-2</v>
      </c>
      <c r="AS22" s="66">
        <v>6.7199999999999996E-2</v>
      </c>
      <c r="AT22" s="66">
        <v>6.7199999999999996E-2</v>
      </c>
      <c r="AU22" s="66">
        <v>6.7199999999999996E-2</v>
      </c>
      <c r="AV22" s="66">
        <v>6.7199999999999996E-2</v>
      </c>
      <c r="AW22" s="66">
        <v>6.7199999999999996E-2</v>
      </c>
      <c r="AX22" s="66">
        <v>6.7199999999999996E-2</v>
      </c>
      <c r="AY22" s="66">
        <v>6.7199999999999996E-2</v>
      </c>
      <c r="AZ22" s="66">
        <v>6.7199999999999996E-2</v>
      </c>
      <c r="BA22" s="66">
        <v>6.7199999999999996E-2</v>
      </c>
      <c r="BB22" s="66">
        <v>6.7199999999999996E-2</v>
      </c>
      <c r="BC22" s="66">
        <v>6.7199999999999996E-2</v>
      </c>
      <c r="BD22" s="66">
        <v>6.7199999999999996E-2</v>
      </c>
      <c r="BE22" s="66">
        <v>6.7199999999999996E-2</v>
      </c>
      <c r="BF22" s="66">
        <v>6.7199999999999996E-2</v>
      </c>
      <c r="BG22" s="66">
        <v>6.7199999999999996E-2</v>
      </c>
      <c r="BH22" s="66">
        <v>6.7199999999999996E-2</v>
      </c>
      <c r="BI22" s="66">
        <v>6.7199999999999996E-2</v>
      </c>
      <c r="BJ22" s="66">
        <v>6.7199999999999996E-2</v>
      </c>
      <c r="BK22" s="66">
        <v>6.7199999999999996E-2</v>
      </c>
      <c r="BL22" s="66">
        <v>6.7199999999999996E-2</v>
      </c>
      <c r="BM22" s="66">
        <v>6.7199999999999996E-2</v>
      </c>
      <c r="BN22" s="66">
        <v>0.08</v>
      </c>
      <c r="BO22" s="66">
        <v>0.08</v>
      </c>
      <c r="BP22" s="66">
        <v>0.08</v>
      </c>
      <c r="BQ22" s="66">
        <v>0.08</v>
      </c>
      <c r="BR22" s="66">
        <v>0.08</v>
      </c>
      <c r="BS22" s="66">
        <v>0.08</v>
      </c>
      <c r="BT22" s="66">
        <v>0.08</v>
      </c>
      <c r="BU22" s="66">
        <v>0.08</v>
      </c>
      <c r="BV22" s="66">
        <v>0.08</v>
      </c>
      <c r="BW22" s="66">
        <v>0.08</v>
      </c>
      <c r="BX22" s="66">
        <v>0.08</v>
      </c>
      <c r="BY22" s="66">
        <v>0.08</v>
      </c>
      <c r="BZ22" s="66">
        <v>0.08</v>
      </c>
      <c r="CA22" s="66">
        <v>0.08</v>
      </c>
      <c r="CB22" s="66">
        <v>0.08</v>
      </c>
      <c r="CC22" s="66">
        <v>0.08</v>
      </c>
      <c r="CD22" s="66">
        <v>0.08</v>
      </c>
      <c r="CE22" s="66">
        <v>0.08</v>
      </c>
      <c r="CF22" s="66">
        <v>0.08</v>
      </c>
      <c r="CG22" s="66">
        <v>0.08</v>
      </c>
      <c r="CH22" s="67">
        <v>8.3999999999999991E-2</v>
      </c>
      <c r="CI22" s="67">
        <v>8.3999999999999991E-2</v>
      </c>
      <c r="CJ22" s="67">
        <v>8.3999999999999991E-2</v>
      </c>
      <c r="CK22" s="67">
        <v>8.3999999999999991E-2</v>
      </c>
      <c r="CL22" s="67">
        <v>8.3999999999999991E-2</v>
      </c>
      <c r="CM22" s="67">
        <v>0.08</v>
      </c>
      <c r="CN22" s="67">
        <v>8.3999999999999991E-2</v>
      </c>
      <c r="CO22" s="67">
        <v>8.3999999999999991E-2</v>
      </c>
      <c r="CP22" s="67">
        <v>8.3999999999999991E-2</v>
      </c>
      <c r="CQ22" s="67">
        <v>8.3999999999999991E-2</v>
      </c>
      <c r="CR22" s="67">
        <v>8.3999999999999991E-2</v>
      </c>
      <c r="CS22" s="67">
        <v>0.08</v>
      </c>
      <c r="CT22" s="67">
        <v>8.3999999999999991E-2</v>
      </c>
      <c r="CU22" s="67">
        <v>8.3999999999999991E-2</v>
      </c>
      <c r="CV22" s="67">
        <v>8.3999999999999991E-2</v>
      </c>
      <c r="CW22" s="67">
        <v>0.08</v>
      </c>
      <c r="CX22" s="67">
        <v>0.08</v>
      </c>
      <c r="CY22" s="67">
        <v>8.3999999999999991E-2</v>
      </c>
      <c r="CZ22" s="67">
        <v>8.3999999999999991E-2</v>
      </c>
      <c r="DA22" s="67">
        <v>8.3999999999999991E-2</v>
      </c>
      <c r="DB22" s="67">
        <v>0.08</v>
      </c>
      <c r="DC22" s="67">
        <v>0.08</v>
      </c>
      <c r="DD22" s="67">
        <v>8.3999999999999991E-2</v>
      </c>
      <c r="DE22" s="67">
        <v>8.3999999999999991E-2</v>
      </c>
      <c r="DF22" s="67">
        <v>0.08</v>
      </c>
      <c r="DG22" s="67">
        <v>0.08</v>
      </c>
      <c r="DI22" s="59" t="s">
        <v>93</v>
      </c>
      <c r="DJ22" s="59">
        <v>18</v>
      </c>
      <c r="DK22" s="60" t="s">
        <v>126</v>
      </c>
      <c r="DL22" s="60" t="s">
        <v>81</v>
      </c>
      <c r="DM22" s="59" t="s">
        <v>70</v>
      </c>
      <c r="DO22" s="68" t="str">
        <f>+IFERROR(VLOOKUP($B22,'[4]Lưu ý'!$C$5:$G$21,5,0),"")</f>
        <v/>
      </c>
      <c r="DP22" s="68">
        <f>+IF($DO22="",100%,INDEX('[4]Lưu ý'!$H$5:$I$21,MATCH('Gentan-i'!$B22,'[4]Lưu ý'!$C$5:$C$21,0),MATCH('Gentan-i'!DP$6,'[4]Lưu ý'!$H$4:$I$4,0)))</f>
        <v>1</v>
      </c>
      <c r="DQ22" s="68">
        <f>+IF($DO22="",100%,INDEX('[4]Lưu ý'!$H$5:$I$21,MATCH('Gentan-i'!$B22,'[4]Lưu ý'!$C$5:$C$21,0),MATCH('Gentan-i'!DQ$6,'[4]Lưu ý'!$H$4:$I$4,0)))</f>
        <v>1</v>
      </c>
      <c r="DR22" s="69">
        <v>1</v>
      </c>
      <c r="DS22" s="72">
        <v>1</v>
      </c>
      <c r="DT22" s="60" t="s">
        <v>127</v>
      </c>
      <c r="DU22" s="60" t="s">
        <v>72</v>
      </c>
    </row>
    <row r="23" spans="1:125" ht="15.95" customHeight="1" x14ac:dyDescent="0.25">
      <c r="A23" s="54">
        <v>15</v>
      </c>
      <c r="B23" s="65" t="s">
        <v>128</v>
      </c>
      <c r="C23" s="60" t="s">
        <v>129</v>
      </c>
      <c r="D23" s="60"/>
      <c r="E23" s="66">
        <v>1.2E-2</v>
      </c>
      <c r="F23" s="66">
        <v>1.2E-2</v>
      </c>
      <c r="G23" s="66">
        <v>1.2E-2</v>
      </c>
      <c r="H23" s="66">
        <v>1.2E-2</v>
      </c>
      <c r="I23" s="66">
        <v>1.2E-2</v>
      </c>
      <c r="J23" s="66">
        <v>0.01</v>
      </c>
      <c r="K23" s="66">
        <v>1.26E-2</v>
      </c>
      <c r="L23" s="66">
        <v>1.2E-2</v>
      </c>
      <c r="M23" s="66">
        <v>1.2E-2</v>
      </c>
      <c r="N23" s="66">
        <v>1.2E-2</v>
      </c>
      <c r="O23" s="66">
        <v>1.26E-2</v>
      </c>
      <c r="P23" s="66">
        <v>0.01</v>
      </c>
      <c r="Q23" s="66">
        <v>1.2E-2</v>
      </c>
      <c r="R23" s="66">
        <v>1.2E-2</v>
      </c>
      <c r="S23" s="66">
        <v>1.2E-2</v>
      </c>
      <c r="T23" s="66">
        <v>1.2E-2</v>
      </c>
      <c r="U23" s="66">
        <v>1.2E-2</v>
      </c>
      <c r="V23" s="66">
        <v>1.2E-2</v>
      </c>
      <c r="W23" s="66">
        <v>1.26E-2</v>
      </c>
      <c r="X23" s="66">
        <v>1.2E-2</v>
      </c>
      <c r="Y23" s="66">
        <v>1.2E-2</v>
      </c>
      <c r="Z23" s="66">
        <v>1.2E-2</v>
      </c>
      <c r="AA23" s="66">
        <v>1.26E-2</v>
      </c>
      <c r="AB23" s="66">
        <v>1.26E-2</v>
      </c>
      <c r="AC23" s="66">
        <v>1.26E-2</v>
      </c>
      <c r="AD23" s="66">
        <v>1.2E-2</v>
      </c>
      <c r="AE23" s="66">
        <v>1.2E-2</v>
      </c>
      <c r="AF23" s="66">
        <v>1.2E-2</v>
      </c>
      <c r="AG23" s="66">
        <v>1.2E-2</v>
      </c>
      <c r="AH23" s="66">
        <v>1.2E-2</v>
      </c>
      <c r="AI23" s="66">
        <v>1.2E-2</v>
      </c>
      <c r="AJ23" s="66">
        <v>1.2E-2</v>
      </c>
      <c r="AK23" s="66">
        <v>1.2E-2</v>
      </c>
      <c r="AL23" s="66">
        <v>1.2E-2</v>
      </c>
      <c r="AM23" s="66">
        <v>1.2E-2</v>
      </c>
      <c r="AN23" s="66">
        <v>1.2E-2</v>
      </c>
      <c r="AO23" s="66">
        <v>1.2E-2</v>
      </c>
      <c r="AP23" s="66">
        <v>1.2E-2</v>
      </c>
      <c r="AQ23" s="66">
        <v>1.2E-2</v>
      </c>
      <c r="AR23" s="66">
        <v>1.2E-2</v>
      </c>
      <c r="AS23" s="66">
        <v>1.2E-2</v>
      </c>
      <c r="AT23" s="66">
        <v>1.2E-2</v>
      </c>
      <c r="AU23" s="66">
        <v>1.2E-2</v>
      </c>
      <c r="AV23" s="66">
        <v>1.2E-2</v>
      </c>
      <c r="AW23" s="66">
        <v>1.2E-2</v>
      </c>
      <c r="AX23" s="66">
        <v>1.2E-2</v>
      </c>
      <c r="AY23" s="66">
        <v>1.2E-2</v>
      </c>
      <c r="AZ23" s="66">
        <v>1.2E-2</v>
      </c>
      <c r="BA23" s="66">
        <v>1.2E-2</v>
      </c>
      <c r="BB23" s="66">
        <v>1.2E-2</v>
      </c>
      <c r="BC23" s="66">
        <v>1.2E-2</v>
      </c>
      <c r="BD23" s="66">
        <v>1.2E-2</v>
      </c>
      <c r="BE23" s="66">
        <v>1.2E-2</v>
      </c>
      <c r="BF23" s="66">
        <v>1.2E-2</v>
      </c>
      <c r="BG23" s="66">
        <v>1.2E-2</v>
      </c>
      <c r="BH23" s="66">
        <v>1.2E-2</v>
      </c>
      <c r="BI23" s="66">
        <v>1.2E-2</v>
      </c>
      <c r="BJ23" s="66">
        <v>1.2E-2</v>
      </c>
      <c r="BK23" s="66">
        <v>1.2E-2</v>
      </c>
      <c r="BL23" s="66">
        <v>1.2E-2</v>
      </c>
      <c r="BM23" s="66">
        <v>1.2E-2</v>
      </c>
      <c r="BN23" s="66">
        <v>1.26E-2</v>
      </c>
      <c r="BO23" s="66">
        <v>1.26E-2</v>
      </c>
      <c r="BP23" s="66">
        <v>1.26E-2</v>
      </c>
      <c r="BQ23" s="66">
        <v>1.26E-2</v>
      </c>
      <c r="BR23" s="66">
        <v>1.26E-2</v>
      </c>
      <c r="BS23" s="66">
        <v>1.26E-2</v>
      </c>
      <c r="BT23" s="66">
        <v>1.26E-2</v>
      </c>
      <c r="BU23" s="66">
        <v>1.26E-2</v>
      </c>
      <c r="BV23" s="66">
        <v>1.26E-2</v>
      </c>
      <c r="BW23" s="66">
        <v>1.26E-2</v>
      </c>
      <c r="BX23" s="66">
        <v>1.26E-2</v>
      </c>
      <c r="BY23" s="66">
        <v>1.26E-2</v>
      </c>
      <c r="BZ23" s="66">
        <v>1.26E-2</v>
      </c>
      <c r="CA23" s="66">
        <v>1.26E-2</v>
      </c>
      <c r="CB23" s="66">
        <v>1.26E-2</v>
      </c>
      <c r="CC23" s="66">
        <v>1.26E-2</v>
      </c>
      <c r="CD23" s="66">
        <v>1.26E-2</v>
      </c>
      <c r="CE23" s="66">
        <v>1.26E-2</v>
      </c>
      <c r="CF23" s="66">
        <v>1.26E-2</v>
      </c>
      <c r="CG23" s="66">
        <v>1.26E-2</v>
      </c>
      <c r="CH23" s="67">
        <v>1.2E-2</v>
      </c>
      <c r="CI23" s="67">
        <v>1.2E-2</v>
      </c>
      <c r="CJ23" s="67">
        <v>1.2E-2</v>
      </c>
      <c r="CK23" s="67">
        <v>1.2E-2</v>
      </c>
      <c r="CL23" s="67">
        <v>1.2E-2</v>
      </c>
      <c r="CM23" s="67">
        <v>0.01</v>
      </c>
      <c r="CN23" s="67">
        <v>1.2E-2</v>
      </c>
      <c r="CO23" s="67">
        <v>1.2E-2</v>
      </c>
      <c r="CP23" s="67">
        <v>1.2E-2</v>
      </c>
      <c r="CQ23" s="67">
        <v>1.2E-2</v>
      </c>
      <c r="CR23" s="67">
        <v>1.2E-2</v>
      </c>
      <c r="CS23" s="67">
        <v>0.01</v>
      </c>
      <c r="CT23" s="67">
        <v>1.2E-2</v>
      </c>
      <c r="CU23" s="67">
        <v>1.2E-2</v>
      </c>
      <c r="CV23" s="67">
        <v>1.2E-2</v>
      </c>
      <c r="CW23" s="67">
        <v>1.26E-2</v>
      </c>
      <c r="CX23" s="67">
        <v>0.01</v>
      </c>
      <c r="CY23" s="67">
        <v>1.2E-2</v>
      </c>
      <c r="CZ23" s="67">
        <v>1.2E-2</v>
      </c>
      <c r="DA23" s="67">
        <v>1.2E-2</v>
      </c>
      <c r="DB23" s="67">
        <v>1.26E-2</v>
      </c>
      <c r="DC23" s="67">
        <v>0.01</v>
      </c>
      <c r="DD23" s="67">
        <v>1.2E-2</v>
      </c>
      <c r="DE23" s="67">
        <v>1.2E-2</v>
      </c>
      <c r="DF23" s="67">
        <v>1.26E-2</v>
      </c>
      <c r="DG23" s="67">
        <v>0.01</v>
      </c>
      <c r="DI23" s="59" t="s">
        <v>93</v>
      </c>
      <c r="DJ23" s="59">
        <v>18</v>
      </c>
      <c r="DK23" s="60" t="s">
        <v>130</v>
      </c>
      <c r="DL23" s="60" t="s">
        <v>81</v>
      </c>
      <c r="DM23" s="59" t="s">
        <v>70</v>
      </c>
      <c r="DO23" s="68" t="str">
        <f>+IFERROR(VLOOKUP($B23,'[4]Lưu ý'!$C$5:$G$21,5,0),"")</f>
        <v/>
      </c>
      <c r="DP23" s="68">
        <f>+IF($DO23="",100%,INDEX('[4]Lưu ý'!$H$5:$I$21,MATCH('Gentan-i'!$B23,'[4]Lưu ý'!$C$5:$C$21,0),MATCH('Gentan-i'!DP$6,'[4]Lưu ý'!$H$4:$I$4,0)))</f>
        <v>1</v>
      </c>
      <c r="DQ23" s="68">
        <f>+IF($DO23="",100%,INDEX('[4]Lưu ý'!$H$5:$I$21,MATCH('Gentan-i'!$B23,'[4]Lưu ý'!$C$5:$C$21,0),MATCH('Gentan-i'!DQ$6,'[4]Lưu ý'!$H$4:$I$4,0)))</f>
        <v>1</v>
      </c>
      <c r="DR23" s="69">
        <v>1</v>
      </c>
      <c r="DS23" s="72">
        <v>1</v>
      </c>
      <c r="DT23" s="60" t="s">
        <v>131</v>
      </c>
      <c r="DU23" s="60" t="s">
        <v>72</v>
      </c>
    </row>
    <row r="24" spans="1:125" ht="15.95" customHeight="1" x14ac:dyDescent="0.25">
      <c r="A24" s="54">
        <v>16</v>
      </c>
      <c r="B24" s="65" t="s">
        <v>132</v>
      </c>
      <c r="C24" s="60" t="s">
        <v>133</v>
      </c>
      <c r="D24" s="60"/>
      <c r="E24" s="66">
        <v>1.53</v>
      </c>
      <c r="F24" s="66">
        <v>1.53</v>
      </c>
      <c r="G24" s="66">
        <v>0</v>
      </c>
      <c r="H24" s="66">
        <v>1.53</v>
      </c>
      <c r="I24" s="66">
        <v>1.53</v>
      </c>
      <c r="J24" s="66">
        <v>0</v>
      </c>
      <c r="K24" s="66">
        <v>0</v>
      </c>
      <c r="L24" s="66">
        <v>1.53</v>
      </c>
      <c r="M24" s="66">
        <v>1.53</v>
      </c>
      <c r="N24" s="66">
        <v>1.53</v>
      </c>
      <c r="O24" s="66">
        <v>0</v>
      </c>
      <c r="P24" s="66">
        <v>0</v>
      </c>
      <c r="Q24" s="66">
        <v>1.53</v>
      </c>
      <c r="R24" s="66">
        <v>0</v>
      </c>
      <c r="S24" s="66">
        <v>1.53</v>
      </c>
      <c r="T24" s="66">
        <v>1.53</v>
      </c>
      <c r="U24" s="66">
        <v>1.53</v>
      </c>
      <c r="V24" s="66">
        <v>1.53</v>
      </c>
      <c r="W24" s="66">
        <v>0</v>
      </c>
      <c r="X24" s="66">
        <v>0</v>
      </c>
      <c r="Y24" s="66">
        <v>1.53</v>
      </c>
      <c r="Z24" s="66">
        <v>1.53</v>
      </c>
      <c r="AA24" s="66">
        <v>0</v>
      </c>
      <c r="AB24" s="66">
        <v>1.6705794392523359</v>
      </c>
      <c r="AC24" s="66">
        <v>1.6705794392523363</v>
      </c>
      <c r="AD24" s="66">
        <v>1.6705794392523359</v>
      </c>
      <c r="AE24" s="66">
        <v>1.6705794392523359</v>
      </c>
      <c r="AF24" s="66">
        <v>0</v>
      </c>
      <c r="AG24" s="66">
        <v>1.6705794392523359</v>
      </c>
      <c r="AH24" s="66">
        <v>1.6705794392523363</v>
      </c>
      <c r="AI24" s="66">
        <v>1.6705794392523359</v>
      </c>
      <c r="AJ24" s="66">
        <v>1.6705794392523359</v>
      </c>
      <c r="AK24" s="66">
        <v>0</v>
      </c>
      <c r="AL24" s="66">
        <v>1.6705794392523359</v>
      </c>
      <c r="AM24" s="66">
        <v>1.6705794392523363</v>
      </c>
      <c r="AN24" s="66">
        <v>1.6705794392523359</v>
      </c>
      <c r="AO24" s="66">
        <v>1.6705794392523359</v>
      </c>
      <c r="AP24" s="66">
        <v>0</v>
      </c>
      <c r="AQ24" s="66">
        <v>1.6705794392523359</v>
      </c>
      <c r="AR24" s="66">
        <v>1.6705794392523363</v>
      </c>
      <c r="AS24" s="66">
        <v>0</v>
      </c>
      <c r="AT24" s="66">
        <v>1.6705794392523359</v>
      </c>
      <c r="AU24" s="66">
        <v>1.6705794392523359</v>
      </c>
      <c r="AV24" s="66">
        <v>0</v>
      </c>
      <c r="AW24" s="66">
        <v>1.6705794392523359</v>
      </c>
      <c r="AX24" s="66">
        <v>1.6705794392523363</v>
      </c>
      <c r="AY24" s="66">
        <v>0</v>
      </c>
      <c r="AZ24" s="66">
        <v>1.6705794392523359</v>
      </c>
      <c r="BA24" s="66">
        <v>1.6705794392523359</v>
      </c>
      <c r="BB24" s="66">
        <v>0</v>
      </c>
      <c r="BC24" s="66">
        <v>1.6705794392523359</v>
      </c>
      <c r="BD24" s="66">
        <v>1.6705794392523363</v>
      </c>
      <c r="BE24" s="66">
        <v>0</v>
      </c>
      <c r="BF24" s="66">
        <v>1.6705794392523359</v>
      </c>
      <c r="BG24" s="66">
        <v>1.6705794392523359</v>
      </c>
      <c r="BH24" s="66">
        <v>0</v>
      </c>
      <c r="BI24" s="66">
        <v>1.6705794392523359</v>
      </c>
      <c r="BJ24" s="66">
        <v>1.6705794392523363</v>
      </c>
      <c r="BK24" s="66">
        <v>0</v>
      </c>
      <c r="BL24" s="66">
        <v>1.6705794392523359</v>
      </c>
      <c r="BM24" s="66">
        <v>1.6705794392523359</v>
      </c>
      <c r="BN24" s="66">
        <v>0</v>
      </c>
      <c r="BO24" s="66">
        <v>2.1945000000000001</v>
      </c>
      <c r="BP24" s="66">
        <v>2.1945000000000001</v>
      </c>
      <c r="BQ24" s="66">
        <v>2.1945000000000001</v>
      </c>
      <c r="BR24" s="66">
        <v>0</v>
      </c>
      <c r="BS24" s="66">
        <v>2.1945000000000001</v>
      </c>
      <c r="BT24" s="66">
        <v>2.1945000000000001</v>
      </c>
      <c r="BU24" s="66">
        <v>2.1945000000000001</v>
      </c>
      <c r="BV24" s="66">
        <v>0</v>
      </c>
      <c r="BW24" s="66">
        <v>2.1945000000000001</v>
      </c>
      <c r="BX24" s="66">
        <v>2.1945000000000001</v>
      </c>
      <c r="BY24" s="66">
        <v>2.1945000000000001</v>
      </c>
      <c r="BZ24" s="66">
        <v>0</v>
      </c>
      <c r="CA24" s="66">
        <v>2.1945000000000001</v>
      </c>
      <c r="CB24" s="66">
        <v>2.1945000000000001</v>
      </c>
      <c r="CC24" s="66">
        <v>2.1945000000000001</v>
      </c>
      <c r="CD24" s="66">
        <v>0</v>
      </c>
      <c r="CE24" s="66">
        <v>2.1945000000000001</v>
      </c>
      <c r="CF24" s="66">
        <v>2.1945000000000001</v>
      </c>
      <c r="CG24" s="66">
        <v>2.1945000000000001</v>
      </c>
      <c r="CH24" s="67">
        <v>2.0882242990654203</v>
      </c>
      <c r="CI24" s="67">
        <v>2.0882242990654198</v>
      </c>
      <c r="CJ24" s="67">
        <v>2.0882242990654203</v>
      </c>
      <c r="CK24" s="67">
        <v>0</v>
      </c>
      <c r="CL24" s="67">
        <v>2.0882242990654203</v>
      </c>
      <c r="CM24" s="67">
        <v>0</v>
      </c>
      <c r="CN24" s="67">
        <v>2.0882242990654198</v>
      </c>
      <c r="CO24" s="67">
        <v>2.0882242990654203</v>
      </c>
      <c r="CP24" s="67">
        <v>2.0882242990654203</v>
      </c>
      <c r="CQ24" s="67">
        <v>0</v>
      </c>
      <c r="CR24" s="67">
        <v>2.0882242990654203</v>
      </c>
      <c r="CS24" s="67">
        <v>0</v>
      </c>
      <c r="CT24" s="67">
        <v>2.0882242990654203</v>
      </c>
      <c r="CU24" s="67">
        <v>2.0882242990654203</v>
      </c>
      <c r="CV24" s="67">
        <v>0</v>
      </c>
      <c r="CW24" s="67">
        <v>0</v>
      </c>
      <c r="CX24" s="67">
        <v>0</v>
      </c>
      <c r="CY24" s="67">
        <v>2.0882242990654203</v>
      </c>
      <c r="CZ24" s="67">
        <v>2.0882242990654203</v>
      </c>
      <c r="DA24" s="67">
        <v>0</v>
      </c>
      <c r="DB24" s="67">
        <v>0</v>
      </c>
      <c r="DC24" s="67">
        <v>0</v>
      </c>
      <c r="DD24" s="67">
        <v>2.0882242990654198</v>
      </c>
      <c r="DE24" s="67">
        <v>2.0882242990654198</v>
      </c>
      <c r="DF24" s="67">
        <v>0</v>
      </c>
      <c r="DG24" s="67">
        <v>0</v>
      </c>
      <c r="DI24" s="59" t="s">
        <v>67</v>
      </c>
      <c r="DJ24" s="59">
        <v>16</v>
      </c>
      <c r="DK24" s="60" t="s">
        <v>134</v>
      </c>
      <c r="DL24" s="60" t="s">
        <v>81</v>
      </c>
      <c r="DM24" s="59" t="s">
        <v>70</v>
      </c>
      <c r="DO24" s="68" t="str">
        <f>+IFERROR(VLOOKUP($B24,'[4]Lưu ý'!$C$5:$G$21,5,0),"")</f>
        <v/>
      </c>
      <c r="DP24" s="68">
        <f>+IF($DO24="",100%,INDEX('[4]Lưu ý'!$H$5:$I$21,MATCH('Gentan-i'!$B24,'[4]Lưu ý'!$C$5:$C$21,0),MATCH('Gentan-i'!DP$6,'[4]Lưu ý'!$H$4:$I$4,0)))</f>
        <v>1</v>
      </c>
      <c r="DQ24" s="68">
        <f>+IF($DO24="",100%,INDEX('[4]Lưu ý'!$H$5:$I$21,MATCH('Gentan-i'!$B24,'[4]Lưu ý'!$C$5:$C$21,0),MATCH('Gentan-i'!DQ$6,'[4]Lưu ý'!$H$4:$I$4,0)))</f>
        <v>1</v>
      </c>
      <c r="DR24" s="69">
        <v>1</v>
      </c>
      <c r="DS24" s="72">
        <v>1</v>
      </c>
      <c r="DT24" s="60" t="s">
        <v>135</v>
      </c>
      <c r="DU24" s="60" t="s">
        <v>72</v>
      </c>
    </row>
    <row r="25" spans="1:125" ht="15.95" customHeight="1" x14ac:dyDescent="0.25">
      <c r="A25" s="54">
        <v>17</v>
      </c>
      <c r="B25" s="65" t="s">
        <v>136</v>
      </c>
      <c r="C25" s="60" t="s">
        <v>137</v>
      </c>
      <c r="D25" s="60"/>
      <c r="E25" s="66">
        <v>1.242</v>
      </c>
      <c r="F25" s="66">
        <v>1.242</v>
      </c>
      <c r="G25" s="66">
        <v>0</v>
      </c>
      <c r="H25" s="66">
        <v>1.242</v>
      </c>
      <c r="I25" s="66">
        <v>1.242</v>
      </c>
      <c r="J25" s="66">
        <v>1.24</v>
      </c>
      <c r="K25" s="66">
        <v>1.24</v>
      </c>
      <c r="L25" s="66">
        <v>1.242</v>
      </c>
      <c r="M25" s="66">
        <v>1.242</v>
      </c>
      <c r="N25" s="66">
        <v>1.242</v>
      </c>
      <c r="O25" s="66">
        <v>1.24</v>
      </c>
      <c r="P25" s="66">
        <v>1.24</v>
      </c>
      <c r="Q25" s="66">
        <v>1.242</v>
      </c>
      <c r="R25" s="66">
        <v>0</v>
      </c>
      <c r="S25" s="66">
        <v>1.242</v>
      </c>
      <c r="T25" s="66">
        <v>1.242</v>
      </c>
      <c r="U25" s="66">
        <v>1.242</v>
      </c>
      <c r="V25" s="66">
        <v>1.242</v>
      </c>
      <c r="W25" s="66">
        <v>1.24</v>
      </c>
      <c r="X25" s="66">
        <v>0</v>
      </c>
      <c r="Y25" s="66">
        <v>1.242</v>
      </c>
      <c r="Z25" s="66">
        <v>1.242</v>
      </c>
      <c r="AA25" s="66">
        <v>1.3120000000000001</v>
      </c>
      <c r="AB25" s="66">
        <v>1.3120000000000001</v>
      </c>
      <c r="AC25" s="66">
        <v>1.3120000000000001</v>
      </c>
      <c r="AD25" s="66">
        <v>1.3120000000000001</v>
      </c>
      <c r="AE25" s="66">
        <v>1.3120000000000001</v>
      </c>
      <c r="AF25" s="66">
        <v>1.3120000000000001</v>
      </c>
      <c r="AG25" s="66">
        <v>1.3120000000000001</v>
      </c>
      <c r="AH25" s="66">
        <v>1.3120000000000001</v>
      </c>
      <c r="AI25" s="66">
        <v>1.3120000000000001</v>
      </c>
      <c r="AJ25" s="66">
        <v>1.3120000000000001</v>
      </c>
      <c r="AK25" s="66">
        <v>1.3120000000000001</v>
      </c>
      <c r="AL25" s="66">
        <v>1.3120000000000001</v>
      </c>
      <c r="AM25" s="66">
        <v>1.3120000000000001</v>
      </c>
      <c r="AN25" s="66">
        <v>1.3120000000000001</v>
      </c>
      <c r="AO25" s="66">
        <v>1.3120000000000001</v>
      </c>
      <c r="AP25" s="66">
        <v>1.3120000000000001</v>
      </c>
      <c r="AQ25" s="66">
        <v>1.3120000000000001</v>
      </c>
      <c r="AR25" s="66">
        <v>1.3120000000000001</v>
      </c>
      <c r="AS25" s="66">
        <v>0</v>
      </c>
      <c r="AT25" s="66">
        <v>1.3112722741433021</v>
      </c>
      <c r="AU25" s="66">
        <v>1.3112722741433021</v>
      </c>
      <c r="AV25" s="66">
        <v>1.3112722741433021</v>
      </c>
      <c r="AW25" s="66">
        <v>1.3112722741433021</v>
      </c>
      <c r="AX25" s="66">
        <v>1.3112722741433021</v>
      </c>
      <c r="AY25" s="66">
        <v>0</v>
      </c>
      <c r="AZ25" s="66">
        <v>1.3112722741433021</v>
      </c>
      <c r="BA25" s="66">
        <v>1.3112722741433021</v>
      </c>
      <c r="BB25" s="66">
        <v>1.3120000000000001</v>
      </c>
      <c r="BC25" s="66">
        <v>1.3120000000000001</v>
      </c>
      <c r="BD25" s="66">
        <v>1.3120000000000001</v>
      </c>
      <c r="BE25" s="66">
        <v>0</v>
      </c>
      <c r="BF25" s="66">
        <v>1.3112722741433021</v>
      </c>
      <c r="BG25" s="66">
        <v>1.3112722741433021</v>
      </c>
      <c r="BH25" s="66">
        <v>1.3112722741433021</v>
      </c>
      <c r="BI25" s="66">
        <v>1.3112722741433021</v>
      </c>
      <c r="BJ25" s="66">
        <v>1.3112722741433021</v>
      </c>
      <c r="BK25" s="66">
        <v>0</v>
      </c>
      <c r="BL25" s="66">
        <v>1.3112722741433021</v>
      </c>
      <c r="BM25" s="66">
        <v>1.3112722741433021</v>
      </c>
      <c r="BN25" s="66">
        <v>1.5</v>
      </c>
      <c r="BO25" s="66">
        <v>1.5015000000000001</v>
      </c>
      <c r="BP25" s="66">
        <v>1.5015000000000001</v>
      </c>
      <c r="BQ25" s="66">
        <v>1.5015000000000001</v>
      </c>
      <c r="BR25" s="66">
        <v>1.5</v>
      </c>
      <c r="BS25" s="66">
        <v>1.5015000000000001</v>
      </c>
      <c r="BT25" s="66">
        <v>1.5015000000000001</v>
      </c>
      <c r="BU25" s="66">
        <v>1.5015000000000001</v>
      </c>
      <c r="BV25" s="66">
        <v>1.5</v>
      </c>
      <c r="BW25" s="66">
        <v>1.5015000000000001</v>
      </c>
      <c r="BX25" s="66">
        <v>1.5015000000000001</v>
      </c>
      <c r="BY25" s="66">
        <v>1.5015000000000001</v>
      </c>
      <c r="BZ25" s="66">
        <v>1.5</v>
      </c>
      <c r="CA25" s="66">
        <v>1.5015000000000001</v>
      </c>
      <c r="CB25" s="66">
        <v>1.5015000000000001</v>
      </c>
      <c r="CC25" s="66">
        <v>1.5015000000000001</v>
      </c>
      <c r="CD25" s="66">
        <v>0</v>
      </c>
      <c r="CE25" s="66">
        <v>1.5015000000000001</v>
      </c>
      <c r="CF25" s="66">
        <v>1.5015000000000001</v>
      </c>
      <c r="CG25" s="66">
        <v>1.5015000000000001</v>
      </c>
      <c r="CH25" s="67">
        <v>1.6390903426791275</v>
      </c>
      <c r="CI25" s="67">
        <v>1.33</v>
      </c>
      <c r="CJ25" s="67">
        <v>1.6390903426791275</v>
      </c>
      <c r="CK25" s="67">
        <v>0</v>
      </c>
      <c r="CL25" s="67">
        <v>1.6390903426791275</v>
      </c>
      <c r="CM25" s="67">
        <v>1.64</v>
      </c>
      <c r="CN25" s="67">
        <v>1.33</v>
      </c>
      <c r="CO25" s="67">
        <v>1.6390903426791275</v>
      </c>
      <c r="CP25" s="67">
        <v>1.6390903426791275</v>
      </c>
      <c r="CQ25" s="67">
        <v>0</v>
      </c>
      <c r="CR25" s="67">
        <v>1.6390903426791275</v>
      </c>
      <c r="CS25" s="67">
        <v>1.64</v>
      </c>
      <c r="CT25" s="67">
        <v>1.6390903426791275</v>
      </c>
      <c r="CU25" s="67">
        <v>1.6390903426791275</v>
      </c>
      <c r="CV25" s="67">
        <v>0</v>
      </c>
      <c r="CW25" s="67">
        <v>1.64</v>
      </c>
      <c r="CX25" s="67">
        <v>1.64</v>
      </c>
      <c r="CY25" s="67">
        <v>1.6390903426791275</v>
      </c>
      <c r="CZ25" s="67">
        <v>1.6390903426791275</v>
      </c>
      <c r="DA25" s="67">
        <v>0</v>
      </c>
      <c r="DB25" s="67">
        <v>1.64</v>
      </c>
      <c r="DC25" s="67">
        <v>1.64</v>
      </c>
      <c r="DD25" s="67">
        <v>1.6390903426791275</v>
      </c>
      <c r="DE25" s="67">
        <v>1.33</v>
      </c>
      <c r="DF25" s="67">
        <v>1.64</v>
      </c>
      <c r="DG25" s="67">
        <v>1.64</v>
      </c>
      <c r="DI25" s="59" t="s">
        <v>67</v>
      </c>
      <c r="DJ25" s="59">
        <v>16</v>
      </c>
      <c r="DK25" s="60" t="s">
        <v>138</v>
      </c>
      <c r="DL25" s="60" t="s">
        <v>81</v>
      </c>
      <c r="DM25" s="59" t="s">
        <v>70</v>
      </c>
      <c r="DO25" s="68" t="str">
        <f>+IFERROR(VLOOKUP($B25,'[4]Lưu ý'!$C$5:$G$21,5,0),"")</f>
        <v/>
      </c>
      <c r="DP25" s="68">
        <f>+IF($DO25="",100%,INDEX('[4]Lưu ý'!$H$5:$I$21,MATCH('Gentan-i'!$B25,'[4]Lưu ý'!$C$5:$C$21,0),MATCH('Gentan-i'!DP$6,'[4]Lưu ý'!$H$4:$I$4,0)))</f>
        <v>1</v>
      </c>
      <c r="DQ25" s="68">
        <f>+IF($DO25="",100%,INDEX('[4]Lưu ý'!$H$5:$I$21,MATCH('Gentan-i'!$B25,'[4]Lưu ý'!$C$5:$C$21,0),MATCH('Gentan-i'!DQ$6,'[4]Lưu ý'!$H$4:$I$4,0)))</f>
        <v>1</v>
      </c>
      <c r="DR25" s="69">
        <v>1</v>
      </c>
      <c r="DS25" s="72">
        <v>1</v>
      </c>
      <c r="DT25" s="60" t="s">
        <v>139</v>
      </c>
      <c r="DU25" s="60"/>
    </row>
    <row r="26" spans="1:125" ht="15.95" customHeight="1" x14ac:dyDescent="0.25">
      <c r="A26" s="54">
        <v>18</v>
      </c>
      <c r="B26" s="65" t="s">
        <v>140</v>
      </c>
      <c r="C26" s="60" t="s">
        <v>141</v>
      </c>
      <c r="D26" s="60"/>
      <c r="E26" s="66">
        <v>2.0493000000000001</v>
      </c>
      <c r="F26" s="66">
        <v>1.628055</v>
      </c>
      <c r="G26" s="66">
        <v>0</v>
      </c>
      <c r="H26" s="66">
        <v>1.628055</v>
      </c>
      <c r="I26" s="66">
        <v>1.628055</v>
      </c>
      <c r="J26" s="66">
        <v>2.2999999999999998</v>
      </c>
      <c r="K26" s="66">
        <v>3.77</v>
      </c>
      <c r="L26" s="66">
        <v>2.4591599999999998</v>
      </c>
      <c r="M26" s="66">
        <v>2.0493000000000001</v>
      </c>
      <c r="N26" s="66">
        <v>1.628055</v>
      </c>
      <c r="O26" s="66">
        <v>3.77</v>
      </c>
      <c r="P26" s="66">
        <v>2.2999999999999998</v>
      </c>
      <c r="Q26" s="66">
        <v>2.4591599999999998</v>
      </c>
      <c r="R26" s="66">
        <v>0</v>
      </c>
      <c r="S26" s="66">
        <v>1.628055</v>
      </c>
      <c r="T26" s="66">
        <v>1.628055</v>
      </c>
      <c r="U26" s="66">
        <v>2.0493000000000001</v>
      </c>
      <c r="V26" s="66">
        <v>1.628055</v>
      </c>
      <c r="W26" s="66">
        <v>3.77</v>
      </c>
      <c r="X26" s="66">
        <v>0</v>
      </c>
      <c r="Y26" s="66">
        <v>1.628055</v>
      </c>
      <c r="Z26" s="66">
        <v>1.628055</v>
      </c>
      <c r="AA26" s="66">
        <v>1.8</v>
      </c>
      <c r="AB26" s="66">
        <v>1.8</v>
      </c>
      <c r="AC26" s="66">
        <v>1.8</v>
      </c>
      <c r="AD26" s="66">
        <v>1.8</v>
      </c>
      <c r="AE26" s="66">
        <v>1.8</v>
      </c>
      <c r="AF26" s="66">
        <v>1.8</v>
      </c>
      <c r="AG26" s="66">
        <v>1.8</v>
      </c>
      <c r="AH26" s="66">
        <v>1.8</v>
      </c>
      <c r="AI26" s="66">
        <v>1.8</v>
      </c>
      <c r="AJ26" s="66">
        <v>1.8</v>
      </c>
      <c r="AK26" s="66">
        <v>1.8</v>
      </c>
      <c r="AL26" s="66">
        <v>1.8</v>
      </c>
      <c r="AM26" s="66">
        <v>1.8</v>
      </c>
      <c r="AN26" s="66">
        <v>1.8</v>
      </c>
      <c r="AO26" s="66">
        <v>1.8</v>
      </c>
      <c r="AP26" s="66">
        <v>1.8</v>
      </c>
      <c r="AQ26" s="66">
        <v>1.8</v>
      </c>
      <c r="AR26" s="66">
        <v>1.8</v>
      </c>
      <c r="AS26" s="66">
        <v>0</v>
      </c>
      <c r="AT26" s="66">
        <v>1.8</v>
      </c>
      <c r="AU26" s="66">
        <v>1.8</v>
      </c>
      <c r="AV26" s="66">
        <v>1.8</v>
      </c>
      <c r="AW26" s="66">
        <v>1.8</v>
      </c>
      <c r="AX26" s="66">
        <v>1.8</v>
      </c>
      <c r="AY26" s="66">
        <v>0</v>
      </c>
      <c r="AZ26" s="66">
        <v>1.8</v>
      </c>
      <c r="BA26" s="66">
        <v>1.8</v>
      </c>
      <c r="BB26" s="66">
        <v>1.8</v>
      </c>
      <c r="BC26" s="66">
        <v>1.8</v>
      </c>
      <c r="BD26" s="66">
        <v>1.8</v>
      </c>
      <c r="BE26" s="66">
        <v>0</v>
      </c>
      <c r="BF26" s="66">
        <v>1.8</v>
      </c>
      <c r="BG26" s="66">
        <v>1.8</v>
      </c>
      <c r="BH26" s="66">
        <v>1.8</v>
      </c>
      <c r="BI26" s="66">
        <v>1.8</v>
      </c>
      <c r="BJ26" s="66">
        <v>1.8</v>
      </c>
      <c r="BK26" s="66">
        <v>0</v>
      </c>
      <c r="BL26" s="66">
        <v>1.8</v>
      </c>
      <c r="BM26" s="66">
        <v>1.8</v>
      </c>
      <c r="BN26" s="66">
        <v>2.5</v>
      </c>
      <c r="BO26" s="66">
        <v>2.5</v>
      </c>
      <c r="BP26" s="66">
        <v>2.5</v>
      </c>
      <c r="BQ26" s="66">
        <v>2.5</v>
      </c>
      <c r="BR26" s="66">
        <v>2.5</v>
      </c>
      <c r="BS26" s="66">
        <v>2.5</v>
      </c>
      <c r="BT26" s="66">
        <v>2.5</v>
      </c>
      <c r="BU26" s="66">
        <v>2.5</v>
      </c>
      <c r="BV26" s="66">
        <v>2.5</v>
      </c>
      <c r="BW26" s="66">
        <v>2.5</v>
      </c>
      <c r="BX26" s="66">
        <v>2.5</v>
      </c>
      <c r="BY26" s="66">
        <v>2.5</v>
      </c>
      <c r="BZ26" s="66">
        <v>2.5</v>
      </c>
      <c r="CA26" s="66">
        <v>2.5</v>
      </c>
      <c r="CB26" s="66">
        <v>2.5</v>
      </c>
      <c r="CC26" s="66">
        <v>2.5</v>
      </c>
      <c r="CD26" s="66">
        <v>0</v>
      </c>
      <c r="CE26" s="66">
        <v>2.5</v>
      </c>
      <c r="CF26" s="66">
        <v>2.5</v>
      </c>
      <c r="CG26" s="66">
        <v>2.5</v>
      </c>
      <c r="CH26" s="67">
        <v>2.1258620560747663</v>
      </c>
      <c r="CI26" s="67">
        <v>2.2666499999999998</v>
      </c>
      <c r="CJ26" s="67">
        <v>2.1132829906542057</v>
      </c>
      <c r="CK26" s="67">
        <v>3.95</v>
      </c>
      <c r="CL26" s="67">
        <v>3.2076616822429904</v>
      </c>
      <c r="CM26" s="67">
        <v>2.7</v>
      </c>
      <c r="CN26" s="67">
        <v>2.2666499999999998</v>
      </c>
      <c r="CO26" s="67">
        <v>2.1258620560747663</v>
      </c>
      <c r="CP26" s="67">
        <v>2.1132829906542057</v>
      </c>
      <c r="CQ26" s="67">
        <v>3.95</v>
      </c>
      <c r="CR26" s="67">
        <v>3.2076616822429904</v>
      </c>
      <c r="CS26" s="67">
        <v>2.7</v>
      </c>
      <c r="CT26" s="67">
        <v>2.1258620560747663</v>
      </c>
      <c r="CU26" s="67">
        <v>2.1132829906542057</v>
      </c>
      <c r="CV26" s="67">
        <v>3.95</v>
      </c>
      <c r="CW26" s="67">
        <v>3.77</v>
      </c>
      <c r="CX26" s="67">
        <v>2.7</v>
      </c>
      <c r="CY26" s="67">
        <v>2.1258620560747663</v>
      </c>
      <c r="CZ26" s="67">
        <v>2.1132829906542057</v>
      </c>
      <c r="DA26" s="67">
        <v>3.95</v>
      </c>
      <c r="DB26" s="67">
        <v>3.77</v>
      </c>
      <c r="DC26" s="67">
        <v>2.7</v>
      </c>
      <c r="DD26" s="67">
        <v>3.7737196261682238</v>
      </c>
      <c r="DE26" s="67">
        <v>2.2666499999999998</v>
      </c>
      <c r="DF26" s="67">
        <v>3.77</v>
      </c>
      <c r="DG26" s="67">
        <v>2.7</v>
      </c>
      <c r="DI26" s="59" t="s">
        <v>93</v>
      </c>
      <c r="DJ26" s="59">
        <v>200</v>
      </c>
      <c r="DK26" s="60" t="s">
        <v>142</v>
      </c>
      <c r="DL26" s="60" t="s">
        <v>81</v>
      </c>
      <c r="DM26" s="59" t="s">
        <v>70</v>
      </c>
      <c r="DO26" s="68" t="str">
        <f>+IFERROR(VLOOKUP($B26,'[4]Lưu ý'!$C$5:$G$21,5,0),"")</f>
        <v/>
      </c>
      <c r="DP26" s="68">
        <f>+IF($DO26="",100%,INDEX('[4]Lưu ý'!$H$5:$I$21,MATCH('Gentan-i'!$B26,'[4]Lưu ý'!$C$5:$C$21,0),MATCH('Gentan-i'!DP$6,'[4]Lưu ý'!$H$4:$I$4,0)))</f>
        <v>1</v>
      </c>
      <c r="DQ26" s="68">
        <f>+IF($DO26="",100%,INDEX('[4]Lưu ý'!$H$5:$I$21,MATCH('Gentan-i'!$B26,'[4]Lưu ý'!$C$5:$C$21,0),MATCH('Gentan-i'!DQ$6,'[4]Lưu ý'!$H$4:$I$4,0)))</f>
        <v>1</v>
      </c>
      <c r="DR26" s="69">
        <v>1</v>
      </c>
      <c r="DS26" s="72">
        <v>1</v>
      </c>
      <c r="DT26" s="60"/>
      <c r="DU26" s="60"/>
    </row>
    <row r="27" spans="1:125" ht="15.95" customHeight="1" x14ac:dyDescent="0.25">
      <c r="A27" s="54">
        <v>19</v>
      </c>
      <c r="B27" s="65" t="s">
        <v>143</v>
      </c>
      <c r="C27" s="60" t="s">
        <v>144</v>
      </c>
      <c r="D27" s="60"/>
      <c r="E27" s="66">
        <v>9.8010000000000028E-2</v>
      </c>
      <c r="F27" s="66">
        <v>9.8010000000000028E-2</v>
      </c>
      <c r="G27" s="66">
        <v>0</v>
      </c>
      <c r="H27" s="66">
        <v>9.8010000000000028E-2</v>
      </c>
      <c r="I27" s="66">
        <v>9.8010000000000028E-2</v>
      </c>
      <c r="J27" s="66">
        <v>0.1</v>
      </c>
      <c r="K27" s="66">
        <v>0.1</v>
      </c>
      <c r="L27" s="66">
        <v>9.8010000000000028E-2</v>
      </c>
      <c r="M27" s="66">
        <v>9.8010000000000028E-2</v>
      </c>
      <c r="N27" s="66">
        <v>9.8010000000000028E-2</v>
      </c>
      <c r="O27" s="66">
        <v>0.1</v>
      </c>
      <c r="P27" s="66">
        <v>0.1</v>
      </c>
      <c r="Q27" s="66">
        <v>9.8010000000000028E-2</v>
      </c>
      <c r="R27" s="66">
        <v>0</v>
      </c>
      <c r="S27" s="66">
        <v>9.8010000000000028E-2</v>
      </c>
      <c r="T27" s="66">
        <v>9.8010000000000028E-2</v>
      </c>
      <c r="U27" s="66">
        <v>9.8010000000000028E-2</v>
      </c>
      <c r="V27" s="66">
        <v>9.8010000000000028E-2</v>
      </c>
      <c r="W27" s="66">
        <v>0.11</v>
      </c>
      <c r="X27" s="66">
        <v>0</v>
      </c>
      <c r="Y27" s="66">
        <v>9.8010000000000028E-2</v>
      </c>
      <c r="Z27" s="66">
        <v>9.8010000000000028E-2</v>
      </c>
      <c r="AA27" s="66">
        <v>0.10400000000000001</v>
      </c>
      <c r="AB27" s="66">
        <v>0.10347648598130843</v>
      </c>
      <c r="AC27" s="66">
        <v>0.10347648598130843</v>
      </c>
      <c r="AD27" s="66">
        <v>7.980000000000001E-2</v>
      </c>
      <c r="AE27" s="66">
        <v>0.10347648598130843</v>
      </c>
      <c r="AF27" s="66">
        <v>0.10400000000000001</v>
      </c>
      <c r="AG27" s="66">
        <v>0.10347648598130843</v>
      </c>
      <c r="AH27" s="66">
        <v>0.10347648598130843</v>
      </c>
      <c r="AI27" s="66">
        <v>7.980000000000001E-2</v>
      </c>
      <c r="AJ27" s="66">
        <v>0.10347648598130843</v>
      </c>
      <c r="AK27" s="66">
        <v>0.10400000000000001</v>
      </c>
      <c r="AL27" s="66">
        <v>0.10347648598130843</v>
      </c>
      <c r="AM27" s="66">
        <v>0.10347648598130843</v>
      </c>
      <c r="AN27" s="66">
        <v>7.980000000000001E-2</v>
      </c>
      <c r="AO27" s="66">
        <v>0.10347648598130843</v>
      </c>
      <c r="AP27" s="66">
        <v>7.980000000000001E-2</v>
      </c>
      <c r="AQ27" s="66">
        <v>7.980000000000001E-2</v>
      </c>
      <c r="AR27" s="66">
        <v>0.10347648598130843</v>
      </c>
      <c r="AS27" s="66">
        <v>0</v>
      </c>
      <c r="AT27" s="66">
        <v>7.980000000000001E-2</v>
      </c>
      <c r="AU27" s="66">
        <v>0.10347648598130843</v>
      </c>
      <c r="AV27" s="66">
        <v>7.980000000000001E-2</v>
      </c>
      <c r="AW27" s="66">
        <v>7.980000000000001E-2</v>
      </c>
      <c r="AX27" s="66">
        <v>0.10347648598130843</v>
      </c>
      <c r="AY27" s="66">
        <v>0</v>
      </c>
      <c r="AZ27" s="66">
        <v>7.980000000000001E-2</v>
      </c>
      <c r="BA27" s="66">
        <v>0.10347648598130843</v>
      </c>
      <c r="BB27" s="66">
        <v>7.980000000000001E-2</v>
      </c>
      <c r="BC27" s="66">
        <v>7.980000000000001E-2</v>
      </c>
      <c r="BD27" s="66">
        <v>0.10347648598130843</v>
      </c>
      <c r="BE27" s="66">
        <v>0</v>
      </c>
      <c r="BF27" s="66">
        <v>7.980000000000001E-2</v>
      </c>
      <c r="BG27" s="66">
        <v>0.10347648598130843</v>
      </c>
      <c r="BH27" s="66">
        <v>7.980000000000001E-2</v>
      </c>
      <c r="BI27" s="66">
        <v>7.980000000000001E-2</v>
      </c>
      <c r="BJ27" s="66">
        <v>0.10347648598130843</v>
      </c>
      <c r="BK27" s="66">
        <v>0</v>
      </c>
      <c r="BL27" s="66">
        <v>7.980000000000001E-2</v>
      </c>
      <c r="BM27" s="66">
        <v>0.10347648598130843</v>
      </c>
      <c r="BN27" s="66">
        <v>0.13581288785046783</v>
      </c>
      <c r="BO27" s="66">
        <v>0.13581288785046783</v>
      </c>
      <c r="BP27" s="66">
        <v>0.13581288785046783</v>
      </c>
      <c r="BQ27" s="66">
        <v>0.13581288785046783</v>
      </c>
      <c r="BR27" s="66">
        <v>0.13581288785046783</v>
      </c>
      <c r="BS27" s="66">
        <v>0.13581288785046783</v>
      </c>
      <c r="BT27" s="66">
        <v>0.13581288785046783</v>
      </c>
      <c r="BU27" s="66">
        <v>0.13581288785046783</v>
      </c>
      <c r="BV27" s="66">
        <v>0.13581288785046783</v>
      </c>
      <c r="BW27" s="66">
        <v>0.13581288785046783</v>
      </c>
      <c r="BX27" s="66">
        <v>0.13581288785046783</v>
      </c>
      <c r="BY27" s="66">
        <v>0.13581288785046783</v>
      </c>
      <c r="BZ27" s="66">
        <v>0.13581288785046783</v>
      </c>
      <c r="CA27" s="66">
        <v>0.13581288785046783</v>
      </c>
      <c r="CB27" s="66">
        <v>0.13581288785046783</v>
      </c>
      <c r="CC27" s="66">
        <v>0.13581288785046783</v>
      </c>
      <c r="CD27" s="66">
        <v>0</v>
      </c>
      <c r="CE27" s="66">
        <v>0.13581288785046783</v>
      </c>
      <c r="CF27" s="66">
        <v>0.13581288785046783</v>
      </c>
      <c r="CG27" s="66">
        <v>0.13581288785046783</v>
      </c>
      <c r="CH27" s="67">
        <v>0.12934560747663554</v>
      </c>
      <c r="CI27" s="67">
        <v>9.9750000000000005E-2</v>
      </c>
      <c r="CJ27" s="67">
        <v>0.12934560747663554</v>
      </c>
      <c r="CK27" s="67">
        <v>0</v>
      </c>
      <c r="CL27" s="67">
        <v>0.12934560747663554</v>
      </c>
      <c r="CM27" s="67">
        <v>0.13</v>
      </c>
      <c r="CN27" s="67">
        <v>9.9750000000000005E-2</v>
      </c>
      <c r="CO27" s="67">
        <v>0.12934560747663554</v>
      </c>
      <c r="CP27" s="67">
        <v>0.12934560747663554</v>
      </c>
      <c r="CQ27" s="67">
        <v>0</v>
      </c>
      <c r="CR27" s="67">
        <v>0.12934560747663554</v>
      </c>
      <c r="CS27" s="67">
        <v>0.13</v>
      </c>
      <c r="CT27" s="67">
        <v>0.12934560747663554</v>
      </c>
      <c r="CU27" s="67">
        <v>0.12934560747663554</v>
      </c>
      <c r="CV27" s="67">
        <v>0</v>
      </c>
      <c r="CW27" s="67">
        <v>0.13</v>
      </c>
      <c r="CX27" s="67">
        <v>0.13</v>
      </c>
      <c r="CY27" s="67">
        <v>0.12934560747663554</v>
      </c>
      <c r="CZ27" s="67">
        <v>0.12934560747663554</v>
      </c>
      <c r="DA27" s="67">
        <v>0</v>
      </c>
      <c r="DB27" s="67">
        <v>0.13</v>
      </c>
      <c r="DC27" s="67">
        <v>0.13</v>
      </c>
      <c r="DD27" s="67">
        <v>0.12934560747663554</v>
      </c>
      <c r="DE27" s="67">
        <v>9.9750000000000005E-2</v>
      </c>
      <c r="DF27" s="67">
        <v>0.13</v>
      </c>
      <c r="DG27" s="67">
        <v>0.13</v>
      </c>
      <c r="DI27" s="59" t="s">
        <v>93</v>
      </c>
      <c r="DJ27" s="59">
        <v>200</v>
      </c>
      <c r="DK27" s="60" t="s">
        <v>145</v>
      </c>
      <c r="DL27" s="60" t="s">
        <v>81</v>
      </c>
      <c r="DM27" s="59" t="s">
        <v>70</v>
      </c>
      <c r="DO27" s="68" t="str">
        <f>+IFERROR(VLOOKUP($B27,'[4]Lưu ý'!$C$5:$G$21,5,0),"")</f>
        <v>Mùa hè</v>
      </c>
      <c r="DP27" s="68">
        <f>+IF($DO27="",100%,INDEX('[4]Lưu ý'!$H$5:$I$21,MATCH('Gentan-i'!$B27,'[4]Lưu ý'!$C$5:$C$21,0),MATCH('Gentan-i'!DP$6,'[4]Lưu ý'!$H$4:$I$4,0)))</f>
        <v>0.4</v>
      </c>
      <c r="DQ27" s="68">
        <f>+IF($DO27="",100%,INDEX('[4]Lưu ý'!$H$5:$I$21,MATCH('Gentan-i'!$B27,'[4]Lưu ý'!$C$5:$C$21,0),MATCH('Gentan-i'!DQ$6,'[4]Lưu ý'!$H$4:$I$4,0)))</f>
        <v>1</v>
      </c>
      <c r="DR27" s="69">
        <v>1</v>
      </c>
      <c r="DS27" s="72">
        <v>1.5</v>
      </c>
      <c r="DT27" s="60" t="s">
        <v>146</v>
      </c>
      <c r="DU27" s="60"/>
    </row>
    <row r="28" spans="1:125" ht="15.95" customHeight="1" x14ac:dyDescent="0.25">
      <c r="A28" s="54">
        <v>20</v>
      </c>
      <c r="B28" s="65" t="s">
        <v>147</v>
      </c>
      <c r="C28" s="60" t="s">
        <v>148</v>
      </c>
      <c r="D28" s="60"/>
      <c r="E28" s="66">
        <v>8.5050000000000001E-2</v>
      </c>
      <c r="F28" s="66">
        <v>8.5050000000000001E-2</v>
      </c>
      <c r="G28" s="66">
        <v>0</v>
      </c>
      <c r="H28" s="66">
        <v>8.5050000000000001E-2</v>
      </c>
      <c r="I28" s="66">
        <v>8.5050000000000001E-2</v>
      </c>
      <c r="J28" s="66">
        <v>8.5050000000000001E-2</v>
      </c>
      <c r="K28" s="66">
        <v>8.5050000000000001E-2</v>
      </c>
      <c r="L28" s="66">
        <v>8.5050000000000001E-2</v>
      </c>
      <c r="M28" s="66">
        <v>8.5050000000000001E-2</v>
      </c>
      <c r="N28" s="66">
        <v>8.5050000000000001E-2</v>
      </c>
      <c r="O28" s="66">
        <v>8.5050000000000001E-2</v>
      </c>
      <c r="P28" s="66">
        <v>8.5050000000000001E-2</v>
      </c>
      <c r="Q28" s="66">
        <v>8.5050000000000001E-2</v>
      </c>
      <c r="R28" s="66">
        <v>0</v>
      </c>
      <c r="S28" s="66">
        <v>8.5050000000000001E-2</v>
      </c>
      <c r="T28" s="66">
        <v>8.5050000000000001E-2</v>
      </c>
      <c r="U28" s="66">
        <v>8.5050000000000001E-2</v>
      </c>
      <c r="V28" s="66">
        <v>8.5050000000000001E-2</v>
      </c>
      <c r="W28" s="66">
        <v>8.5050000000000001E-2</v>
      </c>
      <c r="X28" s="66">
        <v>0</v>
      </c>
      <c r="Y28" s="66">
        <v>8.5050000000000001E-2</v>
      </c>
      <c r="Z28" s="66">
        <v>8.5050000000000001E-2</v>
      </c>
      <c r="AA28" s="66">
        <v>8.8000000000000009E-2</v>
      </c>
      <c r="AB28" s="66">
        <v>8.9793644859813102E-2</v>
      </c>
      <c r="AC28" s="66">
        <v>8.9793644859813102E-2</v>
      </c>
      <c r="AD28" s="66">
        <v>7.980000000000001E-2</v>
      </c>
      <c r="AE28" s="66">
        <v>8.9793644859813102E-2</v>
      </c>
      <c r="AF28" s="66">
        <v>8.8000000000000009E-2</v>
      </c>
      <c r="AG28" s="66">
        <v>8.9793644859813102E-2</v>
      </c>
      <c r="AH28" s="66">
        <v>8.9793644859813102E-2</v>
      </c>
      <c r="AI28" s="66">
        <v>7.980000000000001E-2</v>
      </c>
      <c r="AJ28" s="66">
        <v>8.9793644859813102E-2</v>
      </c>
      <c r="AK28" s="66">
        <v>8.8000000000000009E-2</v>
      </c>
      <c r="AL28" s="66">
        <v>8.9793644859813102E-2</v>
      </c>
      <c r="AM28" s="66">
        <v>8.9793644859813102E-2</v>
      </c>
      <c r="AN28" s="66">
        <v>7.980000000000001E-2</v>
      </c>
      <c r="AO28" s="66">
        <v>8.9793644859813102E-2</v>
      </c>
      <c r="AP28" s="66">
        <v>7.980000000000001E-2</v>
      </c>
      <c r="AQ28" s="66">
        <v>7.980000000000001E-2</v>
      </c>
      <c r="AR28" s="66">
        <v>8.9793644859813102E-2</v>
      </c>
      <c r="AS28" s="66">
        <v>0</v>
      </c>
      <c r="AT28" s="66">
        <v>7.980000000000001E-2</v>
      </c>
      <c r="AU28" s="66">
        <v>8.9793644859813102E-2</v>
      </c>
      <c r="AV28" s="66">
        <v>7.980000000000001E-2</v>
      </c>
      <c r="AW28" s="66">
        <v>7.980000000000001E-2</v>
      </c>
      <c r="AX28" s="66">
        <v>8.9793644859813102E-2</v>
      </c>
      <c r="AY28" s="66">
        <v>0</v>
      </c>
      <c r="AZ28" s="66">
        <v>7.980000000000001E-2</v>
      </c>
      <c r="BA28" s="66">
        <v>8.9793644859813102E-2</v>
      </c>
      <c r="BB28" s="66">
        <v>7.980000000000001E-2</v>
      </c>
      <c r="BC28" s="66">
        <v>7.980000000000001E-2</v>
      </c>
      <c r="BD28" s="66">
        <v>8.9793644859813102E-2</v>
      </c>
      <c r="BE28" s="66">
        <v>0</v>
      </c>
      <c r="BF28" s="66">
        <v>7.980000000000001E-2</v>
      </c>
      <c r="BG28" s="66">
        <v>8.9793644859813102E-2</v>
      </c>
      <c r="BH28" s="66">
        <v>7.980000000000001E-2</v>
      </c>
      <c r="BI28" s="66">
        <v>7.980000000000001E-2</v>
      </c>
      <c r="BJ28" s="66">
        <v>8.9793644859813102E-2</v>
      </c>
      <c r="BK28" s="66">
        <v>0</v>
      </c>
      <c r="BL28" s="66">
        <v>7.980000000000001E-2</v>
      </c>
      <c r="BM28" s="66">
        <v>8.9793644859813102E-2</v>
      </c>
      <c r="BN28" s="66">
        <v>0.11785415887850431</v>
      </c>
      <c r="BO28" s="66">
        <v>0.11785415887850431</v>
      </c>
      <c r="BP28" s="66">
        <v>0.11785415887850431</v>
      </c>
      <c r="BQ28" s="66">
        <v>0.11785415887850431</v>
      </c>
      <c r="BR28" s="66">
        <v>0.11785415887850431</v>
      </c>
      <c r="BS28" s="66">
        <v>0.11785415887850431</v>
      </c>
      <c r="BT28" s="66">
        <v>0.11785415887850431</v>
      </c>
      <c r="BU28" s="66">
        <v>0.11785415887850431</v>
      </c>
      <c r="BV28" s="66">
        <v>0.11785415887850431</v>
      </c>
      <c r="BW28" s="66">
        <v>0.11785415887850431</v>
      </c>
      <c r="BX28" s="66">
        <v>0.11785415887850431</v>
      </c>
      <c r="BY28" s="66">
        <v>0.11785415887850431</v>
      </c>
      <c r="BZ28" s="66">
        <v>0.11785415887850431</v>
      </c>
      <c r="CA28" s="66">
        <v>0.11785415887850431</v>
      </c>
      <c r="CB28" s="66">
        <v>0.11785415887850431</v>
      </c>
      <c r="CC28" s="66">
        <v>0.11785415887850431</v>
      </c>
      <c r="CD28" s="66">
        <v>0</v>
      </c>
      <c r="CE28" s="66">
        <v>0.11785415887850431</v>
      </c>
      <c r="CF28" s="66">
        <v>0.11785415887850431</v>
      </c>
      <c r="CG28" s="66">
        <v>0.11785415887850431</v>
      </c>
      <c r="CH28" s="67">
        <v>0.11224205607476637</v>
      </c>
      <c r="CI28" s="67">
        <v>9.9750000000000005E-2</v>
      </c>
      <c r="CJ28" s="67">
        <v>0.11224205607476637</v>
      </c>
      <c r="CK28" s="67">
        <v>0</v>
      </c>
      <c r="CL28" s="67">
        <v>0.11224205607476637</v>
      </c>
      <c r="CM28" s="67">
        <v>0.11</v>
      </c>
      <c r="CN28" s="67">
        <v>9.9750000000000005E-2</v>
      </c>
      <c r="CO28" s="67">
        <v>0.11224205607476637</v>
      </c>
      <c r="CP28" s="67">
        <v>0.11224205607476637</v>
      </c>
      <c r="CQ28" s="67">
        <v>0</v>
      </c>
      <c r="CR28" s="67">
        <v>0.11224205607476637</v>
      </c>
      <c r="CS28" s="67">
        <v>0.11</v>
      </c>
      <c r="CT28" s="67">
        <v>0.11224205607476637</v>
      </c>
      <c r="CU28" s="67">
        <v>0.11224205607476637</v>
      </c>
      <c r="CV28" s="67">
        <v>0</v>
      </c>
      <c r="CW28" s="67">
        <v>0.11</v>
      </c>
      <c r="CX28" s="67">
        <v>0.11</v>
      </c>
      <c r="CY28" s="67">
        <v>0.11224205607476637</v>
      </c>
      <c r="CZ28" s="67">
        <v>0.11224205607476637</v>
      </c>
      <c r="DA28" s="67">
        <v>0</v>
      </c>
      <c r="DB28" s="67">
        <v>0.11</v>
      </c>
      <c r="DC28" s="67">
        <v>0.11</v>
      </c>
      <c r="DD28" s="67">
        <v>0.11224205607476637</v>
      </c>
      <c r="DE28" s="67">
        <v>9.9750000000000005E-2</v>
      </c>
      <c r="DF28" s="67">
        <v>0.11</v>
      </c>
      <c r="DG28" s="67">
        <v>0.11</v>
      </c>
      <c r="DI28" s="59" t="s">
        <v>93</v>
      </c>
      <c r="DJ28" s="59">
        <v>200</v>
      </c>
      <c r="DK28" s="60" t="s">
        <v>145</v>
      </c>
      <c r="DL28" s="60" t="s">
        <v>81</v>
      </c>
      <c r="DM28" s="59" t="s">
        <v>70</v>
      </c>
      <c r="DO28" s="68" t="str">
        <f>+IFERROR(VLOOKUP($B28,'[4]Lưu ý'!$C$5:$G$21,5,0),"")</f>
        <v>Mùa đông</v>
      </c>
      <c r="DP28" s="68">
        <f>+IF($DO28="",100%,INDEX('[4]Lưu ý'!$H$5:$I$21,MATCH('Gentan-i'!$B28,'[4]Lưu ý'!$C$5:$C$21,0),MATCH('Gentan-i'!DP$6,'[4]Lưu ý'!$H$4:$I$4,0)))</f>
        <v>0.6</v>
      </c>
      <c r="DQ28" s="68">
        <f>+IF($DO28="",100%,INDEX('[4]Lưu ý'!$H$5:$I$21,MATCH('Gentan-i'!$B28,'[4]Lưu ý'!$C$5:$C$21,0),MATCH('Gentan-i'!DQ$6,'[4]Lưu ý'!$H$4:$I$4,0)))</f>
        <v>0</v>
      </c>
      <c r="DR28" s="69">
        <v>1</v>
      </c>
      <c r="DS28" s="72">
        <v>1</v>
      </c>
      <c r="DT28" s="60"/>
      <c r="DU28" s="60"/>
    </row>
    <row r="29" spans="1:125" ht="15.95" customHeight="1" x14ac:dyDescent="0.25">
      <c r="A29" s="54">
        <v>21</v>
      </c>
      <c r="B29" s="65" t="s">
        <v>149</v>
      </c>
      <c r="C29" s="60" t="s">
        <v>150</v>
      </c>
      <c r="D29" s="60"/>
      <c r="E29" s="66">
        <v>0</v>
      </c>
      <c r="F29" s="66">
        <v>0</v>
      </c>
      <c r="G29" s="66">
        <v>1.91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6">
        <v>1.91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  <c r="X29" s="66">
        <v>1.91</v>
      </c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66">
        <v>0</v>
      </c>
      <c r="AE29" s="66">
        <v>0</v>
      </c>
      <c r="AF29" s="66">
        <v>0</v>
      </c>
      <c r="AG29" s="66">
        <v>0</v>
      </c>
      <c r="AH29" s="66">
        <v>0</v>
      </c>
      <c r="AI29" s="66">
        <v>0</v>
      </c>
      <c r="AJ29" s="66">
        <v>0</v>
      </c>
      <c r="AK29" s="66">
        <v>0</v>
      </c>
      <c r="AL29" s="66">
        <v>0</v>
      </c>
      <c r="AM29" s="66">
        <v>0</v>
      </c>
      <c r="AN29" s="66">
        <v>0</v>
      </c>
      <c r="AO29" s="66">
        <v>0</v>
      </c>
      <c r="AP29" s="66">
        <v>0</v>
      </c>
      <c r="AQ29" s="66">
        <v>0</v>
      </c>
      <c r="AR29" s="66">
        <v>0</v>
      </c>
      <c r="AS29" s="66">
        <v>2.0860145379023884</v>
      </c>
      <c r="AT29" s="66">
        <v>0</v>
      </c>
      <c r="AU29" s="66">
        <v>0</v>
      </c>
      <c r="AV29" s="66">
        <v>0</v>
      </c>
      <c r="AW29" s="66">
        <v>0</v>
      </c>
      <c r="AX29" s="66">
        <v>0</v>
      </c>
      <c r="AY29" s="66">
        <v>2.0860145379023884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  <c r="BE29" s="66">
        <v>2.0860145379023884</v>
      </c>
      <c r="BF29" s="66">
        <v>0</v>
      </c>
      <c r="BG29" s="66">
        <v>0</v>
      </c>
      <c r="BH29" s="66">
        <v>0</v>
      </c>
      <c r="BI29" s="66">
        <v>0</v>
      </c>
      <c r="BJ29" s="66">
        <v>0</v>
      </c>
      <c r="BK29" s="66">
        <v>2.0860145379023884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2.7404999999999999</v>
      </c>
      <c r="CE29" s="66">
        <v>0</v>
      </c>
      <c r="CF29" s="66">
        <v>0</v>
      </c>
      <c r="CG29" s="66">
        <v>0</v>
      </c>
      <c r="CH29" s="67">
        <v>0</v>
      </c>
      <c r="CI29" s="67">
        <v>0</v>
      </c>
      <c r="CJ29" s="67">
        <v>0</v>
      </c>
      <c r="CK29" s="67">
        <v>2.6075181723779854</v>
      </c>
      <c r="CL29" s="67">
        <v>0</v>
      </c>
      <c r="CM29" s="67">
        <v>0</v>
      </c>
      <c r="CN29" s="67">
        <v>0</v>
      </c>
      <c r="CO29" s="67">
        <v>0</v>
      </c>
      <c r="CP29" s="67">
        <v>0</v>
      </c>
      <c r="CQ29" s="67">
        <v>2.6075181723779854</v>
      </c>
      <c r="CR29" s="67">
        <v>0</v>
      </c>
      <c r="CS29" s="67">
        <v>0</v>
      </c>
      <c r="CT29" s="67">
        <v>0</v>
      </c>
      <c r="CU29" s="67">
        <v>0</v>
      </c>
      <c r="CV29" s="67">
        <v>2.6075181723779854</v>
      </c>
      <c r="CW29" s="67">
        <v>0</v>
      </c>
      <c r="CX29" s="67">
        <v>0</v>
      </c>
      <c r="CY29" s="67">
        <v>0</v>
      </c>
      <c r="CZ29" s="67">
        <v>0</v>
      </c>
      <c r="DA29" s="67">
        <v>2.6075181723779854</v>
      </c>
      <c r="DB29" s="67">
        <v>0</v>
      </c>
      <c r="DC29" s="67">
        <v>0</v>
      </c>
      <c r="DD29" s="67">
        <v>0</v>
      </c>
      <c r="DE29" s="67">
        <v>0</v>
      </c>
      <c r="DF29" s="67">
        <v>0</v>
      </c>
      <c r="DG29" s="67">
        <v>0</v>
      </c>
      <c r="DI29" s="59" t="s">
        <v>67</v>
      </c>
      <c r="DJ29" s="59">
        <v>16</v>
      </c>
      <c r="DK29" s="60" t="s">
        <v>151</v>
      </c>
      <c r="DL29" s="60" t="s">
        <v>81</v>
      </c>
      <c r="DM29" s="59" t="s">
        <v>70</v>
      </c>
      <c r="DO29" s="68" t="str">
        <f>+IFERROR(VLOOKUP($B29,'[4]Lưu ý'!$C$5:$G$21,5,0),"")</f>
        <v/>
      </c>
      <c r="DP29" s="68">
        <f>+IF($DO29="",100%,INDEX('[4]Lưu ý'!$H$5:$I$21,MATCH('Gentan-i'!$B29,'[4]Lưu ý'!$C$5:$C$21,0),MATCH('Gentan-i'!DP$6,'[4]Lưu ý'!$H$4:$I$4,0)))</f>
        <v>1</v>
      </c>
      <c r="DQ29" s="68">
        <f>+IF($DO29="",100%,INDEX('[4]Lưu ý'!$H$5:$I$21,MATCH('Gentan-i'!$B29,'[4]Lưu ý'!$C$5:$C$21,0),MATCH('Gentan-i'!DQ$6,'[4]Lưu ý'!$H$4:$I$4,0)))</f>
        <v>1</v>
      </c>
      <c r="DR29" s="69">
        <v>1</v>
      </c>
      <c r="DS29" s="72">
        <v>1</v>
      </c>
      <c r="DT29" s="60"/>
      <c r="DU29" s="60"/>
    </row>
    <row r="30" spans="1:125" ht="15.95" customHeight="1" x14ac:dyDescent="0.25">
      <c r="A30" s="54">
        <v>22</v>
      </c>
      <c r="B30" s="65" t="s">
        <v>152</v>
      </c>
      <c r="C30" s="60" t="s">
        <v>153</v>
      </c>
      <c r="D30" s="60"/>
      <c r="E30" s="66">
        <v>0</v>
      </c>
      <c r="F30" s="66">
        <v>0</v>
      </c>
      <c r="G30" s="66">
        <v>0.21944444444444444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6">
        <v>0.21944444444444444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  <c r="X30" s="66">
        <v>0.21944444444444444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>
        <v>0</v>
      </c>
      <c r="AF30" s="66">
        <v>0</v>
      </c>
      <c r="AG30" s="66">
        <v>0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0</v>
      </c>
      <c r="AR30" s="66">
        <v>0</v>
      </c>
      <c r="AS30" s="66">
        <v>0.7</v>
      </c>
      <c r="AT30" s="66">
        <v>0</v>
      </c>
      <c r="AU30" s="66">
        <v>0</v>
      </c>
      <c r="AV30" s="66">
        <v>0</v>
      </c>
      <c r="AW30" s="66">
        <v>0</v>
      </c>
      <c r="AX30" s="66">
        <v>0</v>
      </c>
      <c r="AY30" s="66">
        <v>0.7</v>
      </c>
      <c r="AZ30" s="66">
        <v>0</v>
      </c>
      <c r="BA30" s="66">
        <v>0</v>
      </c>
      <c r="BB30" s="66">
        <v>0</v>
      </c>
      <c r="BC30" s="66">
        <v>0</v>
      </c>
      <c r="BD30" s="66">
        <v>0</v>
      </c>
      <c r="BE30" s="66">
        <v>0.7</v>
      </c>
      <c r="BF30" s="66">
        <v>0</v>
      </c>
      <c r="BG30" s="66">
        <v>0</v>
      </c>
      <c r="BH30" s="66">
        <v>0</v>
      </c>
      <c r="BI30" s="66">
        <v>0</v>
      </c>
      <c r="BJ30" s="66">
        <v>0</v>
      </c>
      <c r="BK30" s="66">
        <v>0.7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0.88</v>
      </c>
      <c r="CE30" s="66">
        <v>0</v>
      </c>
      <c r="CF30" s="66">
        <v>0</v>
      </c>
      <c r="CG30" s="66">
        <v>0</v>
      </c>
      <c r="CH30" s="67">
        <v>0</v>
      </c>
      <c r="CI30" s="67">
        <v>0</v>
      </c>
      <c r="CJ30" s="67">
        <v>0</v>
      </c>
      <c r="CK30" s="67">
        <v>0.2892638744663667</v>
      </c>
      <c r="CL30" s="67">
        <v>0</v>
      </c>
      <c r="CM30" s="67">
        <v>0</v>
      </c>
      <c r="CN30" s="67">
        <v>0</v>
      </c>
      <c r="CO30" s="67">
        <v>0</v>
      </c>
      <c r="CP30" s="67">
        <v>0</v>
      </c>
      <c r="CQ30" s="67">
        <v>0.2892638744663667</v>
      </c>
      <c r="CR30" s="67">
        <v>0</v>
      </c>
      <c r="CS30" s="67">
        <v>0</v>
      </c>
      <c r="CT30" s="67">
        <v>0</v>
      </c>
      <c r="CU30" s="67">
        <v>0</v>
      </c>
      <c r="CV30" s="67">
        <v>0.2892638744663667</v>
      </c>
      <c r="CW30" s="67">
        <v>0</v>
      </c>
      <c r="CX30" s="67">
        <v>0</v>
      </c>
      <c r="CY30" s="67">
        <v>0</v>
      </c>
      <c r="CZ30" s="67">
        <v>0</v>
      </c>
      <c r="DA30" s="67">
        <v>0.2892638744663667</v>
      </c>
      <c r="DB30" s="67">
        <v>0</v>
      </c>
      <c r="DC30" s="67">
        <v>0</v>
      </c>
      <c r="DD30" s="67">
        <v>0</v>
      </c>
      <c r="DE30" s="67">
        <v>0</v>
      </c>
      <c r="DF30" s="67">
        <v>0</v>
      </c>
      <c r="DG30" s="67">
        <v>0</v>
      </c>
      <c r="DI30" s="59" t="s">
        <v>93</v>
      </c>
      <c r="DJ30" s="59">
        <v>200</v>
      </c>
      <c r="DK30" s="60" t="s">
        <v>154</v>
      </c>
      <c r="DL30" s="60" t="s">
        <v>81</v>
      </c>
      <c r="DM30" s="59" t="s">
        <v>70</v>
      </c>
      <c r="DO30" s="68" t="str">
        <f>+IFERROR(VLOOKUP($B30,'[4]Lưu ý'!$C$5:$G$21,5,0),"")</f>
        <v>Mùa hè</v>
      </c>
      <c r="DP30" s="68">
        <f>+IF($DO30="",100%,INDEX('[4]Lưu ý'!$H$5:$I$21,MATCH('Gentan-i'!$B30,'[4]Lưu ý'!$C$5:$C$21,0),MATCH('Gentan-i'!DP$6,'[4]Lưu ý'!$H$4:$I$4,0)))</f>
        <v>0.4</v>
      </c>
      <c r="DQ30" s="68">
        <f>+IF($DO30="",100%,INDEX('[4]Lưu ý'!$H$5:$I$21,MATCH('Gentan-i'!$B30,'[4]Lưu ý'!$C$5:$C$21,0),MATCH('Gentan-i'!DQ$6,'[4]Lưu ý'!$H$4:$I$4,0)))</f>
        <v>1</v>
      </c>
      <c r="DR30" s="69">
        <v>1</v>
      </c>
      <c r="DS30" s="72">
        <v>1</v>
      </c>
      <c r="DT30" s="60"/>
      <c r="DU30" s="60"/>
    </row>
    <row r="31" spans="1:125" s="75" customFormat="1" ht="15.95" customHeight="1" x14ac:dyDescent="0.25">
      <c r="A31" s="54">
        <v>23</v>
      </c>
      <c r="B31" s="65" t="s">
        <v>155</v>
      </c>
      <c r="C31" s="60" t="s">
        <v>156</v>
      </c>
      <c r="D31" s="60"/>
      <c r="E31" s="66">
        <v>0</v>
      </c>
      <c r="F31" s="66">
        <v>0</v>
      </c>
      <c r="G31" s="66">
        <v>0.21944444444444444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0.21944444444444444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  <c r="X31" s="66">
        <v>0.21944444444444444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66">
        <v>0</v>
      </c>
      <c r="AE31" s="66">
        <v>0</v>
      </c>
      <c r="AF31" s="66">
        <v>0</v>
      </c>
      <c r="AG31" s="66">
        <v>0</v>
      </c>
      <c r="AH31" s="66">
        <v>0</v>
      </c>
      <c r="AI31" s="66">
        <v>0</v>
      </c>
      <c r="AJ31" s="66">
        <v>0</v>
      </c>
      <c r="AK31" s="66">
        <v>0</v>
      </c>
      <c r="AL31" s="66">
        <v>0</v>
      </c>
      <c r="AM31" s="66">
        <v>0</v>
      </c>
      <c r="AN31" s="66">
        <v>0</v>
      </c>
      <c r="AO31" s="66">
        <v>0</v>
      </c>
      <c r="AP31" s="66">
        <v>0</v>
      </c>
      <c r="AQ31" s="66">
        <v>0</v>
      </c>
      <c r="AR31" s="66">
        <v>0</v>
      </c>
      <c r="AS31" s="66">
        <v>0.7</v>
      </c>
      <c r="AT31" s="66">
        <v>0</v>
      </c>
      <c r="AU31" s="66">
        <v>0</v>
      </c>
      <c r="AV31" s="66">
        <v>0</v>
      </c>
      <c r="AW31" s="66">
        <v>0</v>
      </c>
      <c r="AX31" s="66">
        <v>0</v>
      </c>
      <c r="AY31" s="66">
        <v>0.7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  <c r="BE31" s="66">
        <v>0.7</v>
      </c>
      <c r="BF31" s="66">
        <v>0</v>
      </c>
      <c r="BG31" s="66">
        <v>0</v>
      </c>
      <c r="BH31" s="66">
        <v>0</v>
      </c>
      <c r="BI31" s="66">
        <v>0</v>
      </c>
      <c r="BJ31" s="66">
        <v>0</v>
      </c>
      <c r="BK31" s="66">
        <v>0.7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0.88</v>
      </c>
      <c r="CE31" s="66">
        <v>0</v>
      </c>
      <c r="CF31" s="66">
        <v>0</v>
      </c>
      <c r="CG31" s="66">
        <v>0</v>
      </c>
      <c r="CH31" s="67">
        <v>0</v>
      </c>
      <c r="CI31" s="67">
        <v>0</v>
      </c>
      <c r="CJ31" s="67">
        <v>0</v>
      </c>
      <c r="CK31" s="67">
        <v>0.2892638744663667</v>
      </c>
      <c r="CL31" s="67">
        <v>0</v>
      </c>
      <c r="CM31" s="67">
        <v>0</v>
      </c>
      <c r="CN31" s="67">
        <v>0</v>
      </c>
      <c r="CO31" s="67">
        <v>0</v>
      </c>
      <c r="CP31" s="67">
        <v>0</v>
      </c>
      <c r="CQ31" s="67">
        <v>0.2892638744663667</v>
      </c>
      <c r="CR31" s="67">
        <v>0</v>
      </c>
      <c r="CS31" s="67">
        <v>0</v>
      </c>
      <c r="CT31" s="67">
        <v>0</v>
      </c>
      <c r="CU31" s="67">
        <v>0</v>
      </c>
      <c r="CV31" s="67">
        <v>0.2892638744663667</v>
      </c>
      <c r="CW31" s="67">
        <v>0</v>
      </c>
      <c r="CX31" s="67">
        <v>0</v>
      </c>
      <c r="CY31" s="67">
        <v>0</v>
      </c>
      <c r="CZ31" s="67">
        <v>0</v>
      </c>
      <c r="DA31" s="67">
        <v>0.2892638744663667</v>
      </c>
      <c r="DB31" s="67">
        <v>0</v>
      </c>
      <c r="DC31" s="67">
        <v>0</v>
      </c>
      <c r="DD31" s="67">
        <v>0</v>
      </c>
      <c r="DE31" s="67">
        <v>0</v>
      </c>
      <c r="DF31" s="67">
        <v>0</v>
      </c>
      <c r="DG31" s="67">
        <v>0</v>
      </c>
      <c r="DH31" s="4"/>
      <c r="DI31" s="59" t="s">
        <v>93</v>
      </c>
      <c r="DJ31" s="59">
        <v>200</v>
      </c>
      <c r="DK31" s="60" t="s">
        <v>154</v>
      </c>
      <c r="DL31" s="60" t="s">
        <v>81</v>
      </c>
      <c r="DM31" s="59" t="s">
        <v>70</v>
      </c>
      <c r="DN31" s="4"/>
      <c r="DO31" s="68" t="str">
        <f>+IFERROR(VLOOKUP($B31,'[4]Lưu ý'!$C$5:$G$21,5,0),"")</f>
        <v>Mùa đông</v>
      </c>
      <c r="DP31" s="68">
        <f>+IF($DO31="",100%,INDEX('[4]Lưu ý'!$H$5:$I$21,MATCH('Gentan-i'!$B31,'[4]Lưu ý'!$C$5:$C$21,0),MATCH('Gentan-i'!DP$6,'[4]Lưu ý'!$H$4:$I$4,0)))</f>
        <v>0.6</v>
      </c>
      <c r="DQ31" s="68">
        <f>+IF($DO31="",100%,INDEX('[4]Lưu ý'!$H$5:$I$21,MATCH('Gentan-i'!$B31,'[4]Lưu ý'!$C$5:$C$21,0),MATCH('Gentan-i'!DQ$6,'[4]Lưu ý'!$H$4:$I$4,0)))</f>
        <v>0</v>
      </c>
      <c r="DR31" s="69">
        <v>1</v>
      </c>
      <c r="DS31" s="72">
        <v>1</v>
      </c>
      <c r="DT31" s="60"/>
      <c r="DU31" s="60"/>
    </row>
    <row r="32" spans="1:125" s="75" customFormat="1" ht="15.95" customHeight="1" x14ac:dyDescent="0.25">
      <c r="A32" s="54">
        <v>24</v>
      </c>
      <c r="B32" s="65" t="s">
        <v>157</v>
      </c>
      <c r="C32" s="60" t="s">
        <v>158</v>
      </c>
      <c r="D32" s="60"/>
      <c r="E32" s="66">
        <v>0</v>
      </c>
      <c r="F32" s="66">
        <v>0</v>
      </c>
      <c r="G32" s="66">
        <v>3.16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3.16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  <c r="X32" s="66">
        <v>3.16</v>
      </c>
      <c r="Y32" s="66">
        <v>0</v>
      </c>
      <c r="Z32" s="66">
        <v>0</v>
      </c>
      <c r="AA32" s="66">
        <v>0</v>
      </c>
      <c r="AB32" s="66">
        <v>0</v>
      </c>
      <c r="AC32" s="66">
        <v>0</v>
      </c>
      <c r="AD32" s="66">
        <v>0</v>
      </c>
      <c r="AE32" s="66">
        <v>0</v>
      </c>
      <c r="AF32" s="66">
        <v>0</v>
      </c>
      <c r="AG32" s="66">
        <v>0</v>
      </c>
      <c r="AH32" s="66">
        <v>0</v>
      </c>
      <c r="AI32" s="66">
        <v>0</v>
      </c>
      <c r="AJ32" s="66">
        <v>0</v>
      </c>
      <c r="AK32" s="66">
        <v>0</v>
      </c>
      <c r="AL32" s="66">
        <v>0</v>
      </c>
      <c r="AM32" s="66">
        <v>0</v>
      </c>
      <c r="AN32" s="66">
        <v>0</v>
      </c>
      <c r="AO32" s="66">
        <v>0</v>
      </c>
      <c r="AP32" s="66">
        <v>0</v>
      </c>
      <c r="AQ32" s="66">
        <v>0</v>
      </c>
      <c r="AR32" s="66">
        <v>0</v>
      </c>
      <c r="AS32" s="66">
        <v>0</v>
      </c>
      <c r="AT32" s="66">
        <v>0</v>
      </c>
      <c r="AU32" s="66">
        <v>0</v>
      </c>
      <c r="AV32" s="66">
        <v>0</v>
      </c>
      <c r="AW32" s="66">
        <v>0</v>
      </c>
      <c r="AX32" s="66">
        <v>0</v>
      </c>
      <c r="AY32" s="66">
        <v>0</v>
      </c>
      <c r="AZ32" s="66">
        <v>0</v>
      </c>
      <c r="BA32" s="66">
        <v>0</v>
      </c>
      <c r="BB32" s="66">
        <v>0</v>
      </c>
      <c r="BC32" s="66">
        <v>0</v>
      </c>
      <c r="BD32" s="66">
        <v>0</v>
      </c>
      <c r="BE32" s="66">
        <v>0</v>
      </c>
      <c r="BF32" s="66">
        <v>0</v>
      </c>
      <c r="BG32" s="66">
        <v>0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4.8</v>
      </c>
      <c r="CE32" s="66">
        <v>0</v>
      </c>
      <c r="CF32" s="66">
        <v>0</v>
      </c>
      <c r="CG32" s="66">
        <v>0</v>
      </c>
      <c r="CH32" s="67">
        <v>0</v>
      </c>
      <c r="CI32" s="67">
        <v>0</v>
      </c>
      <c r="CJ32" s="67">
        <v>0</v>
      </c>
      <c r="CK32" s="67">
        <v>4.1653997923156805</v>
      </c>
      <c r="CL32" s="67">
        <v>0</v>
      </c>
      <c r="CM32" s="67">
        <v>0</v>
      </c>
      <c r="CN32" s="67">
        <v>0</v>
      </c>
      <c r="CO32" s="67">
        <v>0</v>
      </c>
      <c r="CP32" s="67">
        <v>0</v>
      </c>
      <c r="CQ32" s="67">
        <v>4.1653997923156805</v>
      </c>
      <c r="CR32" s="67">
        <v>0</v>
      </c>
      <c r="CS32" s="67">
        <v>0</v>
      </c>
      <c r="CT32" s="67">
        <v>0</v>
      </c>
      <c r="CU32" s="67">
        <v>0</v>
      </c>
      <c r="CV32" s="67">
        <v>4.1653997923156805</v>
      </c>
      <c r="CW32" s="67">
        <v>0</v>
      </c>
      <c r="CX32" s="67">
        <v>0</v>
      </c>
      <c r="CY32" s="67">
        <v>0</v>
      </c>
      <c r="CZ32" s="67">
        <v>0</v>
      </c>
      <c r="DA32" s="67">
        <v>4.1653997923156805</v>
      </c>
      <c r="DB32" s="67">
        <v>0</v>
      </c>
      <c r="DC32" s="67">
        <v>0</v>
      </c>
      <c r="DD32" s="67">
        <v>0</v>
      </c>
      <c r="DE32" s="67">
        <v>0</v>
      </c>
      <c r="DF32" s="67">
        <v>0</v>
      </c>
      <c r="DG32" s="67">
        <v>0</v>
      </c>
      <c r="DH32" s="4"/>
      <c r="DI32" s="59" t="s">
        <v>67</v>
      </c>
      <c r="DJ32" s="59">
        <v>16</v>
      </c>
      <c r="DK32" s="60" t="s">
        <v>159</v>
      </c>
      <c r="DL32" s="60" t="s">
        <v>81</v>
      </c>
      <c r="DM32" s="59" t="s">
        <v>70</v>
      </c>
      <c r="DN32" s="4"/>
      <c r="DO32" s="68" t="str">
        <f>+IFERROR(VLOOKUP($B32,'[4]Lưu ý'!$C$5:$G$21,5,0),"")</f>
        <v/>
      </c>
      <c r="DP32" s="68">
        <f>+IF($DO32="",100%,INDEX('[4]Lưu ý'!$H$5:$I$21,MATCH('Gentan-i'!$B32,'[4]Lưu ý'!$C$5:$C$21,0),MATCH('Gentan-i'!DP$6,'[4]Lưu ý'!$H$4:$I$4,0)))</f>
        <v>1</v>
      </c>
      <c r="DQ32" s="68">
        <f>+IF($DO32="",100%,INDEX('[4]Lưu ý'!$H$5:$I$21,MATCH('Gentan-i'!$B32,'[4]Lưu ý'!$C$5:$C$21,0),MATCH('Gentan-i'!DQ$6,'[4]Lưu ý'!$H$4:$I$4,0)))</f>
        <v>1</v>
      </c>
      <c r="DR32" s="69">
        <v>1</v>
      </c>
      <c r="DS32" s="72">
        <v>1</v>
      </c>
      <c r="DT32" s="60"/>
      <c r="DU32" s="60"/>
    </row>
    <row r="33" spans="1:125" s="75" customFormat="1" ht="15.95" customHeight="1" x14ac:dyDescent="0.25">
      <c r="A33" s="54">
        <v>25</v>
      </c>
      <c r="B33" s="65" t="s">
        <v>160</v>
      </c>
      <c r="C33" s="60" t="s">
        <v>161</v>
      </c>
      <c r="D33" s="60"/>
      <c r="E33" s="66">
        <v>0</v>
      </c>
      <c r="F33" s="66">
        <v>0</v>
      </c>
      <c r="G33" s="66">
        <v>0.4</v>
      </c>
      <c r="H33" s="66">
        <v>0</v>
      </c>
      <c r="I33" s="66">
        <v>0</v>
      </c>
      <c r="J33" s="66">
        <v>0.4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0.4</v>
      </c>
      <c r="Q33" s="66">
        <v>0</v>
      </c>
      <c r="R33" s="66">
        <v>0.39600000000000002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  <c r="X33" s="66">
        <v>0.39600000000000002</v>
      </c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66">
        <v>0</v>
      </c>
      <c r="AE33" s="66">
        <v>0</v>
      </c>
      <c r="AF33" s="66">
        <v>0</v>
      </c>
      <c r="AG33" s="66">
        <v>0</v>
      </c>
      <c r="AH33" s="66">
        <v>0</v>
      </c>
      <c r="AI33" s="66">
        <v>0</v>
      </c>
      <c r="AJ33" s="66">
        <v>0</v>
      </c>
      <c r="AK33" s="66">
        <v>0</v>
      </c>
      <c r="AL33" s="66">
        <v>0</v>
      </c>
      <c r="AM33" s="66">
        <v>0</v>
      </c>
      <c r="AN33" s="66">
        <v>0</v>
      </c>
      <c r="AO33" s="66">
        <v>0</v>
      </c>
      <c r="AP33" s="66">
        <v>0.34893028213097232</v>
      </c>
      <c r="AQ33" s="66">
        <v>0</v>
      </c>
      <c r="AR33" s="66">
        <v>0</v>
      </c>
      <c r="AS33" s="66">
        <v>0.31016025078308651</v>
      </c>
      <c r="AT33" s="66">
        <v>0</v>
      </c>
      <c r="AU33" s="66">
        <v>0</v>
      </c>
      <c r="AV33" s="66">
        <v>0.34893028213097232</v>
      </c>
      <c r="AW33" s="66">
        <v>0</v>
      </c>
      <c r="AX33" s="66">
        <v>0</v>
      </c>
      <c r="AY33" s="66">
        <v>0.31016025078308651</v>
      </c>
      <c r="AZ33" s="66">
        <v>0</v>
      </c>
      <c r="BA33" s="66">
        <v>0</v>
      </c>
      <c r="BB33" s="66">
        <v>0.34893028213097232</v>
      </c>
      <c r="BC33" s="66">
        <v>0</v>
      </c>
      <c r="BD33" s="66">
        <v>0</v>
      </c>
      <c r="BE33" s="66">
        <v>0.31016025078308651</v>
      </c>
      <c r="BF33" s="66">
        <v>0</v>
      </c>
      <c r="BG33" s="66">
        <v>0</v>
      </c>
      <c r="BH33" s="66">
        <v>0.34893028213097232</v>
      </c>
      <c r="BI33" s="66">
        <v>0</v>
      </c>
      <c r="BJ33" s="66">
        <v>0</v>
      </c>
      <c r="BK33" s="66">
        <v>0.31016025078308651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0.46407727523419312</v>
      </c>
      <c r="CE33" s="66">
        <v>0</v>
      </c>
      <c r="CF33" s="66">
        <v>0</v>
      </c>
      <c r="CG33" s="66">
        <v>0</v>
      </c>
      <c r="CH33" s="67">
        <v>0</v>
      </c>
      <c r="CI33" s="67">
        <v>0</v>
      </c>
      <c r="CJ33" s="67">
        <v>0</v>
      </c>
      <c r="CK33" s="67">
        <v>0.4411364938280587</v>
      </c>
      <c r="CL33" s="67">
        <v>0</v>
      </c>
      <c r="CM33" s="67">
        <v>0.38770031347885814</v>
      </c>
      <c r="CN33" s="67">
        <v>0</v>
      </c>
      <c r="CO33" s="67">
        <v>0</v>
      </c>
      <c r="CP33" s="67">
        <v>0</v>
      </c>
      <c r="CQ33" s="67">
        <v>0.44113649382805847</v>
      </c>
      <c r="CR33" s="67">
        <v>0</v>
      </c>
      <c r="CS33" s="67">
        <v>0.38770031347885814</v>
      </c>
      <c r="CT33" s="67">
        <v>0</v>
      </c>
      <c r="CU33" s="67">
        <v>0</v>
      </c>
      <c r="CV33" s="67">
        <v>0.44113649382805847</v>
      </c>
      <c r="CW33" s="67">
        <v>0</v>
      </c>
      <c r="CX33" s="67">
        <v>0.38770031347885814</v>
      </c>
      <c r="CY33" s="67">
        <v>0</v>
      </c>
      <c r="CZ33" s="67">
        <v>0</v>
      </c>
      <c r="DA33" s="67">
        <v>0.44113649382805847</v>
      </c>
      <c r="DB33" s="67">
        <v>0</v>
      </c>
      <c r="DC33" s="67">
        <v>0.38770031347885814</v>
      </c>
      <c r="DD33" s="67">
        <v>0</v>
      </c>
      <c r="DE33" s="67">
        <v>0</v>
      </c>
      <c r="DF33" s="67">
        <v>0</v>
      </c>
      <c r="DG33" s="67">
        <v>0.38770031347885814</v>
      </c>
      <c r="DH33" s="4"/>
      <c r="DI33" s="59" t="s">
        <v>67</v>
      </c>
      <c r="DJ33" s="59">
        <v>16</v>
      </c>
      <c r="DK33" s="60" t="s">
        <v>162</v>
      </c>
      <c r="DL33" s="60" t="s">
        <v>163</v>
      </c>
      <c r="DM33" s="59" t="s">
        <v>70</v>
      </c>
      <c r="DN33" s="4"/>
      <c r="DO33" s="68" t="str">
        <f>+IFERROR(VLOOKUP($B33,'[4]Lưu ý'!$C$5:$G$21,5,0),"")</f>
        <v/>
      </c>
      <c r="DP33" s="68">
        <f>+IF($DO33="",100%,INDEX('[4]Lưu ý'!$H$5:$I$21,MATCH('Gentan-i'!$B33,'[4]Lưu ý'!$C$5:$C$21,0),MATCH('Gentan-i'!DP$6,'[4]Lưu ý'!$H$4:$I$4,0)))</f>
        <v>1</v>
      </c>
      <c r="DQ33" s="68">
        <f>+IF($DO33="",100%,INDEX('[4]Lưu ý'!$H$5:$I$21,MATCH('Gentan-i'!$B33,'[4]Lưu ý'!$C$5:$C$21,0),MATCH('Gentan-i'!DQ$6,'[4]Lưu ý'!$H$4:$I$4,0)))</f>
        <v>1</v>
      </c>
      <c r="DR33" s="69">
        <v>1</v>
      </c>
      <c r="DS33" s="76">
        <v>1</v>
      </c>
      <c r="DT33" s="60" t="s">
        <v>131</v>
      </c>
      <c r="DU33" s="60" t="s">
        <v>72</v>
      </c>
    </row>
    <row r="34" spans="1:125" s="75" customFormat="1" ht="15.95" customHeight="1" x14ac:dyDescent="0.25">
      <c r="A34" s="54">
        <v>26</v>
      </c>
      <c r="B34" s="65" t="s">
        <v>164</v>
      </c>
      <c r="C34" s="60" t="s">
        <v>165</v>
      </c>
      <c r="D34" s="60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>
        <v>0</v>
      </c>
      <c r="AB34" s="66">
        <v>0</v>
      </c>
      <c r="AC34" s="66">
        <v>0</v>
      </c>
      <c r="AD34" s="66">
        <v>0</v>
      </c>
      <c r="AE34" s="66">
        <v>0</v>
      </c>
      <c r="AF34" s="66">
        <v>0</v>
      </c>
      <c r="AG34" s="66">
        <v>0</v>
      </c>
      <c r="AH34" s="66">
        <v>0</v>
      </c>
      <c r="AI34" s="66">
        <v>0</v>
      </c>
      <c r="AJ34" s="66">
        <v>0</v>
      </c>
      <c r="AK34" s="66">
        <v>0</v>
      </c>
      <c r="AL34" s="66">
        <v>0</v>
      </c>
      <c r="AM34" s="66">
        <v>0</v>
      </c>
      <c r="AN34" s="66">
        <v>0</v>
      </c>
      <c r="AO34" s="66">
        <v>0</v>
      </c>
      <c r="AP34" s="66">
        <v>0</v>
      </c>
      <c r="AQ34" s="66">
        <v>0</v>
      </c>
      <c r="AR34" s="66">
        <v>0</v>
      </c>
      <c r="AS34" s="66">
        <v>0</v>
      </c>
      <c r="AT34" s="66">
        <v>0</v>
      </c>
      <c r="AU34" s="66">
        <v>0</v>
      </c>
      <c r="AV34" s="66">
        <v>0</v>
      </c>
      <c r="AW34" s="66">
        <v>0</v>
      </c>
      <c r="AX34" s="66">
        <v>0</v>
      </c>
      <c r="AY34" s="66">
        <v>0</v>
      </c>
      <c r="AZ34" s="66">
        <v>0</v>
      </c>
      <c r="BA34" s="66">
        <v>0</v>
      </c>
      <c r="BB34" s="66">
        <v>0</v>
      </c>
      <c r="BC34" s="66">
        <v>0</v>
      </c>
      <c r="BD34" s="66">
        <v>0</v>
      </c>
      <c r="BE34" s="66"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0</v>
      </c>
      <c r="BK34" s="66">
        <v>0</v>
      </c>
      <c r="BL34" s="66">
        <v>0</v>
      </c>
      <c r="BM34" s="66">
        <v>0</v>
      </c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4"/>
      <c r="DI34" s="59" t="s">
        <v>67</v>
      </c>
      <c r="DJ34" s="59">
        <v>4</v>
      </c>
      <c r="DK34" s="60" t="s">
        <v>166</v>
      </c>
      <c r="DL34" s="60" t="s">
        <v>163</v>
      </c>
      <c r="DM34" s="59" t="s">
        <v>70</v>
      </c>
      <c r="DN34" s="4"/>
      <c r="DO34" s="68" t="str">
        <f>+IFERROR(VLOOKUP($B34,'[4]Lưu ý'!$C$5:$G$21,5,0),"")</f>
        <v/>
      </c>
      <c r="DP34" s="68">
        <f>+IF($DO34="",100%,INDEX('[4]Lưu ý'!$H$5:$I$21,MATCH('Gentan-i'!$B34,'[4]Lưu ý'!$C$5:$C$21,0),MATCH('Gentan-i'!DP$6,'[4]Lưu ý'!$H$4:$I$4,0)))</f>
        <v>1</v>
      </c>
      <c r="DQ34" s="68">
        <f>+IF($DO34="",100%,INDEX('[4]Lưu ý'!$H$5:$I$21,MATCH('Gentan-i'!$B34,'[4]Lưu ý'!$C$5:$C$21,0),MATCH('Gentan-i'!DQ$6,'[4]Lưu ý'!$H$4:$I$4,0)))</f>
        <v>1</v>
      </c>
      <c r="DR34" s="69">
        <v>1</v>
      </c>
      <c r="DS34" s="72">
        <v>1</v>
      </c>
      <c r="DT34" s="60" t="s">
        <v>167</v>
      </c>
      <c r="DU34" s="60"/>
    </row>
    <row r="35" spans="1:125" s="75" customFormat="1" ht="15.95" customHeight="1" x14ac:dyDescent="0.25">
      <c r="A35" s="54">
        <v>27</v>
      </c>
      <c r="B35" s="65" t="s">
        <v>168</v>
      </c>
      <c r="C35" s="60" t="s">
        <v>169</v>
      </c>
      <c r="D35" s="60"/>
      <c r="E35" s="66">
        <v>0</v>
      </c>
      <c r="F35" s="66">
        <v>0.5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0.5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0.5</v>
      </c>
      <c r="W35" s="66">
        <v>0</v>
      </c>
      <c r="X35" s="66">
        <v>0</v>
      </c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66">
        <v>0</v>
      </c>
      <c r="AE35" s="66">
        <v>0</v>
      </c>
      <c r="AF35" s="66">
        <v>0</v>
      </c>
      <c r="AG35" s="66">
        <v>0</v>
      </c>
      <c r="AH35" s="66">
        <v>0</v>
      </c>
      <c r="AI35" s="66">
        <v>0</v>
      </c>
      <c r="AJ35" s="66">
        <v>0</v>
      </c>
      <c r="AK35" s="66">
        <v>0</v>
      </c>
      <c r="AL35" s="66">
        <v>0</v>
      </c>
      <c r="AM35" s="66">
        <v>0</v>
      </c>
      <c r="AN35" s="66">
        <v>0</v>
      </c>
      <c r="AO35" s="66">
        <v>0</v>
      </c>
      <c r="AP35" s="66">
        <v>0</v>
      </c>
      <c r="AQ35" s="66">
        <v>0</v>
      </c>
      <c r="AR35" s="66">
        <v>0</v>
      </c>
      <c r="AS35" s="66">
        <v>0</v>
      </c>
      <c r="AT35" s="66">
        <v>0</v>
      </c>
      <c r="AU35" s="66">
        <v>0</v>
      </c>
      <c r="AV35" s="66">
        <v>0</v>
      </c>
      <c r="AW35" s="66">
        <v>0</v>
      </c>
      <c r="AX35" s="66">
        <v>0</v>
      </c>
      <c r="AY35" s="66">
        <v>0</v>
      </c>
      <c r="AZ35" s="66">
        <v>0</v>
      </c>
      <c r="BA35" s="66">
        <v>0</v>
      </c>
      <c r="BB35" s="66">
        <v>0</v>
      </c>
      <c r="BC35" s="66">
        <v>0</v>
      </c>
      <c r="BD35" s="66">
        <v>0</v>
      </c>
      <c r="BE35" s="66"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0</v>
      </c>
      <c r="BK35" s="66">
        <v>0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7">
        <v>0</v>
      </c>
      <c r="CI35" s="67">
        <v>0</v>
      </c>
      <c r="CJ35" s="67">
        <v>0</v>
      </c>
      <c r="CK35" s="67">
        <v>0</v>
      </c>
      <c r="CL35" s="67">
        <v>0</v>
      </c>
      <c r="CM35" s="67">
        <v>0</v>
      </c>
      <c r="CN35" s="67">
        <v>0</v>
      </c>
      <c r="CO35" s="67">
        <v>0</v>
      </c>
      <c r="CP35" s="67">
        <v>0</v>
      </c>
      <c r="CQ35" s="67">
        <v>0</v>
      </c>
      <c r="CR35" s="67">
        <v>0</v>
      </c>
      <c r="CS35" s="67">
        <v>0</v>
      </c>
      <c r="CT35" s="67">
        <v>0</v>
      </c>
      <c r="CU35" s="67">
        <v>0</v>
      </c>
      <c r="CV35" s="67">
        <v>0</v>
      </c>
      <c r="CW35" s="67">
        <v>0</v>
      </c>
      <c r="CX35" s="67">
        <v>0</v>
      </c>
      <c r="CY35" s="67">
        <v>0</v>
      </c>
      <c r="CZ35" s="67">
        <v>0</v>
      </c>
      <c r="DA35" s="67">
        <v>0</v>
      </c>
      <c r="DB35" s="67">
        <v>0</v>
      </c>
      <c r="DC35" s="67">
        <v>0</v>
      </c>
      <c r="DD35" s="67">
        <v>0</v>
      </c>
      <c r="DE35" s="67">
        <v>0</v>
      </c>
      <c r="DF35" s="67">
        <v>0</v>
      </c>
      <c r="DG35" s="67">
        <v>0</v>
      </c>
      <c r="DH35" s="4"/>
      <c r="DI35" s="59" t="s">
        <v>67</v>
      </c>
      <c r="DJ35" s="59">
        <v>16</v>
      </c>
      <c r="DK35" s="60" t="s">
        <v>170</v>
      </c>
      <c r="DL35" s="60" t="s">
        <v>163</v>
      </c>
      <c r="DM35" s="59" t="s">
        <v>70</v>
      </c>
      <c r="DN35" s="4"/>
      <c r="DO35" s="68" t="str">
        <f>+IFERROR(VLOOKUP($B35,'[4]Lưu ý'!$C$5:$G$21,5,0),"")</f>
        <v/>
      </c>
      <c r="DP35" s="68">
        <f>+IF($DO35="",100%,INDEX('[4]Lưu ý'!$H$5:$I$21,MATCH('Gentan-i'!$B35,'[4]Lưu ý'!$C$5:$C$21,0),MATCH('Gentan-i'!DP$6,'[4]Lưu ý'!$H$4:$I$4,0)))</f>
        <v>1</v>
      </c>
      <c r="DQ35" s="68">
        <f>+IF($DO35="",100%,INDEX('[4]Lưu ý'!$H$5:$I$21,MATCH('Gentan-i'!$B35,'[4]Lưu ý'!$C$5:$C$21,0),MATCH('Gentan-i'!DQ$6,'[4]Lưu ý'!$H$4:$I$4,0)))</f>
        <v>1</v>
      </c>
      <c r="DR35" s="69">
        <v>1</v>
      </c>
      <c r="DS35" s="76">
        <v>1</v>
      </c>
      <c r="DT35" s="60"/>
      <c r="DU35" s="60"/>
    </row>
    <row r="36" spans="1:125" s="75" customFormat="1" ht="15.95" customHeight="1" x14ac:dyDescent="0.25">
      <c r="A36" s="54">
        <v>28</v>
      </c>
      <c r="B36" s="65" t="s">
        <v>171</v>
      </c>
      <c r="C36" s="60" t="s">
        <v>172</v>
      </c>
      <c r="D36" s="60"/>
      <c r="E36" s="66">
        <v>0.59307743202123386</v>
      </c>
      <c r="F36" s="66">
        <v>0.2</v>
      </c>
      <c r="G36" s="66">
        <v>0.2</v>
      </c>
      <c r="H36" s="66">
        <v>0.2</v>
      </c>
      <c r="I36" s="66">
        <v>0.2</v>
      </c>
      <c r="J36" s="66">
        <v>0.2</v>
      </c>
      <c r="K36" s="66">
        <v>0.2</v>
      </c>
      <c r="L36" s="66">
        <v>0.2</v>
      </c>
      <c r="M36" s="66">
        <v>0.59307743202123386</v>
      </c>
      <c r="N36" s="66">
        <v>0.2</v>
      </c>
      <c r="O36" s="66">
        <v>0.2</v>
      </c>
      <c r="P36" s="66">
        <v>0.2</v>
      </c>
      <c r="Q36" s="66">
        <v>0.2</v>
      </c>
      <c r="R36" s="66">
        <v>0.2</v>
      </c>
      <c r="S36" s="66">
        <v>0.2</v>
      </c>
      <c r="T36" s="66">
        <v>0.2</v>
      </c>
      <c r="U36" s="66">
        <v>0.59307743202123386</v>
      </c>
      <c r="V36" s="66">
        <v>0.2</v>
      </c>
      <c r="W36" s="66">
        <v>0.2</v>
      </c>
      <c r="X36" s="66">
        <v>0.2</v>
      </c>
      <c r="Y36" s="66">
        <v>0.2</v>
      </c>
      <c r="Z36" s="66">
        <v>0.2</v>
      </c>
      <c r="AA36" s="66">
        <v>0</v>
      </c>
      <c r="AB36" s="66">
        <v>0</v>
      </c>
      <c r="AC36" s="66">
        <v>0</v>
      </c>
      <c r="AD36" s="66">
        <v>0</v>
      </c>
      <c r="AE36" s="66">
        <v>0</v>
      </c>
      <c r="AF36" s="66">
        <v>0</v>
      </c>
      <c r="AG36" s="66">
        <v>0</v>
      </c>
      <c r="AH36" s="66">
        <v>0</v>
      </c>
      <c r="AI36" s="66">
        <v>0</v>
      </c>
      <c r="AJ36" s="66">
        <v>0</v>
      </c>
      <c r="AK36" s="66">
        <v>0</v>
      </c>
      <c r="AL36" s="66">
        <v>0</v>
      </c>
      <c r="AM36" s="66">
        <v>0</v>
      </c>
      <c r="AN36" s="66">
        <v>0</v>
      </c>
      <c r="AO36" s="66">
        <v>0</v>
      </c>
      <c r="AP36" s="66">
        <v>0</v>
      </c>
      <c r="AQ36" s="66">
        <v>0</v>
      </c>
      <c r="AR36" s="66">
        <v>0</v>
      </c>
      <c r="AS36" s="66">
        <v>0</v>
      </c>
      <c r="AT36" s="66">
        <v>0</v>
      </c>
      <c r="AU36" s="66">
        <v>0</v>
      </c>
      <c r="AV36" s="66">
        <v>0</v>
      </c>
      <c r="AW36" s="66">
        <v>0</v>
      </c>
      <c r="AX36" s="66">
        <v>0</v>
      </c>
      <c r="AY36" s="66">
        <v>0</v>
      </c>
      <c r="AZ36" s="66">
        <v>0</v>
      </c>
      <c r="BA36" s="66">
        <v>0</v>
      </c>
      <c r="BB36" s="66">
        <v>0</v>
      </c>
      <c r="BC36" s="66">
        <v>0</v>
      </c>
      <c r="BD36" s="66">
        <v>0</v>
      </c>
      <c r="BE36" s="66"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0</v>
      </c>
      <c r="BK36" s="66">
        <v>0</v>
      </c>
      <c r="BL36" s="66">
        <v>0</v>
      </c>
      <c r="BM36" s="66">
        <v>0</v>
      </c>
      <c r="BN36" s="66">
        <v>0</v>
      </c>
      <c r="BO36" s="66">
        <v>0</v>
      </c>
      <c r="BP36" s="66">
        <v>0.4</v>
      </c>
      <c r="BQ36" s="66">
        <v>0</v>
      </c>
      <c r="BR36" s="66">
        <v>0</v>
      </c>
      <c r="BS36" s="66">
        <v>0</v>
      </c>
      <c r="BT36" s="66">
        <v>0.4</v>
      </c>
      <c r="BU36" s="66">
        <v>0</v>
      </c>
      <c r="BV36" s="66">
        <v>0</v>
      </c>
      <c r="BW36" s="66">
        <v>0</v>
      </c>
      <c r="BX36" s="66">
        <v>0.4</v>
      </c>
      <c r="BY36" s="66">
        <v>0</v>
      </c>
      <c r="BZ36" s="66">
        <v>0</v>
      </c>
      <c r="CA36" s="66">
        <v>0</v>
      </c>
      <c r="CB36" s="66">
        <v>0.4</v>
      </c>
      <c r="CC36" s="66">
        <v>0</v>
      </c>
      <c r="CD36" s="66">
        <v>0</v>
      </c>
      <c r="CE36" s="66">
        <v>0</v>
      </c>
      <c r="CF36" s="66">
        <v>0.4</v>
      </c>
      <c r="CG36" s="66">
        <v>0</v>
      </c>
      <c r="CH36" s="67">
        <v>0</v>
      </c>
      <c r="CI36" s="67">
        <v>0.38</v>
      </c>
      <c r="CJ36" s="67">
        <v>0</v>
      </c>
      <c r="CK36" s="67">
        <v>0</v>
      </c>
      <c r="CL36" s="67">
        <v>0</v>
      </c>
      <c r="CM36" s="67">
        <v>0</v>
      </c>
      <c r="CN36" s="67">
        <v>0.38</v>
      </c>
      <c r="CO36" s="67">
        <v>0</v>
      </c>
      <c r="CP36" s="67">
        <v>0</v>
      </c>
      <c r="CQ36" s="67">
        <v>0</v>
      </c>
      <c r="CR36" s="67">
        <v>0</v>
      </c>
      <c r="CS36" s="67">
        <v>0</v>
      </c>
      <c r="CT36" s="67">
        <v>0</v>
      </c>
      <c r="CU36" s="67">
        <v>0</v>
      </c>
      <c r="CV36" s="67">
        <v>0</v>
      </c>
      <c r="CW36" s="67">
        <v>0</v>
      </c>
      <c r="CX36" s="67">
        <v>0</v>
      </c>
      <c r="CY36" s="67">
        <v>0</v>
      </c>
      <c r="CZ36" s="67">
        <v>0</v>
      </c>
      <c r="DA36" s="67">
        <v>0</v>
      </c>
      <c r="DB36" s="67">
        <v>0</v>
      </c>
      <c r="DC36" s="67">
        <v>0</v>
      </c>
      <c r="DD36" s="67">
        <v>0</v>
      </c>
      <c r="DE36" s="67">
        <v>0.38</v>
      </c>
      <c r="DF36" s="67">
        <v>0</v>
      </c>
      <c r="DG36" s="67">
        <v>0</v>
      </c>
      <c r="DH36" s="4"/>
      <c r="DI36" s="59" t="s">
        <v>67</v>
      </c>
      <c r="DJ36" s="59">
        <v>16</v>
      </c>
      <c r="DK36" s="60" t="s">
        <v>173</v>
      </c>
      <c r="DL36" s="60" t="s">
        <v>163</v>
      </c>
      <c r="DM36" s="59" t="s">
        <v>70</v>
      </c>
      <c r="DN36" s="4"/>
      <c r="DO36" s="68" t="str">
        <f>+IFERROR(VLOOKUP($B36,'[4]Lưu ý'!$C$5:$G$21,5,0),"")</f>
        <v/>
      </c>
      <c r="DP36" s="68">
        <f>+IF($DO36="",100%,INDEX('[4]Lưu ý'!$H$5:$I$21,MATCH('Gentan-i'!$B36,'[4]Lưu ý'!$C$5:$C$21,0),MATCH('Gentan-i'!DP$6,'[4]Lưu ý'!$H$4:$I$4,0)))</f>
        <v>1</v>
      </c>
      <c r="DQ36" s="68">
        <f>+IF($DO36="",100%,INDEX('[4]Lưu ý'!$H$5:$I$21,MATCH('Gentan-i'!$B36,'[4]Lưu ý'!$C$5:$C$21,0),MATCH('Gentan-i'!DQ$6,'[4]Lưu ý'!$H$4:$I$4,0)))</f>
        <v>1</v>
      </c>
      <c r="DR36" s="69">
        <v>1</v>
      </c>
      <c r="DS36" s="76">
        <v>1</v>
      </c>
      <c r="DT36" s="60"/>
      <c r="DU36" s="60"/>
    </row>
    <row r="37" spans="1:125" ht="15.95" customHeight="1" x14ac:dyDescent="0.25">
      <c r="A37" s="54">
        <v>29</v>
      </c>
      <c r="B37" s="65" t="s">
        <v>174</v>
      </c>
      <c r="C37" s="60" t="s">
        <v>175</v>
      </c>
      <c r="D37" s="60"/>
      <c r="E37" s="66">
        <v>0</v>
      </c>
      <c r="F37" s="66">
        <v>0</v>
      </c>
      <c r="G37" s="66">
        <v>0.77</v>
      </c>
      <c r="H37" s="66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66">
        <v>0</v>
      </c>
      <c r="O37" s="66">
        <v>0</v>
      </c>
      <c r="P37" s="66">
        <v>0</v>
      </c>
      <c r="Q37" s="66">
        <v>0</v>
      </c>
      <c r="R37" s="66">
        <v>0.77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  <c r="X37" s="66">
        <v>0.77</v>
      </c>
      <c r="Y37" s="66">
        <v>0</v>
      </c>
      <c r="Z37" s="66">
        <v>0</v>
      </c>
      <c r="AA37" s="66">
        <v>0</v>
      </c>
      <c r="AB37" s="66">
        <v>0</v>
      </c>
      <c r="AC37" s="66">
        <v>0</v>
      </c>
      <c r="AD37" s="66">
        <v>0</v>
      </c>
      <c r="AE37" s="66">
        <v>0</v>
      </c>
      <c r="AF37" s="66">
        <v>0</v>
      </c>
      <c r="AG37" s="66">
        <v>0</v>
      </c>
      <c r="AH37" s="66">
        <v>0</v>
      </c>
      <c r="AI37" s="66">
        <v>0</v>
      </c>
      <c r="AJ37" s="66">
        <v>0</v>
      </c>
      <c r="AK37" s="66">
        <v>0</v>
      </c>
      <c r="AL37" s="66">
        <v>0</v>
      </c>
      <c r="AM37" s="66">
        <v>0</v>
      </c>
      <c r="AN37" s="66">
        <v>0</v>
      </c>
      <c r="AO37" s="66">
        <v>0</v>
      </c>
      <c r="AP37" s="66">
        <v>0</v>
      </c>
      <c r="AQ37" s="66">
        <v>0</v>
      </c>
      <c r="AR37" s="66">
        <v>0</v>
      </c>
      <c r="AS37" s="66">
        <v>0</v>
      </c>
      <c r="AT37" s="66">
        <v>0</v>
      </c>
      <c r="AU37" s="66">
        <v>0</v>
      </c>
      <c r="AV37" s="66">
        <v>0</v>
      </c>
      <c r="AW37" s="66">
        <v>0</v>
      </c>
      <c r="AX37" s="66">
        <v>0</v>
      </c>
      <c r="AY37" s="66">
        <v>0</v>
      </c>
      <c r="AZ37" s="66">
        <v>0</v>
      </c>
      <c r="BA37" s="66">
        <v>0</v>
      </c>
      <c r="BB37" s="66">
        <v>0</v>
      </c>
      <c r="BC37" s="66">
        <v>0</v>
      </c>
      <c r="BD37" s="66">
        <v>0</v>
      </c>
      <c r="BE37" s="66"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0</v>
      </c>
      <c r="BK37" s="66">
        <v>0</v>
      </c>
      <c r="BL37" s="66">
        <v>0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0</v>
      </c>
      <c r="CB37" s="66">
        <v>0</v>
      </c>
      <c r="CC37" s="66">
        <v>0</v>
      </c>
      <c r="CD37" s="66">
        <v>0.9</v>
      </c>
      <c r="CE37" s="66">
        <v>0</v>
      </c>
      <c r="CF37" s="66">
        <v>0</v>
      </c>
      <c r="CG37" s="66">
        <v>0</v>
      </c>
      <c r="CH37" s="67">
        <v>0</v>
      </c>
      <c r="CI37" s="67">
        <v>0</v>
      </c>
      <c r="CJ37" s="67">
        <v>0</v>
      </c>
      <c r="CK37" s="67">
        <v>0.83</v>
      </c>
      <c r="CL37" s="67">
        <v>0</v>
      </c>
      <c r="CM37" s="67">
        <v>0</v>
      </c>
      <c r="CN37" s="67">
        <v>0</v>
      </c>
      <c r="CO37" s="67">
        <v>0</v>
      </c>
      <c r="CP37" s="67">
        <v>0</v>
      </c>
      <c r="CQ37" s="67">
        <v>0.83</v>
      </c>
      <c r="CR37" s="67">
        <v>0</v>
      </c>
      <c r="CS37" s="67">
        <v>0</v>
      </c>
      <c r="CT37" s="67">
        <v>0</v>
      </c>
      <c r="CU37" s="67">
        <v>0</v>
      </c>
      <c r="CV37" s="67">
        <v>0.83</v>
      </c>
      <c r="CW37" s="67">
        <v>0</v>
      </c>
      <c r="CX37" s="67">
        <v>0</v>
      </c>
      <c r="CY37" s="67">
        <v>0</v>
      </c>
      <c r="CZ37" s="67">
        <v>0</v>
      </c>
      <c r="DA37" s="67">
        <v>0.83</v>
      </c>
      <c r="DB37" s="67">
        <v>0</v>
      </c>
      <c r="DC37" s="67">
        <v>0</v>
      </c>
      <c r="DD37" s="67">
        <v>0</v>
      </c>
      <c r="DE37" s="67">
        <v>0</v>
      </c>
      <c r="DF37" s="67">
        <v>0</v>
      </c>
      <c r="DG37" s="67">
        <v>0</v>
      </c>
      <c r="DI37" s="59" t="s">
        <v>67</v>
      </c>
      <c r="DJ37" s="59">
        <v>16</v>
      </c>
      <c r="DK37" s="60" t="s">
        <v>176</v>
      </c>
      <c r="DL37" s="60" t="s">
        <v>163</v>
      </c>
      <c r="DM37" s="59" t="s">
        <v>70</v>
      </c>
      <c r="DO37" s="68" t="str">
        <f>+IFERROR(VLOOKUP($B37,'[4]Lưu ý'!$C$5:$G$21,5,0),"")</f>
        <v/>
      </c>
      <c r="DP37" s="68">
        <f>+IF($DO37="",100%,INDEX('[4]Lưu ý'!$H$5:$I$21,MATCH('Gentan-i'!$B37,'[4]Lưu ý'!$C$5:$C$21,0),MATCH('Gentan-i'!DP$6,'[4]Lưu ý'!$H$4:$I$4,0)))</f>
        <v>1</v>
      </c>
      <c r="DQ37" s="68">
        <f>+IF($DO37="",100%,INDEX('[4]Lưu ý'!$H$5:$I$21,MATCH('Gentan-i'!$B37,'[4]Lưu ý'!$C$5:$C$21,0),MATCH('Gentan-i'!DQ$6,'[4]Lưu ý'!$H$4:$I$4,0)))</f>
        <v>1</v>
      </c>
      <c r="DR37" s="69">
        <v>1.1000000000000001</v>
      </c>
      <c r="DS37" s="76">
        <v>1</v>
      </c>
      <c r="DT37" s="60" t="s">
        <v>177</v>
      </c>
      <c r="DU37" s="60" t="s">
        <v>72</v>
      </c>
    </row>
    <row r="38" spans="1:125" ht="15.95" customHeight="1" x14ac:dyDescent="0.25">
      <c r="A38" s="54">
        <v>30</v>
      </c>
      <c r="B38" s="65" t="s">
        <v>178</v>
      </c>
      <c r="C38" s="60" t="s">
        <v>179</v>
      </c>
      <c r="D38" s="60"/>
      <c r="E38" s="66">
        <v>0</v>
      </c>
      <c r="F38" s="66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0.6</v>
      </c>
      <c r="M38" s="66">
        <v>0</v>
      </c>
      <c r="N38" s="66">
        <v>0</v>
      </c>
      <c r="O38" s="66">
        <v>0</v>
      </c>
      <c r="P38" s="66">
        <v>0</v>
      </c>
      <c r="Q38" s="66">
        <v>0.6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  <c r="X38" s="66">
        <v>0</v>
      </c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66">
        <v>0</v>
      </c>
      <c r="AE38" s="66">
        <v>0</v>
      </c>
      <c r="AF38" s="66">
        <v>0</v>
      </c>
      <c r="AG38" s="66">
        <v>0</v>
      </c>
      <c r="AH38" s="66">
        <v>0</v>
      </c>
      <c r="AI38" s="66">
        <v>0</v>
      </c>
      <c r="AJ38" s="66">
        <v>0</v>
      </c>
      <c r="AK38" s="66">
        <v>0</v>
      </c>
      <c r="AL38" s="66">
        <v>0</v>
      </c>
      <c r="AM38" s="66">
        <v>0</v>
      </c>
      <c r="AN38" s="66">
        <v>0</v>
      </c>
      <c r="AO38" s="66">
        <v>0</v>
      </c>
      <c r="AP38" s="66">
        <v>0</v>
      </c>
      <c r="AQ38" s="66">
        <v>1</v>
      </c>
      <c r="AR38" s="66">
        <v>0</v>
      </c>
      <c r="AS38" s="66">
        <v>0</v>
      </c>
      <c r="AT38" s="66">
        <v>0</v>
      </c>
      <c r="AU38" s="66">
        <v>0</v>
      </c>
      <c r="AV38" s="66">
        <v>0</v>
      </c>
      <c r="AW38" s="66">
        <v>1</v>
      </c>
      <c r="AX38" s="66">
        <v>0</v>
      </c>
      <c r="AY38" s="66">
        <v>0</v>
      </c>
      <c r="AZ38" s="66">
        <v>0</v>
      </c>
      <c r="BA38" s="66">
        <v>0</v>
      </c>
      <c r="BB38" s="66">
        <v>0</v>
      </c>
      <c r="BC38" s="66">
        <v>1</v>
      </c>
      <c r="BD38" s="66">
        <v>0</v>
      </c>
      <c r="BE38" s="66">
        <v>0</v>
      </c>
      <c r="BF38" s="66">
        <v>0</v>
      </c>
      <c r="BG38" s="66">
        <v>0</v>
      </c>
      <c r="BH38" s="66">
        <v>0</v>
      </c>
      <c r="BI38" s="66">
        <v>1</v>
      </c>
      <c r="BJ38" s="66">
        <v>0</v>
      </c>
      <c r="BK38" s="66">
        <v>0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7">
        <v>0</v>
      </c>
      <c r="CI38" s="67">
        <v>0</v>
      </c>
      <c r="CJ38" s="67">
        <v>0</v>
      </c>
      <c r="CK38" s="67">
        <v>0</v>
      </c>
      <c r="CL38" s="67">
        <v>0.7</v>
      </c>
      <c r="CM38" s="67">
        <v>0</v>
      </c>
      <c r="CN38" s="67">
        <v>0</v>
      </c>
      <c r="CO38" s="67">
        <v>0</v>
      </c>
      <c r="CP38" s="67">
        <v>0</v>
      </c>
      <c r="CQ38" s="67">
        <v>0</v>
      </c>
      <c r="CR38" s="67">
        <v>0.7</v>
      </c>
      <c r="CS38" s="67">
        <v>0</v>
      </c>
      <c r="CT38" s="67">
        <v>0</v>
      </c>
      <c r="CU38" s="67">
        <v>0</v>
      </c>
      <c r="CV38" s="67">
        <v>0</v>
      </c>
      <c r="CW38" s="67">
        <v>0</v>
      </c>
      <c r="CX38" s="67">
        <v>0</v>
      </c>
      <c r="CY38" s="67">
        <v>0</v>
      </c>
      <c r="CZ38" s="67">
        <v>0</v>
      </c>
      <c r="DA38" s="67">
        <v>0</v>
      </c>
      <c r="DB38" s="67">
        <v>0</v>
      </c>
      <c r="DC38" s="67">
        <v>0</v>
      </c>
      <c r="DD38" s="67">
        <v>0</v>
      </c>
      <c r="DE38" s="67">
        <v>0</v>
      </c>
      <c r="DF38" s="67">
        <v>0</v>
      </c>
      <c r="DG38" s="67">
        <v>0</v>
      </c>
      <c r="DI38" s="59" t="s">
        <v>67</v>
      </c>
      <c r="DJ38" s="59">
        <v>4</v>
      </c>
      <c r="DK38" s="60" t="s">
        <v>180</v>
      </c>
      <c r="DL38" s="60" t="s">
        <v>163</v>
      </c>
      <c r="DM38" s="59" t="s">
        <v>70</v>
      </c>
      <c r="DO38" s="68" t="str">
        <f>+IFERROR(VLOOKUP($B38,'[4]Lưu ý'!$C$5:$G$21,5,0),"")</f>
        <v/>
      </c>
      <c r="DP38" s="68">
        <f>+IF($DO38="",100%,INDEX('[4]Lưu ý'!$H$5:$I$21,MATCH('Gentan-i'!$B38,'[4]Lưu ý'!$C$5:$C$21,0),MATCH('Gentan-i'!DP$6,'[4]Lưu ý'!$H$4:$I$4,0)))</f>
        <v>1</v>
      </c>
      <c r="DQ38" s="68">
        <f>+IF($DO38="",100%,INDEX('[4]Lưu ý'!$H$5:$I$21,MATCH('Gentan-i'!$B38,'[4]Lưu ý'!$C$5:$C$21,0),MATCH('Gentan-i'!DQ$6,'[4]Lưu ý'!$H$4:$I$4,0)))</f>
        <v>1</v>
      </c>
      <c r="DR38" s="69">
        <v>1</v>
      </c>
      <c r="DS38" s="76">
        <v>1</v>
      </c>
      <c r="DT38" s="60" t="s">
        <v>100</v>
      </c>
      <c r="DU38" s="60" t="s">
        <v>72</v>
      </c>
    </row>
    <row r="39" spans="1:125" ht="15.95" customHeight="1" x14ac:dyDescent="0.25">
      <c r="A39" s="54">
        <v>31</v>
      </c>
      <c r="B39" s="65" t="s">
        <v>181</v>
      </c>
      <c r="C39" s="60" t="s">
        <v>182</v>
      </c>
      <c r="D39" s="60"/>
      <c r="E39" s="66">
        <v>0.39600000000000002</v>
      </c>
      <c r="F39" s="66">
        <v>0.39600000000000002</v>
      </c>
      <c r="G39" s="66">
        <v>0.39600000000000002</v>
      </c>
      <c r="H39" s="66">
        <v>0.39600000000000002</v>
      </c>
      <c r="I39" s="66">
        <v>0.39600000000000002</v>
      </c>
      <c r="J39" s="66">
        <v>0.39600000000000002</v>
      </c>
      <c r="K39" s="66">
        <v>0.41800000000000004</v>
      </c>
      <c r="L39" s="66">
        <v>0.39600000000000002</v>
      </c>
      <c r="M39" s="66">
        <v>0.39600000000000002</v>
      </c>
      <c r="N39" s="66">
        <v>0.39600000000000002</v>
      </c>
      <c r="O39" s="66">
        <v>0.41800000000000004</v>
      </c>
      <c r="P39" s="66">
        <v>0.39600000000000002</v>
      </c>
      <c r="Q39" s="66">
        <v>0.39600000000000002</v>
      </c>
      <c r="R39" s="66">
        <v>0.39600000000000002</v>
      </c>
      <c r="S39" s="66">
        <v>0.39600000000000002</v>
      </c>
      <c r="T39" s="66">
        <v>0.39600000000000002</v>
      </c>
      <c r="U39" s="66">
        <v>0.39600000000000002</v>
      </c>
      <c r="V39" s="66">
        <v>0.39600000000000002</v>
      </c>
      <c r="W39" s="66">
        <v>0.41800000000000004</v>
      </c>
      <c r="X39" s="66">
        <v>0.39600000000000002</v>
      </c>
      <c r="Y39" s="66">
        <v>0.39600000000000002</v>
      </c>
      <c r="Z39" s="66">
        <v>0.39600000000000002</v>
      </c>
      <c r="AA39" s="66">
        <v>0.31655363801954012</v>
      </c>
      <c r="AB39" s="66">
        <v>0.31655363801954012</v>
      </c>
      <c r="AC39" s="66">
        <v>0.31655363801954012</v>
      </c>
      <c r="AD39" s="66">
        <v>0.31655363801954012</v>
      </c>
      <c r="AE39" s="66">
        <v>0.31655363801954012</v>
      </c>
      <c r="AF39" s="66">
        <v>0.31655363801954012</v>
      </c>
      <c r="AG39" s="66">
        <v>0.31655363801954012</v>
      </c>
      <c r="AH39" s="66">
        <v>0.31655363801954012</v>
      </c>
      <c r="AI39" s="66">
        <v>0.31655363801954012</v>
      </c>
      <c r="AJ39" s="66">
        <v>0.31655363801954012</v>
      </c>
      <c r="AK39" s="66">
        <v>0.31655363801954012</v>
      </c>
      <c r="AL39" s="66">
        <v>0.31655363801954012</v>
      </c>
      <c r="AM39" s="66">
        <v>0.31655363801954012</v>
      </c>
      <c r="AN39" s="66">
        <v>0.31655363801954012</v>
      </c>
      <c r="AO39" s="66">
        <v>0.31655363801954012</v>
      </c>
      <c r="AP39" s="66">
        <v>0.31655363801954012</v>
      </c>
      <c r="AQ39" s="66">
        <v>0.31655363801954012</v>
      </c>
      <c r="AR39" s="66">
        <v>0.31655363801954012</v>
      </c>
      <c r="AS39" s="66">
        <v>0.31655363801954012</v>
      </c>
      <c r="AT39" s="66">
        <v>0.31655363801954012</v>
      </c>
      <c r="AU39" s="66">
        <v>0.31655363801954012</v>
      </c>
      <c r="AV39" s="66">
        <v>0.31655363801954012</v>
      </c>
      <c r="AW39" s="66">
        <v>0.31655363801954012</v>
      </c>
      <c r="AX39" s="66">
        <v>0.31655363801954012</v>
      </c>
      <c r="AY39" s="66">
        <v>0.31655363801954012</v>
      </c>
      <c r="AZ39" s="66">
        <v>0.31655363801954012</v>
      </c>
      <c r="BA39" s="66">
        <v>0.31655363801954012</v>
      </c>
      <c r="BB39" s="66">
        <v>0.31655363801954012</v>
      </c>
      <c r="BC39" s="66">
        <v>0.31655363801954012</v>
      </c>
      <c r="BD39" s="66">
        <v>0.31655363801954012</v>
      </c>
      <c r="BE39" s="66">
        <v>0.31655363801954012</v>
      </c>
      <c r="BF39" s="66">
        <v>0.31655363801954012</v>
      </c>
      <c r="BG39" s="66">
        <v>0.31655363801954012</v>
      </c>
      <c r="BH39" s="66">
        <v>0.31655363801954012</v>
      </c>
      <c r="BI39" s="66">
        <v>0.31655363801954012</v>
      </c>
      <c r="BJ39" s="66">
        <v>0.31655363801954012</v>
      </c>
      <c r="BK39" s="66">
        <v>0.31655363801954012</v>
      </c>
      <c r="BL39" s="66">
        <v>0.31655363801954012</v>
      </c>
      <c r="BM39" s="66">
        <v>0.31655363801954012</v>
      </c>
      <c r="BN39" s="66">
        <v>0.29230100598047448</v>
      </c>
      <c r="BO39" s="66">
        <v>0.29230100598047448</v>
      </c>
      <c r="BP39" s="66">
        <v>0.29230100598047448</v>
      </c>
      <c r="BQ39" s="66">
        <v>0.29230100598047448</v>
      </c>
      <c r="BR39" s="66">
        <v>0.29230100598047448</v>
      </c>
      <c r="BS39" s="66">
        <v>0.29230100598047448</v>
      </c>
      <c r="BT39" s="66">
        <v>0.29230100598047448</v>
      </c>
      <c r="BU39" s="66">
        <v>0.29230100598047448</v>
      </c>
      <c r="BV39" s="66">
        <v>0.29230100598047448</v>
      </c>
      <c r="BW39" s="66">
        <v>0.29230100598047448</v>
      </c>
      <c r="BX39" s="66">
        <v>0.29230100598047448</v>
      </c>
      <c r="BY39" s="66">
        <v>0.29230100598047448</v>
      </c>
      <c r="BZ39" s="66">
        <v>0.29230100598047448</v>
      </c>
      <c r="CA39" s="66">
        <v>0.29230100598047448</v>
      </c>
      <c r="CB39" s="66">
        <v>0.29230100598047448</v>
      </c>
      <c r="CC39" s="66">
        <v>0.29230100598047448</v>
      </c>
      <c r="CD39" s="66">
        <v>0.29230100598047448</v>
      </c>
      <c r="CE39" s="66">
        <v>0.29230100598047448</v>
      </c>
      <c r="CF39" s="66">
        <v>0.29230100598047448</v>
      </c>
      <c r="CG39" s="66">
        <v>0.29230100598047448</v>
      </c>
      <c r="CH39" s="67">
        <v>0.39569204752442511</v>
      </c>
      <c r="CI39" s="67">
        <v>0.39569204752442511</v>
      </c>
      <c r="CJ39" s="67">
        <v>0.39569204752442511</v>
      </c>
      <c r="CK39" s="67">
        <v>0.39569204752442511</v>
      </c>
      <c r="CL39" s="67">
        <v>0.39569204752442511</v>
      </c>
      <c r="CM39" s="67">
        <v>0.39569204752442511</v>
      </c>
      <c r="CN39" s="67">
        <v>0.39569204752442511</v>
      </c>
      <c r="CO39" s="67">
        <v>0.39569204752442511</v>
      </c>
      <c r="CP39" s="67">
        <v>0.39569204752442511</v>
      </c>
      <c r="CQ39" s="67">
        <v>0.39569204752442511</v>
      </c>
      <c r="CR39" s="67">
        <v>0.39569204752442511</v>
      </c>
      <c r="CS39" s="67">
        <v>0.39569204752442511</v>
      </c>
      <c r="CT39" s="67">
        <v>0.39569204752442511</v>
      </c>
      <c r="CU39" s="67">
        <v>0.39569204752442511</v>
      </c>
      <c r="CV39" s="67">
        <v>0.39569204752442511</v>
      </c>
      <c r="CW39" s="67">
        <v>0.39569204752442511</v>
      </c>
      <c r="CX39" s="67">
        <v>0.39569204752442511</v>
      </c>
      <c r="CY39" s="67">
        <v>0.39569204752442511</v>
      </c>
      <c r="CZ39" s="67">
        <v>0.39569204752442511</v>
      </c>
      <c r="DA39" s="67">
        <v>0.39569204752442511</v>
      </c>
      <c r="DB39" s="67">
        <v>0.39569204752442511</v>
      </c>
      <c r="DC39" s="67">
        <v>0.39569204752442511</v>
      </c>
      <c r="DD39" s="67">
        <v>0.39569204752442511</v>
      </c>
      <c r="DE39" s="67">
        <v>0.39569204752442511</v>
      </c>
      <c r="DF39" s="67">
        <v>0.39569204752442511</v>
      </c>
      <c r="DG39" s="67">
        <v>0.39569204752442511</v>
      </c>
      <c r="DI39" s="59" t="s">
        <v>67</v>
      </c>
      <c r="DJ39" s="59">
        <v>16</v>
      </c>
      <c r="DK39" s="60" t="s">
        <v>183</v>
      </c>
      <c r="DL39" s="60" t="s">
        <v>163</v>
      </c>
      <c r="DM39" s="59" t="s">
        <v>70</v>
      </c>
      <c r="DO39" s="68" t="str">
        <f>+IFERROR(VLOOKUP($B39,'[4]Lưu ý'!$C$5:$G$21,5,0),"")</f>
        <v/>
      </c>
      <c r="DP39" s="68">
        <f>+IF($DO39="",100%,INDEX('[4]Lưu ý'!$H$5:$I$21,MATCH('Gentan-i'!$B39,'[4]Lưu ý'!$C$5:$C$21,0),MATCH('Gentan-i'!DP$6,'[4]Lưu ý'!$H$4:$I$4,0)))</f>
        <v>1</v>
      </c>
      <c r="DQ39" s="68">
        <f>+IF($DO39="",100%,INDEX('[4]Lưu ý'!$H$5:$I$21,MATCH('Gentan-i'!$B39,'[4]Lưu ý'!$C$5:$C$21,0),MATCH('Gentan-i'!DQ$6,'[4]Lưu ý'!$H$4:$I$4,0)))</f>
        <v>1</v>
      </c>
      <c r="DR39" s="69">
        <v>1</v>
      </c>
      <c r="DS39" s="76">
        <v>1</v>
      </c>
      <c r="DT39" s="60"/>
      <c r="DU39" s="60"/>
    </row>
    <row r="40" spans="1:125" ht="15.95" customHeight="1" x14ac:dyDescent="0.25">
      <c r="A40" s="54">
        <v>32</v>
      </c>
      <c r="B40" s="65" t="s">
        <v>184</v>
      </c>
      <c r="C40" s="60" t="s">
        <v>185</v>
      </c>
      <c r="D40" s="60"/>
      <c r="E40" s="66">
        <v>0</v>
      </c>
      <c r="F40" s="66">
        <v>0.01</v>
      </c>
      <c r="G40" s="66">
        <v>0</v>
      </c>
      <c r="H40" s="66">
        <v>0</v>
      </c>
      <c r="I40" s="66">
        <v>0</v>
      </c>
      <c r="J40" s="66">
        <v>0</v>
      </c>
      <c r="K40" s="66">
        <v>0</v>
      </c>
      <c r="L40" s="66">
        <v>0</v>
      </c>
      <c r="M40" s="66">
        <v>0</v>
      </c>
      <c r="N40" s="66">
        <v>0.01</v>
      </c>
      <c r="O40" s="66">
        <v>0</v>
      </c>
      <c r="P40" s="66">
        <v>0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0.01</v>
      </c>
      <c r="W40" s="66">
        <v>0</v>
      </c>
      <c r="X40" s="66">
        <v>0</v>
      </c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66">
        <v>0</v>
      </c>
      <c r="AE40" s="66">
        <v>0</v>
      </c>
      <c r="AF40" s="66">
        <v>0</v>
      </c>
      <c r="AG40" s="66">
        <v>0</v>
      </c>
      <c r="AH40" s="66">
        <v>0</v>
      </c>
      <c r="AI40" s="66">
        <v>0</v>
      </c>
      <c r="AJ40" s="66">
        <v>0</v>
      </c>
      <c r="AK40" s="66">
        <v>0</v>
      </c>
      <c r="AL40" s="66">
        <v>0</v>
      </c>
      <c r="AM40" s="66">
        <v>0</v>
      </c>
      <c r="AN40" s="66">
        <v>0</v>
      </c>
      <c r="AO40" s="66">
        <v>0</v>
      </c>
      <c r="AP40" s="66">
        <v>0</v>
      </c>
      <c r="AQ40" s="66">
        <v>0</v>
      </c>
      <c r="AR40" s="66">
        <v>0</v>
      </c>
      <c r="AS40" s="66">
        <v>0</v>
      </c>
      <c r="AT40" s="66">
        <v>0</v>
      </c>
      <c r="AU40" s="66">
        <v>0</v>
      </c>
      <c r="AV40" s="66">
        <v>0</v>
      </c>
      <c r="AW40" s="66">
        <v>0</v>
      </c>
      <c r="AX40" s="66">
        <v>0</v>
      </c>
      <c r="AY40" s="66">
        <v>0</v>
      </c>
      <c r="AZ40" s="66">
        <v>0</v>
      </c>
      <c r="BA40" s="66">
        <v>0</v>
      </c>
      <c r="BB40" s="66">
        <v>0</v>
      </c>
      <c r="BC40" s="66">
        <v>0</v>
      </c>
      <c r="BD40" s="66">
        <v>0</v>
      </c>
      <c r="BE40" s="66"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0</v>
      </c>
      <c r="BK40" s="66">
        <v>0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7">
        <v>0</v>
      </c>
      <c r="CI40" s="67">
        <v>0</v>
      </c>
      <c r="CJ40" s="67">
        <v>0</v>
      </c>
      <c r="CK40" s="67">
        <v>0</v>
      </c>
      <c r="CL40" s="67">
        <v>0</v>
      </c>
      <c r="CM40" s="67">
        <v>0</v>
      </c>
      <c r="CN40" s="67">
        <v>0</v>
      </c>
      <c r="CO40" s="67">
        <v>0</v>
      </c>
      <c r="CP40" s="67">
        <v>0</v>
      </c>
      <c r="CQ40" s="67">
        <v>0</v>
      </c>
      <c r="CR40" s="67">
        <v>0</v>
      </c>
      <c r="CS40" s="67">
        <v>0</v>
      </c>
      <c r="CT40" s="67">
        <v>0</v>
      </c>
      <c r="CU40" s="67">
        <v>0</v>
      </c>
      <c r="CV40" s="67">
        <v>0</v>
      </c>
      <c r="CW40" s="67">
        <v>0</v>
      </c>
      <c r="CX40" s="67">
        <v>0</v>
      </c>
      <c r="CY40" s="67">
        <v>0</v>
      </c>
      <c r="CZ40" s="67">
        <v>0</v>
      </c>
      <c r="DA40" s="67">
        <v>0</v>
      </c>
      <c r="DB40" s="67">
        <v>0</v>
      </c>
      <c r="DC40" s="67">
        <v>0</v>
      </c>
      <c r="DD40" s="67">
        <v>0</v>
      </c>
      <c r="DE40" s="67">
        <v>0</v>
      </c>
      <c r="DF40" s="67">
        <v>0</v>
      </c>
      <c r="DG40" s="67">
        <v>0</v>
      </c>
      <c r="DI40" s="59" t="s">
        <v>67</v>
      </c>
      <c r="DJ40" s="59">
        <v>1</v>
      </c>
      <c r="DK40" s="60" t="s">
        <v>90</v>
      </c>
      <c r="DL40" s="60" t="s">
        <v>186</v>
      </c>
      <c r="DM40" s="59" t="s">
        <v>70</v>
      </c>
      <c r="DO40" s="68" t="str">
        <f>+IFERROR(VLOOKUP($B40,'[4]Lưu ý'!$C$5:$G$21,5,0),"")</f>
        <v/>
      </c>
      <c r="DP40" s="68">
        <f>+IF($DO40="",100%,INDEX('[4]Lưu ý'!$H$5:$I$21,MATCH('Gentan-i'!$B40,'[4]Lưu ý'!$C$5:$C$21,0),MATCH('Gentan-i'!DP$6,'[4]Lưu ý'!$H$4:$I$4,0)))</f>
        <v>1</v>
      </c>
      <c r="DQ40" s="68">
        <f>+IF($DO40="",100%,INDEX('[4]Lưu ý'!$H$5:$I$21,MATCH('Gentan-i'!$B40,'[4]Lưu ý'!$C$5:$C$21,0),MATCH('Gentan-i'!DQ$6,'[4]Lưu ý'!$H$4:$I$4,0)))</f>
        <v>1</v>
      </c>
      <c r="DR40" s="69">
        <v>1</v>
      </c>
      <c r="DS40" s="72">
        <v>0.42</v>
      </c>
      <c r="DT40" s="60" t="s">
        <v>187</v>
      </c>
      <c r="DU40" s="60" t="s">
        <v>72</v>
      </c>
    </row>
    <row r="41" spans="1:125" ht="15.95" customHeight="1" x14ac:dyDescent="0.25">
      <c r="A41" s="54">
        <v>33</v>
      </c>
      <c r="B41" s="65" t="s">
        <v>188</v>
      </c>
      <c r="C41" s="60" t="s">
        <v>189</v>
      </c>
      <c r="D41" s="60"/>
      <c r="E41" s="66">
        <v>0.01</v>
      </c>
      <c r="F41" s="66">
        <v>0</v>
      </c>
      <c r="G41" s="66">
        <v>0</v>
      </c>
      <c r="H41" s="66">
        <v>0</v>
      </c>
      <c r="I41" s="66">
        <v>0</v>
      </c>
      <c r="J41" s="66">
        <v>0</v>
      </c>
      <c r="K41" s="66">
        <v>0</v>
      </c>
      <c r="L41" s="66">
        <v>0</v>
      </c>
      <c r="M41" s="66">
        <v>0.01</v>
      </c>
      <c r="N41" s="66">
        <v>0</v>
      </c>
      <c r="O41" s="66">
        <v>0</v>
      </c>
      <c r="P41" s="66">
        <v>0</v>
      </c>
      <c r="Q41" s="66">
        <v>0</v>
      </c>
      <c r="R41" s="66">
        <v>0</v>
      </c>
      <c r="S41" s="66">
        <v>0</v>
      </c>
      <c r="T41" s="66">
        <v>0</v>
      </c>
      <c r="U41" s="66">
        <v>0.01</v>
      </c>
      <c r="V41" s="66">
        <v>0</v>
      </c>
      <c r="W41" s="66">
        <v>0</v>
      </c>
      <c r="X41" s="66">
        <v>0</v>
      </c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66">
        <v>0</v>
      </c>
      <c r="AE41" s="66">
        <v>0</v>
      </c>
      <c r="AF41" s="66">
        <v>0</v>
      </c>
      <c r="AG41" s="66">
        <v>0</v>
      </c>
      <c r="AH41" s="66">
        <v>0</v>
      </c>
      <c r="AI41" s="66">
        <v>0</v>
      </c>
      <c r="AJ41" s="66">
        <v>0</v>
      </c>
      <c r="AK41" s="66">
        <v>0</v>
      </c>
      <c r="AL41" s="66">
        <v>0</v>
      </c>
      <c r="AM41" s="66">
        <v>0</v>
      </c>
      <c r="AN41" s="66">
        <v>0</v>
      </c>
      <c r="AO41" s="66">
        <v>0</v>
      </c>
      <c r="AP41" s="66">
        <v>0</v>
      </c>
      <c r="AQ41" s="66">
        <v>0</v>
      </c>
      <c r="AR41" s="66">
        <v>0</v>
      </c>
      <c r="AS41" s="66">
        <v>0</v>
      </c>
      <c r="AT41" s="66">
        <v>0</v>
      </c>
      <c r="AU41" s="66">
        <v>0</v>
      </c>
      <c r="AV41" s="66">
        <v>0</v>
      </c>
      <c r="AW41" s="66">
        <v>0</v>
      </c>
      <c r="AX41" s="66">
        <v>0</v>
      </c>
      <c r="AY41" s="66">
        <v>0</v>
      </c>
      <c r="AZ41" s="66">
        <v>0</v>
      </c>
      <c r="BA41" s="66">
        <v>0</v>
      </c>
      <c r="BB41" s="66">
        <v>0</v>
      </c>
      <c r="BC41" s="66">
        <v>0</v>
      </c>
      <c r="BD41" s="66">
        <v>0</v>
      </c>
      <c r="BE41" s="66"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0</v>
      </c>
      <c r="BK41" s="66">
        <v>0</v>
      </c>
      <c r="BL41" s="66">
        <v>0</v>
      </c>
      <c r="BM41" s="66">
        <v>0</v>
      </c>
      <c r="BN41" s="66">
        <v>0</v>
      </c>
      <c r="BO41" s="66">
        <v>0</v>
      </c>
      <c r="BP41" s="66">
        <v>1.4999999999999999E-2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1.4999999999999999E-2</v>
      </c>
      <c r="BY41" s="66">
        <v>0</v>
      </c>
      <c r="BZ41" s="66">
        <v>0</v>
      </c>
      <c r="CA41" s="66">
        <v>0</v>
      </c>
      <c r="CB41" s="66">
        <v>1.4999999999999999E-2</v>
      </c>
      <c r="CC41" s="66">
        <v>0</v>
      </c>
      <c r="CD41" s="66">
        <v>0</v>
      </c>
      <c r="CE41" s="66">
        <v>0</v>
      </c>
      <c r="CF41" s="66">
        <v>1.4999999999999999E-2</v>
      </c>
      <c r="CG41" s="66">
        <v>0</v>
      </c>
      <c r="CH41" s="67">
        <v>0</v>
      </c>
      <c r="CI41" s="67">
        <v>0.02</v>
      </c>
      <c r="CJ41" s="67">
        <v>0</v>
      </c>
      <c r="CK41" s="67">
        <v>0</v>
      </c>
      <c r="CL41" s="67">
        <v>0</v>
      </c>
      <c r="CM41" s="67">
        <v>0</v>
      </c>
      <c r="CN41" s="67">
        <v>0.02</v>
      </c>
      <c r="CO41" s="67">
        <v>0</v>
      </c>
      <c r="CP41" s="67">
        <v>0</v>
      </c>
      <c r="CQ41" s="67">
        <v>0</v>
      </c>
      <c r="CR41" s="67">
        <v>0</v>
      </c>
      <c r="CS41" s="67">
        <v>0</v>
      </c>
      <c r="CT41" s="67">
        <v>0</v>
      </c>
      <c r="CU41" s="67">
        <v>0</v>
      </c>
      <c r="CV41" s="67">
        <v>0</v>
      </c>
      <c r="CW41" s="67">
        <v>0</v>
      </c>
      <c r="CX41" s="67">
        <v>0</v>
      </c>
      <c r="CY41" s="67">
        <v>0</v>
      </c>
      <c r="CZ41" s="67">
        <v>0</v>
      </c>
      <c r="DA41" s="67">
        <v>0</v>
      </c>
      <c r="DB41" s="67">
        <v>0</v>
      </c>
      <c r="DC41" s="67">
        <v>0</v>
      </c>
      <c r="DD41" s="67">
        <v>0</v>
      </c>
      <c r="DE41" s="67">
        <v>0.02</v>
      </c>
      <c r="DF41" s="67">
        <v>0</v>
      </c>
      <c r="DG41" s="67">
        <v>0</v>
      </c>
      <c r="DI41" s="59" t="s">
        <v>67</v>
      </c>
      <c r="DJ41" s="59">
        <v>1</v>
      </c>
      <c r="DK41" s="60" t="s">
        <v>80</v>
      </c>
      <c r="DL41" s="60" t="s">
        <v>186</v>
      </c>
      <c r="DM41" s="59" t="s">
        <v>70</v>
      </c>
      <c r="DO41" s="68" t="str">
        <f>+IFERROR(VLOOKUP($B41,'[4]Lưu ý'!$C$5:$G$21,5,0),"")</f>
        <v/>
      </c>
      <c r="DP41" s="68">
        <f>+IF($DO41="",100%,INDEX('[4]Lưu ý'!$H$5:$I$21,MATCH('Gentan-i'!$B41,'[4]Lưu ý'!$C$5:$C$21,0),MATCH('Gentan-i'!DP$6,'[4]Lưu ý'!$H$4:$I$4,0)))</f>
        <v>1</v>
      </c>
      <c r="DQ41" s="68">
        <f>+IF($DO41="",100%,INDEX('[4]Lưu ý'!$H$5:$I$21,MATCH('Gentan-i'!$B41,'[4]Lưu ý'!$C$5:$C$21,0),MATCH('Gentan-i'!DQ$6,'[4]Lưu ý'!$H$4:$I$4,0)))</f>
        <v>1</v>
      </c>
      <c r="DR41" s="69">
        <v>1</v>
      </c>
      <c r="DS41" s="72">
        <v>0.65</v>
      </c>
      <c r="DT41" s="60" t="s">
        <v>190</v>
      </c>
      <c r="DU41" s="60" t="s">
        <v>72</v>
      </c>
    </row>
    <row r="42" spans="1:125" ht="15.95" customHeight="1" x14ac:dyDescent="0.25">
      <c r="A42" s="54">
        <v>34</v>
      </c>
      <c r="B42" s="65" t="s">
        <v>191</v>
      </c>
      <c r="C42" s="60" t="s">
        <v>192</v>
      </c>
      <c r="D42" s="60"/>
      <c r="E42" s="66">
        <v>0</v>
      </c>
      <c r="F42" s="66">
        <v>0</v>
      </c>
      <c r="G42" s="66">
        <v>0.01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0.01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0.01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1.4999999999999999E-2</v>
      </c>
      <c r="CE42" s="66">
        <v>0</v>
      </c>
      <c r="CF42" s="66">
        <v>0</v>
      </c>
      <c r="CG42" s="66">
        <v>0</v>
      </c>
      <c r="CH42" s="67">
        <v>0</v>
      </c>
      <c r="CI42" s="67">
        <v>0</v>
      </c>
      <c r="CJ42" s="67">
        <v>0</v>
      </c>
      <c r="CK42" s="67">
        <v>1.4999999999999999E-2</v>
      </c>
      <c r="CL42" s="67">
        <v>0</v>
      </c>
      <c r="CM42" s="67">
        <v>0</v>
      </c>
      <c r="CN42" s="67">
        <v>0</v>
      </c>
      <c r="CO42" s="67">
        <v>0</v>
      </c>
      <c r="CP42" s="67">
        <v>0</v>
      </c>
      <c r="CQ42" s="67">
        <v>1.4999999999999999E-2</v>
      </c>
      <c r="CR42" s="67">
        <v>0</v>
      </c>
      <c r="CS42" s="67">
        <v>0</v>
      </c>
      <c r="CT42" s="67">
        <v>0</v>
      </c>
      <c r="CU42" s="67">
        <v>0</v>
      </c>
      <c r="CV42" s="67">
        <v>1.4999999999999999E-2</v>
      </c>
      <c r="CW42" s="67">
        <v>0</v>
      </c>
      <c r="CX42" s="67">
        <v>0</v>
      </c>
      <c r="CY42" s="67">
        <v>0</v>
      </c>
      <c r="CZ42" s="67">
        <v>0</v>
      </c>
      <c r="DA42" s="67">
        <v>1.4999999999999999E-2</v>
      </c>
      <c r="DB42" s="67">
        <v>0</v>
      </c>
      <c r="DC42" s="67">
        <v>0</v>
      </c>
      <c r="DD42" s="67">
        <v>0</v>
      </c>
      <c r="DE42" s="67">
        <v>0</v>
      </c>
      <c r="DF42" s="67">
        <v>0</v>
      </c>
      <c r="DG42" s="67">
        <v>0</v>
      </c>
      <c r="DI42" s="59" t="s">
        <v>67</v>
      </c>
      <c r="DJ42" s="59">
        <v>1</v>
      </c>
      <c r="DK42" s="60" t="s">
        <v>193</v>
      </c>
      <c r="DL42" s="60" t="s">
        <v>194</v>
      </c>
      <c r="DM42" s="59" t="s">
        <v>70</v>
      </c>
      <c r="DO42" s="68" t="str">
        <f>+IFERROR(VLOOKUP($B42,'[4]Lưu ý'!$C$5:$G$21,5,0),"")</f>
        <v/>
      </c>
      <c r="DP42" s="68">
        <f>+IF($DO42="",100%,INDEX('[4]Lưu ý'!$H$5:$I$21,MATCH('Gentan-i'!$B42,'[4]Lưu ý'!$C$5:$C$21,0),MATCH('Gentan-i'!DP$6,'[4]Lưu ý'!$H$4:$I$4,0)))</f>
        <v>1</v>
      </c>
      <c r="DQ42" s="68">
        <f>+IF($DO42="",100%,INDEX('[4]Lưu ý'!$H$5:$I$21,MATCH('Gentan-i'!$B42,'[4]Lưu ý'!$C$5:$C$21,0),MATCH('Gentan-i'!DQ$6,'[4]Lưu ý'!$H$4:$I$4,0)))</f>
        <v>1</v>
      </c>
      <c r="DR42" s="69">
        <v>1</v>
      </c>
      <c r="DS42" s="72">
        <v>1</v>
      </c>
      <c r="DT42" s="60" t="s">
        <v>195</v>
      </c>
      <c r="DU42" s="60" t="s">
        <v>72</v>
      </c>
    </row>
    <row r="43" spans="1:125" ht="15.95" customHeight="1" x14ac:dyDescent="0.25">
      <c r="A43" s="54">
        <v>35</v>
      </c>
      <c r="B43" s="65" t="s">
        <v>196</v>
      </c>
      <c r="C43" s="60" t="s">
        <v>197</v>
      </c>
      <c r="D43" s="60"/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0.01</v>
      </c>
      <c r="M43" s="66">
        <v>0</v>
      </c>
      <c r="N43" s="66">
        <v>0</v>
      </c>
      <c r="O43" s="66">
        <v>0</v>
      </c>
      <c r="P43" s="66">
        <v>0</v>
      </c>
      <c r="Q43" s="66">
        <v>0.01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0</v>
      </c>
      <c r="AN43" s="66">
        <v>0</v>
      </c>
      <c r="AO43" s="66">
        <v>0</v>
      </c>
      <c r="AP43" s="66">
        <v>0</v>
      </c>
      <c r="AQ43" s="66">
        <v>0.02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0.02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0.02</v>
      </c>
      <c r="BD43" s="66">
        <v>0</v>
      </c>
      <c r="BE43" s="66">
        <v>0</v>
      </c>
      <c r="BF43" s="66">
        <v>0</v>
      </c>
      <c r="BG43" s="66">
        <v>0</v>
      </c>
      <c r="BH43" s="66">
        <v>0</v>
      </c>
      <c r="BI43" s="66">
        <v>0.02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7">
        <v>0</v>
      </c>
      <c r="CI43" s="67">
        <v>0</v>
      </c>
      <c r="CJ43" s="67">
        <v>0</v>
      </c>
      <c r="CK43" s="67">
        <v>0</v>
      </c>
      <c r="CL43" s="67">
        <v>0.01</v>
      </c>
      <c r="CM43" s="67">
        <v>0</v>
      </c>
      <c r="CN43" s="67">
        <v>0</v>
      </c>
      <c r="CO43" s="67">
        <v>0</v>
      </c>
      <c r="CP43" s="67">
        <v>0</v>
      </c>
      <c r="CQ43" s="67">
        <v>0</v>
      </c>
      <c r="CR43" s="67">
        <v>0.01</v>
      </c>
      <c r="CS43" s="67">
        <v>0</v>
      </c>
      <c r="CT43" s="67">
        <v>0</v>
      </c>
      <c r="CU43" s="67">
        <v>0</v>
      </c>
      <c r="CV43" s="67">
        <v>0</v>
      </c>
      <c r="CW43" s="67">
        <v>0</v>
      </c>
      <c r="CX43" s="67">
        <v>0</v>
      </c>
      <c r="CY43" s="67">
        <v>0</v>
      </c>
      <c r="CZ43" s="67">
        <v>0</v>
      </c>
      <c r="DA43" s="67">
        <v>0</v>
      </c>
      <c r="DB43" s="67">
        <v>0</v>
      </c>
      <c r="DC43" s="67">
        <v>0</v>
      </c>
      <c r="DD43" s="67">
        <v>0</v>
      </c>
      <c r="DE43" s="67">
        <v>0</v>
      </c>
      <c r="DF43" s="67">
        <v>0</v>
      </c>
      <c r="DG43" s="67">
        <v>0</v>
      </c>
      <c r="DI43" s="59" t="s">
        <v>67</v>
      </c>
      <c r="DJ43" s="59">
        <v>1</v>
      </c>
      <c r="DK43" s="60" t="s">
        <v>99</v>
      </c>
      <c r="DL43" s="60" t="s">
        <v>198</v>
      </c>
      <c r="DM43" s="59" t="s">
        <v>70</v>
      </c>
      <c r="DO43" s="68" t="str">
        <f>+IFERROR(VLOOKUP($B43,'[4]Lưu ý'!$C$5:$G$21,5,0),"")</f>
        <v/>
      </c>
      <c r="DP43" s="68">
        <f>+IF($DO43="",100%,INDEX('[4]Lưu ý'!$H$5:$I$21,MATCH('Gentan-i'!$B43,'[4]Lưu ý'!$C$5:$C$21,0),MATCH('Gentan-i'!DP$6,'[4]Lưu ý'!$H$4:$I$4,0)))</f>
        <v>1</v>
      </c>
      <c r="DQ43" s="68">
        <f>+IF($DO43="",100%,INDEX('[4]Lưu ý'!$H$5:$I$21,MATCH('Gentan-i'!$B43,'[4]Lưu ý'!$C$5:$C$21,0),MATCH('Gentan-i'!DQ$6,'[4]Lưu ý'!$H$4:$I$4,0)))</f>
        <v>1</v>
      </c>
      <c r="DR43" s="69">
        <v>1.1499999999999999</v>
      </c>
      <c r="DS43" s="72">
        <v>1.4</v>
      </c>
      <c r="DT43" s="60" t="s">
        <v>100</v>
      </c>
      <c r="DU43" s="60" t="s">
        <v>72</v>
      </c>
    </row>
    <row r="44" spans="1:125" ht="15.95" customHeight="1" x14ac:dyDescent="0.25">
      <c r="A44" s="54">
        <v>36</v>
      </c>
      <c r="B44" s="65" t="s">
        <v>199</v>
      </c>
      <c r="C44" s="60" t="s">
        <v>200</v>
      </c>
      <c r="D44" s="60"/>
      <c r="E44" s="66">
        <v>3.3428569999999998E-2</v>
      </c>
      <c r="F44" s="66">
        <v>3.3428569999999998E-2</v>
      </c>
      <c r="G44" s="66">
        <v>3.3428569999999998E-2</v>
      </c>
      <c r="H44" s="66">
        <v>3.3428569999999998E-2</v>
      </c>
      <c r="I44" s="66">
        <v>3.3428569999999998E-2</v>
      </c>
      <c r="J44" s="66">
        <v>0</v>
      </c>
      <c r="K44" s="66">
        <v>3.3428569999999998E-2</v>
      </c>
      <c r="L44" s="66">
        <v>3.3428569999999998E-2</v>
      </c>
      <c r="M44" s="66">
        <v>3.3428569999999998E-2</v>
      </c>
      <c r="N44" s="66">
        <v>3.3428569999999998E-2</v>
      </c>
      <c r="O44" s="66">
        <v>3.3428569999999998E-2</v>
      </c>
      <c r="P44" s="66">
        <v>0</v>
      </c>
      <c r="Q44" s="66">
        <v>3.3428569999999998E-2</v>
      </c>
      <c r="R44" s="66">
        <v>3.3428569999999998E-2</v>
      </c>
      <c r="S44" s="66">
        <v>3.3428569999999998E-2</v>
      </c>
      <c r="T44" s="66">
        <v>3.3428569999999998E-2</v>
      </c>
      <c r="U44" s="66">
        <v>3.3428569999999998E-2</v>
      </c>
      <c r="V44" s="66">
        <v>3.3428569999999998E-2</v>
      </c>
      <c r="W44" s="66">
        <v>3.3428569999999998E-2</v>
      </c>
      <c r="X44" s="66">
        <v>3.3428569999999998E-2</v>
      </c>
      <c r="Y44" s="66">
        <v>3.3428569999999998E-2</v>
      </c>
      <c r="Z44" s="66">
        <v>3.3428569999999998E-2</v>
      </c>
      <c r="AA44" s="66">
        <v>2.6742855999999999E-2</v>
      </c>
      <c r="AB44" s="66">
        <v>2.6742855999999999E-2</v>
      </c>
      <c r="AC44" s="66">
        <v>2.6742855999999999E-2</v>
      </c>
      <c r="AD44" s="66">
        <v>2.6742855999999999E-2</v>
      </c>
      <c r="AE44" s="66">
        <v>2.6742855999999999E-2</v>
      </c>
      <c r="AF44" s="66">
        <v>2.6742855999999999E-2</v>
      </c>
      <c r="AG44" s="66">
        <v>2.6742855999999999E-2</v>
      </c>
      <c r="AH44" s="66">
        <v>2.6742855999999999E-2</v>
      </c>
      <c r="AI44" s="66">
        <v>2.6742855999999999E-2</v>
      </c>
      <c r="AJ44" s="66">
        <v>2.6742855999999999E-2</v>
      </c>
      <c r="AK44" s="66">
        <v>2.6742855999999999E-2</v>
      </c>
      <c r="AL44" s="66">
        <v>2.6742855999999999E-2</v>
      </c>
      <c r="AM44" s="66">
        <v>2.6742855999999999E-2</v>
      </c>
      <c r="AN44" s="66">
        <v>2.6742855999999999E-2</v>
      </c>
      <c r="AO44" s="66">
        <v>2.6742855999999999E-2</v>
      </c>
      <c r="AP44" s="66">
        <v>2.6742855999999999E-2</v>
      </c>
      <c r="AQ44" s="66">
        <v>2.6742855999999999E-2</v>
      </c>
      <c r="AR44" s="66">
        <v>2.6742855999999999E-2</v>
      </c>
      <c r="AS44" s="66">
        <v>2.6742855999999999E-2</v>
      </c>
      <c r="AT44" s="66">
        <v>2.6742855999999999E-2</v>
      </c>
      <c r="AU44" s="66">
        <v>2.6742855999999999E-2</v>
      </c>
      <c r="AV44" s="66">
        <v>2.6742855999999999E-2</v>
      </c>
      <c r="AW44" s="66">
        <v>2.6742855999999999E-2</v>
      </c>
      <c r="AX44" s="66">
        <v>2.6742855999999999E-2</v>
      </c>
      <c r="AY44" s="66">
        <v>2.6742855999999999E-2</v>
      </c>
      <c r="AZ44" s="66">
        <v>2.6742855999999999E-2</v>
      </c>
      <c r="BA44" s="66">
        <v>2.6742855999999999E-2</v>
      </c>
      <c r="BB44" s="66">
        <v>2.6742855999999999E-2</v>
      </c>
      <c r="BC44" s="66">
        <v>2.6742855999999999E-2</v>
      </c>
      <c r="BD44" s="66">
        <v>2.6742855999999999E-2</v>
      </c>
      <c r="BE44" s="66">
        <v>2.6742855999999999E-2</v>
      </c>
      <c r="BF44" s="66">
        <v>2.6742855999999999E-2</v>
      </c>
      <c r="BG44" s="66">
        <v>2.6742855999999999E-2</v>
      </c>
      <c r="BH44" s="66">
        <v>2.6742855999999999E-2</v>
      </c>
      <c r="BI44" s="66">
        <v>2.6742855999999999E-2</v>
      </c>
      <c r="BJ44" s="66">
        <v>2.6742855999999999E-2</v>
      </c>
      <c r="BK44" s="66">
        <v>2.6742855999999999E-2</v>
      </c>
      <c r="BL44" s="66">
        <v>2.6742855999999999E-2</v>
      </c>
      <c r="BM44" s="66">
        <v>2.6742855999999999E-2</v>
      </c>
      <c r="BN44" s="66">
        <v>3.3428569999999998E-2</v>
      </c>
      <c r="BO44" s="66">
        <v>3.3428569999999998E-2</v>
      </c>
      <c r="BP44" s="66">
        <v>3.3428569999999998E-2</v>
      </c>
      <c r="BQ44" s="66">
        <v>3.3428569999999998E-2</v>
      </c>
      <c r="BR44" s="66">
        <v>3.3428569999999998E-2</v>
      </c>
      <c r="BS44" s="66">
        <v>3.3428569999999998E-2</v>
      </c>
      <c r="BT44" s="66">
        <v>3.3428569999999998E-2</v>
      </c>
      <c r="BU44" s="66">
        <v>3.3428569999999998E-2</v>
      </c>
      <c r="BV44" s="66">
        <v>3.3428569999999998E-2</v>
      </c>
      <c r="BW44" s="66">
        <v>3.3428569999999998E-2</v>
      </c>
      <c r="BX44" s="66">
        <v>3.3428569999999998E-2</v>
      </c>
      <c r="BY44" s="66">
        <v>3.3428569999999998E-2</v>
      </c>
      <c r="BZ44" s="66">
        <v>3.3428569999999998E-2</v>
      </c>
      <c r="CA44" s="66">
        <v>3.3428569999999998E-2</v>
      </c>
      <c r="CB44" s="66">
        <v>3.3428569999999998E-2</v>
      </c>
      <c r="CC44" s="66">
        <v>3.3428569999999998E-2</v>
      </c>
      <c r="CD44" s="66">
        <v>3.3428569999999998E-2</v>
      </c>
      <c r="CE44" s="66">
        <v>3.3428569999999998E-2</v>
      </c>
      <c r="CF44" s="66">
        <v>3.3428569999999998E-2</v>
      </c>
      <c r="CG44" s="66">
        <v>3.3428569999999998E-2</v>
      </c>
      <c r="CH44" s="67">
        <v>3.3428569999999998E-2</v>
      </c>
      <c r="CI44" s="67">
        <v>3.3428569999999998E-2</v>
      </c>
      <c r="CJ44" s="67">
        <v>3.3428569999999998E-2</v>
      </c>
      <c r="CK44" s="67">
        <v>3.3428569999999998E-2</v>
      </c>
      <c r="CL44" s="67">
        <v>3.3428569999999998E-2</v>
      </c>
      <c r="CM44" s="67">
        <v>0.03</v>
      </c>
      <c r="CN44" s="67">
        <v>3.3428569999999998E-2</v>
      </c>
      <c r="CO44" s="67">
        <v>3.3428569999999998E-2</v>
      </c>
      <c r="CP44" s="67">
        <v>3.3428569999999998E-2</v>
      </c>
      <c r="CQ44" s="67">
        <v>3.3428569999999998E-2</v>
      </c>
      <c r="CR44" s="67">
        <v>3.3428569999999998E-2</v>
      </c>
      <c r="CS44" s="67">
        <v>0.03</v>
      </c>
      <c r="CT44" s="67">
        <v>3.3428569999999998E-2</v>
      </c>
      <c r="CU44" s="67">
        <v>3.3428569999999998E-2</v>
      </c>
      <c r="CV44" s="67">
        <v>3.3428569999999998E-2</v>
      </c>
      <c r="CW44" s="67">
        <v>3.3428569999999998E-2</v>
      </c>
      <c r="CX44" s="67">
        <v>0.03</v>
      </c>
      <c r="CY44" s="67">
        <v>3.3428569999999998E-2</v>
      </c>
      <c r="CZ44" s="67">
        <v>3.3428569999999998E-2</v>
      </c>
      <c r="DA44" s="67">
        <v>3.3428569999999998E-2</v>
      </c>
      <c r="DB44" s="67">
        <v>3.3428569999999998E-2</v>
      </c>
      <c r="DC44" s="67">
        <v>0.03</v>
      </c>
      <c r="DD44" s="67">
        <v>3.3428569999999998E-2</v>
      </c>
      <c r="DE44" s="67">
        <v>3.3428569999999998E-2</v>
      </c>
      <c r="DF44" s="67">
        <v>3.3428569999999998E-2</v>
      </c>
      <c r="DG44" s="67">
        <v>0.03</v>
      </c>
      <c r="DI44" s="59" t="s">
        <v>67</v>
      </c>
      <c r="DJ44" s="59">
        <v>4</v>
      </c>
      <c r="DK44" s="60" t="s">
        <v>201</v>
      </c>
      <c r="DL44" s="60" t="s">
        <v>186</v>
      </c>
      <c r="DM44" s="59" t="s">
        <v>70</v>
      </c>
      <c r="DO44" s="68" t="str">
        <f>+IFERROR(VLOOKUP($B44,'[4]Lưu ý'!$C$5:$G$21,5,0),"")</f>
        <v/>
      </c>
      <c r="DP44" s="68">
        <f>+IF($DO44="",100%,INDEX('[4]Lưu ý'!$H$5:$I$21,MATCH('Gentan-i'!$B44,'[4]Lưu ý'!$C$5:$C$21,0),MATCH('Gentan-i'!DP$6,'[4]Lưu ý'!$H$4:$I$4,0)))</f>
        <v>1</v>
      </c>
      <c r="DQ44" s="68">
        <f>+IF($DO44="",100%,INDEX('[4]Lưu ý'!$H$5:$I$21,MATCH('Gentan-i'!$B44,'[4]Lưu ý'!$C$5:$C$21,0),MATCH('Gentan-i'!DQ$6,'[4]Lưu ý'!$H$4:$I$4,0)))</f>
        <v>1</v>
      </c>
      <c r="DR44" s="69">
        <v>1</v>
      </c>
      <c r="DS44" s="72">
        <v>0.5</v>
      </c>
      <c r="DT44" s="60" t="s">
        <v>202</v>
      </c>
      <c r="DU44" s="60" t="s">
        <v>72</v>
      </c>
    </row>
    <row r="45" spans="1:125" s="75" customFormat="1" ht="15.95" customHeight="1" x14ac:dyDescent="0.25">
      <c r="A45" s="54">
        <v>37</v>
      </c>
      <c r="B45" s="65" t="s">
        <v>203</v>
      </c>
      <c r="C45" s="60" t="s">
        <v>204</v>
      </c>
      <c r="D45" s="60"/>
      <c r="E45" s="66">
        <v>0.32</v>
      </c>
      <c r="F45" s="66">
        <v>0.32</v>
      </c>
      <c r="G45" s="66">
        <v>0.33</v>
      </c>
      <c r="H45" s="66">
        <v>0.32</v>
      </c>
      <c r="I45" s="66">
        <v>0.32</v>
      </c>
      <c r="J45" s="66">
        <v>0.33</v>
      </c>
      <c r="K45" s="66">
        <v>0.57999999999999996</v>
      </c>
      <c r="L45" s="66">
        <v>0.32</v>
      </c>
      <c r="M45" s="66">
        <v>0.35200000000000004</v>
      </c>
      <c r="N45" s="66">
        <v>0.35</v>
      </c>
      <c r="O45" s="66">
        <v>0.58300000000000007</v>
      </c>
      <c r="P45" s="66">
        <v>0.33</v>
      </c>
      <c r="Q45" s="66">
        <v>0.32</v>
      </c>
      <c r="R45" s="66">
        <v>0.33</v>
      </c>
      <c r="S45" s="66">
        <v>0.32</v>
      </c>
      <c r="T45" s="66">
        <v>0.32</v>
      </c>
      <c r="U45" s="66">
        <v>0.32</v>
      </c>
      <c r="V45" s="66">
        <v>0.32</v>
      </c>
      <c r="W45" s="66">
        <v>0.57999999999999996</v>
      </c>
      <c r="X45" s="66">
        <v>0.33</v>
      </c>
      <c r="Y45" s="66">
        <v>0.32</v>
      </c>
      <c r="Z45" s="66">
        <v>0.32</v>
      </c>
      <c r="AA45" s="66">
        <v>0.36043579055088087</v>
      </c>
      <c r="AB45" s="66">
        <v>0.36043579055088087</v>
      </c>
      <c r="AC45" s="66">
        <v>0.36043579055088087</v>
      </c>
      <c r="AD45" s="66">
        <v>0.36043579055088087</v>
      </c>
      <c r="AE45" s="66">
        <v>0.36043579055088087</v>
      </c>
      <c r="AF45" s="66">
        <v>0.36043579055088087</v>
      </c>
      <c r="AG45" s="66">
        <v>0.36043579055088087</v>
      </c>
      <c r="AH45" s="66">
        <v>0.36043579055088087</v>
      </c>
      <c r="AI45" s="66">
        <v>0.36043579055088087</v>
      </c>
      <c r="AJ45" s="66">
        <v>0.36043579055088087</v>
      </c>
      <c r="AK45" s="66">
        <v>0.36043579055088087</v>
      </c>
      <c r="AL45" s="66">
        <v>0.36043579055088087</v>
      </c>
      <c r="AM45" s="66">
        <v>0.36043579055088087</v>
      </c>
      <c r="AN45" s="66">
        <v>0.36043579055088087</v>
      </c>
      <c r="AO45" s="66">
        <v>0.36043579055088087</v>
      </c>
      <c r="AP45" s="66">
        <v>0.36043579055088087</v>
      </c>
      <c r="AQ45" s="66">
        <v>0.36043579055088087</v>
      </c>
      <c r="AR45" s="66">
        <v>0.36043579055088087</v>
      </c>
      <c r="AS45" s="66">
        <v>0.36043579055088087</v>
      </c>
      <c r="AT45" s="66">
        <v>0.36043579055088087</v>
      </c>
      <c r="AU45" s="66">
        <v>0.36043579055088087</v>
      </c>
      <c r="AV45" s="66">
        <v>0.36043579055088087</v>
      </c>
      <c r="AW45" s="66">
        <v>0.36043579055088087</v>
      </c>
      <c r="AX45" s="66">
        <v>0.36043579055088087</v>
      </c>
      <c r="AY45" s="66">
        <v>0.36043579055088087</v>
      </c>
      <c r="AZ45" s="66">
        <v>0.36043579055088087</v>
      </c>
      <c r="BA45" s="66">
        <v>0.36043579055088087</v>
      </c>
      <c r="BB45" s="66">
        <v>0.36043579055088087</v>
      </c>
      <c r="BC45" s="66">
        <v>0.36043579055088087</v>
      </c>
      <c r="BD45" s="66">
        <v>0.36043579055088087</v>
      </c>
      <c r="BE45" s="66">
        <v>0.36043579055088087</v>
      </c>
      <c r="BF45" s="66">
        <v>0.36043579055088087</v>
      </c>
      <c r="BG45" s="66">
        <v>0.36043579055088087</v>
      </c>
      <c r="BH45" s="66">
        <v>0.36043579055088087</v>
      </c>
      <c r="BI45" s="66">
        <v>0.36043579055088087</v>
      </c>
      <c r="BJ45" s="66">
        <v>0.36043579055088087</v>
      </c>
      <c r="BK45" s="66">
        <v>0.36043579055088087</v>
      </c>
      <c r="BL45" s="66">
        <v>0.36043579055088087</v>
      </c>
      <c r="BM45" s="66">
        <v>0.36043579055088087</v>
      </c>
      <c r="BN45" s="66">
        <v>0.35480398132352337</v>
      </c>
      <c r="BO45" s="66">
        <v>0.35480398132352337</v>
      </c>
      <c r="BP45" s="66">
        <v>0.35480398132352337</v>
      </c>
      <c r="BQ45" s="66">
        <v>0.35480398132352337</v>
      </c>
      <c r="BR45" s="66">
        <v>0.35480398132352337</v>
      </c>
      <c r="BS45" s="66">
        <v>0.35480398132352337</v>
      </c>
      <c r="BT45" s="66">
        <v>0.35480398132352337</v>
      </c>
      <c r="BU45" s="66">
        <v>0.35480398132352337</v>
      </c>
      <c r="BV45" s="66">
        <v>0.35480398132352337</v>
      </c>
      <c r="BW45" s="66">
        <v>0.35480398132352337</v>
      </c>
      <c r="BX45" s="66">
        <v>0.35480398132352337</v>
      </c>
      <c r="BY45" s="66">
        <v>0.35480398132352337</v>
      </c>
      <c r="BZ45" s="66">
        <v>0.35480398132352337</v>
      </c>
      <c r="CA45" s="66">
        <v>0.35480398132352337</v>
      </c>
      <c r="CB45" s="66">
        <v>0.35480398132352337</v>
      </c>
      <c r="CC45" s="66">
        <v>0.35480398132352337</v>
      </c>
      <c r="CD45" s="66">
        <v>0.35480398132352337</v>
      </c>
      <c r="CE45" s="66">
        <v>0.35480398132352337</v>
      </c>
      <c r="CF45" s="66">
        <v>0.35480398132352337</v>
      </c>
      <c r="CG45" s="66">
        <v>0.35480398132352337</v>
      </c>
      <c r="CH45" s="67">
        <v>0.33726491830118138</v>
      </c>
      <c r="CI45" s="67">
        <v>0.43792948551932032</v>
      </c>
      <c r="CJ45" s="67">
        <v>0.33726491830118138</v>
      </c>
      <c r="CK45" s="67">
        <v>0.48566148235370121</v>
      </c>
      <c r="CL45" s="67">
        <v>0.33726491830118138</v>
      </c>
      <c r="CM45" s="67">
        <v>0.48433559355274619</v>
      </c>
      <c r="CN45" s="67">
        <v>0.43792948551932032</v>
      </c>
      <c r="CO45" s="67">
        <v>0.33726491830118138</v>
      </c>
      <c r="CP45" s="67">
        <v>0.33726491830118138</v>
      </c>
      <c r="CQ45" s="67">
        <v>0.48566148235370121</v>
      </c>
      <c r="CR45" s="67">
        <v>0.33726491830118138</v>
      </c>
      <c r="CS45" s="67">
        <v>0.48433559355274619</v>
      </c>
      <c r="CT45" s="67">
        <v>0.33726491830118138</v>
      </c>
      <c r="CU45" s="67">
        <v>0.33726491830118138</v>
      </c>
      <c r="CV45" s="67">
        <v>0.48566148235370121</v>
      </c>
      <c r="CW45" s="67">
        <v>0.67581710728290167</v>
      </c>
      <c r="CX45" s="67">
        <v>0.48433559355274619</v>
      </c>
      <c r="CY45" s="67">
        <v>0.33726491830118138</v>
      </c>
      <c r="CZ45" s="67">
        <v>0.33726491830118138</v>
      </c>
      <c r="DA45" s="67">
        <v>0.48566148235370121</v>
      </c>
      <c r="DB45" s="67">
        <v>0.67581710728290167</v>
      </c>
      <c r="DC45" s="67">
        <v>0.48433559355274619</v>
      </c>
      <c r="DD45" s="67">
        <v>0.33726491830118138</v>
      </c>
      <c r="DE45" s="67">
        <v>0.43792948551932032</v>
      </c>
      <c r="DF45" s="67">
        <v>0.67581710728290167</v>
      </c>
      <c r="DG45" s="67">
        <v>0.48433559355274619</v>
      </c>
      <c r="DH45" s="4"/>
      <c r="DI45" s="59" t="s">
        <v>93</v>
      </c>
      <c r="DJ45" s="59">
        <v>18</v>
      </c>
      <c r="DK45" s="60" t="s">
        <v>205</v>
      </c>
      <c r="DL45" s="60" t="s">
        <v>163</v>
      </c>
      <c r="DM45" s="59" t="s">
        <v>70</v>
      </c>
      <c r="DN45" s="4"/>
      <c r="DO45" s="68" t="str">
        <f>+IFERROR(VLOOKUP($B45,'[4]Lưu ý'!$C$5:$G$21,5,0),"")</f>
        <v>Mùa hè</v>
      </c>
      <c r="DP45" s="68">
        <f>+IF($DO45="",100%,INDEX('[4]Lưu ý'!$H$5:$I$21,MATCH('Gentan-i'!$B45,'[4]Lưu ý'!$C$5:$C$21,0),MATCH('Gentan-i'!DP$6,'[4]Lưu ý'!$H$4:$I$4,0)))</f>
        <v>0.6</v>
      </c>
      <c r="DQ45" s="68">
        <f>+IF($DO45="",100%,INDEX('[4]Lưu ý'!$H$5:$I$21,MATCH('Gentan-i'!$B45,'[4]Lưu ý'!$C$5:$C$21,0),MATCH('Gentan-i'!DQ$6,'[4]Lưu ý'!$H$4:$I$4,0)))</f>
        <v>1</v>
      </c>
      <c r="DR45" s="69">
        <v>1</v>
      </c>
      <c r="DS45" s="76">
        <v>1</v>
      </c>
      <c r="DT45" s="60" t="s">
        <v>206</v>
      </c>
      <c r="DU45" s="60" t="s">
        <v>87</v>
      </c>
    </row>
    <row r="46" spans="1:125" ht="15.95" customHeight="1" x14ac:dyDescent="0.25">
      <c r="A46" s="54">
        <v>38</v>
      </c>
      <c r="B46" s="65" t="s">
        <v>207</v>
      </c>
      <c r="C46" s="60" t="s">
        <v>208</v>
      </c>
      <c r="D46" s="60"/>
      <c r="E46" s="66">
        <v>0.54</v>
      </c>
      <c r="F46" s="66">
        <v>0.54</v>
      </c>
      <c r="G46" s="66">
        <v>0.70400000000000007</v>
      </c>
      <c r="H46" s="66">
        <v>0.54</v>
      </c>
      <c r="I46" s="66">
        <v>0.54</v>
      </c>
      <c r="J46" s="66">
        <v>0.54</v>
      </c>
      <c r="K46" s="66">
        <v>0.38500000000000001</v>
      </c>
      <c r="L46" s="66">
        <v>0.54</v>
      </c>
      <c r="M46" s="66">
        <v>0.54</v>
      </c>
      <c r="N46" s="66">
        <v>0.54</v>
      </c>
      <c r="O46" s="66">
        <v>0.38500000000000001</v>
      </c>
      <c r="P46" s="66">
        <v>0.54</v>
      </c>
      <c r="Q46" s="66">
        <v>0.54</v>
      </c>
      <c r="R46" s="66">
        <v>0.70400000000000007</v>
      </c>
      <c r="S46" s="66">
        <v>0.54</v>
      </c>
      <c r="T46" s="66">
        <v>0.54</v>
      </c>
      <c r="U46" s="66">
        <v>0.54</v>
      </c>
      <c r="V46" s="66">
        <v>0.54</v>
      </c>
      <c r="W46" s="66">
        <v>0.38500000000000001</v>
      </c>
      <c r="X46" s="66">
        <v>0.70400000000000007</v>
      </c>
      <c r="Y46" s="66">
        <v>0.54</v>
      </c>
      <c r="Z46" s="66">
        <v>0.54</v>
      </c>
      <c r="AA46" s="66">
        <v>0.42244974999693852</v>
      </c>
      <c r="AB46" s="66">
        <v>0.42244974999693852</v>
      </c>
      <c r="AC46" s="66">
        <v>0.42244974999693852</v>
      </c>
      <c r="AD46" s="66">
        <v>0.42244974999693852</v>
      </c>
      <c r="AE46" s="66">
        <v>0.42244974999693852</v>
      </c>
      <c r="AF46" s="66">
        <v>0.42244974999693852</v>
      </c>
      <c r="AG46" s="66">
        <v>0.42244974999693852</v>
      </c>
      <c r="AH46" s="66">
        <v>0.42244974999693852</v>
      </c>
      <c r="AI46" s="66">
        <v>0.42244974999693852</v>
      </c>
      <c r="AJ46" s="66">
        <v>0.42244974999693852</v>
      </c>
      <c r="AK46" s="66">
        <v>0.42244974999693852</v>
      </c>
      <c r="AL46" s="66">
        <v>0.42244974999693852</v>
      </c>
      <c r="AM46" s="66">
        <v>0.42244974999693852</v>
      </c>
      <c r="AN46" s="66">
        <v>0.42244974999693852</v>
      </c>
      <c r="AO46" s="66">
        <v>0.42244974999693852</v>
      </c>
      <c r="AP46" s="66">
        <v>0.42244974999693852</v>
      </c>
      <c r="AQ46" s="66">
        <v>0.42244974999693852</v>
      </c>
      <c r="AR46" s="66">
        <v>0.42244974999693852</v>
      </c>
      <c r="AS46" s="66">
        <v>0.42244974999693852</v>
      </c>
      <c r="AT46" s="66">
        <v>0.42244974999693852</v>
      </c>
      <c r="AU46" s="66">
        <v>0.42244974999693852</v>
      </c>
      <c r="AV46" s="66">
        <v>0.42244974999693852</v>
      </c>
      <c r="AW46" s="66">
        <v>0.42244974999693852</v>
      </c>
      <c r="AX46" s="66">
        <v>0.42244974999693852</v>
      </c>
      <c r="AY46" s="66">
        <v>0.42244974999693852</v>
      </c>
      <c r="AZ46" s="66">
        <v>0.42244974999693852</v>
      </c>
      <c r="BA46" s="66">
        <v>0.42244974999693852</v>
      </c>
      <c r="BB46" s="66">
        <v>0.42244974999693852</v>
      </c>
      <c r="BC46" s="66">
        <v>0.42244974999693852</v>
      </c>
      <c r="BD46" s="66">
        <v>0.42244974999693852</v>
      </c>
      <c r="BE46" s="66">
        <v>0.42244974999693852</v>
      </c>
      <c r="BF46" s="66">
        <v>0.42244974999693852</v>
      </c>
      <c r="BG46" s="66">
        <v>0.42244974999693852</v>
      </c>
      <c r="BH46" s="66">
        <v>0.42244974999693852</v>
      </c>
      <c r="BI46" s="66">
        <v>0.42244974999693852</v>
      </c>
      <c r="BJ46" s="66">
        <v>0.42244974999693852</v>
      </c>
      <c r="BK46" s="66">
        <v>0.42244974999693852</v>
      </c>
      <c r="BL46" s="66">
        <v>0.42244974999693852</v>
      </c>
      <c r="BM46" s="66">
        <v>0.42244974999693852</v>
      </c>
      <c r="BN46" s="66">
        <v>0.49625248642483999</v>
      </c>
      <c r="BO46" s="66">
        <v>0.49625248642483999</v>
      </c>
      <c r="BP46" s="66">
        <v>0.49625248642483999</v>
      </c>
      <c r="BQ46" s="66">
        <v>0.49625248642483999</v>
      </c>
      <c r="BR46" s="66">
        <v>0.49625248642483999</v>
      </c>
      <c r="BS46" s="66">
        <v>0.49625248642483999</v>
      </c>
      <c r="BT46" s="66">
        <v>0.49625248642483999</v>
      </c>
      <c r="BU46" s="66">
        <v>0.49625248642483999</v>
      </c>
      <c r="BV46" s="66">
        <v>0.49625248642483999</v>
      </c>
      <c r="BW46" s="66">
        <v>0.49625248642483999</v>
      </c>
      <c r="BX46" s="66">
        <v>0.49625248642483999</v>
      </c>
      <c r="BY46" s="66">
        <v>0.49625248642483999</v>
      </c>
      <c r="BZ46" s="66">
        <v>0.49625248642483999</v>
      </c>
      <c r="CA46" s="66">
        <v>0.49625248642483999</v>
      </c>
      <c r="CB46" s="66">
        <v>0.49625248642483999</v>
      </c>
      <c r="CC46" s="66">
        <v>0.49625248642483999</v>
      </c>
      <c r="CD46" s="66">
        <v>0.49625248642483999</v>
      </c>
      <c r="CE46" s="66">
        <v>0.49625248642483999</v>
      </c>
      <c r="CF46" s="66">
        <v>0.49625248642483999</v>
      </c>
      <c r="CG46" s="66">
        <v>0.49625248642483999</v>
      </c>
      <c r="CH46" s="67">
        <v>0.42244974999693852</v>
      </c>
      <c r="CI46" s="67">
        <v>0.42244974999693852</v>
      </c>
      <c r="CJ46" s="67">
        <v>0.42244974999693852</v>
      </c>
      <c r="CK46" s="67">
        <v>0.42244974999693852</v>
      </c>
      <c r="CL46" s="67">
        <v>0.42244974999693852</v>
      </c>
      <c r="CM46" s="67">
        <v>0.42244974999693852</v>
      </c>
      <c r="CN46" s="67">
        <v>0.42244974999693852</v>
      </c>
      <c r="CO46" s="67">
        <v>0.42244974999693852</v>
      </c>
      <c r="CP46" s="67">
        <v>0.42244974999693852</v>
      </c>
      <c r="CQ46" s="67">
        <v>0.42244974999693852</v>
      </c>
      <c r="CR46" s="67">
        <v>0.42244974999693852</v>
      </c>
      <c r="CS46" s="67">
        <v>0.42244974999693852</v>
      </c>
      <c r="CT46" s="67">
        <v>0.42244974999693852</v>
      </c>
      <c r="CU46" s="67">
        <v>0.42244974999693852</v>
      </c>
      <c r="CV46" s="67">
        <v>0.42244974999693852</v>
      </c>
      <c r="CW46" s="67">
        <v>0.42244974999693852</v>
      </c>
      <c r="CX46" s="67">
        <v>0.42244974999693852</v>
      </c>
      <c r="CY46" s="67">
        <v>0.42244974999693852</v>
      </c>
      <c r="CZ46" s="67">
        <v>0.42244974999693852</v>
      </c>
      <c r="DA46" s="67">
        <v>0.42244974999693852</v>
      </c>
      <c r="DB46" s="67">
        <v>0.42244974999693852</v>
      </c>
      <c r="DC46" s="67">
        <v>0.42244974999693852</v>
      </c>
      <c r="DD46" s="67">
        <v>0.42244974999693852</v>
      </c>
      <c r="DE46" s="67">
        <v>0.42244974999693852</v>
      </c>
      <c r="DF46" s="67">
        <v>0.42244974999693852</v>
      </c>
      <c r="DG46" s="67">
        <v>0.42244974999693852</v>
      </c>
      <c r="DI46" s="59" t="s">
        <v>93</v>
      </c>
      <c r="DJ46" s="59">
        <v>200</v>
      </c>
      <c r="DK46" s="60" t="s">
        <v>209</v>
      </c>
      <c r="DL46" s="60" t="s">
        <v>163</v>
      </c>
      <c r="DM46" s="59" t="s">
        <v>70</v>
      </c>
      <c r="DO46" s="68" t="str">
        <f>+IFERROR(VLOOKUP($B46,'[4]Lưu ý'!$C$5:$G$21,5,0),"")</f>
        <v>Mùa hè</v>
      </c>
      <c r="DP46" s="68">
        <f>+IF($DO46="",100%,INDEX('[4]Lưu ý'!$H$5:$I$21,MATCH('Gentan-i'!$B46,'[4]Lưu ý'!$C$5:$C$21,0),MATCH('Gentan-i'!DP$6,'[4]Lưu ý'!$H$4:$I$4,0)))</f>
        <v>0.4</v>
      </c>
      <c r="DQ46" s="68">
        <f>+IF($DO46="",100%,INDEX('[4]Lưu ý'!$H$5:$I$21,MATCH('Gentan-i'!$B46,'[4]Lưu ý'!$C$5:$C$21,0),MATCH('Gentan-i'!DQ$6,'[4]Lưu ý'!$H$4:$I$4,0)))</f>
        <v>1</v>
      </c>
      <c r="DR46" s="69">
        <v>1</v>
      </c>
      <c r="DS46" s="76">
        <v>1</v>
      </c>
      <c r="DT46" s="60"/>
      <c r="DU46" s="60"/>
    </row>
    <row r="47" spans="1:125" ht="15.95" customHeight="1" x14ac:dyDescent="0.25">
      <c r="A47" s="54">
        <v>39</v>
      </c>
      <c r="B47" s="65" t="s">
        <v>210</v>
      </c>
      <c r="C47" s="60" t="s">
        <v>211</v>
      </c>
      <c r="D47" s="60"/>
      <c r="E47" s="66">
        <v>0.09</v>
      </c>
      <c r="F47" s="66">
        <v>0.09</v>
      </c>
      <c r="G47" s="66">
        <v>0.09</v>
      </c>
      <c r="H47" s="66">
        <v>0.09</v>
      </c>
      <c r="I47" s="66">
        <v>0.09</v>
      </c>
      <c r="J47" s="66">
        <v>0.09</v>
      </c>
      <c r="K47" s="66">
        <v>0.09</v>
      </c>
      <c r="L47" s="66">
        <v>0.09</v>
      </c>
      <c r="M47" s="66">
        <v>0.09</v>
      </c>
      <c r="N47" s="66">
        <v>0.09</v>
      </c>
      <c r="O47" s="66">
        <v>0.09</v>
      </c>
      <c r="P47" s="66">
        <v>0.09</v>
      </c>
      <c r="Q47" s="66">
        <v>0.09</v>
      </c>
      <c r="R47" s="66">
        <v>0.09</v>
      </c>
      <c r="S47" s="66">
        <v>0.09</v>
      </c>
      <c r="T47" s="66">
        <v>0.09</v>
      </c>
      <c r="U47" s="66">
        <v>0.09</v>
      </c>
      <c r="V47" s="66">
        <v>0.09</v>
      </c>
      <c r="W47" s="66">
        <v>0.09</v>
      </c>
      <c r="X47" s="66">
        <v>0.09</v>
      </c>
      <c r="Y47" s="66">
        <v>0.09</v>
      </c>
      <c r="Z47" s="66">
        <v>0.09</v>
      </c>
      <c r="AA47" s="66">
        <v>8.5550435133697325E-2</v>
      </c>
      <c r="AB47" s="66">
        <v>8.5550435133697325E-2</v>
      </c>
      <c r="AC47" s="66">
        <v>8.5550435133697325E-2</v>
      </c>
      <c r="AD47" s="66">
        <v>8.3397112854697711E-2</v>
      </c>
      <c r="AE47" s="66">
        <v>8.5550435133697325E-2</v>
      </c>
      <c r="AF47" s="66">
        <v>8.5550435133697325E-2</v>
      </c>
      <c r="AG47" s="66">
        <v>8.5550435133697325E-2</v>
      </c>
      <c r="AH47" s="66">
        <v>8.5550435133697325E-2</v>
      </c>
      <c r="AI47" s="66">
        <v>8.3397112854697711E-2</v>
      </c>
      <c r="AJ47" s="66">
        <v>8.5550435133697325E-2</v>
      </c>
      <c r="AK47" s="66">
        <v>8.5550435133697325E-2</v>
      </c>
      <c r="AL47" s="66">
        <v>8.5550435133697325E-2</v>
      </c>
      <c r="AM47" s="66">
        <v>8.5550435133697325E-2</v>
      </c>
      <c r="AN47" s="66">
        <v>8.3397112854697711E-2</v>
      </c>
      <c r="AO47" s="66">
        <v>8.5550435133697325E-2</v>
      </c>
      <c r="AP47" s="66">
        <v>8.3397112854697711E-2</v>
      </c>
      <c r="AQ47" s="66">
        <v>8.3397112854697711E-2</v>
      </c>
      <c r="AR47" s="66">
        <v>8.5550435133697325E-2</v>
      </c>
      <c r="AS47" s="66">
        <v>8.5550435133697325E-2</v>
      </c>
      <c r="AT47" s="66">
        <v>8.3397112854697711E-2</v>
      </c>
      <c r="AU47" s="66">
        <v>8.5550435133697325E-2</v>
      </c>
      <c r="AV47" s="66">
        <v>8.3397112854697711E-2</v>
      </c>
      <c r="AW47" s="66">
        <v>8.3397112854697711E-2</v>
      </c>
      <c r="AX47" s="66">
        <v>8.5550435133697325E-2</v>
      </c>
      <c r="AY47" s="66">
        <v>8.5550435133697325E-2</v>
      </c>
      <c r="AZ47" s="66">
        <v>8.3397112854697711E-2</v>
      </c>
      <c r="BA47" s="66">
        <v>8.5550435133697325E-2</v>
      </c>
      <c r="BB47" s="66">
        <v>8.3397112854697711E-2</v>
      </c>
      <c r="BC47" s="66">
        <v>8.3397112854697711E-2</v>
      </c>
      <c r="BD47" s="66">
        <v>8.5550435133697325E-2</v>
      </c>
      <c r="BE47" s="66">
        <v>8.5550435133697325E-2</v>
      </c>
      <c r="BF47" s="66">
        <v>8.3397112854697711E-2</v>
      </c>
      <c r="BG47" s="66">
        <v>8.5550435133697325E-2</v>
      </c>
      <c r="BH47" s="66">
        <v>8.3397112854697711E-2</v>
      </c>
      <c r="BI47" s="66">
        <v>8.3397112854697711E-2</v>
      </c>
      <c r="BJ47" s="66">
        <v>8.5550435133697325E-2</v>
      </c>
      <c r="BK47" s="66">
        <v>8.5550435133697325E-2</v>
      </c>
      <c r="BL47" s="66">
        <v>8.3397112854697711E-2</v>
      </c>
      <c r="BM47" s="66">
        <v>8.5550435133697325E-2</v>
      </c>
      <c r="BN47" s="66">
        <v>0.11228494611297776</v>
      </c>
      <c r="BO47" s="66">
        <v>0.11228494611297776</v>
      </c>
      <c r="BP47" s="66">
        <v>0.11228494611297776</v>
      </c>
      <c r="BQ47" s="66">
        <v>0.11228494611297776</v>
      </c>
      <c r="BR47" s="66">
        <v>0.11228494611297776</v>
      </c>
      <c r="BS47" s="66">
        <v>0.11228494611297776</v>
      </c>
      <c r="BT47" s="66">
        <v>0.11228494611297776</v>
      </c>
      <c r="BU47" s="66">
        <v>0.11228494611297776</v>
      </c>
      <c r="BV47" s="66">
        <v>0.11228494611297776</v>
      </c>
      <c r="BW47" s="66">
        <v>0.11228494611297776</v>
      </c>
      <c r="BX47" s="66">
        <v>0.11228494611297776</v>
      </c>
      <c r="BY47" s="66">
        <v>0.11228494611297776</v>
      </c>
      <c r="BZ47" s="66">
        <v>0.11228494611297776</v>
      </c>
      <c r="CA47" s="66">
        <v>0.11228494611297776</v>
      </c>
      <c r="CB47" s="66">
        <v>0.11228494611297776</v>
      </c>
      <c r="CC47" s="66">
        <v>0.11228494611297776</v>
      </c>
      <c r="CD47" s="66">
        <v>0.11228494611297776</v>
      </c>
      <c r="CE47" s="66">
        <v>0.11228494611297776</v>
      </c>
      <c r="CF47" s="66">
        <v>0.11228494611297776</v>
      </c>
      <c r="CG47" s="66">
        <v>0.11228494611297776</v>
      </c>
      <c r="CH47" s="67">
        <v>0.10693804391712165</v>
      </c>
      <c r="CI47" s="67">
        <v>0.10424639106837214</v>
      </c>
      <c r="CJ47" s="67">
        <v>0.10693804391712165</v>
      </c>
      <c r="CK47" s="67">
        <v>0.10693804391712165</v>
      </c>
      <c r="CL47" s="67">
        <v>0.10693804391712165</v>
      </c>
      <c r="CM47" s="67">
        <v>0.10153869259906377</v>
      </c>
      <c r="CN47" s="67">
        <v>0.10424639106837214</v>
      </c>
      <c r="CO47" s="67">
        <v>0.10693804391712165</v>
      </c>
      <c r="CP47" s="67">
        <v>0.10693804391712165</v>
      </c>
      <c r="CQ47" s="67">
        <v>0.10693804391712165</v>
      </c>
      <c r="CR47" s="67">
        <v>0.10693804391712165</v>
      </c>
      <c r="CS47" s="67">
        <v>0.10153869259906377</v>
      </c>
      <c r="CT47" s="67">
        <v>0.10693804391712165</v>
      </c>
      <c r="CU47" s="67">
        <v>0.10693804391712165</v>
      </c>
      <c r="CV47" s="67">
        <v>0.10693804391712165</v>
      </c>
      <c r="CW47" s="67">
        <v>0.10693804391712165</v>
      </c>
      <c r="CX47" s="67">
        <v>0.10153869259906377</v>
      </c>
      <c r="CY47" s="67">
        <v>0.10693804391712165</v>
      </c>
      <c r="CZ47" s="67">
        <v>0.10693804391712165</v>
      </c>
      <c r="DA47" s="67">
        <v>0.10693804391712165</v>
      </c>
      <c r="DB47" s="67">
        <v>0.10693804391712165</v>
      </c>
      <c r="DC47" s="67">
        <v>0.10153869259906377</v>
      </c>
      <c r="DD47" s="67">
        <v>0.10693804391712165</v>
      </c>
      <c r="DE47" s="67">
        <v>0.10424639106837214</v>
      </c>
      <c r="DF47" s="67">
        <v>0.10424639106837214</v>
      </c>
      <c r="DG47" s="67">
        <v>0.10153869259906377</v>
      </c>
      <c r="DI47" s="59" t="s">
        <v>93</v>
      </c>
      <c r="DJ47" s="59">
        <v>18</v>
      </c>
      <c r="DK47" s="60" t="s">
        <v>212</v>
      </c>
      <c r="DL47" s="60" t="s">
        <v>163</v>
      </c>
      <c r="DM47" s="59" t="s">
        <v>70</v>
      </c>
      <c r="DO47" s="68" t="str">
        <f>+IFERROR(VLOOKUP($B47,'[4]Lưu ý'!$C$5:$G$21,5,0),"")</f>
        <v/>
      </c>
      <c r="DP47" s="68">
        <f>+IF($DO47="",100%,INDEX('[4]Lưu ý'!$H$5:$I$21,MATCH('Gentan-i'!$B47,'[4]Lưu ý'!$C$5:$C$21,0),MATCH('Gentan-i'!DP$6,'[4]Lưu ý'!$H$4:$I$4,0)))</f>
        <v>1</v>
      </c>
      <c r="DQ47" s="68">
        <f>+IF($DO47="",100%,INDEX('[4]Lưu ý'!$H$5:$I$21,MATCH('Gentan-i'!$B47,'[4]Lưu ý'!$C$5:$C$21,0),MATCH('Gentan-i'!DQ$6,'[4]Lưu ý'!$H$4:$I$4,0)))</f>
        <v>1</v>
      </c>
      <c r="DR47" s="69">
        <v>1</v>
      </c>
      <c r="DS47" s="76">
        <v>1</v>
      </c>
      <c r="DT47" s="60"/>
      <c r="DU47" s="60"/>
    </row>
    <row r="48" spans="1:125" ht="15.95" customHeight="1" x14ac:dyDescent="0.25">
      <c r="A48" s="54">
        <v>40</v>
      </c>
      <c r="B48" s="65" t="s">
        <v>213</v>
      </c>
      <c r="C48" s="60" t="s">
        <v>214</v>
      </c>
      <c r="D48" s="60"/>
      <c r="E48" s="66">
        <v>0</v>
      </c>
      <c r="F48" s="66">
        <v>0</v>
      </c>
      <c r="G48" s="66">
        <v>1.4999999999999999E-2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1.4999999999999999E-2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1.4999999999999999E-2</v>
      </c>
      <c r="Y48" s="66">
        <v>0</v>
      </c>
      <c r="Z48" s="66">
        <v>0</v>
      </c>
      <c r="AA48" s="66">
        <v>1.2E-2</v>
      </c>
      <c r="AB48" s="66">
        <v>1.2E-2</v>
      </c>
      <c r="AC48" s="66">
        <v>1.2E-2</v>
      </c>
      <c r="AD48" s="66">
        <v>1.2E-2</v>
      </c>
      <c r="AE48" s="66">
        <v>1.2E-2</v>
      </c>
      <c r="AF48" s="66">
        <v>1.2E-2</v>
      </c>
      <c r="AG48" s="66">
        <v>1.2E-2</v>
      </c>
      <c r="AH48" s="66">
        <v>1.2E-2</v>
      </c>
      <c r="AI48" s="66">
        <v>1.2E-2</v>
      </c>
      <c r="AJ48" s="66">
        <v>1.2E-2</v>
      </c>
      <c r="AK48" s="66">
        <v>1.2E-2</v>
      </c>
      <c r="AL48" s="66">
        <v>1.2E-2</v>
      </c>
      <c r="AM48" s="66">
        <v>1.2E-2</v>
      </c>
      <c r="AN48" s="66">
        <v>1.2E-2</v>
      </c>
      <c r="AO48" s="66">
        <v>1.2E-2</v>
      </c>
      <c r="AP48" s="66">
        <v>1.2E-2</v>
      </c>
      <c r="AQ48" s="66">
        <v>1.2E-2</v>
      </c>
      <c r="AR48" s="66">
        <v>1.2E-2</v>
      </c>
      <c r="AS48" s="66">
        <v>1.2E-2</v>
      </c>
      <c r="AT48" s="66">
        <v>1.2E-2</v>
      </c>
      <c r="AU48" s="66">
        <v>1.2E-2</v>
      </c>
      <c r="AV48" s="66">
        <v>1.2E-2</v>
      </c>
      <c r="AW48" s="66">
        <v>1.2E-2</v>
      </c>
      <c r="AX48" s="66">
        <v>1.2E-2</v>
      </c>
      <c r="AY48" s="66">
        <v>1.2E-2</v>
      </c>
      <c r="AZ48" s="66">
        <v>1.2E-2</v>
      </c>
      <c r="BA48" s="66">
        <v>1.2E-2</v>
      </c>
      <c r="BB48" s="66">
        <v>1.2E-2</v>
      </c>
      <c r="BC48" s="66">
        <v>1.2E-2</v>
      </c>
      <c r="BD48" s="66">
        <v>1.2E-2</v>
      </c>
      <c r="BE48" s="66">
        <v>1.2E-2</v>
      </c>
      <c r="BF48" s="66">
        <v>1.2E-2</v>
      </c>
      <c r="BG48" s="66">
        <v>1.2E-2</v>
      </c>
      <c r="BH48" s="66">
        <v>1.2E-2</v>
      </c>
      <c r="BI48" s="66">
        <v>1.2E-2</v>
      </c>
      <c r="BJ48" s="66">
        <v>1.2E-2</v>
      </c>
      <c r="BK48" s="66">
        <v>1.2E-2</v>
      </c>
      <c r="BL48" s="66">
        <v>1.2E-2</v>
      </c>
      <c r="BM48" s="66">
        <v>1.2E-2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1.4999999999999999E-2</v>
      </c>
      <c r="CE48" s="66">
        <v>0</v>
      </c>
      <c r="CF48" s="66">
        <v>0</v>
      </c>
      <c r="CG48" s="66">
        <v>0</v>
      </c>
      <c r="CH48" s="67">
        <v>0</v>
      </c>
      <c r="CI48" s="67">
        <v>0</v>
      </c>
      <c r="CJ48" s="67">
        <v>0</v>
      </c>
      <c r="CK48" s="67">
        <v>1.4999999999999999E-2</v>
      </c>
      <c r="CL48" s="67">
        <v>0</v>
      </c>
      <c r="CM48" s="67">
        <v>0</v>
      </c>
      <c r="CN48" s="67">
        <v>0</v>
      </c>
      <c r="CO48" s="67">
        <v>0</v>
      </c>
      <c r="CP48" s="67">
        <v>0</v>
      </c>
      <c r="CQ48" s="67">
        <v>1.4999999999999999E-2</v>
      </c>
      <c r="CR48" s="67">
        <v>0</v>
      </c>
      <c r="CS48" s="67">
        <v>0</v>
      </c>
      <c r="CT48" s="67">
        <v>0</v>
      </c>
      <c r="CU48" s="67">
        <v>0</v>
      </c>
      <c r="CV48" s="67">
        <v>1.4999999999999999E-2</v>
      </c>
      <c r="CW48" s="67">
        <v>0</v>
      </c>
      <c r="CX48" s="67">
        <v>0</v>
      </c>
      <c r="CY48" s="67">
        <v>0</v>
      </c>
      <c r="CZ48" s="67">
        <v>0</v>
      </c>
      <c r="DA48" s="67">
        <v>1.4999999999999999E-2</v>
      </c>
      <c r="DB48" s="67">
        <v>0</v>
      </c>
      <c r="DC48" s="67">
        <v>0</v>
      </c>
      <c r="DD48" s="67">
        <v>0</v>
      </c>
      <c r="DE48" s="67">
        <v>0</v>
      </c>
      <c r="DF48" s="67">
        <v>0</v>
      </c>
      <c r="DG48" s="67">
        <v>0</v>
      </c>
      <c r="DI48" s="59" t="s">
        <v>93</v>
      </c>
      <c r="DJ48" s="59">
        <v>5</v>
      </c>
      <c r="DK48" s="60" t="s">
        <v>215</v>
      </c>
      <c r="DL48" s="60" t="s">
        <v>186</v>
      </c>
      <c r="DM48" s="59" t="s">
        <v>70</v>
      </c>
      <c r="DO48" s="68" t="str">
        <f>+IFERROR(VLOOKUP($B48,'[4]Lưu ý'!$C$5:$G$21,5,0),"")</f>
        <v/>
      </c>
      <c r="DP48" s="68">
        <f>+IF($DO48="",100%,INDEX('[4]Lưu ý'!$H$5:$I$21,MATCH('Gentan-i'!$B48,'[4]Lưu ý'!$C$5:$C$21,0),MATCH('Gentan-i'!DP$6,'[4]Lưu ý'!$H$4:$I$4,0)))</f>
        <v>1</v>
      </c>
      <c r="DQ48" s="68">
        <f>+IF($DO48="",100%,INDEX('[4]Lưu ý'!$H$5:$I$21,MATCH('Gentan-i'!$B48,'[4]Lưu ý'!$C$5:$C$21,0),MATCH('Gentan-i'!DQ$6,'[4]Lưu ý'!$H$4:$I$4,0)))</f>
        <v>1</v>
      </c>
      <c r="DR48" s="69">
        <v>1</v>
      </c>
      <c r="DS48" s="72">
        <v>0.8</v>
      </c>
      <c r="DT48" s="60" t="s">
        <v>216</v>
      </c>
      <c r="DU48" s="60" t="s">
        <v>72</v>
      </c>
    </row>
    <row r="49" spans="1:125" ht="15.95" customHeight="1" x14ac:dyDescent="0.25">
      <c r="A49" s="54">
        <v>41</v>
      </c>
      <c r="B49" s="65" t="s">
        <v>217</v>
      </c>
      <c r="C49" s="60" t="s">
        <v>218</v>
      </c>
      <c r="D49" s="60"/>
      <c r="E49" s="66">
        <v>1.4999999999999999E-2</v>
      </c>
      <c r="F49" s="66">
        <v>1.4999999999999999E-2</v>
      </c>
      <c r="G49" s="66">
        <v>1.4999999999999999E-2</v>
      </c>
      <c r="H49" s="66">
        <v>1.4999999999999999E-2</v>
      </c>
      <c r="I49" s="66">
        <v>1.4999999999999999E-2</v>
      </c>
      <c r="J49" s="66">
        <v>0</v>
      </c>
      <c r="K49" s="66">
        <v>0.02</v>
      </c>
      <c r="L49" s="66">
        <v>1.4999999999999999E-2</v>
      </c>
      <c r="M49" s="66">
        <v>1.4999999999999999E-2</v>
      </c>
      <c r="N49" s="66">
        <v>1.4999999999999999E-2</v>
      </c>
      <c r="O49" s="66">
        <v>0.02</v>
      </c>
      <c r="P49" s="66">
        <v>0</v>
      </c>
      <c r="Q49" s="66">
        <v>1.4999999999999999E-2</v>
      </c>
      <c r="R49" s="66">
        <v>1.4999999999999999E-2</v>
      </c>
      <c r="S49" s="66">
        <v>1.4999999999999999E-2</v>
      </c>
      <c r="T49" s="66">
        <v>1.4999999999999999E-2</v>
      </c>
      <c r="U49" s="66">
        <v>1.4999999999999999E-2</v>
      </c>
      <c r="V49" s="66">
        <v>1.4999999999999999E-2</v>
      </c>
      <c r="W49" s="66">
        <v>0.02</v>
      </c>
      <c r="X49" s="66">
        <v>1.4999999999999999E-2</v>
      </c>
      <c r="Y49" s="66">
        <v>1.4999999999999999E-2</v>
      </c>
      <c r="Z49" s="66">
        <v>1.4999999999999999E-2</v>
      </c>
      <c r="AA49" s="66">
        <v>1.4999999999999999E-2</v>
      </c>
      <c r="AB49" s="66">
        <v>1.2E-2</v>
      </c>
      <c r="AC49" s="66">
        <v>1.2E-2</v>
      </c>
      <c r="AD49" s="66">
        <v>1.2E-2</v>
      </c>
      <c r="AE49" s="66">
        <v>1.2E-2</v>
      </c>
      <c r="AF49" s="66">
        <v>1.4999999999999999E-2</v>
      </c>
      <c r="AG49" s="66">
        <v>1.2E-2</v>
      </c>
      <c r="AH49" s="66">
        <v>1.2E-2</v>
      </c>
      <c r="AI49" s="66">
        <v>1.2E-2</v>
      </c>
      <c r="AJ49" s="66">
        <v>1.2E-2</v>
      </c>
      <c r="AK49" s="66">
        <v>1.4999999999999999E-2</v>
      </c>
      <c r="AL49" s="66">
        <v>1.2E-2</v>
      </c>
      <c r="AM49" s="66">
        <v>1.2E-2</v>
      </c>
      <c r="AN49" s="66">
        <v>1.2E-2</v>
      </c>
      <c r="AO49" s="66">
        <v>1.2E-2</v>
      </c>
      <c r="AP49" s="66">
        <v>1.2E-2</v>
      </c>
      <c r="AQ49" s="66">
        <v>1.2E-2</v>
      </c>
      <c r="AR49" s="66">
        <v>1.2E-2</v>
      </c>
      <c r="AS49" s="66">
        <v>1.2E-2</v>
      </c>
      <c r="AT49" s="66">
        <v>1.2E-2</v>
      </c>
      <c r="AU49" s="66">
        <v>1.2E-2</v>
      </c>
      <c r="AV49" s="66">
        <v>1.2E-2</v>
      </c>
      <c r="AW49" s="66">
        <v>1.2E-2</v>
      </c>
      <c r="AX49" s="66">
        <v>1.2E-2</v>
      </c>
      <c r="AY49" s="66">
        <v>1.2E-2</v>
      </c>
      <c r="AZ49" s="66">
        <v>1.2E-2</v>
      </c>
      <c r="BA49" s="66">
        <v>1.2E-2</v>
      </c>
      <c r="BB49" s="66">
        <v>1.2E-2</v>
      </c>
      <c r="BC49" s="66">
        <v>1.2E-2</v>
      </c>
      <c r="BD49" s="66">
        <v>1.2E-2</v>
      </c>
      <c r="BE49" s="66">
        <v>1.2E-2</v>
      </c>
      <c r="BF49" s="66">
        <v>1.2E-2</v>
      </c>
      <c r="BG49" s="66">
        <v>1.2E-2</v>
      </c>
      <c r="BH49" s="66">
        <v>1.2E-2</v>
      </c>
      <c r="BI49" s="66">
        <v>1.2E-2</v>
      </c>
      <c r="BJ49" s="66">
        <v>1.2E-2</v>
      </c>
      <c r="BK49" s="66">
        <v>1.2E-2</v>
      </c>
      <c r="BL49" s="66">
        <v>1.2E-2</v>
      </c>
      <c r="BM49" s="66">
        <v>1.2E-2</v>
      </c>
      <c r="BN49" s="66">
        <v>0</v>
      </c>
      <c r="BO49" s="66">
        <v>1.4999999999999999E-2</v>
      </c>
      <c r="BP49" s="66">
        <v>1.4999999999999999E-2</v>
      </c>
      <c r="BQ49" s="66">
        <v>1.4999999999999999E-2</v>
      </c>
      <c r="BR49" s="66">
        <v>0</v>
      </c>
      <c r="BS49" s="66">
        <v>1.4999999999999999E-2</v>
      </c>
      <c r="BT49" s="66">
        <v>1.4999999999999999E-2</v>
      </c>
      <c r="BU49" s="66">
        <v>1.4999999999999999E-2</v>
      </c>
      <c r="BV49" s="66">
        <v>0</v>
      </c>
      <c r="BW49" s="66">
        <v>1.4999999999999999E-2</v>
      </c>
      <c r="BX49" s="66">
        <v>1.4999999999999999E-2</v>
      </c>
      <c r="BY49" s="66">
        <v>1.4999999999999999E-2</v>
      </c>
      <c r="BZ49" s="66">
        <v>0</v>
      </c>
      <c r="CA49" s="66">
        <v>1.4999999999999999E-2</v>
      </c>
      <c r="CB49" s="66">
        <v>1.4999999999999999E-2</v>
      </c>
      <c r="CC49" s="66">
        <v>1.4999999999999999E-2</v>
      </c>
      <c r="CD49" s="66">
        <v>1.4999999999999999E-2</v>
      </c>
      <c r="CE49" s="66">
        <v>1.4999999999999999E-2</v>
      </c>
      <c r="CF49" s="66">
        <v>1.4999999999999999E-2</v>
      </c>
      <c r="CG49" s="66">
        <v>1.4999999999999999E-2</v>
      </c>
      <c r="CH49" s="67">
        <v>1.4999999999999999E-2</v>
      </c>
      <c r="CI49" s="67">
        <v>1.4999999999999999E-2</v>
      </c>
      <c r="CJ49" s="67">
        <v>1.4999999999999999E-2</v>
      </c>
      <c r="CK49" s="67">
        <v>1.4999999999999999E-2</v>
      </c>
      <c r="CL49" s="67">
        <v>1.4999999999999999E-2</v>
      </c>
      <c r="CM49" s="67">
        <v>1.4999999999999999E-2</v>
      </c>
      <c r="CN49" s="67">
        <v>1.4999999999999999E-2</v>
      </c>
      <c r="CO49" s="67">
        <v>1.4999999999999999E-2</v>
      </c>
      <c r="CP49" s="67">
        <v>1.4999999999999999E-2</v>
      </c>
      <c r="CQ49" s="67">
        <v>1.4999999999999999E-2</v>
      </c>
      <c r="CR49" s="67">
        <v>1.4999999999999999E-2</v>
      </c>
      <c r="CS49" s="67">
        <v>1.4999999999999999E-2</v>
      </c>
      <c r="CT49" s="67">
        <v>1.4999999999999999E-2</v>
      </c>
      <c r="CU49" s="67">
        <v>1.4999999999999999E-2</v>
      </c>
      <c r="CV49" s="67">
        <v>1.4999999999999999E-2</v>
      </c>
      <c r="CW49" s="67">
        <v>0</v>
      </c>
      <c r="CX49" s="67">
        <v>1.4999999999999999E-2</v>
      </c>
      <c r="CY49" s="67">
        <v>1.4999999999999999E-2</v>
      </c>
      <c r="CZ49" s="67">
        <v>1.4999999999999999E-2</v>
      </c>
      <c r="DA49" s="67">
        <v>1.4999999999999999E-2</v>
      </c>
      <c r="DB49" s="67">
        <v>0</v>
      </c>
      <c r="DC49" s="67">
        <v>1.4999999999999999E-2</v>
      </c>
      <c r="DD49" s="67">
        <v>1.4999999999999999E-2</v>
      </c>
      <c r="DE49" s="67">
        <v>1.4999999999999999E-2</v>
      </c>
      <c r="DF49" s="67">
        <v>0</v>
      </c>
      <c r="DG49" s="67">
        <v>1.4999999999999999E-2</v>
      </c>
      <c r="DI49" s="59" t="s">
        <v>93</v>
      </c>
      <c r="DJ49" s="59">
        <v>5</v>
      </c>
      <c r="DK49" s="60" t="s">
        <v>219</v>
      </c>
      <c r="DL49" s="60" t="s">
        <v>194</v>
      </c>
      <c r="DM49" s="59" t="s">
        <v>70</v>
      </c>
      <c r="DO49" s="68" t="str">
        <f>+IFERROR(VLOOKUP($B49,'[4]Lưu ý'!$C$5:$G$21,5,0),"")</f>
        <v/>
      </c>
      <c r="DP49" s="68">
        <f>+IF($DO49="",100%,INDEX('[4]Lưu ý'!$H$5:$I$21,MATCH('Gentan-i'!$B49,'[4]Lưu ý'!$C$5:$C$21,0),MATCH('Gentan-i'!DP$6,'[4]Lưu ý'!$H$4:$I$4,0)))</f>
        <v>1</v>
      </c>
      <c r="DQ49" s="68">
        <f>+IF($DO49="",100%,INDEX('[4]Lưu ý'!$H$5:$I$21,MATCH('Gentan-i'!$B49,'[4]Lưu ý'!$C$5:$C$21,0),MATCH('Gentan-i'!DQ$6,'[4]Lưu ý'!$H$4:$I$4,0)))</f>
        <v>1</v>
      </c>
      <c r="DR49" s="69">
        <v>1</v>
      </c>
      <c r="DS49" s="72">
        <v>0.7</v>
      </c>
      <c r="DT49" s="60" t="s">
        <v>220</v>
      </c>
      <c r="DU49" s="60"/>
    </row>
    <row r="50" spans="1:125" ht="15.95" customHeight="1" x14ac:dyDescent="0.25">
      <c r="A50" s="54">
        <v>42</v>
      </c>
      <c r="B50" s="65" t="s">
        <v>221</v>
      </c>
      <c r="C50" s="60" t="s">
        <v>222</v>
      </c>
      <c r="D50" s="6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77">
        <v>0</v>
      </c>
      <c r="AM50" s="77">
        <v>0</v>
      </c>
      <c r="AN50" s="77">
        <v>0</v>
      </c>
      <c r="AO50" s="77">
        <v>0</v>
      </c>
      <c r="AP50" s="77">
        <v>0</v>
      </c>
      <c r="AQ50" s="77">
        <v>0</v>
      </c>
      <c r="AR50" s="77">
        <v>0</v>
      </c>
      <c r="AS50" s="77">
        <v>0</v>
      </c>
      <c r="AT50" s="77">
        <v>0</v>
      </c>
      <c r="AU50" s="77">
        <v>0</v>
      </c>
      <c r="AV50" s="77">
        <v>0</v>
      </c>
      <c r="AW50" s="77">
        <v>0</v>
      </c>
      <c r="AX50" s="77">
        <v>0</v>
      </c>
      <c r="AY50" s="77">
        <v>0</v>
      </c>
      <c r="AZ50" s="77">
        <v>0</v>
      </c>
      <c r="BA50" s="77">
        <v>0</v>
      </c>
      <c r="BB50" s="77">
        <v>0</v>
      </c>
      <c r="BC50" s="77">
        <v>0</v>
      </c>
      <c r="BD50" s="77">
        <v>0</v>
      </c>
      <c r="BE50" s="77">
        <v>0</v>
      </c>
      <c r="BF50" s="77">
        <v>0</v>
      </c>
      <c r="BG50" s="77">
        <v>0</v>
      </c>
      <c r="BH50" s="77">
        <v>0</v>
      </c>
      <c r="BI50" s="77">
        <v>0</v>
      </c>
      <c r="BJ50" s="77">
        <v>0</v>
      </c>
      <c r="BK50" s="77">
        <v>0</v>
      </c>
      <c r="BL50" s="77">
        <v>0</v>
      </c>
      <c r="BM50" s="77">
        <v>0</v>
      </c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I50" s="59" t="s">
        <v>67</v>
      </c>
      <c r="DJ50" s="59">
        <v>3</v>
      </c>
      <c r="DK50" s="60" t="s">
        <v>223</v>
      </c>
      <c r="DL50" s="60" t="s">
        <v>163</v>
      </c>
      <c r="DM50" s="59" t="s">
        <v>70</v>
      </c>
      <c r="DO50" s="68" t="str">
        <f>+IFERROR(VLOOKUP($B50,'[4]Lưu ý'!$C$5:$G$21,5,0),"")</f>
        <v/>
      </c>
      <c r="DP50" s="68">
        <f>+IF($DO50="",100%,INDEX('[4]Lưu ý'!$H$5:$I$21,MATCH('Gentan-i'!$B50,'[4]Lưu ý'!$C$5:$C$21,0),MATCH('Gentan-i'!DP$6,'[4]Lưu ý'!$H$4:$I$4,0)))</f>
        <v>1</v>
      </c>
      <c r="DQ50" s="68">
        <f>+IF($DO50="",100%,INDEX('[4]Lưu ý'!$H$5:$I$21,MATCH('Gentan-i'!$B50,'[4]Lưu ý'!$C$5:$C$21,0),MATCH('Gentan-i'!DQ$6,'[4]Lưu ý'!$H$4:$I$4,0)))</f>
        <v>1</v>
      </c>
      <c r="DR50" s="69">
        <v>1</v>
      </c>
      <c r="DS50" s="72">
        <v>1</v>
      </c>
      <c r="DT50" s="73" t="s">
        <v>224</v>
      </c>
      <c r="DU50" s="60" t="s">
        <v>72</v>
      </c>
    </row>
    <row r="51" spans="1:125" ht="15.95" customHeight="1" x14ac:dyDescent="0.25">
      <c r="A51" s="54">
        <v>43</v>
      </c>
      <c r="B51" s="65" t="s">
        <v>225</v>
      </c>
      <c r="C51" s="60" t="s">
        <v>226</v>
      </c>
      <c r="D51" s="60"/>
      <c r="E51" s="66">
        <v>0.17600000000000002</v>
      </c>
      <c r="F51" s="66">
        <v>0.17600000000000002</v>
      </c>
      <c r="G51" s="66">
        <v>0.17600000000000002</v>
      </c>
      <c r="H51" s="66">
        <v>0.17600000000000002</v>
      </c>
      <c r="I51" s="66">
        <v>0.17600000000000002</v>
      </c>
      <c r="J51" s="66">
        <v>0.17600000000000002</v>
      </c>
      <c r="K51" s="66">
        <v>0.17600000000000002</v>
      </c>
      <c r="L51" s="66">
        <v>0.17600000000000002</v>
      </c>
      <c r="M51" s="66">
        <v>0.17600000000000002</v>
      </c>
      <c r="N51" s="66">
        <v>0.17600000000000002</v>
      </c>
      <c r="O51" s="66">
        <v>0.17600000000000002</v>
      </c>
      <c r="P51" s="66">
        <v>0.17600000000000002</v>
      </c>
      <c r="Q51" s="66">
        <v>0.17600000000000002</v>
      </c>
      <c r="R51" s="66">
        <v>0.17600000000000002</v>
      </c>
      <c r="S51" s="66">
        <v>0.17600000000000002</v>
      </c>
      <c r="T51" s="66">
        <v>0.17600000000000002</v>
      </c>
      <c r="U51" s="66">
        <v>0.17600000000000002</v>
      </c>
      <c r="V51" s="66">
        <v>0.17600000000000002</v>
      </c>
      <c r="W51" s="66">
        <v>0.17600000000000002</v>
      </c>
      <c r="X51" s="66">
        <v>0.17600000000000002</v>
      </c>
      <c r="Y51" s="66">
        <v>0.17600000000000002</v>
      </c>
      <c r="Z51" s="66">
        <v>0.17600000000000002</v>
      </c>
      <c r="AA51" s="66">
        <v>0.15238431384836063</v>
      </c>
      <c r="AB51" s="66">
        <v>0.15238431384836063</v>
      </c>
      <c r="AC51" s="66">
        <v>0.15238431384836063</v>
      </c>
      <c r="AD51" s="66">
        <v>0.15238431384836063</v>
      </c>
      <c r="AE51" s="66">
        <v>0.15238431384836063</v>
      </c>
      <c r="AF51" s="66">
        <v>0.15238431384836063</v>
      </c>
      <c r="AG51" s="66">
        <v>0.15238431384836063</v>
      </c>
      <c r="AH51" s="66">
        <v>0.15238431384836063</v>
      </c>
      <c r="AI51" s="66">
        <v>0.15238431384836063</v>
      </c>
      <c r="AJ51" s="66">
        <v>0.15238431384836063</v>
      </c>
      <c r="AK51" s="66">
        <v>0.15238431384836063</v>
      </c>
      <c r="AL51" s="66">
        <v>0.15238431384836063</v>
      </c>
      <c r="AM51" s="66">
        <v>0.15238431384836063</v>
      </c>
      <c r="AN51" s="66">
        <v>0.15238431384836063</v>
      </c>
      <c r="AO51" s="66">
        <v>0.15238431384836063</v>
      </c>
      <c r="AP51" s="66">
        <v>0.15238431384836063</v>
      </c>
      <c r="AQ51" s="66">
        <v>0.15238431384836063</v>
      </c>
      <c r="AR51" s="66">
        <v>0.15238431384836063</v>
      </c>
      <c r="AS51" s="66">
        <v>0.15238431384836063</v>
      </c>
      <c r="AT51" s="66">
        <v>0.15238431384836063</v>
      </c>
      <c r="AU51" s="66">
        <v>0.15238431384836063</v>
      </c>
      <c r="AV51" s="66">
        <v>0.15238431384836063</v>
      </c>
      <c r="AW51" s="66">
        <v>0.15238431384836063</v>
      </c>
      <c r="AX51" s="66">
        <v>0.15238431384836063</v>
      </c>
      <c r="AY51" s="66">
        <v>0.15238431384836063</v>
      </c>
      <c r="AZ51" s="66">
        <v>0.15238431384836063</v>
      </c>
      <c r="BA51" s="66">
        <v>0.15238431384836063</v>
      </c>
      <c r="BB51" s="66">
        <v>0.15238431384836063</v>
      </c>
      <c r="BC51" s="66">
        <v>0.15238431384836063</v>
      </c>
      <c r="BD51" s="66">
        <v>0.15238431384836063</v>
      </c>
      <c r="BE51" s="66">
        <v>0.15238431384836063</v>
      </c>
      <c r="BF51" s="66">
        <v>0.15238431384836063</v>
      </c>
      <c r="BG51" s="66">
        <v>0.15238431384836063</v>
      </c>
      <c r="BH51" s="66">
        <v>0.15238431384836063</v>
      </c>
      <c r="BI51" s="66">
        <v>0.15238431384836063</v>
      </c>
      <c r="BJ51" s="66">
        <v>0.15238431384836063</v>
      </c>
      <c r="BK51" s="66">
        <v>0.15238431384836063</v>
      </c>
      <c r="BL51" s="66">
        <v>0.15238431384836063</v>
      </c>
      <c r="BM51" s="66">
        <v>0.15238431384836063</v>
      </c>
      <c r="BN51" s="66">
        <v>0.10891124371934874</v>
      </c>
      <c r="BO51" s="66">
        <v>0.10891124371934874</v>
      </c>
      <c r="BP51" s="66">
        <v>0.10891124371934874</v>
      </c>
      <c r="BQ51" s="66">
        <v>0.10891124371934874</v>
      </c>
      <c r="BR51" s="66">
        <v>0.10891124371934874</v>
      </c>
      <c r="BS51" s="66">
        <v>0.10891124371934874</v>
      </c>
      <c r="BT51" s="66">
        <v>0.10891124371934874</v>
      </c>
      <c r="BU51" s="66">
        <v>0.10891124371934874</v>
      </c>
      <c r="BV51" s="66">
        <v>0.10891124371934874</v>
      </c>
      <c r="BW51" s="66">
        <v>0.10891124371934874</v>
      </c>
      <c r="BX51" s="66">
        <v>0.10891124371934874</v>
      </c>
      <c r="BY51" s="66">
        <v>0.10891124371934874</v>
      </c>
      <c r="BZ51" s="66">
        <v>0.10891124371934874</v>
      </c>
      <c r="CA51" s="66">
        <v>0.10891124371934874</v>
      </c>
      <c r="CB51" s="66">
        <v>0.10891124371934874</v>
      </c>
      <c r="CC51" s="66">
        <v>0.10891124371934874</v>
      </c>
      <c r="CD51" s="66">
        <v>0.10891124371934874</v>
      </c>
      <c r="CE51" s="66">
        <v>0.10891124371934874</v>
      </c>
      <c r="CF51" s="66">
        <v>0.10891124371934874</v>
      </c>
      <c r="CG51" s="66">
        <v>0.10891124371934874</v>
      </c>
      <c r="CH51" s="67">
        <v>0.19048039231045077</v>
      </c>
      <c r="CI51" s="67">
        <v>0.19048039231045077</v>
      </c>
      <c r="CJ51" s="67">
        <v>0.19048039231045077</v>
      </c>
      <c r="CK51" s="67">
        <v>0.19048039231045077</v>
      </c>
      <c r="CL51" s="67">
        <v>0.19048039231045077</v>
      </c>
      <c r="CM51" s="67">
        <v>0.19048039231045077</v>
      </c>
      <c r="CN51" s="67">
        <v>0.19048039231045077</v>
      </c>
      <c r="CO51" s="67">
        <v>0.19048039231045077</v>
      </c>
      <c r="CP51" s="67">
        <v>0.19048039231045077</v>
      </c>
      <c r="CQ51" s="67">
        <v>0.19048039231045077</v>
      </c>
      <c r="CR51" s="67">
        <v>0.19048039231045077</v>
      </c>
      <c r="CS51" s="67">
        <v>0.19048039231045077</v>
      </c>
      <c r="CT51" s="67">
        <v>0.19048039231045077</v>
      </c>
      <c r="CU51" s="67">
        <v>0.19048039231045077</v>
      </c>
      <c r="CV51" s="67">
        <v>0.19048039231045077</v>
      </c>
      <c r="CW51" s="67">
        <v>0.19048039231045077</v>
      </c>
      <c r="CX51" s="67">
        <v>0.19048039231045077</v>
      </c>
      <c r="CY51" s="67">
        <v>0.19048039231045077</v>
      </c>
      <c r="CZ51" s="67">
        <v>0.19048039231045077</v>
      </c>
      <c r="DA51" s="67">
        <v>0.19048039231045077</v>
      </c>
      <c r="DB51" s="67">
        <v>0.19048039231045077</v>
      </c>
      <c r="DC51" s="67">
        <v>0.19048039231045077</v>
      </c>
      <c r="DD51" s="67">
        <v>0.19048039231045077</v>
      </c>
      <c r="DE51" s="67">
        <v>0.19048039231045077</v>
      </c>
      <c r="DF51" s="67">
        <v>0.19048039231045077</v>
      </c>
      <c r="DG51" s="67">
        <v>0.19048039231045077</v>
      </c>
      <c r="DI51" s="59" t="s">
        <v>67</v>
      </c>
      <c r="DJ51" s="59">
        <v>12</v>
      </c>
      <c r="DK51" s="60" t="s">
        <v>227</v>
      </c>
      <c r="DL51" s="60" t="s">
        <v>163</v>
      </c>
      <c r="DM51" s="59" t="s">
        <v>70</v>
      </c>
      <c r="DO51" s="68" t="str">
        <f>+IFERROR(VLOOKUP($B51,'[4]Lưu ý'!$C$5:$G$21,5,0),"")</f>
        <v/>
      </c>
      <c r="DP51" s="68">
        <f>+IF($DO51="",100%,INDEX('[4]Lưu ý'!$H$5:$I$21,MATCH('Gentan-i'!$B51,'[4]Lưu ý'!$C$5:$C$21,0),MATCH('Gentan-i'!DP$6,'[4]Lưu ý'!$H$4:$I$4,0)))</f>
        <v>1</v>
      </c>
      <c r="DQ51" s="68">
        <f>+IF($DO51="",100%,INDEX('[4]Lưu ý'!$H$5:$I$21,MATCH('Gentan-i'!$B51,'[4]Lưu ý'!$C$5:$C$21,0),MATCH('Gentan-i'!DQ$6,'[4]Lưu ý'!$H$4:$I$4,0)))</f>
        <v>1</v>
      </c>
      <c r="DR51" s="69">
        <v>1</v>
      </c>
      <c r="DS51" s="76">
        <v>1</v>
      </c>
      <c r="DT51" s="60"/>
      <c r="DU51" s="60"/>
    </row>
    <row r="52" spans="1:125" ht="15.95" customHeight="1" x14ac:dyDescent="0.25">
      <c r="A52" s="54">
        <v>44</v>
      </c>
      <c r="B52" s="65" t="s">
        <v>228</v>
      </c>
      <c r="C52" s="60" t="s">
        <v>229</v>
      </c>
      <c r="D52" s="60"/>
      <c r="E52" s="66">
        <v>0</v>
      </c>
      <c r="F52" s="66">
        <v>0</v>
      </c>
      <c r="G52" s="66">
        <v>1.65E-3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1.65E-3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1.65E-3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1.32E-3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1.32E-3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1.32E-3</v>
      </c>
      <c r="BF52" s="66">
        <v>0</v>
      </c>
      <c r="BG52" s="66">
        <v>0</v>
      </c>
      <c r="BH52" s="66">
        <v>0</v>
      </c>
      <c r="BI52" s="66">
        <v>0</v>
      </c>
      <c r="BJ52" s="66">
        <v>0</v>
      </c>
      <c r="BK52" s="66">
        <v>1.32E-3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1.65E-3</v>
      </c>
      <c r="CE52" s="66">
        <v>0</v>
      </c>
      <c r="CF52" s="66">
        <v>0</v>
      </c>
      <c r="CG52" s="66">
        <v>0</v>
      </c>
      <c r="CH52" s="67">
        <v>0</v>
      </c>
      <c r="CI52" s="67">
        <v>0</v>
      </c>
      <c r="CJ52" s="67">
        <v>0</v>
      </c>
      <c r="CK52" s="67">
        <v>1.65E-3</v>
      </c>
      <c r="CL52" s="67">
        <v>0</v>
      </c>
      <c r="CM52" s="67">
        <v>0.6</v>
      </c>
      <c r="CN52" s="67">
        <v>0</v>
      </c>
      <c r="CO52" s="67">
        <v>0</v>
      </c>
      <c r="CP52" s="67">
        <v>0</v>
      </c>
      <c r="CQ52" s="67">
        <v>1.65E-3</v>
      </c>
      <c r="CR52" s="67">
        <v>0</v>
      </c>
      <c r="CS52" s="67">
        <v>0.6</v>
      </c>
      <c r="CT52" s="67">
        <v>0</v>
      </c>
      <c r="CU52" s="67">
        <v>0</v>
      </c>
      <c r="CV52" s="67">
        <v>1.65E-3</v>
      </c>
      <c r="CW52" s="67">
        <v>0</v>
      </c>
      <c r="CX52" s="67">
        <v>0.6</v>
      </c>
      <c r="CY52" s="67">
        <v>0</v>
      </c>
      <c r="CZ52" s="67">
        <v>0</v>
      </c>
      <c r="DA52" s="67">
        <v>1.65E-3</v>
      </c>
      <c r="DB52" s="67">
        <v>0</v>
      </c>
      <c r="DC52" s="67">
        <v>0.6</v>
      </c>
      <c r="DD52" s="67">
        <v>0</v>
      </c>
      <c r="DE52" s="67">
        <v>0</v>
      </c>
      <c r="DF52" s="67">
        <v>0</v>
      </c>
      <c r="DG52" s="67">
        <v>0.6</v>
      </c>
      <c r="DI52" s="59" t="s">
        <v>67</v>
      </c>
      <c r="DJ52" s="59">
        <v>3.6</v>
      </c>
      <c r="DK52" s="60" t="s">
        <v>230</v>
      </c>
      <c r="DL52" s="60" t="s">
        <v>186</v>
      </c>
      <c r="DM52" s="59" t="s">
        <v>70</v>
      </c>
      <c r="DO52" s="68" t="str">
        <f>+IFERROR(VLOOKUP($B52,'[4]Lưu ý'!$C$5:$G$21,5,0),"")</f>
        <v/>
      </c>
      <c r="DP52" s="68">
        <f>+IF($DO52="",100%,INDEX('[4]Lưu ý'!$H$5:$I$21,MATCH('Gentan-i'!$B52,'[4]Lưu ý'!$C$5:$C$21,0),MATCH('Gentan-i'!DP$6,'[4]Lưu ý'!$H$4:$I$4,0)))</f>
        <v>1</v>
      </c>
      <c r="DQ52" s="68">
        <f>+IF($DO52="",100%,INDEX('[4]Lưu ý'!$H$5:$I$21,MATCH('Gentan-i'!$B52,'[4]Lưu ý'!$C$5:$C$21,0),MATCH('Gentan-i'!DQ$6,'[4]Lưu ý'!$H$4:$I$4,0)))</f>
        <v>1</v>
      </c>
      <c r="DR52" s="69">
        <v>1</v>
      </c>
      <c r="DS52" s="72">
        <v>0.2</v>
      </c>
      <c r="DT52" s="73" t="s">
        <v>231</v>
      </c>
      <c r="DU52" s="73"/>
    </row>
    <row r="53" spans="1:125" ht="15.95" customHeight="1" x14ac:dyDescent="0.25">
      <c r="A53" s="54">
        <v>45</v>
      </c>
      <c r="B53" s="65" t="s">
        <v>232</v>
      </c>
      <c r="C53" s="60" t="s">
        <v>233</v>
      </c>
      <c r="D53" s="60"/>
      <c r="E53" s="77">
        <v>1.65E-3</v>
      </c>
      <c r="F53" s="77">
        <v>1.65E-3</v>
      </c>
      <c r="G53" s="77">
        <v>1.65E-3</v>
      </c>
      <c r="H53" s="77">
        <v>1.65E-3</v>
      </c>
      <c r="I53" s="77">
        <v>1.65E-3</v>
      </c>
      <c r="J53" s="77">
        <v>0</v>
      </c>
      <c r="K53" s="77">
        <v>1.65E-3</v>
      </c>
      <c r="L53" s="77">
        <v>1.65E-3</v>
      </c>
      <c r="M53" s="77">
        <v>1.65E-3</v>
      </c>
      <c r="N53" s="77">
        <v>1.65E-3</v>
      </c>
      <c r="O53" s="77">
        <v>1.65E-3</v>
      </c>
      <c r="P53" s="77">
        <v>0</v>
      </c>
      <c r="Q53" s="77">
        <v>1.65E-3</v>
      </c>
      <c r="R53" s="77">
        <v>1.65E-3</v>
      </c>
      <c r="S53" s="77">
        <v>1.65E-3</v>
      </c>
      <c r="T53" s="77">
        <v>1.65E-3</v>
      </c>
      <c r="U53" s="77">
        <v>1.65E-3</v>
      </c>
      <c r="V53" s="77">
        <v>1.65E-3</v>
      </c>
      <c r="W53" s="77">
        <v>1.65E-3</v>
      </c>
      <c r="X53" s="77">
        <v>1.65E-3</v>
      </c>
      <c r="Y53" s="77">
        <v>1.65E-3</v>
      </c>
      <c r="Z53" s="77">
        <v>1.65E-3</v>
      </c>
      <c r="AA53" s="77">
        <v>1.32E-3</v>
      </c>
      <c r="AB53" s="77">
        <v>1.32E-3</v>
      </c>
      <c r="AC53" s="77">
        <v>1.32E-3</v>
      </c>
      <c r="AD53" s="77">
        <v>1.32E-3</v>
      </c>
      <c r="AE53" s="77">
        <v>1.32E-3</v>
      </c>
      <c r="AF53" s="77">
        <v>1.32E-3</v>
      </c>
      <c r="AG53" s="77">
        <v>1.32E-3</v>
      </c>
      <c r="AH53" s="77">
        <v>1.32E-3</v>
      </c>
      <c r="AI53" s="77">
        <v>1.32E-3</v>
      </c>
      <c r="AJ53" s="77">
        <v>1.32E-3</v>
      </c>
      <c r="AK53" s="77">
        <v>1.32E-3</v>
      </c>
      <c r="AL53" s="77">
        <v>1.32E-3</v>
      </c>
      <c r="AM53" s="77">
        <v>1.32E-3</v>
      </c>
      <c r="AN53" s="77">
        <v>1.32E-3</v>
      </c>
      <c r="AO53" s="77">
        <v>1.32E-3</v>
      </c>
      <c r="AP53" s="77">
        <v>1.32E-3</v>
      </c>
      <c r="AQ53" s="77">
        <v>1.32E-3</v>
      </c>
      <c r="AR53" s="77">
        <v>1.32E-3</v>
      </c>
      <c r="AS53" s="77">
        <v>1.32E-3</v>
      </c>
      <c r="AT53" s="77">
        <v>1.32E-3</v>
      </c>
      <c r="AU53" s="77">
        <v>1.32E-3</v>
      </c>
      <c r="AV53" s="77">
        <v>1.32E-3</v>
      </c>
      <c r="AW53" s="77">
        <v>1.32E-3</v>
      </c>
      <c r="AX53" s="77">
        <v>1.32E-3</v>
      </c>
      <c r="AY53" s="77">
        <v>1.32E-3</v>
      </c>
      <c r="AZ53" s="77">
        <v>1.32E-3</v>
      </c>
      <c r="BA53" s="77">
        <v>1.32E-3</v>
      </c>
      <c r="BB53" s="77">
        <v>1.32E-3</v>
      </c>
      <c r="BC53" s="77">
        <v>1.32E-3</v>
      </c>
      <c r="BD53" s="77">
        <v>1.32E-3</v>
      </c>
      <c r="BE53" s="77">
        <v>1.32E-3</v>
      </c>
      <c r="BF53" s="77">
        <v>1.32E-3</v>
      </c>
      <c r="BG53" s="77">
        <v>1.32E-3</v>
      </c>
      <c r="BH53" s="77">
        <v>1.32E-3</v>
      </c>
      <c r="BI53" s="77">
        <v>1.32E-3</v>
      </c>
      <c r="BJ53" s="77">
        <v>1.32E-3</v>
      </c>
      <c r="BK53" s="77">
        <v>1.32E-3</v>
      </c>
      <c r="BL53" s="77">
        <v>1.32E-3</v>
      </c>
      <c r="BM53" s="77">
        <v>1.32E-3</v>
      </c>
      <c r="BN53" s="77">
        <v>1.65E-3</v>
      </c>
      <c r="BO53" s="77">
        <v>1.65E-3</v>
      </c>
      <c r="BP53" s="77">
        <v>1.65E-3</v>
      </c>
      <c r="BQ53" s="77">
        <v>1.65E-3</v>
      </c>
      <c r="BR53" s="77">
        <v>1.65E-3</v>
      </c>
      <c r="BS53" s="77">
        <v>1.65E-3</v>
      </c>
      <c r="BT53" s="77">
        <v>1.65E-3</v>
      </c>
      <c r="BU53" s="77">
        <v>1.65E-3</v>
      </c>
      <c r="BV53" s="77">
        <v>1.65E-3</v>
      </c>
      <c r="BW53" s="77">
        <v>1.65E-3</v>
      </c>
      <c r="BX53" s="77">
        <v>1.65E-3</v>
      </c>
      <c r="BY53" s="77">
        <v>1.65E-3</v>
      </c>
      <c r="BZ53" s="77">
        <v>1.65E-3</v>
      </c>
      <c r="CA53" s="77">
        <v>1.65E-3</v>
      </c>
      <c r="CB53" s="77">
        <v>1.65E-3</v>
      </c>
      <c r="CC53" s="77">
        <v>1.65E-3</v>
      </c>
      <c r="CD53" s="77">
        <v>1.65E-3</v>
      </c>
      <c r="CE53" s="77">
        <v>1.65E-3</v>
      </c>
      <c r="CF53" s="77">
        <v>1.65E-3</v>
      </c>
      <c r="CG53" s="77">
        <v>1.65E-3</v>
      </c>
      <c r="CH53" s="78">
        <v>1.65E-3</v>
      </c>
      <c r="CI53" s="78">
        <v>1.65E-3</v>
      </c>
      <c r="CJ53" s="78">
        <v>1.65E-3</v>
      </c>
      <c r="CK53" s="78">
        <v>1.65E-3</v>
      </c>
      <c r="CL53" s="78">
        <v>1.65E-3</v>
      </c>
      <c r="CM53" s="78">
        <v>1.65E-3</v>
      </c>
      <c r="CN53" s="78">
        <v>1.65E-3</v>
      </c>
      <c r="CO53" s="78">
        <v>1.65E-3</v>
      </c>
      <c r="CP53" s="78">
        <v>1.65E-3</v>
      </c>
      <c r="CQ53" s="78">
        <v>1.65E-3</v>
      </c>
      <c r="CR53" s="78">
        <v>1.65E-3</v>
      </c>
      <c r="CS53" s="78">
        <v>1.65E-3</v>
      </c>
      <c r="CT53" s="78">
        <v>1.65E-3</v>
      </c>
      <c r="CU53" s="78">
        <v>1.65E-3</v>
      </c>
      <c r="CV53" s="78">
        <v>1.65E-3</v>
      </c>
      <c r="CW53" s="78">
        <v>1.65E-3</v>
      </c>
      <c r="CX53" s="78">
        <v>1.65E-3</v>
      </c>
      <c r="CY53" s="78">
        <v>1.65E-3</v>
      </c>
      <c r="CZ53" s="78">
        <v>1.65E-3</v>
      </c>
      <c r="DA53" s="78">
        <v>1.65E-3</v>
      </c>
      <c r="DB53" s="78">
        <v>1.65E-3</v>
      </c>
      <c r="DC53" s="78">
        <v>1.65E-3</v>
      </c>
      <c r="DD53" s="78">
        <v>1.65E-3</v>
      </c>
      <c r="DE53" s="78">
        <v>1.65E-3</v>
      </c>
      <c r="DF53" s="78">
        <v>1.65E-3</v>
      </c>
      <c r="DG53" s="78">
        <v>1.65E-3</v>
      </c>
      <c r="DI53" s="59" t="s">
        <v>67</v>
      </c>
      <c r="DJ53" s="59">
        <v>3</v>
      </c>
      <c r="DK53" s="60" t="s">
        <v>234</v>
      </c>
      <c r="DL53" s="60" t="s">
        <v>186</v>
      </c>
      <c r="DM53" s="59" t="s">
        <v>70</v>
      </c>
      <c r="DO53" s="68" t="str">
        <f>+IFERROR(VLOOKUP($B53,'[4]Lưu ý'!$C$5:$G$21,5,0),"")</f>
        <v/>
      </c>
      <c r="DP53" s="68">
        <f>+IF($DO53="",100%,INDEX('[4]Lưu ý'!$H$5:$I$21,MATCH('Gentan-i'!$B53,'[4]Lưu ý'!$C$5:$C$21,0),MATCH('Gentan-i'!DP$6,'[4]Lưu ý'!$H$4:$I$4,0)))</f>
        <v>1</v>
      </c>
      <c r="DQ53" s="68">
        <f>+IF($DO53="",100%,INDEX('[4]Lưu ý'!$H$5:$I$21,MATCH('Gentan-i'!$B53,'[4]Lưu ý'!$C$5:$C$21,0),MATCH('Gentan-i'!DQ$6,'[4]Lưu ý'!$H$4:$I$4,0)))</f>
        <v>1</v>
      </c>
      <c r="DR53" s="69">
        <v>1</v>
      </c>
      <c r="DS53" s="72">
        <v>0.6</v>
      </c>
      <c r="DT53" s="60" t="s">
        <v>220</v>
      </c>
      <c r="DU53" s="60"/>
    </row>
    <row r="54" spans="1:125" s="75" customFormat="1" ht="15.95" customHeight="1" x14ac:dyDescent="0.25">
      <c r="A54" s="54">
        <v>46</v>
      </c>
      <c r="B54" s="65" t="s">
        <v>235</v>
      </c>
      <c r="C54" s="60" t="s">
        <v>236</v>
      </c>
      <c r="D54" s="60"/>
      <c r="E54" s="66">
        <v>7.4999999999999997E-2</v>
      </c>
      <c r="F54" s="66">
        <v>7.4999999999999997E-2</v>
      </c>
      <c r="G54" s="66">
        <v>7.4999999999999997E-2</v>
      </c>
      <c r="H54" s="66">
        <v>7.4999999999999997E-2</v>
      </c>
      <c r="I54" s="66">
        <v>7.4999999999999997E-2</v>
      </c>
      <c r="J54" s="66">
        <v>7.4999999999999997E-2</v>
      </c>
      <c r="K54" s="66">
        <v>0.08</v>
      </c>
      <c r="L54" s="66">
        <v>7.4999999999999997E-2</v>
      </c>
      <c r="M54" s="66">
        <v>7.4999999999999997E-2</v>
      </c>
      <c r="N54" s="66">
        <v>7.4999999999999997E-2</v>
      </c>
      <c r="O54" s="66">
        <v>0.08</v>
      </c>
      <c r="P54" s="66">
        <v>7.4999999999999997E-2</v>
      </c>
      <c r="Q54" s="66">
        <v>7.4999999999999997E-2</v>
      </c>
      <c r="R54" s="66">
        <v>7.4999999999999997E-2</v>
      </c>
      <c r="S54" s="66">
        <v>7.4999999999999997E-2</v>
      </c>
      <c r="T54" s="66">
        <v>7.4999999999999997E-2</v>
      </c>
      <c r="U54" s="66">
        <v>7.4999999999999997E-2</v>
      </c>
      <c r="V54" s="66">
        <v>7.4999999999999997E-2</v>
      </c>
      <c r="W54" s="66">
        <v>0.08</v>
      </c>
      <c r="X54" s="66">
        <v>7.4999999999999997E-2</v>
      </c>
      <c r="Y54" s="66">
        <v>7.4999999999999997E-2</v>
      </c>
      <c r="Z54" s="66">
        <v>7.4999999999999997E-2</v>
      </c>
      <c r="AA54" s="66">
        <v>6.2217404486419957E-2</v>
      </c>
      <c r="AB54" s="66">
        <v>6.2217404486419957E-2</v>
      </c>
      <c r="AC54" s="66">
        <v>6.2217404486419957E-2</v>
      </c>
      <c r="AD54" s="66">
        <v>6.2217404486419957E-2</v>
      </c>
      <c r="AE54" s="66">
        <v>6.2217404486419957E-2</v>
      </c>
      <c r="AF54" s="66">
        <v>6.2217404486419957E-2</v>
      </c>
      <c r="AG54" s="66">
        <v>6.2217404486419957E-2</v>
      </c>
      <c r="AH54" s="66">
        <v>6.2217404486419957E-2</v>
      </c>
      <c r="AI54" s="66">
        <v>6.2217404486419957E-2</v>
      </c>
      <c r="AJ54" s="66">
        <v>6.2217404486419957E-2</v>
      </c>
      <c r="AK54" s="66">
        <v>6.2217404486419957E-2</v>
      </c>
      <c r="AL54" s="66">
        <v>6.2217404486419957E-2</v>
      </c>
      <c r="AM54" s="66">
        <v>6.2217404486419957E-2</v>
      </c>
      <c r="AN54" s="66">
        <v>6.2217404486419957E-2</v>
      </c>
      <c r="AO54" s="66">
        <v>6.2217404486419957E-2</v>
      </c>
      <c r="AP54" s="66">
        <v>6.2217404486419957E-2</v>
      </c>
      <c r="AQ54" s="66">
        <v>6.2217404486419957E-2</v>
      </c>
      <c r="AR54" s="66">
        <v>6.2217404486419957E-2</v>
      </c>
      <c r="AS54" s="66">
        <v>6.2217404486419957E-2</v>
      </c>
      <c r="AT54" s="66">
        <v>6.2217404486419957E-2</v>
      </c>
      <c r="AU54" s="66">
        <v>6.2217404486419957E-2</v>
      </c>
      <c r="AV54" s="66">
        <v>6.2217404486419957E-2</v>
      </c>
      <c r="AW54" s="66">
        <v>6.2217404486419957E-2</v>
      </c>
      <c r="AX54" s="66">
        <v>6.2217404486419957E-2</v>
      </c>
      <c r="AY54" s="66">
        <v>6.2217404486419957E-2</v>
      </c>
      <c r="AZ54" s="66">
        <v>6.2217404486419957E-2</v>
      </c>
      <c r="BA54" s="66">
        <v>6.2217404486419957E-2</v>
      </c>
      <c r="BB54" s="66">
        <v>6.2217404486419957E-2</v>
      </c>
      <c r="BC54" s="66">
        <v>6.2217404486419957E-2</v>
      </c>
      <c r="BD54" s="66">
        <v>6.2217404486419957E-2</v>
      </c>
      <c r="BE54" s="66">
        <v>6.2217404486419957E-2</v>
      </c>
      <c r="BF54" s="66">
        <v>6.2217404486419957E-2</v>
      </c>
      <c r="BG54" s="66">
        <v>6.2217404486419957E-2</v>
      </c>
      <c r="BH54" s="66">
        <v>6.2217404486419957E-2</v>
      </c>
      <c r="BI54" s="66">
        <v>6.2217404486419957E-2</v>
      </c>
      <c r="BJ54" s="66">
        <v>6.2217404486419957E-2</v>
      </c>
      <c r="BK54" s="66">
        <v>6.2217404486419957E-2</v>
      </c>
      <c r="BL54" s="66">
        <v>6.2217404486419957E-2</v>
      </c>
      <c r="BM54" s="66">
        <v>6.2217404486419957E-2</v>
      </c>
      <c r="BN54" s="66">
        <v>0.10389356665194172</v>
      </c>
      <c r="BO54" s="66">
        <v>0.10389356665194172</v>
      </c>
      <c r="BP54" s="66">
        <v>0.10389356665194172</v>
      </c>
      <c r="BQ54" s="66">
        <v>0.10389356665194172</v>
      </c>
      <c r="BR54" s="66">
        <v>0.10389356665194172</v>
      </c>
      <c r="BS54" s="66">
        <v>0.10389356665194172</v>
      </c>
      <c r="BT54" s="66">
        <v>0.10389356665194172</v>
      </c>
      <c r="BU54" s="66">
        <v>0.10389356665194172</v>
      </c>
      <c r="BV54" s="66">
        <v>0.10389356665194172</v>
      </c>
      <c r="BW54" s="66">
        <v>0.12467227998233005</v>
      </c>
      <c r="BX54" s="66">
        <v>0.12467227998233005</v>
      </c>
      <c r="BY54" s="66">
        <v>0.12467227998233005</v>
      </c>
      <c r="BZ54" s="66">
        <v>0.10389356665194172</v>
      </c>
      <c r="CA54" s="66">
        <v>0.10389356665194172</v>
      </c>
      <c r="CB54" s="66">
        <v>0.10389356665194172</v>
      </c>
      <c r="CC54" s="66">
        <v>0.10389356665194172</v>
      </c>
      <c r="CD54" s="66">
        <v>0.12467227998233005</v>
      </c>
      <c r="CE54" s="66">
        <v>0.12467227998233005</v>
      </c>
      <c r="CF54" s="66">
        <v>0.12467227998233005</v>
      </c>
      <c r="CG54" s="66">
        <v>0.12467227998233005</v>
      </c>
      <c r="CH54" s="67">
        <v>7.7771755608024948E-2</v>
      </c>
      <c r="CI54" s="67">
        <v>7.7771755608024948E-2</v>
      </c>
      <c r="CJ54" s="67">
        <v>7.7771755608024948E-2</v>
      </c>
      <c r="CK54" s="67">
        <v>7.7771755608024948E-2</v>
      </c>
      <c r="CL54" s="67">
        <v>7.7771755608024948E-2</v>
      </c>
      <c r="CM54" s="67">
        <v>7.7771755608024948E-2</v>
      </c>
      <c r="CN54" s="67">
        <v>7.7771755608024948E-2</v>
      </c>
      <c r="CO54" s="67">
        <v>7.7771755608024948E-2</v>
      </c>
      <c r="CP54" s="67">
        <v>7.7771755608024948E-2</v>
      </c>
      <c r="CQ54" s="67">
        <v>7.7771755608024948E-2</v>
      </c>
      <c r="CR54" s="67">
        <v>7.7771755608024948E-2</v>
      </c>
      <c r="CS54" s="67">
        <v>7.7771755608024948E-2</v>
      </c>
      <c r="CT54" s="67">
        <v>7.7771755608024948E-2</v>
      </c>
      <c r="CU54" s="67">
        <v>7.7771755608024948E-2</v>
      </c>
      <c r="CV54" s="67">
        <v>7.7771755608024948E-2</v>
      </c>
      <c r="CW54" s="67">
        <v>7.7771755608024948E-2</v>
      </c>
      <c r="CX54" s="67">
        <v>7.7771755608024948E-2</v>
      </c>
      <c r="CY54" s="67">
        <v>7.7771755608024948E-2</v>
      </c>
      <c r="CZ54" s="67">
        <v>7.7771755608024948E-2</v>
      </c>
      <c r="DA54" s="67">
        <v>7.7771755608024948E-2</v>
      </c>
      <c r="DB54" s="67">
        <v>7.7771755608024948E-2</v>
      </c>
      <c r="DC54" s="67">
        <v>7.7771755608024948E-2</v>
      </c>
      <c r="DD54" s="67">
        <v>7.7771755608024948E-2</v>
      </c>
      <c r="DE54" s="67">
        <v>7.7771755608024948E-2</v>
      </c>
      <c r="DF54" s="67">
        <v>7.7771755608024948E-2</v>
      </c>
      <c r="DG54" s="67">
        <v>7.7771755608024948E-2</v>
      </c>
      <c r="DH54" s="4"/>
      <c r="DI54" s="59" t="s">
        <v>93</v>
      </c>
      <c r="DJ54" s="59">
        <v>18</v>
      </c>
      <c r="DK54" s="60" t="s">
        <v>237</v>
      </c>
      <c r="DL54" s="60" t="s">
        <v>163</v>
      </c>
      <c r="DM54" s="59" t="s">
        <v>70</v>
      </c>
      <c r="DN54" s="4"/>
      <c r="DO54" s="68" t="str">
        <f>+IFERROR(VLOOKUP($B54,'[4]Lưu ý'!$C$5:$G$21,5,0),"")</f>
        <v/>
      </c>
      <c r="DP54" s="68">
        <f>+IF($DO54="",100%,INDEX('[4]Lưu ý'!$H$5:$I$21,MATCH('Gentan-i'!$B54,'[4]Lưu ý'!$C$5:$C$21,0),MATCH('Gentan-i'!DP$6,'[4]Lưu ý'!$H$4:$I$4,0)))</f>
        <v>1</v>
      </c>
      <c r="DQ54" s="68">
        <f>+IF($DO54="",100%,INDEX('[4]Lưu ý'!$H$5:$I$21,MATCH('Gentan-i'!$B54,'[4]Lưu ý'!$C$5:$C$21,0),MATCH('Gentan-i'!DQ$6,'[4]Lưu ý'!$H$4:$I$4,0)))</f>
        <v>1</v>
      </c>
      <c r="DR54" s="69">
        <v>1</v>
      </c>
      <c r="DS54" s="76">
        <v>1</v>
      </c>
      <c r="DT54" s="60" t="s">
        <v>238</v>
      </c>
      <c r="DU54" s="60" t="s">
        <v>72</v>
      </c>
    </row>
    <row r="55" spans="1:125" ht="15.95" customHeight="1" x14ac:dyDescent="0.25">
      <c r="A55" s="54">
        <v>47</v>
      </c>
      <c r="B55" s="65" t="s">
        <v>239</v>
      </c>
      <c r="C55" s="60" t="s">
        <v>240</v>
      </c>
      <c r="D55" s="60"/>
      <c r="E55" s="66">
        <v>0</v>
      </c>
      <c r="F55" s="66">
        <v>0</v>
      </c>
      <c r="G55" s="66">
        <v>0</v>
      </c>
      <c r="H55" s="66">
        <v>1.2869999999999999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1.2869999999999999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1.2869999999999999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1.7535000000000001</v>
      </c>
      <c r="BP55" s="66">
        <v>0</v>
      </c>
      <c r="BQ55" s="66">
        <v>0</v>
      </c>
      <c r="BR55" s="66">
        <v>0</v>
      </c>
      <c r="BS55" s="66">
        <v>1.7535000000000001</v>
      </c>
      <c r="BT55" s="66">
        <v>0</v>
      </c>
      <c r="BU55" s="66">
        <v>0</v>
      </c>
      <c r="BV55" s="66">
        <v>0</v>
      </c>
      <c r="BW55" s="66">
        <v>1.7535000000000001</v>
      </c>
      <c r="BX55" s="66">
        <v>0</v>
      </c>
      <c r="BY55" s="66">
        <v>0</v>
      </c>
      <c r="BZ55" s="66">
        <v>0</v>
      </c>
      <c r="CA55" s="66">
        <v>1.7535000000000001</v>
      </c>
      <c r="CB55" s="66">
        <v>0</v>
      </c>
      <c r="CC55" s="66">
        <v>0</v>
      </c>
      <c r="CD55" s="66">
        <v>0</v>
      </c>
      <c r="CE55" s="66">
        <v>1.7535000000000001</v>
      </c>
      <c r="CF55" s="66">
        <v>0</v>
      </c>
      <c r="CG55" s="66">
        <v>0</v>
      </c>
      <c r="CH55" s="67">
        <v>1.6740000000000002</v>
      </c>
      <c r="CI55" s="67">
        <v>0</v>
      </c>
      <c r="CJ55" s="67">
        <v>0</v>
      </c>
      <c r="CK55" s="67">
        <v>0</v>
      </c>
      <c r="CL55" s="67">
        <v>0</v>
      </c>
      <c r="CM55" s="67">
        <v>0</v>
      </c>
      <c r="CN55" s="67">
        <v>0</v>
      </c>
      <c r="CO55" s="67">
        <v>1.6740000000000002</v>
      </c>
      <c r="CP55" s="67">
        <v>0</v>
      </c>
      <c r="CQ55" s="67">
        <v>0</v>
      </c>
      <c r="CR55" s="67">
        <v>0</v>
      </c>
      <c r="CS55" s="67">
        <v>0</v>
      </c>
      <c r="CT55" s="67">
        <v>1.6740000000000002</v>
      </c>
      <c r="CU55" s="67">
        <v>0</v>
      </c>
      <c r="CV55" s="67">
        <v>0</v>
      </c>
      <c r="CW55" s="67">
        <v>0</v>
      </c>
      <c r="CX55" s="67">
        <v>0</v>
      </c>
      <c r="CY55" s="67">
        <v>1.6740000000000002</v>
      </c>
      <c r="CZ55" s="67">
        <v>0</v>
      </c>
      <c r="DA55" s="67">
        <v>0</v>
      </c>
      <c r="DB55" s="67">
        <v>0</v>
      </c>
      <c r="DC55" s="67">
        <v>0</v>
      </c>
      <c r="DD55" s="67">
        <v>0</v>
      </c>
      <c r="DE55" s="67">
        <v>0</v>
      </c>
      <c r="DF55" s="67">
        <v>0</v>
      </c>
      <c r="DG55" s="67">
        <v>0</v>
      </c>
      <c r="DI55" s="59" t="s">
        <v>67</v>
      </c>
      <c r="DJ55" s="59">
        <v>16</v>
      </c>
      <c r="DK55" s="60"/>
      <c r="DL55" s="60" t="s">
        <v>81</v>
      </c>
      <c r="DM55" s="59" t="s">
        <v>70</v>
      </c>
      <c r="DO55" s="68" t="str">
        <f>+IFERROR(VLOOKUP($B55,'[4]Lưu ý'!$C$5:$G$21,5,0),"")</f>
        <v/>
      </c>
      <c r="DP55" s="68">
        <f>+IF($DO55="",100%,INDEX('[4]Lưu ý'!$H$5:$I$21,MATCH('Gentan-i'!$B55,'[4]Lưu ý'!$C$5:$C$21,0),MATCH('Gentan-i'!DP$6,'[4]Lưu ý'!$H$4:$I$4,0)))</f>
        <v>1</v>
      </c>
      <c r="DQ55" s="68">
        <f>+IF($DO55="",100%,INDEX('[4]Lưu ý'!$H$5:$I$21,MATCH('Gentan-i'!$B55,'[4]Lưu ý'!$C$5:$C$21,0),MATCH('Gentan-i'!DQ$6,'[4]Lưu ý'!$H$4:$I$4,0)))</f>
        <v>1</v>
      </c>
      <c r="DR55" s="69">
        <v>1</v>
      </c>
      <c r="DS55" s="72">
        <v>1</v>
      </c>
      <c r="DT55" s="60"/>
      <c r="DU55" s="60"/>
    </row>
    <row r="56" spans="1:125" ht="15.95" customHeight="1" x14ac:dyDescent="0.25">
      <c r="A56" s="54">
        <v>48</v>
      </c>
      <c r="B56" s="65" t="s">
        <v>241</v>
      </c>
      <c r="C56" s="60" t="s">
        <v>242</v>
      </c>
      <c r="D56" s="60"/>
      <c r="E56" s="66">
        <v>0</v>
      </c>
      <c r="F56" s="66">
        <v>0</v>
      </c>
      <c r="G56" s="66">
        <v>0</v>
      </c>
      <c r="H56" s="66">
        <v>0.44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0.44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0.44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0.66705624221308313</v>
      </c>
      <c r="BP56" s="66">
        <v>0</v>
      </c>
      <c r="BQ56" s="66">
        <v>0</v>
      </c>
      <c r="BR56" s="66">
        <v>0</v>
      </c>
      <c r="BS56" s="66">
        <v>0.66705624221308313</v>
      </c>
      <c r="BT56" s="66">
        <v>0</v>
      </c>
      <c r="BU56" s="66">
        <v>0</v>
      </c>
      <c r="BV56" s="66">
        <v>0</v>
      </c>
      <c r="BW56" s="66">
        <v>0.66705624221308313</v>
      </c>
      <c r="BX56" s="66">
        <v>0</v>
      </c>
      <c r="BY56" s="66">
        <v>0</v>
      </c>
      <c r="BZ56" s="66">
        <v>0</v>
      </c>
      <c r="CA56" s="66">
        <v>0.66705624221308313</v>
      </c>
      <c r="CB56" s="66">
        <v>0</v>
      </c>
      <c r="CC56" s="66">
        <v>0</v>
      </c>
      <c r="CD56" s="66">
        <v>0</v>
      </c>
      <c r="CE56" s="66">
        <v>0.66705624221308313</v>
      </c>
      <c r="CF56" s="66">
        <v>0</v>
      </c>
      <c r="CG56" s="66">
        <v>0</v>
      </c>
      <c r="CH56" s="67">
        <v>0.49895806917538627</v>
      </c>
      <c r="CI56" s="67">
        <v>0</v>
      </c>
      <c r="CJ56" s="67">
        <v>0</v>
      </c>
      <c r="CK56" s="67">
        <v>0</v>
      </c>
      <c r="CL56" s="67">
        <v>0</v>
      </c>
      <c r="CM56" s="67">
        <v>0</v>
      </c>
      <c r="CN56" s="67">
        <v>0</v>
      </c>
      <c r="CO56" s="67">
        <v>0.49895806917538627</v>
      </c>
      <c r="CP56" s="67">
        <v>0</v>
      </c>
      <c r="CQ56" s="67">
        <v>0</v>
      </c>
      <c r="CR56" s="67">
        <v>0</v>
      </c>
      <c r="CS56" s="67">
        <v>0</v>
      </c>
      <c r="CT56" s="67">
        <v>0.49895806917538627</v>
      </c>
      <c r="CU56" s="67">
        <v>0</v>
      </c>
      <c r="CV56" s="67">
        <v>0</v>
      </c>
      <c r="CW56" s="67">
        <v>0</v>
      </c>
      <c r="CX56" s="67">
        <v>0</v>
      </c>
      <c r="CY56" s="67">
        <v>0.49895806917538627</v>
      </c>
      <c r="CZ56" s="67">
        <v>0</v>
      </c>
      <c r="DA56" s="67">
        <v>0</v>
      </c>
      <c r="DB56" s="67">
        <v>0</v>
      </c>
      <c r="DC56" s="67">
        <v>0</v>
      </c>
      <c r="DD56" s="67">
        <v>0</v>
      </c>
      <c r="DE56" s="67">
        <v>0</v>
      </c>
      <c r="DF56" s="67">
        <v>0</v>
      </c>
      <c r="DG56" s="67">
        <v>0</v>
      </c>
      <c r="DI56" s="59" t="s">
        <v>67</v>
      </c>
      <c r="DJ56" s="59">
        <v>16</v>
      </c>
      <c r="DK56" s="60"/>
      <c r="DL56" s="60" t="s">
        <v>163</v>
      </c>
      <c r="DM56" s="59" t="s">
        <v>70</v>
      </c>
      <c r="DO56" s="68" t="str">
        <f>+IFERROR(VLOOKUP($B56,'[4]Lưu ý'!$C$5:$G$21,5,0),"")</f>
        <v/>
      </c>
      <c r="DP56" s="68">
        <f>+IF($DO56="",100%,INDEX('[4]Lưu ý'!$H$5:$I$21,MATCH('Gentan-i'!$B56,'[4]Lưu ý'!$C$5:$C$21,0),MATCH('Gentan-i'!DP$6,'[4]Lưu ý'!$H$4:$I$4,0)))</f>
        <v>1</v>
      </c>
      <c r="DQ56" s="68">
        <f>+IF($DO56="",100%,INDEX('[4]Lưu ý'!$H$5:$I$21,MATCH('Gentan-i'!$B56,'[4]Lưu ý'!$C$5:$C$21,0),MATCH('Gentan-i'!DQ$6,'[4]Lưu ý'!$H$4:$I$4,0)))</f>
        <v>1</v>
      </c>
      <c r="DR56" s="69">
        <v>1</v>
      </c>
      <c r="DS56" s="76">
        <v>1</v>
      </c>
      <c r="DT56" s="60" t="s">
        <v>243</v>
      </c>
      <c r="DU56" s="60" t="s">
        <v>72</v>
      </c>
    </row>
    <row r="57" spans="1:125" ht="15.95" customHeight="1" x14ac:dyDescent="0.25">
      <c r="A57" s="54">
        <v>49</v>
      </c>
      <c r="B57" s="65" t="s">
        <v>244</v>
      </c>
      <c r="C57" s="60" t="s">
        <v>245</v>
      </c>
      <c r="D57" s="60"/>
      <c r="E57" s="66">
        <v>0</v>
      </c>
      <c r="F57" s="66">
        <v>0</v>
      </c>
      <c r="G57" s="66">
        <v>0</v>
      </c>
      <c r="H57" s="66">
        <v>0.01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0.01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0.01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0.02</v>
      </c>
      <c r="BP57" s="66">
        <v>0</v>
      </c>
      <c r="BQ57" s="66">
        <v>0</v>
      </c>
      <c r="BR57" s="66">
        <v>0</v>
      </c>
      <c r="BS57" s="66">
        <v>0.02</v>
      </c>
      <c r="BT57" s="66">
        <v>0</v>
      </c>
      <c r="BU57" s="66">
        <v>0</v>
      </c>
      <c r="BV57" s="66">
        <v>0</v>
      </c>
      <c r="BW57" s="66">
        <v>0.02</v>
      </c>
      <c r="BX57" s="66">
        <v>0</v>
      </c>
      <c r="BY57" s="66">
        <v>0</v>
      </c>
      <c r="BZ57" s="66">
        <v>0</v>
      </c>
      <c r="CA57" s="66">
        <v>0.02</v>
      </c>
      <c r="CB57" s="66">
        <v>0</v>
      </c>
      <c r="CC57" s="66">
        <v>0</v>
      </c>
      <c r="CD57" s="66">
        <v>0</v>
      </c>
      <c r="CE57" s="66">
        <v>0.02</v>
      </c>
      <c r="CF57" s="66">
        <v>0</v>
      </c>
      <c r="CG57" s="66">
        <v>0</v>
      </c>
      <c r="CH57" s="67">
        <v>0.02</v>
      </c>
      <c r="CI57" s="67">
        <v>0</v>
      </c>
      <c r="CJ57" s="67">
        <v>0</v>
      </c>
      <c r="CK57" s="67">
        <v>0</v>
      </c>
      <c r="CL57" s="67">
        <v>0</v>
      </c>
      <c r="CM57" s="67">
        <v>0</v>
      </c>
      <c r="CN57" s="67">
        <v>0</v>
      </c>
      <c r="CO57" s="67">
        <v>0.02</v>
      </c>
      <c r="CP57" s="67">
        <v>0</v>
      </c>
      <c r="CQ57" s="67">
        <v>0</v>
      </c>
      <c r="CR57" s="67">
        <v>0</v>
      </c>
      <c r="CS57" s="67">
        <v>0</v>
      </c>
      <c r="CT57" s="67">
        <v>0.02</v>
      </c>
      <c r="CU57" s="67">
        <v>0</v>
      </c>
      <c r="CV57" s="67">
        <v>0</v>
      </c>
      <c r="CW57" s="67">
        <v>0</v>
      </c>
      <c r="CX57" s="67">
        <v>0</v>
      </c>
      <c r="CY57" s="67">
        <v>0.02</v>
      </c>
      <c r="CZ57" s="67">
        <v>0</v>
      </c>
      <c r="DA57" s="67">
        <v>0</v>
      </c>
      <c r="DB57" s="67">
        <v>0</v>
      </c>
      <c r="DC57" s="67">
        <v>0</v>
      </c>
      <c r="DD57" s="67">
        <v>0</v>
      </c>
      <c r="DE57" s="67">
        <v>0</v>
      </c>
      <c r="DF57" s="67">
        <v>0</v>
      </c>
      <c r="DG57" s="67">
        <v>0</v>
      </c>
      <c r="DI57" s="59" t="s">
        <v>67</v>
      </c>
      <c r="DJ57" s="59">
        <v>1</v>
      </c>
      <c r="DK57" s="60"/>
      <c r="DL57" s="60" t="s">
        <v>186</v>
      </c>
      <c r="DM57" s="59" t="s">
        <v>70</v>
      </c>
      <c r="DO57" s="68" t="str">
        <f>+IFERROR(VLOOKUP($B57,'[4]Lưu ý'!$C$5:$G$21,5,0),"")</f>
        <v/>
      </c>
      <c r="DP57" s="68">
        <f>+IF($DO57="",100%,INDEX('[4]Lưu ý'!$H$5:$I$21,MATCH('Gentan-i'!$B57,'[4]Lưu ý'!$C$5:$C$21,0),MATCH('Gentan-i'!DP$6,'[4]Lưu ý'!$H$4:$I$4,0)))</f>
        <v>1</v>
      </c>
      <c r="DQ57" s="68">
        <f>+IF($DO57="",100%,INDEX('[4]Lưu ý'!$H$5:$I$21,MATCH('Gentan-i'!$B57,'[4]Lưu ý'!$C$5:$C$21,0),MATCH('Gentan-i'!DQ$6,'[4]Lưu ý'!$H$4:$I$4,0)))</f>
        <v>1</v>
      </c>
      <c r="DR57" s="69">
        <v>1</v>
      </c>
      <c r="DS57" s="72">
        <v>0.5</v>
      </c>
      <c r="DT57" s="73" t="s">
        <v>246</v>
      </c>
      <c r="DU57" s="60" t="s">
        <v>72</v>
      </c>
    </row>
    <row r="58" spans="1:125" ht="15.95" customHeight="1" x14ac:dyDescent="0.25">
      <c r="A58" s="54">
        <v>50</v>
      </c>
      <c r="B58" s="65" t="s">
        <v>247</v>
      </c>
      <c r="C58" s="60" t="s">
        <v>248</v>
      </c>
      <c r="D58" s="60"/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1.7535000000000001</v>
      </c>
      <c r="BR58" s="66">
        <v>0</v>
      </c>
      <c r="BS58" s="66">
        <v>0</v>
      </c>
      <c r="BT58" s="66">
        <v>0</v>
      </c>
      <c r="BU58" s="66">
        <v>1.7535000000000001</v>
      </c>
      <c r="BV58" s="66">
        <v>0</v>
      </c>
      <c r="BW58" s="66">
        <v>0</v>
      </c>
      <c r="BX58" s="66">
        <v>0</v>
      </c>
      <c r="BY58" s="66">
        <v>1.7535000000000001</v>
      </c>
      <c r="BZ58" s="66">
        <v>0</v>
      </c>
      <c r="CA58" s="66">
        <v>0</v>
      </c>
      <c r="CB58" s="66">
        <v>0</v>
      </c>
      <c r="CC58" s="66">
        <v>1.7535000000000001</v>
      </c>
      <c r="CD58" s="66">
        <v>0</v>
      </c>
      <c r="CE58" s="66">
        <v>0</v>
      </c>
      <c r="CF58" s="66">
        <v>0</v>
      </c>
      <c r="CG58" s="66">
        <v>1.7535000000000001</v>
      </c>
      <c r="CH58" s="67">
        <v>0</v>
      </c>
      <c r="CI58" s="67">
        <v>0</v>
      </c>
      <c r="CJ58" s="67">
        <v>1.6740000000000002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1.6740000000000002</v>
      </c>
      <c r="CQ58" s="67">
        <v>0</v>
      </c>
      <c r="CR58" s="67">
        <v>0</v>
      </c>
      <c r="CS58" s="67">
        <v>0</v>
      </c>
      <c r="CT58" s="67">
        <v>0</v>
      </c>
      <c r="CU58" s="67">
        <v>1.6740000000000002</v>
      </c>
      <c r="CV58" s="67">
        <v>0</v>
      </c>
      <c r="CW58" s="67">
        <v>0</v>
      </c>
      <c r="CX58" s="67">
        <v>0</v>
      </c>
      <c r="CY58" s="67">
        <v>0</v>
      </c>
      <c r="CZ58" s="67">
        <v>1.6740000000000002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I58" s="59" t="s">
        <v>67</v>
      </c>
      <c r="DJ58" s="59">
        <v>16</v>
      </c>
      <c r="DK58" s="60"/>
      <c r="DL58" s="60" t="s">
        <v>81</v>
      </c>
      <c r="DM58" s="59" t="s">
        <v>70</v>
      </c>
      <c r="DO58" s="68" t="str">
        <f>+IFERROR(VLOOKUP($B58,'[4]Lưu ý'!$C$5:$G$21,5,0),"")</f>
        <v/>
      </c>
      <c r="DP58" s="68">
        <f>+IF($DO58="",100%,INDEX('[4]Lưu ý'!$H$5:$I$21,MATCH('Gentan-i'!$B58,'[4]Lưu ý'!$C$5:$C$21,0),MATCH('Gentan-i'!DP$6,'[4]Lưu ý'!$H$4:$I$4,0)))</f>
        <v>1</v>
      </c>
      <c r="DQ58" s="68">
        <f>+IF($DO58="",100%,INDEX('[4]Lưu ý'!$H$5:$I$21,MATCH('Gentan-i'!$B58,'[4]Lưu ý'!$C$5:$C$21,0),MATCH('Gentan-i'!DQ$6,'[4]Lưu ý'!$H$4:$I$4,0)))</f>
        <v>1</v>
      </c>
      <c r="DR58" s="69">
        <v>1</v>
      </c>
      <c r="DS58" s="72">
        <v>1</v>
      </c>
      <c r="DT58" s="60"/>
      <c r="DU58" s="60"/>
    </row>
    <row r="59" spans="1:125" ht="15.95" customHeight="1" x14ac:dyDescent="0.25">
      <c r="A59" s="54">
        <v>51</v>
      </c>
      <c r="B59" s="65" t="s">
        <v>249</v>
      </c>
      <c r="C59" s="60" t="s">
        <v>250</v>
      </c>
      <c r="D59" s="60"/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0.47923044307920459</v>
      </c>
      <c r="BR59" s="66">
        <v>0</v>
      </c>
      <c r="BS59" s="66">
        <v>0</v>
      </c>
      <c r="BT59" s="66">
        <v>0</v>
      </c>
      <c r="BU59" s="66">
        <v>0.47923044307920459</v>
      </c>
      <c r="BV59" s="66">
        <v>0</v>
      </c>
      <c r="BW59" s="66">
        <v>0</v>
      </c>
      <c r="BX59" s="66">
        <v>0</v>
      </c>
      <c r="BY59" s="66">
        <v>0.47923044307920459</v>
      </c>
      <c r="BZ59" s="66">
        <v>0</v>
      </c>
      <c r="CA59" s="66">
        <v>0</v>
      </c>
      <c r="CB59" s="66">
        <v>0</v>
      </c>
      <c r="CC59" s="66">
        <v>0.47923044307920459</v>
      </c>
      <c r="CD59" s="66">
        <v>0</v>
      </c>
      <c r="CE59" s="66">
        <v>0</v>
      </c>
      <c r="CF59" s="66">
        <v>0</v>
      </c>
      <c r="CG59" s="66">
        <v>0.47923044307920459</v>
      </c>
      <c r="CH59" s="67">
        <v>0</v>
      </c>
      <c r="CI59" s="67">
        <v>0</v>
      </c>
      <c r="CJ59" s="67">
        <v>0.41966541355173581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0.41966541355173581</v>
      </c>
      <c r="CQ59" s="67">
        <v>0</v>
      </c>
      <c r="CR59" s="67">
        <v>0</v>
      </c>
      <c r="CS59" s="67">
        <v>0</v>
      </c>
      <c r="CT59" s="67">
        <v>0</v>
      </c>
      <c r="CU59" s="67">
        <v>0.41966541355173581</v>
      </c>
      <c r="CV59" s="67">
        <v>0</v>
      </c>
      <c r="CW59" s="67">
        <v>0</v>
      </c>
      <c r="CX59" s="67">
        <v>0</v>
      </c>
      <c r="CY59" s="67">
        <v>0</v>
      </c>
      <c r="CZ59" s="67">
        <v>0.41966541355173581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I59" s="59" t="s">
        <v>67</v>
      </c>
      <c r="DJ59" s="59">
        <v>16</v>
      </c>
      <c r="DK59" s="60"/>
      <c r="DL59" s="60" t="s">
        <v>163</v>
      </c>
      <c r="DM59" s="59" t="s">
        <v>70</v>
      </c>
      <c r="DO59" s="68" t="str">
        <f>+IFERROR(VLOOKUP($B59,'[4]Lưu ý'!$C$5:$G$21,5,0),"")</f>
        <v/>
      </c>
      <c r="DP59" s="68">
        <f>+IF($DO59="",100%,INDEX('[4]Lưu ý'!$H$5:$I$21,MATCH('Gentan-i'!$B59,'[4]Lưu ý'!$C$5:$C$21,0),MATCH('Gentan-i'!DP$6,'[4]Lưu ý'!$H$4:$I$4,0)))</f>
        <v>1</v>
      </c>
      <c r="DQ59" s="68">
        <f>+IF($DO59="",100%,INDEX('[4]Lưu ý'!$H$5:$I$21,MATCH('Gentan-i'!$B59,'[4]Lưu ý'!$C$5:$C$21,0),MATCH('Gentan-i'!DQ$6,'[4]Lưu ý'!$H$4:$I$4,0)))</f>
        <v>1</v>
      </c>
      <c r="DR59" s="69">
        <v>1</v>
      </c>
      <c r="DS59" s="76">
        <v>1</v>
      </c>
      <c r="DT59" s="60" t="s">
        <v>243</v>
      </c>
      <c r="DU59" s="60" t="s">
        <v>72</v>
      </c>
    </row>
    <row r="60" spans="1:125" ht="15.95" customHeight="1" x14ac:dyDescent="0.25">
      <c r="A60" s="54">
        <v>52</v>
      </c>
      <c r="B60" s="65" t="s">
        <v>251</v>
      </c>
      <c r="C60" s="60" t="s">
        <v>252</v>
      </c>
      <c r="D60" s="60"/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0.02</v>
      </c>
      <c r="BR60" s="66">
        <v>0</v>
      </c>
      <c r="BS60" s="66">
        <v>0</v>
      </c>
      <c r="BT60" s="66">
        <v>0</v>
      </c>
      <c r="BU60" s="66">
        <v>0.02</v>
      </c>
      <c r="BV60" s="66">
        <v>0</v>
      </c>
      <c r="BW60" s="66">
        <v>0</v>
      </c>
      <c r="BX60" s="66">
        <v>0</v>
      </c>
      <c r="BY60" s="66">
        <v>0.02</v>
      </c>
      <c r="BZ60" s="66">
        <v>0</v>
      </c>
      <c r="CA60" s="66">
        <v>0</v>
      </c>
      <c r="CB60" s="66">
        <v>0</v>
      </c>
      <c r="CC60" s="66">
        <v>0.02</v>
      </c>
      <c r="CD60" s="66">
        <v>0</v>
      </c>
      <c r="CE60" s="66">
        <v>0</v>
      </c>
      <c r="CF60" s="66">
        <v>0</v>
      </c>
      <c r="CG60" s="66">
        <v>0.02</v>
      </c>
      <c r="CH60" s="67">
        <v>0</v>
      </c>
      <c r="CI60" s="67">
        <v>0</v>
      </c>
      <c r="CJ60" s="67">
        <v>0.02</v>
      </c>
      <c r="CK60" s="67">
        <v>0</v>
      </c>
      <c r="CL60" s="67">
        <v>0</v>
      </c>
      <c r="CM60" s="67">
        <v>0</v>
      </c>
      <c r="CN60" s="67">
        <v>0</v>
      </c>
      <c r="CO60" s="67">
        <v>0</v>
      </c>
      <c r="CP60" s="67">
        <v>0.02</v>
      </c>
      <c r="CQ60" s="67">
        <v>0</v>
      </c>
      <c r="CR60" s="67">
        <v>0</v>
      </c>
      <c r="CS60" s="67">
        <v>0</v>
      </c>
      <c r="CT60" s="67">
        <v>0</v>
      </c>
      <c r="CU60" s="67">
        <v>0.02</v>
      </c>
      <c r="CV60" s="67">
        <v>0</v>
      </c>
      <c r="CW60" s="67">
        <v>0</v>
      </c>
      <c r="CX60" s="67">
        <v>0</v>
      </c>
      <c r="CY60" s="67">
        <v>0</v>
      </c>
      <c r="CZ60" s="67">
        <v>0.02</v>
      </c>
      <c r="DA60" s="67">
        <v>0</v>
      </c>
      <c r="DB60" s="67">
        <v>0</v>
      </c>
      <c r="DC60" s="67">
        <v>0</v>
      </c>
      <c r="DD60" s="67">
        <v>0</v>
      </c>
      <c r="DE60" s="67">
        <v>0</v>
      </c>
      <c r="DF60" s="67">
        <v>0</v>
      </c>
      <c r="DG60" s="67">
        <v>0</v>
      </c>
      <c r="DI60" s="59" t="s">
        <v>67</v>
      </c>
      <c r="DJ60" s="59">
        <v>1</v>
      </c>
      <c r="DK60" s="60"/>
      <c r="DL60" s="60" t="s">
        <v>186</v>
      </c>
      <c r="DM60" s="59" t="s">
        <v>70</v>
      </c>
      <c r="DO60" s="68" t="str">
        <f>+IFERROR(VLOOKUP($B60,'[4]Lưu ý'!$C$5:$G$21,5,0),"")</f>
        <v/>
      </c>
      <c r="DP60" s="68">
        <f>+IF($DO60="",100%,INDEX('[4]Lưu ý'!$H$5:$I$21,MATCH('Gentan-i'!$B60,'[4]Lưu ý'!$C$5:$C$21,0),MATCH('Gentan-i'!DP$6,'[4]Lưu ý'!$H$4:$I$4,0)))</f>
        <v>1</v>
      </c>
      <c r="DQ60" s="68">
        <f>+IF($DO60="",100%,INDEX('[4]Lưu ý'!$H$5:$I$21,MATCH('Gentan-i'!$B60,'[4]Lưu ý'!$C$5:$C$21,0),MATCH('Gentan-i'!DQ$6,'[4]Lưu ý'!$H$4:$I$4,0)))</f>
        <v>1</v>
      </c>
      <c r="DR60" s="69">
        <v>1</v>
      </c>
      <c r="DS60" s="72">
        <v>0.47</v>
      </c>
      <c r="DT60" s="60" t="s">
        <v>253</v>
      </c>
      <c r="DU60" s="60" t="s">
        <v>72</v>
      </c>
    </row>
    <row r="61" spans="1:125" s="75" customFormat="1" ht="15.95" customHeight="1" x14ac:dyDescent="0.25">
      <c r="A61" s="54">
        <v>53</v>
      </c>
      <c r="B61" s="65" t="s">
        <v>254</v>
      </c>
      <c r="C61" s="60" t="s">
        <v>255</v>
      </c>
      <c r="D61" s="60"/>
      <c r="E61" s="66">
        <v>1.05</v>
      </c>
      <c r="F61" s="66">
        <v>1.05</v>
      </c>
      <c r="G61" s="66">
        <v>1.05</v>
      </c>
      <c r="H61" s="66">
        <v>1.05</v>
      </c>
      <c r="I61" s="66">
        <v>1.05</v>
      </c>
      <c r="J61" s="66">
        <v>1.05</v>
      </c>
      <c r="K61" s="66">
        <v>1.05</v>
      </c>
      <c r="L61" s="66">
        <v>1.05</v>
      </c>
      <c r="M61" s="66">
        <v>1.05</v>
      </c>
      <c r="N61" s="66">
        <v>1.05</v>
      </c>
      <c r="O61" s="66">
        <v>1.05</v>
      </c>
      <c r="P61" s="66">
        <v>1.05</v>
      </c>
      <c r="Q61" s="66">
        <v>1.05</v>
      </c>
      <c r="R61" s="66">
        <v>1.05</v>
      </c>
      <c r="S61" s="66">
        <v>1.05</v>
      </c>
      <c r="T61" s="66">
        <v>1.05</v>
      </c>
      <c r="U61" s="66">
        <v>1.05</v>
      </c>
      <c r="V61" s="66">
        <v>1.05</v>
      </c>
      <c r="W61" s="66">
        <v>1.05</v>
      </c>
      <c r="X61" s="66">
        <v>1.05</v>
      </c>
      <c r="Y61" s="66">
        <v>1.05</v>
      </c>
      <c r="Z61" s="66">
        <v>1.05</v>
      </c>
      <c r="AA61" s="66">
        <v>0.98643738317757013</v>
      </c>
      <c r="AB61" s="66">
        <v>0.98643738317757013</v>
      </c>
      <c r="AC61" s="66">
        <v>0.98643738317757013</v>
      </c>
      <c r="AD61" s="66">
        <v>0.98643738317757013</v>
      </c>
      <c r="AE61" s="66">
        <v>0.98643738317757013</v>
      </c>
      <c r="AF61" s="66">
        <v>0.98643738317757013</v>
      </c>
      <c r="AG61" s="66">
        <v>0.98643738317757013</v>
      </c>
      <c r="AH61" s="66">
        <v>0.98643738317757013</v>
      </c>
      <c r="AI61" s="66">
        <v>0.98643738317757013</v>
      </c>
      <c r="AJ61" s="66">
        <v>0.98643738317757013</v>
      </c>
      <c r="AK61" s="66">
        <v>0.98643738317757013</v>
      </c>
      <c r="AL61" s="66">
        <v>0.98643738317757013</v>
      </c>
      <c r="AM61" s="66">
        <v>0.98643738317757013</v>
      </c>
      <c r="AN61" s="66">
        <v>0.98643738317757013</v>
      </c>
      <c r="AO61" s="66">
        <v>0.98643738317757013</v>
      </c>
      <c r="AP61" s="66">
        <v>0.98643738317757013</v>
      </c>
      <c r="AQ61" s="66">
        <v>0.98643738317757013</v>
      </c>
      <c r="AR61" s="66">
        <v>0.98643738317757013</v>
      </c>
      <c r="AS61" s="66">
        <v>0.98643738317757013</v>
      </c>
      <c r="AT61" s="66">
        <v>0.98643738317757013</v>
      </c>
      <c r="AU61" s="66">
        <v>0.98643738317757013</v>
      </c>
      <c r="AV61" s="66">
        <v>0.98643738317757013</v>
      </c>
      <c r="AW61" s="66">
        <v>0.98643738317757013</v>
      </c>
      <c r="AX61" s="66">
        <v>0.98643738317757013</v>
      </c>
      <c r="AY61" s="66">
        <v>0.98643738317757013</v>
      </c>
      <c r="AZ61" s="66">
        <v>0.98643738317757013</v>
      </c>
      <c r="BA61" s="66">
        <v>0.98643738317757013</v>
      </c>
      <c r="BB61" s="66">
        <v>0.98643738317757013</v>
      </c>
      <c r="BC61" s="66">
        <v>0.98643738317757013</v>
      </c>
      <c r="BD61" s="66">
        <v>0.98643738317757013</v>
      </c>
      <c r="BE61" s="66">
        <v>0.98643738317757013</v>
      </c>
      <c r="BF61" s="66">
        <v>0.98643738317757013</v>
      </c>
      <c r="BG61" s="66">
        <v>0.98643738317757013</v>
      </c>
      <c r="BH61" s="66">
        <v>0.98643738317757013</v>
      </c>
      <c r="BI61" s="66">
        <v>0.98643738317757013</v>
      </c>
      <c r="BJ61" s="66">
        <v>0.98643738317757013</v>
      </c>
      <c r="BK61" s="66">
        <v>0.98643738317757013</v>
      </c>
      <c r="BL61" s="66">
        <v>0.98643738317757013</v>
      </c>
      <c r="BM61" s="66">
        <v>0.98643738317757013</v>
      </c>
      <c r="BN61" s="66">
        <v>1.2915000000000001</v>
      </c>
      <c r="BO61" s="66">
        <v>1.2915000000000001</v>
      </c>
      <c r="BP61" s="66">
        <v>1.2915000000000001</v>
      </c>
      <c r="BQ61" s="66">
        <v>1.2915000000000001</v>
      </c>
      <c r="BR61" s="66">
        <v>1.2915000000000001</v>
      </c>
      <c r="BS61" s="66">
        <v>1.2915000000000001</v>
      </c>
      <c r="BT61" s="66">
        <v>1.2915000000000001</v>
      </c>
      <c r="BU61" s="66">
        <v>1.2915000000000001</v>
      </c>
      <c r="BV61" s="66">
        <v>1.2915000000000001</v>
      </c>
      <c r="BW61" s="66">
        <v>1.2915000000000001</v>
      </c>
      <c r="BX61" s="66">
        <v>1.2915000000000001</v>
      </c>
      <c r="BY61" s="66">
        <v>1.2915000000000001</v>
      </c>
      <c r="BZ61" s="66">
        <v>1.2915000000000001</v>
      </c>
      <c r="CA61" s="66">
        <v>1.2915000000000001</v>
      </c>
      <c r="CB61" s="66">
        <v>1.2915000000000001</v>
      </c>
      <c r="CC61" s="66">
        <v>1.2915000000000001</v>
      </c>
      <c r="CD61" s="66">
        <v>1.2915000000000001</v>
      </c>
      <c r="CE61" s="66">
        <v>1.2915000000000001</v>
      </c>
      <c r="CF61" s="66">
        <v>1.2915000000000001</v>
      </c>
      <c r="CG61" s="66">
        <v>1.2915000000000001</v>
      </c>
      <c r="CH61" s="67">
        <v>1.2330467289719627</v>
      </c>
      <c r="CI61" s="67">
        <v>1.2330467289719627</v>
      </c>
      <c r="CJ61" s="67">
        <v>1.2330467289719627</v>
      </c>
      <c r="CK61" s="67">
        <v>1.2330467289719627</v>
      </c>
      <c r="CL61" s="67">
        <v>1.2330467289719627</v>
      </c>
      <c r="CM61" s="67">
        <v>1.2330467289719627</v>
      </c>
      <c r="CN61" s="67">
        <v>1.2330467289719627</v>
      </c>
      <c r="CO61" s="67">
        <v>1.2330467289719627</v>
      </c>
      <c r="CP61" s="67">
        <v>1.2330467289719627</v>
      </c>
      <c r="CQ61" s="67">
        <v>1.2330467289719627</v>
      </c>
      <c r="CR61" s="67">
        <v>1.2330467289719627</v>
      </c>
      <c r="CS61" s="67">
        <v>1.2330467289719627</v>
      </c>
      <c r="CT61" s="67">
        <v>1.2330467289719627</v>
      </c>
      <c r="CU61" s="67">
        <v>1.2330467289719627</v>
      </c>
      <c r="CV61" s="67">
        <v>1.2330467289719627</v>
      </c>
      <c r="CW61" s="67">
        <v>1.2330467289719627</v>
      </c>
      <c r="CX61" s="67">
        <v>1.2330467289719627</v>
      </c>
      <c r="CY61" s="67">
        <v>1.2330467289719627</v>
      </c>
      <c r="CZ61" s="67">
        <v>1.2330467289719627</v>
      </c>
      <c r="DA61" s="67">
        <v>1.2330467289719627</v>
      </c>
      <c r="DB61" s="67">
        <v>1.2330467289719627</v>
      </c>
      <c r="DC61" s="67">
        <v>1.2330467289719627</v>
      </c>
      <c r="DD61" s="67">
        <v>1.2330467289719627</v>
      </c>
      <c r="DE61" s="67">
        <v>1.2330467289719627</v>
      </c>
      <c r="DF61" s="67">
        <v>1.2330467289719627</v>
      </c>
      <c r="DG61" s="67">
        <v>1.2330467289719627</v>
      </c>
      <c r="DH61" s="4"/>
      <c r="DI61" s="59" t="s">
        <v>67</v>
      </c>
      <c r="DJ61" s="59">
        <v>200</v>
      </c>
      <c r="DK61" s="60"/>
      <c r="DL61" s="60" t="s">
        <v>69</v>
      </c>
      <c r="DM61" s="59" t="s">
        <v>70</v>
      </c>
      <c r="DN61" s="4"/>
      <c r="DO61" s="68" t="str">
        <f>+IFERROR(VLOOKUP($B61,'[4]Lưu ý'!$C$5:$G$21,5,0),"")</f>
        <v/>
      </c>
      <c r="DP61" s="68">
        <f>+IF($DO61="",100%,INDEX('[4]Lưu ý'!$H$5:$I$21,MATCH('Gentan-i'!$B61,'[4]Lưu ý'!$C$5:$C$21,0),MATCH('Gentan-i'!DP$6,'[4]Lưu ý'!$H$4:$I$4,0)))</f>
        <v>1</v>
      </c>
      <c r="DQ61" s="68">
        <f>+IF($DO61="",100%,INDEX('[4]Lưu ý'!$H$5:$I$21,MATCH('Gentan-i'!$B61,'[4]Lưu ý'!$C$5:$C$21,0),MATCH('Gentan-i'!DQ$6,'[4]Lưu ý'!$H$4:$I$4,0)))</f>
        <v>1</v>
      </c>
      <c r="DR61" s="69">
        <v>1</v>
      </c>
      <c r="DS61" s="72">
        <v>1</v>
      </c>
      <c r="DT61" s="73" t="s">
        <v>256</v>
      </c>
      <c r="DU61" s="60" t="s">
        <v>72</v>
      </c>
    </row>
    <row r="62" spans="1:125" ht="15.95" customHeight="1" x14ac:dyDescent="0.25">
      <c r="A62" s="54">
        <v>54</v>
      </c>
      <c r="B62" s="65" t="s">
        <v>257</v>
      </c>
      <c r="C62" s="60" t="s">
        <v>258</v>
      </c>
      <c r="D62" s="60"/>
      <c r="E62" s="66">
        <v>4.7250000000000005</v>
      </c>
      <c r="F62" s="66">
        <v>4.7250000000000005</v>
      </c>
      <c r="G62" s="66">
        <v>4.7250000000000005</v>
      </c>
      <c r="H62" s="66">
        <v>4.7250000000000005</v>
      </c>
      <c r="I62" s="66">
        <v>4.7250000000000005</v>
      </c>
      <c r="J62" s="66">
        <v>4.7250000000000005</v>
      </c>
      <c r="K62" s="66">
        <v>4.7250000000000005</v>
      </c>
      <c r="L62" s="66">
        <v>4.7250000000000005</v>
      </c>
      <c r="M62" s="66">
        <v>4.7250000000000005</v>
      </c>
      <c r="N62" s="66">
        <v>4.7250000000000005</v>
      </c>
      <c r="O62" s="66">
        <v>4.7250000000000005</v>
      </c>
      <c r="P62" s="66">
        <v>4.7250000000000005</v>
      </c>
      <c r="Q62" s="66">
        <v>4.7250000000000005</v>
      </c>
      <c r="R62" s="66">
        <v>4.7250000000000005</v>
      </c>
      <c r="S62" s="66">
        <v>4.7250000000000005</v>
      </c>
      <c r="T62" s="66">
        <v>4.7250000000000005</v>
      </c>
      <c r="U62" s="66">
        <v>4.7250000000000005</v>
      </c>
      <c r="V62" s="66">
        <v>4.7250000000000005</v>
      </c>
      <c r="W62" s="66">
        <v>4.7250000000000005</v>
      </c>
      <c r="X62" s="66">
        <v>4.7250000000000005</v>
      </c>
      <c r="Y62" s="66">
        <v>4.7250000000000005</v>
      </c>
      <c r="Z62" s="66">
        <v>4.7250000000000005</v>
      </c>
      <c r="AA62" s="66">
        <v>4.4389682242990665</v>
      </c>
      <c r="AB62" s="66">
        <v>4.4389682242990665</v>
      </c>
      <c r="AC62" s="66">
        <v>4.4389682242990665</v>
      </c>
      <c r="AD62" s="66">
        <v>4.4389682242990665</v>
      </c>
      <c r="AE62" s="66">
        <v>4.4389682242990665</v>
      </c>
      <c r="AF62" s="66">
        <v>4.4389682242990665</v>
      </c>
      <c r="AG62" s="66">
        <v>4.4389682242990665</v>
      </c>
      <c r="AH62" s="66">
        <v>4.4389682242990665</v>
      </c>
      <c r="AI62" s="66">
        <v>4.4389682242990665</v>
      </c>
      <c r="AJ62" s="66">
        <v>4.4389682242990665</v>
      </c>
      <c r="AK62" s="66">
        <v>4.4389682242990665</v>
      </c>
      <c r="AL62" s="66">
        <v>4.4389682242990665</v>
      </c>
      <c r="AM62" s="66">
        <v>4.4389682242990665</v>
      </c>
      <c r="AN62" s="66">
        <v>4.4389682242990665</v>
      </c>
      <c r="AO62" s="66">
        <v>4.4389682242990665</v>
      </c>
      <c r="AP62" s="66">
        <v>4.4389682242990665</v>
      </c>
      <c r="AQ62" s="66">
        <v>4.4389682242990665</v>
      </c>
      <c r="AR62" s="66">
        <v>4.4389682242990665</v>
      </c>
      <c r="AS62" s="66">
        <v>4.4389682242990665</v>
      </c>
      <c r="AT62" s="66">
        <v>4.4389682242990665</v>
      </c>
      <c r="AU62" s="66">
        <v>4.4389682242990665</v>
      </c>
      <c r="AV62" s="66">
        <v>4.4389682242990665</v>
      </c>
      <c r="AW62" s="66">
        <v>4.4389682242990665</v>
      </c>
      <c r="AX62" s="66">
        <v>4.4389682242990665</v>
      </c>
      <c r="AY62" s="66">
        <v>4.4389682242990665</v>
      </c>
      <c r="AZ62" s="66">
        <v>4.4389682242990665</v>
      </c>
      <c r="BA62" s="66">
        <v>4.4389682242990665</v>
      </c>
      <c r="BB62" s="66">
        <v>4.4389682242990665</v>
      </c>
      <c r="BC62" s="66">
        <v>4.4389682242990665</v>
      </c>
      <c r="BD62" s="66">
        <v>4.4389682242990665</v>
      </c>
      <c r="BE62" s="66">
        <v>4.4389682242990665</v>
      </c>
      <c r="BF62" s="66">
        <v>4.4389682242990665</v>
      </c>
      <c r="BG62" s="66">
        <v>4.4389682242990665</v>
      </c>
      <c r="BH62" s="66">
        <v>4.4389682242990665</v>
      </c>
      <c r="BI62" s="66">
        <v>4.4389682242990665</v>
      </c>
      <c r="BJ62" s="66">
        <v>4.4389682242990665</v>
      </c>
      <c r="BK62" s="66">
        <v>4.4389682242990665</v>
      </c>
      <c r="BL62" s="66">
        <v>4.4389682242990665</v>
      </c>
      <c r="BM62" s="66">
        <v>4.4389682242990665</v>
      </c>
      <c r="BN62" s="66">
        <v>5.8261457943925219</v>
      </c>
      <c r="BO62" s="66">
        <v>5.8261457943925219</v>
      </c>
      <c r="BP62" s="66">
        <v>5.8261457943925219</v>
      </c>
      <c r="BQ62" s="66">
        <v>5.8261457943925219</v>
      </c>
      <c r="BR62" s="66">
        <v>5.8261457943925219</v>
      </c>
      <c r="BS62" s="66">
        <v>5.8261457943925219</v>
      </c>
      <c r="BT62" s="66">
        <v>5.8261457943925219</v>
      </c>
      <c r="BU62" s="66">
        <v>5.8261457943925219</v>
      </c>
      <c r="BV62" s="66">
        <v>5.8261457943925219</v>
      </c>
      <c r="BW62" s="66">
        <v>5.8261457943925219</v>
      </c>
      <c r="BX62" s="66">
        <v>5.8261457943925219</v>
      </c>
      <c r="BY62" s="66">
        <v>5.8261457943925219</v>
      </c>
      <c r="BZ62" s="66">
        <v>5.8261457943925219</v>
      </c>
      <c r="CA62" s="66">
        <v>5.8261457943925219</v>
      </c>
      <c r="CB62" s="66">
        <v>5.8261457943925219</v>
      </c>
      <c r="CC62" s="66">
        <v>5.8261457943925219</v>
      </c>
      <c r="CD62" s="66">
        <v>5.8261457943925219</v>
      </c>
      <c r="CE62" s="66">
        <v>5.8261457943925219</v>
      </c>
      <c r="CF62" s="66">
        <v>5.8261457943925219</v>
      </c>
      <c r="CG62" s="66">
        <v>5.8261457943925219</v>
      </c>
      <c r="CH62" s="67">
        <v>5.5487102803738324</v>
      </c>
      <c r="CI62" s="67">
        <v>5.5487102803738324</v>
      </c>
      <c r="CJ62" s="67">
        <v>5.5487102803738324</v>
      </c>
      <c r="CK62" s="67">
        <v>5.5487102803738324</v>
      </c>
      <c r="CL62" s="67">
        <v>5.5487102803738324</v>
      </c>
      <c r="CM62" s="67">
        <v>5.5487102803738324</v>
      </c>
      <c r="CN62" s="67">
        <v>5.5487102803738324</v>
      </c>
      <c r="CO62" s="67">
        <v>5.5487102803738324</v>
      </c>
      <c r="CP62" s="67">
        <v>5.5487102803738324</v>
      </c>
      <c r="CQ62" s="67">
        <v>5.5487102803738324</v>
      </c>
      <c r="CR62" s="67">
        <v>5.5487102803738324</v>
      </c>
      <c r="CS62" s="67">
        <v>5.5487102803738324</v>
      </c>
      <c r="CT62" s="67">
        <v>5.5487102803738324</v>
      </c>
      <c r="CU62" s="67">
        <v>5.5487102803738324</v>
      </c>
      <c r="CV62" s="67">
        <v>5.5487102803738324</v>
      </c>
      <c r="CW62" s="67">
        <v>5.5487102803738324</v>
      </c>
      <c r="CX62" s="67">
        <v>5.5487102803738324</v>
      </c>
      <c r="CY62" s="67">
        <v>5.5487102803738324</v>
      </c>
      <c r="CZ62" s="67">
        <v>5.5487102803738324</v>
      </c>
      <c r="DA62" s="67">
        <v>5.5487102803738324</v>
      </c>
      <c r="DB62" s="67">
        <v>5.5487102803738324</v>
      </c>
      <c r="DC62" s="67">
        <v>5.5487102803738324</v>
      </c>
      <c r="DD62" s="67">
        <v>5.5487102803738324</v>
      </c>
      <c r="DE62" s="67">
        <v>5.5487102803738324</v>
      </c>
      <c r="DF62" s="67">
        <v>5.5487102803738324</v>
      </c>
      <c r="DG62" s="67">
        <v>5.5487102803738324</v>
      </c>
      <c r="DI62" s="59" t="s">
        <v>67</v>
      </c>
      <c r="DJ62" s="59">
        <v>200</v>
      </c>
      <c r="DK62" s="60"/>
      <c r="DL62" s="60" t="s">
        <v>69</v>
      </c>
      <c r="DM62" s="59" t="s">
        <v>70</v>
      </c>
      <c r="DO62" s="68" t="str">
        <f>+IFERROR(VLOOKUP($B62,'[4]Lưu ý'!$C$5:$G$21,5,0),"")</f>
        <v/>
      </c>
      <c r="DP62" s="68">
        <f>+IF($DO62="",100%,INDEX('[4]Lưu ý'!$H$5:$I$21,MATCH('Gentan-i'!$B62,'[4]Lưu ý'!$C$5:$C$21,0),MATCH('Gentan-i'!DP$6,'[4]Lưu ý'!$H$4:$I$4,0)))</f>
        <v>1</v>
      </c>
      <c r="DQ62" s="68">
        <f>+IF($DO62="",100%,INDEX('[4]Lưu ý'!$H$5:$I$21,MATCH('Gentan-i'!$B62,'[4]Lưu ý'!$C$5:$C$21,0),MATCH('Gentan-i'!DQ$6,'[4]Lưu ý'!$H$4:$I$4,0)))</f>
        <v>1</v>
      </c>
      <c r="DR62" s="69">
        <v>1</v>
      </c>
      <c r="DS62" s="72">
        <v>1</v>
      </c>
      <c r="DT62" s="73" t="s">
        <v>259</v>
      </c>
      <c r="DU62" s="60" t="s">
        <v>72</v>
      </c>
    </row>
    <row r="63" spans="1:125" ht="15.95" customHeight="1" x14ac:dyDescent="0.25">
      <c r="A63" s="54">
        <v>55</v>
      </c>
      <c r="B63" s="79" t="s">
        <v>260</v>
      </c>
      <c r="C63" s="80" t="s">
        <v>261</v>
      </c>
      <c r="D63" s="60"/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7">
        <v>0</v>
      </c>
      <c r="CI63" s="67">
        <v>0</v>
      </c>
      <c r="CJ63" s="67">
        <v>0</v>
      </c>
      <c r="CK63" s="67">
        <v>0</v>
      </c>
      <c r="CL63" s="67">
        <v>0</v>
      </c>
      <c r="CM63" s="67">
        <v>0</v>
      </c>
      <c r="CN63" s="67">
        <v>0</v>
      </c>
      <c r="CO63" s="67">
        <v>0</v>
      </c>
      <c r="CP63" s="67">
        <v>0</v>
      </c>
      <c r="CQ63" s="67">
        <v>0</v>
      </c>
      <c r="CR63" s="67">
        <v>0</v>
      </c>
      <c r="CS63" s="67">
        <v>0</v>
      </c>
      <c r="CT63" s="67">
        <v>0</v>
      </c>
      <c r="CU63" s="67">
        <v>0</v>
      </c>
      <c r="CV63" s="67">
        <v>0</v>
      </c>
      <c r="CW63" s="67">
        <v>0</v>
      </c>
      <c r="CX63" s="67">
        <v>0</v>
      </c>
      <c r="CY63" s="67">
        <v>0</v>
      </c>
      <c r="CZ63" s="67">
        <v>0</v>
      </c>
      <c r="DA63" s="81">
        <v>0</v>
      </c>
      <c r="DB63" s="81">
        <v>0</v>
      </c>
      <c r="DC63" s="81">
        <v>0</v>
      </c>
      <c r="DD63" s="81">
        <v>0</v>
      </c>
      <c r="DE63" s="81">
        <v>0</v>
      </c>
      <c r="DF63" s="81">
        <v>0</v>
      </c>
      <c r="DG63" s="67">
        <v>0</v>
      </c>
      <c r="DI63" s="59" t="s">
        <v>67</v>
      </c>
      <c r="DJ63" s="59">
        <v>16</v>
      </c>
      <c r="DK63" s="60"/>
      <c r="DL63" s="60" t="s">
        <v>81</v>
      </c>
      <c r="DM63" s="59" t="s">
        <v>70</v>
      </c>
      <c r="DO63" s="68" t="str">
        <f>+IFERROR(VLOOKUP($B63,'[4]Lưu ý'!$C$5:$G$21,5,0),"")</f>
        <v/>
      </c>
      <c r="DP63" s="68">
        <f>+IF($DO63="",100%,INDEX('[4]Lưu ý'!$H$5:$I$21,MATCH('Gentan-i'!$B63,'[4]Lưu ý'!$C$5:$C$21,0),MATCH('Gentan-i'!DP$6,'[4]Lưu ý'!$H$4:$I$4,0)))</f>
        <v>1</v>
      </c>
      <c r="DQ63" s="68">
        <f>+IF($DO63="",100%,INDEX('[4]Lưu ý'!$H$5:$I$21,MATCH('Gentan-i'!$B63,'[4]Lưu ý'!$C$5:$C$21,0),MATCH('Gentan-i'!DQ$6,'[4]Lưu ý'!$H$4:$I$4,0)))</f>
        <v>1</v>
      </c>
      <c r="DR63" s="69">
        <v>1</v>
      </c>
      <c r="DS63" s="72">
        <v>1.1000000000000001</v>
      </c>
      <c r="DT63" s="73" t="s">
        <v>262</v>
      </c>
      <c r="DU63" s="60" t="s">
        <v>72</v>
      </c>
    </row>
    <row r="64" spans="1:125" ht="15.95" customHeight="1" x14ac:dyDescent="0.25">
      <c r="A64" s="54">
        <v>56</v>
      </c>
      <c r="B64" s="79" t="s">
        <v>263</v>
      </c>
      <c r="C64" s="80" t="s">
        <v>264</v>
      </c>
      <c r="D64" s="60"/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7">
        <v>0</v>
      </c>
      <c r="CI64" s="67">
        <v>0</v>
      </c>
      <c r="CJ64" s="67">
        <v>0</v>
      </c>
      <c r="CK64" s="67">
        <v>0</v>
      </c>
      <c r="CL64" s="67">
        <v>0</v>
      </c>
      <c r="CM64" s="67">
        <v>0</v>
      </c>
      <c r="CN64" s="67">
        <v>0</v>
      </c>
      <c r="CO64" s="67">
        <v>0</v>
      </c>
      <c r="CP64" s="67">
        <v>0</v>
      </c>
      <c r="CQ64" s="67">
        <v>0</v>
      </c>
      <c r="CR64" s="67">
        <v>0</v>
      </c>
      <c r="CS64" s="67">
        <v>0</v>
      </c>
      <c r="CT64" s="67">
        <v>0</v>
      </c>
      <c r="CU64" s="67">
        <v>0</v>
      </c>
      <c r="CV64" s="67">
        <v>0</v>
      </c>
      <c r="CW64" s="67">
        <v>0</v>
      </c>
      <c r="CX64" s="67">
        <v>0</v>
      </c>
      <c r="CY64" s="67">
        <v>0</v>
      </c>
      <c r="CZ64" s="67">
        <v>0</v>
      </c>
      <c r="DA64" s="81">
        <v>0</v>
      </c>
      <c r="DB64" s="81">
        <v>0</v>
      </c>
      <c r="DC64" s="81">
        <v>0</v>
      </c>
      <c r="DD64" s="81">
        <v>0</v>
      </c>
      <c r="DE64" s="81">
        <v>0</v>
      </c>
      <c r="DF64" s="81">
        <v>0</v>
      </c>
      <c r="DG64" s="67">
        <v>0</v>
      </c>
      <c r="DI64" s="59" t="s">
        <v>67</v>
      </c>
      <c r="DJ64" s="59">
        <v>4</v>
      </c>
      <c r="DK64" s="60"/>
      <c r="DL64" s="60" t="s">
        <v>163</v>
      </c>
      <c r="DM64" s="59" t="s">
        <v>70</v>
      </c>
      <c r="DO64" s="68" t="str">
        <f>+IFERROR(VLOOKUP($B64,'[4]Lưu ý'!$C$5:$G$21,5,0),"")</f>
        <v/>
      </c>
      <c r="DP64" s="68">
        <f>+IF($DO64="",100%,INDEX('[4]Lưu ý'!$H$5:$I$21,MATCH('Gentan-i'!$B64,'[4]Lưu ý'!$C$5:$C$21,0),MATCH('Gentan-i'!DP$6,'[4]Lưu ý'!$H$4:$I$4,0)))</f>
        <v>1</v>
      </c>
      <c r="DQ64" s="68">
        <f>+IF($DO64="",100%,INDEX('[4]Lưu ý'!$H$5:$I$21,MATCH('Gentan-i'!$B64,'[4]Lưu ý'!$C$5:$C$21,0),MATCH('Gentan-i'!DQ$6,'[4]Lưu ý'!$H$4:$I$4,0)))</f>
        <v>1</v>
      </c>
      <c r="DR64" s="69">
        <v>1</v>
      </c>
      <c r="DS64" s="72">
        <v>1</v>
      </c>
      <c r="DT64" s="60"/>
      <c r="DU64" s="60"/>
    </row>
    <row r="65" spans="1:125" ht="15.95" customHeight="1" x14ac:dyDescent="0.25">
      <c r="A65" s="54">
        <v>57</v>
      </c>
      <c r="B65" s="79" t="s">
        <v>265</v>
      </c>
      <c r="C65" s="80" t="s">
        <v>266</v>
      </c>
      <c r="D65" s="60"/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7">
        <v>0</v>
      </c>
      <c r="CI65" s="67">
        <v>0</v>
      </c>
      <c r="CJ65" s="67">
        <v>0</v>
      </c>
      <c r="CK65" s="67">
        <v>0</v>
      </c>
      <c r="CL65" s="67">
        <v>0</v>
      </c>
      <c r="CM65" s="67">
        <v>0</v>
      </c>
      <c r="CN65" s="67">
        <v>0</v>
      </c>
      <c r="CO65" s="67">
        <v>0</v>
      </c>
      <c r="CP65" s="67">
        <v>0</v>
      </c>
      <c r="CQ65" s="67">
        <v>0</v>
      </c>
      <c r="CR65" s="67">
        <v>0</v>
      </c>
      <c r="CS65" s="67">
        <v>0</v>
      </c>
      <c r="CT65" s="67">
        <v>0</v>
      </c>
      <c r="CU65" s="67">
        <v>0</v>
      </c>
      <c r="CV65" s="67">
        <v>0</v>
      </c>
      <c r="CW65" s="67">
        <v>0</v>
      </c>
      <c r="CX65" s="67">
        <v>0</v>
      </c>
      <c r="CY65" s="67">
        <v>0</v>
      </c>
      <c r="CZ65" s="67">
        <v>0</v>
      </c>
      <c r="DA65" s="81">
        <v>0</v>
      </c>
      <c r="DB65" s="81">
        <v>0</v>
      </c>
      <c r="DC65" s="81">
        <v>0</v>
      </c>
      <c r="DD65" s="81">
        <v>0</v>
      </c>
      <c r="DE65" s="81">
        <v>0</v>
      </c>
      <c r="DF65" s="81">
        <v>0</v>
      </c>
      <c r="DG65" s="67">
        <v>0</v>
      </c>
      <c r="DI65" s="59" t="s">
        <v>67</v>
      </c>
      <c r="DJ65" s="59">
        <v>1</v>
      </c>
      <c r="DK65" s="60"/>
      <c r="DL65" s="60" t="s">
        <v>186</v>
      </c>
      <c r="DM65" s="59" t="s">
        <v>70</v>
      </c>
      <c r="DO65" s="68" t="str">
        <f>+IFERROR(VLOOKUP($B65,'[4]Lưu ý'!$C$5:$G$21,5,0),"")</f>
        <v/>
      </c>
      <c r="DP65" s="68">
        <f>+IF($DO65="",100%,INDEX('[4]Lưu ý'!$H$5:$I$21,MATCH('Gentan-i'!$B65,'[4]Lưu ý'!$C$5:$C$21,0),MATCH('Gentan-i'!DP$6,'[4]Lưu ý'!$H$4:$I$4,0)))</f>
        <v>1</v>
      </c>
      <c r="DQ65" s="68">
        <f>+IF($DO65="",100%,INDEX('[4]Lưu ý'!$H$5:$I$21,MATCH('Gentan-i'!$B65,'[4]Lưu ý'!$C$5:$C$21,0),MATCH('Gentan-i'!DQ$6,'[4]Lưu ý'!$H$4:$I$4,0)))</f>
        <v>1</v>
      </c>
      <c r="DR65" s="69">
        <v>1</v>
      </c>
      <c r="DS65" s="72">
        <v>1</v>
      </c>
      <c r="DT65" s="60"/>
      <c r="DU65" s="60"/>
    </row>
    <row r="66" spans="1:125" s="75" customFormat="1" ht="15.95" customHeight="1" x14ac:dyDescent="0.25">
      <c r="A66" s="54">
        <v>58</v>
      </c>
      <c r="B66" s="65" t="s">
        <v>267</v>
      </c>
      <c r="C66" s="60" t="s">
        <v>268</v>
      </c>
      <c r="D66" s="60"/>
      <c r="E66" s="66">
        <v>0</v>
      </c>
      <c r="F66" s="66">
        <v>0</v>
      </c>
      <c r="G66" s="66">
        <v>0</v>
      </c>
      <c r="H66" s="66">
        <v>0</v>
      </c>
      <c r="I66" s="66">
        <v>1.2869999999999999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1.2869999999999999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1.2869999999999999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7">
        <v>0</v>
      </c>
      <c r="CI66" s="67">
        <v>0</v>
      </c>
      <c r="CJ66" s="67">
        <v>0</v>
      </c>
      <c r="CK66" s="67">
        <v>0</v>
      </c>
      <c r="CL66" s="67">
        <v>0</v>
      </c>
      <c r="CM66" s="67">
        <v>0</v>
      </c>
      <c r="CN66" s="67">
        <v>0</v>
      </c>
      <c r="CO66" s="67">
        <v>0</v>
      </c>
      <c r="CP66" s="67">
        <v>0</v>
      </c>
      <c r="CQ66" s="67">
        <v>0</v>
      </c>
      <c r="CR66" s="67">
        <v>0</v>
      </c>
      <c r="CS66" s="67">
        <v>0</v>
      </c>
      <c r="CT66" s="67">
        <v>0</v>
      </c>
      <c r="CU66" s="67">
        <v>0</v>
      </c>
      <c r="CV66" s="67">
        <v>0</v>
      </c>
      <c r="CW66" s="67">
        <v>0</v>
      </c>
      <c r="CX66" s="67">
        <v>0</v>
      </c>
      <c r="CY66" s="67">
        <v>0</v>
      </c>
      <c r="CZ66" s="67">
        <v>0</v>
      </c>
      <c r="DA66" s="81">
        <v>0</v>
      </c>
      <c r="DB66" s="81">
        <v>0</v>
      </c>
      <c r="DC66" s="81">
        <v>0</v>
      </c>
      <c r="DD66" s="81">
        <v>1.86</v>
      </c>
      <c r="DE66" s="81">
        <v>0</v>
      </c>
      <c r="DF66" s="81">
        <v>0</v>
      </c>
      <c r="DG66" s="67">
        <v>0</v>
      </c>
      <c r="DH66" s="4"/>
      <c r="DI66" s="59" t="s">
        <v>67</v>
      </c>
      <c r="DJ66" s="59">
        <v>16</v>
      </c>
      <c r="DK66" s="60"/>
      <c r="DL66" s="60" t="s">
        <v>81</v>
      </c>
      <c r="DM66" s="59" t="s">
        <v>70</v>
      </c>
      <c r="DN66" s="4"/>
      <c r="DO66" s="68" t="str">
        <f>+IFERROR(VLOOKUP($B66,'[4]Lưu ý'!$C$5:$G$21,5,0),"")</f>
        <v/>
      </c>
      <c r="DP66" s="68">
        <f>+IF($DO66="",100%,INDEX('[4]Lưu ý'!$H$5:$I$21,MATCH('Gentan-i'!$B66,'[4]Lưu ý'!$C$5:$C$21,0),MATCH('Gentan-i'!DP$6,'[4]Lưu ý'!$H$4:$I$4,0)))</f>
        <v>1</v>
      </c>
      <c r="DQ66" s="68">
        <f>+IF($DO66="",100%,INDEX('[4]Lưu ý'!$H$5:$I$21,MATCH('Gentan-i'!$B66,'[4]Lưu ý'!$C$5:$C$21,0),MATCH('Gentan-i'!DQ$6,'[4]Lưu ý'!$H$4:$I$4,0)))</f>
        <v>1</v>
      </c>
      <c r="DR66" s="69">
        <v>1</v>
      </c>
      <c r="DS66" s="72">
        <v>1.1299999999999999</v>
      </c>
      <c r="DT66" s="60" t="s">
        <v>269</v>
      </c>
      <c r="DU66" s="60" t="s">
        <v>72</v>
      </c>
    </row>
    <row r="67" spans="1:125" s="75" customFormat="1" ht="15.95" customHeight="1" x14ac:dyDescent="0.25">
      <c r="A67" s="54">
        <v>59</v>
      </c>
      <c r="B67" s="82" t="s">
        <v>270</v>
      </c>
      <c r="C67" s="60" t="s">
        <v>271</v>
      </c>
      <c r="D67" s="60"/>
      <c r="E67" s="66">
        <v>0</v>
      </c>
      <c r="F67" s="66">
        <v>0</v>
      </c>
      <c r="G67" s="66">
        <v>0</v>
      </c>
      <c r="H67" s="66">
        <v>0</v>
      </c>
      <c r="I67" s="66">
        <v>0.5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0.5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0.72206041960350398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7">
        <v>0</v>
      </c>
      <c r="CI67" s="67">
        <v>0</v>
      </c>
      <c r="CJ67" s="67">
        <v>0</v>
      </c>
      <c r="CK67" s="67">
        <v>0</v>
      </c>
      <c r="CL67" s="67">
        <v>0</v>
      </c>
      <c r="CM67" s="67">
        <v>0</v>
      </c>
      <c r="CN67" s="67">
        <v>0</v>
      </c>
      <c r="CO67" s="67">
        <v>0</v>
      </c>
      <c r="CP67" s="67">
        <v>0</v>
      </c>
      <c r="CQ67" s="67">
        <v>0</v>
      </c>
      <c r="CR67" s="67">
        <v>0</v>
      </c>
      <c r="CS67" s="67">
        <v>0</v>
      </c>
      <c r="CT67" s="67">
        <v>0</v>
      </c>
      <c r="CU67" s="67">
        <v>0</v>
      </c>
      <c r="CV67" s="67">
        <v>0</v>
      </c>
      <c r="CW67" s="67">
        <v>0</v>
      </c>
      <c r="CX67" s="67">
        <v>0</v>
      </c>
      <c r="CY67" s="67">
        <v>0</v>
      </c>
      <c r="CZ67" s="67">
        <v>0</v>
      </c>
      <c r="DA67" s="67">
        <v>0</v>
      </c>
      <c r="DB67" s="67">
        <v>0</v>
      </c>
      <c r="DC67" s="67">
        <v>0</v>
      </c>
      <c r="DD67" s="67">
        <v>0.5</v>
      </c>
      <c r="DE67" s="67">
        <v>0</v>
      </c>
      <c r="DF67" s="67">
        <v>0</v>
      </c>
      <c r="DG67" s="67">
        <v>0</v>
      </c>
      <c r="DH67" s="4"/>
      <c r="DI67" s="59" t="s">
        <v>67</v>
      </c>
      <c r="DJ67" s="59">
        <v>4</v>
      </c>
      <c r="DK67" s="60"/>
      <c r="DL67" s="60" t="s">
        <v>163</v>
      </c>
      <c r="DM67" s="59" t="s">
        <v>70</v>
      </c>
      <c r="DN67" s="4"/>
      <c r="DO67" s="68" t="str">
        <f>+IFERROR(VLOOKUP($B67,'[4]Lưu ý'!$C$5:$G$21,5,0),"")</f>
        <v/>
      </c>
      <c r="DP67" s="68">
        <f>+IF($DO67="",100%,INDEX('[4]Lưu ý'!$H$5:$I$21,MATCH('Gentan-i'!$B67,'[4]Lưu ý'!$C$5:$C$21,0),MATCH('Gentan-i'!DP$6,'[4]Lưu ý'!$H$4:$I$4,0)))</f>
        <v>1</v>
      </c>
      <c r="DQ67" s="68">
        <f>+IF($DO67="",100%,INDEX('[4]Lưu ý'!$H$5:$I$21,MATCH('Gentan-i'!$B67,'[4]Lưu ý'!$C$5:$C$21,0),MATCH('Gentan-i'!DQ$6,'[4]Lưu ý'!$H$4:$I$4,0)))</f>
        <v>1</v>
      </c>
      <c r="DR67" s="69">
        <v>1</v>
      </c>
      <c r="DS67" s="76">
        <v>1</v>
      </c>
      <c r="DT67" s="60" t="s">
        <v>272</v>
      </c>
      <c r="DU67" s="60" t="s">
        <v>72</v>
      </c>
    </row>
    <row r="68" spans="1:125" ht="15.95" customHeight="1" x14ac:dyDescent="0.25">
      <c r="A68" s="54">
        <v>60</v>
      </c>
      <c r="B68" s="65" t="s">
        <v>273</v>
      </c>
      <c r="C68" s="60" t="s">
        <v>274</v>
      </c>
      <c r="D68" s="60"/>
      <c r="E68" s="66">
        <v>0</v>
      </c>
      <c r="F68" s="66">
        <v>0</v>
      </c>
      <c r="G68" s="66">
        <v>0</v>
      </c>
      <c r="H68" s="66">
        <v>0</v>
      </c>
      <c r="I68" s="66">
        <v>0.01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0.01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0.01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7">
        <v>0</v>
      </c>
      <c r="CI68" s="67">
        <v>0</v>
      </c>
      <c r="CJ68" s="67">
        <v>0</v>
      </c>
      <c r="CK68" s="67">
        <v>0</v>
      </c>
      <c r="CL68" s="67">
        <v>0</v>
      </c>
      <c r="CM68" s="67">
        <v>0</v>
      </c>
      <c r="CN68" s="67">
        <v>0</v>
      </c>
      <c r="CO68" s="67">
        <v>0</v>
      </c>
      <c r="CP68" s="67">
        <v>0</v>
      </c>
      <c r="CQ68" s="67">
        <v>0</v>
      </c>
      <c r="CR68" s="67">
        <v>0</v>
      </c>
      <c r="CS68" s="67">
        <v>0</v>
      </c>
      <c r="CT68" s="67">
        <v>0</v>
      </c>
      <c r="CU68" s="67">
        <v>0</v>
      </c>
      <c r="CV68" s="67">
        <v>0</v>
      </c>
      <c r="CW68" s="67">
        <v>0</v>
      </c>
      <c r="CX68" s="67">
        <v>0</v>
      </c>
      <c r="CY68" s="67">
        <v>0</v>
      </c>
      <c r="CZ68" s="67">
        <v>0</v>
      </c>
      <c r="DA68" s="67">
        <v>0</v>
      </c>
      <c r="DB68" s="67">
        <v>0</v>
      </c>
      <c r="DC68" s="67">
        <v>0</v>
      </c>
      <c r="DD68" s="67">
        <v>0.02</v>
      </c>
      <c r="DE68" s="67">
        <v>0</v>
      </c>
      <c r="DF68" s="67">
        <v>0</v>
      </c>
      <c r="DG68" s="67">
        <v>0</v>
      </c>
      <c r="DI68" s="59" t="s">
        <v>67</v>
      </c>
      <c r="DJ68" s="59">
        <v>1</v>
      </c>
      <c r="DK68" s="60"/>
      <c r="DL68" s="60" t="s">
        <v>186</v>
      </c>
      <c r="DM68" s="59" t="s">
        <v>70</v>
      </c>
      <c r="DO68" s="68" t="str">
        <f>+IFERROR(VLOOKUP($B68,'[4]Lưu ý'!$C$5:$G$21,5,0),"")</f>
        <v/>
      </c>
      <c r="DP68" s="68">
        <f>+IF($DO68="",100%,INDEX('[4]Lưu ý'!$H$5:$I$21,MATCH('Gentan-i'!$B68,'[4]Lưu ý'!$C$5:$C$21,0),MATCH('Gentan-i'!DP$6,'[4]Lưu ý'!$H$4:$I$4,0)))</f>
        <v>1</v>
      </c>
      <c r="DQ68" s="68">
        <f>+IF($DO68="",100%,INDEX('[4]Lưu ý'!$H$5:$I$21,MATCH('Gentan-i'!$B68,'[4]Lưu ý'!$C$5:$C$21,0),MATCH('Gentan-i'!DQ$6,'[4]Lưu ý'!$H$4:$I$4,0)))</f>
        <v>1</v>
      </c>
      <c r="DR68" s="69">
        <v>1</v>
      </c>
      <c r="DS68" s="72">
        <v>0.3</v>
      </c>
      <c r="DT68" s="60" t="s">
        <v>275</v>
      </c>
      <c r="DU68" s="60" t="s">
        <v>72</v>
      </c>
    </row>
    <row r="69" spans="1:125" ht="15.95" customHeight="1" x14ac:dyDescent="0.25">
      <c r="A69" s="54">
        <v>61</v>
      </c>
      <c r="B69" s="65" t="s">
        <v>276</v>
      </c>
      <c r="C69" s="60" t="s">
        <v>277</v>
      </c>
      <c r="D69" s="60"/>
      <c r="E69" s="66">
        <v>0.02</v>
      </c>
      <c r="F69" s="66">
        <v>0.02</v>
      </c>
      <c r="G69" s="66">
        <v>0.02</v>
      </c>
      <c r="H69" s="66">
        <v>0.02</v>
      </c>
      <c r="I69" s="66">
        <v>0.02</v>
      </c>
      <c r="J69" s="66">
        <v>0.02</v>
      </c>
      <c r="K69" s="66">
        <v>0.02</v>
      </c>
      <c r="L69" s="66">
        <v>0.02</v>
      </c>
      <c r="M69" s="66">
        <v>0.02</v>
      </c>
      <c r="N69" s="66">
        <v>0.02</v>
      </c>
      <c r="O69" s="66">
        <v>0.02</v>
      </c>
      <c r="P69" s="66">
        <v>0.02</v>
      </c>
      <c r="Q69" s="66">
        <v>0.02</v>
      </c>
      <c r="R69" s="66">
        <v>0.02</v>
      </c>
      <c r="S69" s="66">
        <v>0.02</v>
      </c>
      <c r="T69" s="66">
        <v>0.02</v>
      </c>
      <c r="U69" s="66">
        <v>0.02</v>
      </c>
      <c r="V69" s="66">
        <v>0.02</v>
      </c>
      <c r="W69" s="66">
        <v>0.02</v>
      </c>
      <c r="X69" s="66">
        <v>0.02</v>
      </c>
      <c r="Y69" s="66">
        <v>0.02</v>
      </c>
      <c r="Z69" s="66">
        <v>0.02</v>
      </c>
      <c r="AA69" s="66">
        <v>5.5038739602497992E-2</v>
      </c>
      <c r="AB69" s="66">
        <v>5.5038739602497992E-2</v>
      </c>
      <c r="AC69" s="66">
        <v>5.5038739602497992E-2</v>
      </c>
      <c r="AD69" s="66">
        <v>5.5038739602497992E-2</v>
      </c>
      <c r="AE69" s="66">
        <v>5.5038739602497992E-2</v>
      </c>
      <c r="AF69" s="66">
        <v>5.5038739602497992E-2</v>
      </c>
      <c r="AG69" s="66">
        <v>5.5038739602497992E-2</v>
      </c>
      <c r="AH69" s="66">
        <v>5.5038739602497992E-2</v>
      </c>
      <c r="AI69" s="66">
        <v>5.5038739602497992E-2</v>
      </c>
      <c r="AJ69" s="66">
        <v>5.5038739602497992E-2</v>
      </c>
      <c r="AK69" s="66">
        <v>5.5038739602497992E-2</v>
      </c>
      <c r="AL69" s="66">
        <v>5.5038739602497992E-2</v>
      </c>
      <c r="AM69" s="66">
        <v>5.5038739602497992E-2</v>
      </c>
      <c r="AN69" s="66">
        <v>5.5038739602497992E-2</v>
      </c>
      <c r="AO69" s="66">
        <v>5.5038739602497992E-2</v>
      </c>
      <c r="AP69" s="66">
        <v>5.5038739602497992E-2</v>
      </c>
      <c r="AQ69" s="66">
        <v>5.5038739602497992E-2</v>
      </c>
      <c r="AR69" s="66">
        <v>5.5038739602497992E-2</v>
      </c>
      <c r="AS69" s="66">
        <v>5.5038739602497992E-2</v>
      </c>
      <c r="AT69" s="66">
        <v>5.5038739602497992E-2</v>
      </c>
      <c r="AU69" s="66">
        <v>5.5038739602497992E-2</v>
      </c>
      <c r="AV69" s="66">
        <v>5.5038739602497992E-2</v>
      </c>
      <c r="AW69" s="66">
        <v>5.5038739602497992E-2</v>
      </c>
      <c r="AX69" s="66">
        <v>5.5038739602497992E-2</v>
      </c>
      <c r="AY69" s="66">
        <v>5.5038739602497992E-2</v>
      </c>
      <c r="AZ69" s="66">
        <v>5.5038739602497992E-2</v>
      </c>
      <c r="BA69" s="66">
        <v>5.5038739602497992E-2</v>
      </c>
      <c r="BB69" s="66">
        <v>5.5038739602497992E-2</v>
      </c>
      <c r="BC69" s="66">
        <v>5.5038739602497992E-2</v>
      </c>
      <c r="BD69" s="66">
        <v>5.5038739602497992E-2</v>
      </c>
      <c r="BE69" s="66">
        <v>5.5038739602497992E-2</v>
      </c>
      <c r="BF69" s="66">
        <v>5.5038739602497992E-2</v>
      </c>
      <c r="BG69" s="66">
        <v>5.5038739602497992E-2</v>
      </c>
      <c r="BH69" s="66">
        <v>5.5038739602497992E-2</v>
      </c>
      <c r="BI69" s="66">
        <v>5.5038739602497992E-2</v>
      </c>
      <c r="BJ69" s="66">
        <v>5.5038739602497992E-2</v>
      </c>
      <c r="BK69" s="66">
        <v>5.5038739602497992E-2</v>
      </c>
      <c r="BL69" s="66">
        <v>5.5038739602497992E-2</v>
      </c>
      <c r="BM69" s="66">
        <v>5.5038739602497992E-2</v>
      </c>
      <c r="BN69" s="66">
        <v>9.1731232670829985E-2</v>
      </c>
      <c r="BO69" s="66">
        <v>9.1731232670829985E-2</v>
      </c>
      <c r="BP69" s="66">
        <v>9.1731232670829985E-2</v>
      </c>
      <c r="BQ69" s="66">
        <v>9.1731232670829985E-2</v>
      </c>
      <c r="BR69" s="66">
        <v>9.1731232670829985E-2</v>
      </c>
      <c r="BS69" s="66">
        <v>9.1731232670829985E-2</v>
      </c>
      <c r="BT69" s="66">
        <v>9.1731232670829985E-2</v>
      </c>
      <c r="BU69" s="66">
        <v>9.1731232670829985E-2</v>
      </c>
      <c r="BV69" s="66">
        <v>9.1731232670829985E-2</v>
      </c>
      <c r="BW69" s="66">
        <v>9.1731232670829985E-2</v>
      </c>
      <c r="BX69" s="66">
        <v>9.1731232670829985E-2</v>
      </c>
      <c r="BY69" s="66">
        <v>9.1731232670829985E-2</v>
      </c>
      <c r="BZ69" s="66">
        <v>9.1731232670829985E-2</v>
      </c>
      <c r="CA69" s="66">
        <v>9.1731232670829985E-2</v>
      </c>
      <c r="CB69" s="66">
        <v>9.1731232670829985E-2</v>
      </c>
      <c r="CC69" s="66">
        <v>9.1731232670829985E-2</v>
      </c>
      <c r="CD69" s="66">
        <v>9.1731232670829985E-2</v>
      </c>
      <c r="CE69" s="66">
        <v>9.1731232670829985E-2</v>
      </c>
      <c r="CF69" s="66">
        <v>9.1731232670829985E-2</v>
      </c>
      <c r="CG69" s="66">
        <v>9.1731232670829985E-2</v>
      </c>
      <c r="CH69" s="67">
        <v>6.8798424503122485E-2</v>
      </c>
      <c r="CI69" s="67">
        <v>6.8798424503122485E-2</v>
      </c>
      <c r="CJ69" s="67">
        <v>6.8798424503122485E-2</v>
      </c>
      <c r="CK69" s="67">
        <v>6.8798424503122485E-2</v>
      </c>
      <c r="CL69" s="67">
        <v>6.8798424503122485E-2</v>
      </c>
      <c r="CM69" s="67">
        <v>6.8798424503122485E-2</v>
      </c>
      <c r="CN69" s="67">
        <v>6.8798424503122485E-2</v>
      </c>
      <c r="CO69" s="67">
        <v>6.8798424503122485E-2</v>
      </c>
      <c r="CP69" s="67">
        <v>6.8798424503122485E-2</v>
      </c>
      <c r="CQ69" s="67">
        <v>6.8798424503122485E-2</v>
      </c>
      <c r="CR69" s="67">
        <v>6.8798424503122485E-2</v>
      </c>
      <c r="CS69" s="67">
        <v>6.8798424503122485E-2</v>
      </c>
      <c r="CT69" s="67">
        <v>6.8798424503122485E-2</v>
      </c>
      <c r="CU69" s="67">
        <v>6.8798424503122485E-2</v>
      </c>
      <c r="CV69" s="67">
        <v>6.8798424503122485E-2</v>
      </c>
      <c r="CW69" s="67">
        <v>6.8798424503122485E-2</v>
      </c>
      <c r="CX69" s="67">
        <v>6.8798424503122485E-2</v>
      </c>
      <c r="CY69" s="67">
        <v>6.8798424503122485E-2</v>
      </c>
      <c r="CZ69" s="67">
        <v>6.8798424503122485E-2</v>
      </c>
      <c r="DA69" s="67">
        <v>6.8798424503122485E-2</v>
      </c>
      <c r="DB69" s="67">
        <v>6.8798424503122485E-2</v>
      </c>
      <c r="DC69" s="67">
        <v>6.8798424503122485E-2</v>
      </c>
      <c r="DD69" s="67">
        <v>6.8798424503122485E-2</v>
      </c>
      <c r="DE69" s="67">
        <v>6.8798424503122485E-2</v>
      </c>
      <c r="DF69" s="67">
        <v>6.8798424503122485E-2</v>
      </c>
      <c r="DG69" s="67">
        <v>6.8798424503122485E-2</v>
      </c>
      <c r="DI69" s="59" t="s">
        <v>67</v>
      </c>
      <c r="DJ69" s="59">
        <v>3</v>
      </c>
      <c r="DK69" s="60"/>
      <c r="DL69" s="60" t="s">
        <v>163</v>
      </c>
      <c r="DM69" s="59" t="s">
        <v>70</v>
      </c>
      <c r="DO69" s="68" t="str">
        <f>+IFERROR(VLOOKUP($B69,'[4]Lưu ý'!$C$5:$G$21,5,0),"")</f>
        <v/>
      </c>
      <c r="DP69" s="68">
        <f>+IF($DO69="",100%,INDEX('[4]Lưu ý'!$H$5:$I$21,MATCH('Gentan-i'!$B69,'[4]Lưu ý'!$C$5:$C$21,0),MATCH('Gentan-i'!DP$6,'[4]Lưu ý'!$H$4:$I$4,0)))</f>
        <v>1</v>
      </c>
      <c r="DQ69" s="68">
        <f>+IF($DO69="",100%,INDEX('[4]Lưu ý'!$H$5:$I$21,MATCH('Gentan-i'!$B69,'[4]Lưu ý'!$C$5:$C$21,0),MATCH('Gentan-i'!DQ$6,'[4]Lưu ý'!$H$4:$I$4,0)))</f>
        <v>1</v>
      </c>
      <c r="DR69" s="69">
        <v>1</v>
      </c>
      <c r="DS69" s="76">
        <v>1</v>
      </c>
      <c r="DT69" s="60" t="s">
        <v>278</v>
      </c>
      <c r="DU69" s="60" t="s">
        <v>72</v>
      </c>
    </row>
    <row r="70" spans="1:125" ht="15.95" customHeight="1" x14ac:dyDescent="0.25">
      <c r="A70" s="54">
        <v>62</v>
      </c>
      <c r="B70" s="65" t="s">
        <v>279</v>
      </c>
      <c r="C70" s="60" t="s">
        <v>280</v>
      </c>
      <c r="D70" s="60"/>
      <c r="E70" s="66">
        <v>0.05</v>
      </c>
      <c r="F70" s="66">
        <v>0.05</v>
      </c>
      <c r="G70" s="66">
        <v>0.05</v>
      </c>
      <c r="H70" s="66">
        <v>0.05</v>
      </c>
      <c r="I70" s="66">
        <v>0.05</v>
      </c>
      <c r="J70" s="66">
        <v>0.05</v>
      </c>
      <c r="K70" s="66">
        <v>0.05</v>
      </c>
      <c r="L70" s="66">
        <v>0.05</v>
      </c>
      <c r="M70" s="66">
        <v>0.05</v>
      </c>
      <c r="N70" s="66">
        <v>0.05</v>
      </c>
      <c r="O70" s="66">
        <v>0.05</v>
      </c>
      <c r="P70" s="66">
        <v>0.05</v>
      </c>
      <c r="Q70" s="66">
        <v>0.05</v>
      </c>
      <c r="R70" s="66">
        <v>0.05</v>
      </c>
      <c r="S70" s="66">
        <v>0.05</v>
      </c>
      <c r="T70" s="66">
        <v>0.05</v>
      </c>
      <c r="U70" s="66">
        <v>0.05</v>
      </c>
      <c r="V70" s="66">
        <v>0.05</v>
      </c>
      <c r="W70" s="66">
        <v>0.05</v>
      </c>
      <c r="X70" s="66">
        <v>0.05</v>
      </c>
      <c r="Y70" s="66">
        <v>0.05</v>
      </c>
      <c r="Z70" s="66">
        <v>0.05</v>
      </c>
      <c r="AA70" s="66">
        <v>5.1233259714431927E-2</v>
      </c>
      <c r="AB70" s="66">
        <v>5.1233259714431927E-2</v>
      </c>
      <c r="AC70" s="66">
        <v>5.1233259714431927E-2</v>
      </c>
      <c r="AD70" s="66">
        <v>5.1233259714431927E-2</v>
      </c>
      <c r="AE70" s="66">
        <v>5.1233259714431927E-2</v>
      </c>
      <c r="AF70" s="66">
        <v>5.1233259714431927E-2</v>
      </c>
      <c r="AG70" s="66">
        <v>5.1233259714431927E-2</v>
      </c>
      <c r="AH70" s="66">
        <v>5.1233259714431927E-2</v>
      </c>
      <c r="AI70" s="66">
        <v>5.1233259714431927E-2</v>
      </c>
      <c r="AJ70" s="66">
        <v>5.1233259714431927E-2</v>
      </c>
      <c r="AK70" s="66">
        <v>5.1233259714431927E-2</v>
      </c>
      <c r="AL70" s="66">
        <v>5.1233259714431927E-2</v>
      </c>
      <c r="AM70" s="66">
        <v>5.1233259714431927E-2</v>
      </c>
      <c r="AN70" s="66">
        <v>5.1233259714431927E-2</v>
      </c>
      <c r="AO70" s="66">
        <v>5.1233259714431927E-2</v>
      </c>
      <c r="AP70" s="66">
        <v>5.1233259714431927E-2</v>
      </c>
      <c r="AQ70" s="66">
        <v>5.1233259714431927E-2</v>
      </c>
      <c r="AR70" s="66">
        <v>5.1233259714431927E-2</v>
      </c>
      <c r="AS70" s="66">
        <v>5.1233259714431927E-2</v>
      </c>
      <c r="AT70" s="66">
        <v>5.1233259714431927E-2</v>
      </c>
      <c r="AU70" s="66">
        <v>5.1233259714431927E-2</v>
      </c>
      <c r="AV70" s="66">
        <v>5.1233259714431927E-2</v>
      </c>
      <c r="AW70" s="66">
        <v>5.1233259714431927E-2</v>
      </c>
      <c r="AX70" s="66">
        <v>5.1233259714431927E-2</v>
      </c>
      <c r="AY70" s="66">
        <v>5.1233259714431927E-2</v>
      </c>
      <c r="AZ70" s="66">
        <v>5.1233259714431927E-2</v>
      </c>
      <c r="BA70" s="66">
        <v>5.1233259714431927E-2</v>
      </c>
      <c r="BB70" s="66">
        <v>5.1233259714431927E-2</v>
      </c>
      <c r="BC70" s="66">
        <v>5.1233259714431927E-2</v>
      </c>
      <c r="BD70" s="66">
        <v>5.1233259714431927E-2</v>
      </c>
      <c r="BE70" s="66">
        <v>5.1233259714431927E-2</v>
      </c>
      <c r="BF70" s="66">
        <v>5.1233259714431927E-2</v>
      </c>
      <c r="BG70" s="66">
        <v>5.1233259714431927E-2</v>
      </c>
      <c r="BH70" s="66">
        <v>5.1233259714431927E-2</v>
      </c>
      <c r="BI70" s="66">
        <v>5.1233259714431927E-2</v>
      </c>
      <c r="BJ70" s="66">
        <v>5.1233259714431927E-2</v>
      </c>
      <c r="BK70" s="66">
        <v>5.1233259714431927E-2</v>
      </c>
      <c r="BL70" s="66">
        <v>5.1233259714431927E-2</v>
      </c>
      <c r="BM70" s="66">
        <v>5.1233259714431927E-2</v>
      </c>
      <c r="BN70" s="66">
        <v>8.732941996778168E-2</v>
      </c>
      <c r="BO70" s="66">
        <v>8.732941996778168E-2</v>
      </c>
      <c r="BP70" s="66">
        <v>8.732941996778168E-2</v>
      </c>
      <c r="BQ70" s="66">
        <v>8.732941996778168E-2</v>
      </c>
      <c r="BR70" s="66">
        <v>8.732941996778168E-2</v>
      </c>
      <c r="BS70" s="66">
        <v>8.732941996778168E-2</v>
      </c>
      <c r="BT70" s="66">
        <v>8.732941996778168E-2</v>
      </c>
      <c r="BU70" s="66">
        <v>8.732941996778168E-2</v>
      </c>
      <c r="BV70" s="66">
        <v>8.732941996778168E-2</v>
      </c>
      <c r="BW70" s="66">
        <v>8.732941996778168E-2</v>
      </c>
      <c r="BX70" s="66">
        <v>8.732941996778168E-2</v>
      </c>
      <c r="BY70" s="66">
        <v>8.732941996778168E-2</v>
      </c>
      <c r="BZ70" s="66">
        <v>8.732941996778168E-2</v>
      </c>
      <c r="CA70" s="66">
        <v>0.10479530396133802</v>
      </c>
      <c r="CB70" s="66">
        <v>0.10479530396133802</v>
      </c>
      <c r="CC70" s="66">
        <v>0.10479530396133802</v>
      </c>
      <c r="CD70" s="66">
        <v>8.732941996778168E-2</v>
      </c>
      <c r="CE70" s="66">
        <v>8.732941996778168E-2</v>
      </c>
      <c r="CF70" s="66">
        <v>8.732941996778168E-2</v>
      </c>
      <c r="CG70" s="66">
        <v>8.732941996778168E-2</v>
      </c>
      <c r="CH70" s="67">
        <v>6.4041574643039903E-2</v>
      </c>
      <c r="CI70" s="67">
        <v>6.4041574643039903E-2</v>
      </c>
      <c r="CJ70" s="67">
        <v>6.4041574643039903E-2</v>
      </c>
      <c r="CK70" s="67">
        <v>6.4041574643039903E-2</v>
      </c>
      <c r="CL70" s="67">
        <v>6.4041574643039903E-2</v>
      </c>
      <c r="CM70" s="67">
        <v>6.4041574643039903E-2</v>
      </c>
      <c r="CN70" s="67">
        <v>6.4041574643039903E-2</v>
      </c>
      <c r="CO70" s="67">
        <v>6.4041574643039903E-2</v>
      </c>
      <c r="CP70" s="67">
        <v>6.4041574643039903E-2</v>
      </c>
      <c r="CQ70" s="67">
        <v>6.4041574643039903E-2</v>
      </c>
      <c r="CR70" s="67">
        <v>6.4041574643039903E-2</v>
      </c>
      <c r="CS70" s="67">
        <v>6.4041574643039903E-2</v>
      </c>
      <c r="CT70" s="67">
        <v>6.4041574643039903E-2</v>
      </c>
      <c r="CU70" s="67">
        <v>6.4041574643039903E-2</v>
      </c>
      <c r="CV70" s="67">
        <v>6.4041574643039903E-2</v>
      </c>
      <c r="CW70" s="67">
        <v>6.4041574643039903E-2</v>
      </c>
      <c r="CX70" s="67">
        <v>6.4041574643039903E-2</v>
      </c>
      <c r="CY70" s="67">
        <v>6.4041574643039903E-2</v>
      </c>
      <c r="CZ70" s="67">
        <v>6.4041574643039903E-2</v>
      </c>
      <c r="DA70" s="67">
        <v>6.4041574643039903E-2</v>
      </c>
      <c r="DB70" s="67">
        <v>6.4041574643039903E-2</v>
      </c>
      <c r="DC70" s="67">
        <v>6.4041574643039903E-2</v>
      </c>
      <c r="DD70" s="67">
        <v>6.4041574643039903E-2</v>
      </c>
      <c r="DE70" s="67">
        <v>6.4041574643039903E-2</v>
      </c>
      <c r="DF70" s="67">
        <v>6.4041574643039903E-2</v>
      </c>
      <c r="DG70" s="67">
        <v>6.4041574643039903E-2</v>
      </c>
      <c r="DI70" s="59" t="s">
        <v>93</v>
      </c>
      <c r="DJ70" s="59">
        <v>18</v>
      </c>
      <c r="DK70" s="60"/>
      <c r="DL70" s="60" t="s">
        <v>163</v>
      </c>
      <c r="DM70" s="59" t="s">
        <v>70</v>
      </c>
      <c r="DO70" s="68" t="str">
        <f>+IFERROR(VLOOKUP($B70,'[4]Lưu ý'!$C$5:$G$21,5,0),"")</f>
        <v/>
      </c>
      <c r="DP70" s="68">
        <f>+IF($DO70="",100%,INDEX('[4]Lưu ý'!$H$5:$I$21,MATCH('Gentan-i'!$B70,'[4]Lưu ý'!$C$5:$C$21,0),MATCH('Gentan-i'!DP$6,'[4]Lưu ý'!$H$4:$I$4,0)))</f>
        <v>1</v>
      </c>
      <c r="DQ70" s="68">
        <f>+IF($DO70="",100%,INDEX('[4]Lưu ý'!$H$5:$I$21,MATCH('Gentan-i'!$B70,'[4]Lưu ý'!$C$5:$C$21,0),MATCH('Gentan-i'!DQ$6,'[4]Lưu ý'!$H$4:$I$4,0)))</f>
        <v>1</v>
      </c>
      <c r="DR70" s="69">
        <v>1</v>
      </c>
      <c r="DS70" s="76">
        <v>1</v>
      </c>
      <c r="DT70" s="60" t="s">
        <v>281</v>
      </c>
      <c r="DU70" s="60" t="s">
        <v>72</v>
      </c>
    </row>
    <row r="71" spans="1:125" ht="15.95" customHeight="1" x14ac:dyDescent="0.25">
      <c r="A71" s="54">
        <v>63</v>
      </c>
      <c r="B71" s="65" t="s">
        <v>282</v>
      </c>
      <c r="C71" s="60" t="s">
        <v>283</v>
      </c>
      <c r="D71" s="60" t="s">
        <v>284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0.01</v>
      </c>
      <c r="L71" s="66">
        <v>0</v>
      </c>
      <c r="M71" s="66">
        <v>0</v>
      </c>
      <c r="N71" s="66">
        <v>0</v>
      </c>
      <c r="O71" s="66">
        <v>0.01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0.01</v>
      </c>
      <c r="X71" s="66">
        <v>0</v>
      </c>
      <c r="Y71" s="66">
        <v>0</v>
      </c>
      <c r="Z71" s="66">
        <v>0</v>
      </c>
      <c r="AA71" s="66">
        <v>0.01</v>
      </c>
      <c r="AB71" s="66">
        <v>0</v>
      </c>
      <c r="AC71" s="66">
        <v>0</v>
      </c>
      <c r="AD71" s="66">
        <v>0</v>
      </c>
      <c r="AE71" s="66">
        <v>0</v>
      </c>
      <c r="AF71" s="66">
        <v>0.01</v>
      </c>
      <c r="AG71" s="66">
        <v>0</v>
      </c>
      <c r="AH71" s="66">
        <v>0</v>
      </c>
      <c r="AI71" s="66">
        <v>0</v>
      </c>
      <c r="AJ71" s="66">
        <v>0</v>
      </c>
      <c r="AK71" s="66">
        <v>0.01</v>
      </c>
      <c r="AL71" s="66">
        <v>0</v>
      </c>
      <c r="AM71" s="66">
        <v>0</v>
      </c>
      <c r="AN71" s="66">
        <v>0</v>
      </c>
      <c r="AO71" s="66">
        <v>0</v>
      </c>
      <c r="AP71" s="83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83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7">
        <v>0</v>
      </c>
      <c r="CI71" s="67">
        <v>0</v>
      </c>
      <c r="CJ71" s="67">
        <v>0</v>
      </c>
      <c r="CK71" s="67">
        <v>0</v>
      </c>
      <c r="CL71" s="67">
        <v>0</v>
      </c>
      <c r="CM71" s="67">
        <v>0</v>
      </c>
      <c r="CN71" s="67">
        <v>0</v>
      </c>
      <c r="CO71" s="67">
        <v>0</v>
      </c>
      <c r="CP71" s="67">
        <v>0</v>
      </c>
      <c r="CQ71" s="67">
        <v>0</v>
      </c>
      <c r="CR71" s="67">
        <v>0</v>
      </c>
      <c r="CS71" s="67">
        <v>0</v>
      </c>
      <c r="CT71" s="67">
        <v>0</v>
      </c>
      <c r="CU71" s="67">
        <v>0</v>
      </c>
      <c r="CV71" s="67">
        <v>0</v>
      </c>
      <c r="CW71" s="67">
        <v>0</v>
      </c>
      <c r="CX71" s="67">
        <v>0</v>
      </c>
      <c r="CY71" s="67">
        <v>0</v>
      </c>
      <c r="CZ71" s="67">
        <v>0</v>
      </c>
      <c r="DA71" s="67">
        <v>0</v>
      </c>
      <c r="DB71" s="67">
        <v>0</v>
      </c>
      <c r="DC71" s="67">
        <v>0</v>
      </c>
      <c r="DD71" s="67">
        <v>0</v>
      </c>
      <c r="DE71" s="67">
        <v>0</v>
      </c>
      <c r="DF71" s="67">
        <v>0</v>
      </c>
      <c r="DG71" s="67">
        <v>0</v>
      </c>
      <c r="DI71" s="59" t="s">
        <v>67</v>
      </c>
      <c r="DJ71" s="59">
        <v>4</v>
      </c>
      <c r="DK71" s="60" t="s">
        <v>285</v>
      </c>
      <c r="DL71" s="60"/>
      <c r="DM71" s="59" t="s">
        <v>70</v>
      </c>
      <c r="DO71" s="68" t="str">
        <f>+IFERROR(VLOOKUP($B71,'[4]Lưu ý'!$C$5:$G$21,5,0),"")</f>
        <v/>
      </c>
      <c r="DP71" s="68">
        <f>+IF($DO71="",100%,INDEX('[4]Lưu ý'!$H$5:$I$21,MATCH('Gentan-i'!$B71,'[4]Lưu ý'!$C$5:$C$21,0),MATCH('Gentan-i'!DP$6,'[4]Lưu ý'!$H$4:$I$4,0)))</f>
        <v>1</v>
      </c>
      <c r="DQ71" s="68">
        <f>+IF($DO71="",100%,INDEX('[4]Lưu ý'!$H$5:$I$21,MATCH('Gentan-i'!$B71,'[4]Lưu ý'!$C$5:$C$21,0),MATCH('Gentan-i'!DQ$6,'[4]Lưu ý'!$H$4:$I$4,0)))</f>
        <v>1</v>
      </c>
      <c r="DR71" s="69">
        <v>1</v>
      </c>
      <c r="DS71" s="72">
        <v>1</v>
      </c>
      <c r="DT71" s="60"/>
      <c r="DU71" s="60"/>
    </row>
    <row r="72" spans="1:125" ht="15.95" customHeight="1" x14ac:dyDescent="0.25">
      <c r="A72" s="54">
        <v>64</v>
      </c>
      <c r="B72" s="65" t="s">
        <v>286</v>
      </c>
      <c r="C72" s="60" t="s">
        <v>287</v>
      </c>
      <c r="D72" s="60"/>
      <c r="E72" s="66">
        <v>0</v>
      </c>
      <c r="F72" s="66">
        <v>0.15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0.15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0.15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7">
        <v>0</v>
      </c>
      <c r="CI72" s="67">
        <v>0</v>
      </c>
      <c r="CJ72" s="67">
        <v>0</v>
      </c>
      <c r="CK72" s="67">
        <v>0</v>
      </c>
      <c r="CL72" s="67">
        <v>0</v>
      </c>
      <c r="CM72" s="67">
        <v>0</v>
      </c>
      <c r="CN72" s="67">
        <v>0</v>
      </c>
      <c r="CO72" s="67">
        <v>0</v>
      </c>
      <c r="CP72" s="67">
        <v>0</v>
      </c>
      <c r="CQ72" s="67">
        <v>0</v>
      </c>
      <c r="CR72" s="67">
        <v>0</v>
      </c>
      <c r="CS72" s="67">
        <v>0</v>
      </c>
      <c r="CT72" s="67">
        <v>0</v>
      </c>
      <c r="CU72" s="67">
        <v>0</v>
      </c>
      <c r="CV72" s="67">
        <v>0</v>
      </c>
      <c r="CW72" s="67">
        <v>0</v>
      </c>
      <c r="CX72" s="67">
        <v>0</v>
      </c>
      <c r="CY72" s="67">
        <v>0</v>
      </c>
      <c r="CZ72" s="67">
        <v>0</v>
      </c>
      <c r="DA72" s="67">
        <v>0</v>
      </c>
      <c r="DB72" s="67">
        <v>0</v>
      </c>
      <c r="DC72" s="67">
        <v>0</v>
      </c>
      <c r="DD72" s="67">
        <v>0</v>
      </c>
      <c r="DE72" s="67">
        <v>0</v>
      </c>
      <c r="DF72" s="67">
        <v>0</v>
      </c>
      <c r="DG72" s="67">
        <v>0</v>
      </c>
      <c r="DI72" s="59" t="s">
        <v>67</v>
      </c>
      <c r="DJ72" s="59">
        <v>4</v>
      </c>
      <c r="DK72" s="60"/>
      <c r="DL72" s="60" t="s">
        <v>198</v>
      </c>
      <c r="DM72" s="59" t="s">
        <v>70</v>
      </c>
      <c r="DO72" s="68" t="str">
        <f>+IFERROR(VLOOKUP($B72,'[4]Lưu ý'!$C$5:$G$21,5,0),"")</f>
        <v/>
      </c>
      <c r="DP72" s="68">
        <f>+IF($DO72="",100%,INDEX('[4]Lưu ý'!$H$5:$I$21,MATCH('Gentan-i'!$B72,'[4]Lưu ý'!$C$5:$C$21,0),MATCH('Gentan-i'!DP$6,'[4]Lưu ý'!$H$4:$I$4,0)))</f>
        <v>1</v>
      </c>
      <c r="DQ72" s="68">
        <f>+IF($DO72="",100%,INDEX('[4]Lưu ý'!$H$5:$I$21,MATCH('Gentan-i'!$B72,'[4]Lưu ý'!$C$5:$C$21,0),MATCH('Gentan-i'!DQ$6,'[4]Lưu ý'!$H$4:$I$4,0)))</f>
        <v>1</v>
      </c>
      <c r="DR72" s="69">
        <v>1</v>
      </c>
      <c r="DS72" s="76">
        <v>1</v>
      </c>
      <c r="DT72" s="60"/>
      <c r="DU72" s="60"/>
    </row>
    <row r="73" spans="1:125" ht="15.95" customHeight="1" x14ac:dyDescent="0.25">
      <c r="A73" s="54">
        <v>65</v>
      </c>
      <c r="B73" s="65" t="s">
        <v>288</v>
      </c>
      <c r="C73" s="60" t="s">
        <v>289</v>
      </c>
      <c r="D73" s="60"/>
      <c r="E73" s="66">
        <v>0.2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0.2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0.2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0.33386517750299166</v>
      </c>
      <c r="BQ73" s="66">
        <v>0</v>
      </c>
      <c r="BR73" s="66">
        <v>0</v>
      </c>
      <c r="BS73" s="66">
        <v>0</v>
      </c>
      <c r="BT73" s="66">
        <v>0.33386517750299166</v>
      </c>
      <c r="BU73" s="66">
        <v>0</v>
      </c>
      <c r="BV73" s="66">
        <v>0</v>
      </c>
      <c r="BW73" s="66">
        <v>0</v>
      </c>
      <c r="BX73" s="66">
        <v>0.33386517750299166</v>
      </c>
      <c r="BY73" s="66">
        <v>0</v>
      </c>
      <c r="BZ73" s="66">
        <v>0</v>
      </c>
      <c r="CA73" s="66">
        <v>0</v>
      </c>
      <c r="CB73" s="66">
        <v>0.33386517750299166</v>
      </c>
      <c r="CC73" s="66">
        <v>0</v>
      </c>
      <c r="CD73" s="66">
        <v>0</v>
      </c>
      <c r="CE73" s="66">
        <v>0</v>
      </c>
      <c r="CF73" s="66">
        <v>0.33386517750299166</v>
      </c>
      <c r="CG73" s="66">
        <v>0</v>
      </c>
      <c r="CH73" s="67">
        <v>0</v>
      </c>
      <c r="CI73" s="67">
        <v>0.10598894523904497</v>
      </c>
      <c r="CJ73" s="67">
        <v>0</v>
      </c>
      <c r="CK73" s="67">
        <v>0</v>
      </c>
      <c r="CL73" s="67">
        <v>0</v>
      </c>
      <c r="CM73" s="67">
        <v>0</v>
      </c>
      <c r="CN73" s="67">
        <v>0.10598894523904497</v>
      </c>
      <c r="CO73" s="67">
        <v>0</v>
      </c>
      <c r="CP73" s="67">
        <v>0</v>
      </c>
      <c r="CQ73" s="67">
        <v>0</v>
      </c>
      <c r="CR73" s="67">
        <v>0</v>
      </c>
      <c r="CS73" s="67">
        <v>0</v>
      </c>
      <c r="CT73" s="67">
        <v>0</v>
      </c>
      <c r="CU73" s="67">
        <v>0</v>
      </c>
      <c r="CV73" s="67">
        <v>0</v>
      </c>
      <c r="CW73" s="67">
        <v>0</v>
      </c>
      <c r="CX73" s="67">
        <v>0</v>
      </c>
      <c r="CY73" s="67">
        <v>0</v>
      </c>
      <c r="CZ73" s="67">
        <v>0</v>
      </c>
      <c r="DA73" s="67">
        <v>0</v>
      </c>
      <c r="DB73" s="67">
        <v>0</v>
      </c>
      <c r="DC73" s="67">
        <v>0</v>
      </c>
      <c r="DD73" s="67">
        <v>0</v>
      </c>
      <c r="DE73" s="67">
        <v>0.10598894523904497</v>
      </c>
      <c r="DF73" s="67">
        <v>0</v>
      </c>
      <c r="DG73" s="67">
        <v>0</v>
      </c>
      <c r="DI73" s="59" t="s">
        <v>67</v>
      </c>
      <c r="DJ73" s="59">
        <v>4</v>
      </c>
      <c r="DK73" s="60"/>
      <c r="DL73" s="60" t="s">
        <v>198</v>
      </c>
      <c r="DM73" s="59" t="s">
        <v>70</v>
      </c>
      <c r="DO73" s="68" t="str">
        <f>+IFERROR(VLOOKUP($B73,'[4]Lưu ý'!$C$5:$G$21,5,0),"")</f>
        <v/>
      </c>
      <c r="DP73" s="68">
        <f>+IF($DO73="",100%,INDEX('[4]Lưu ý'!$H$5:$I$21,MATCH('Gentan-i'!$B73,'[4]Lưu ý'!$C$5:$C$21,0),MATCH('Gentan-i'!DP$6,'[4]Lưu ý'!$H$4:$I$4,0)))</f>
        <v>1</v>
      </c>
      <c r="DQ73" s="68">
        <f>+IF($DO73="",100%,INDEX('[4]Lưu ý'!$H$5:$I$21,MATCH('Gentan-i'!$B73,'[4]Lưu ý'!$C$5:$C$21,0),MATCH('Gentan-i'!DQ$6,'[4]Lưu ý'!$H$4:$I$4,0)))</f>
        <v>1</v>
      </c>
      <c r="DR73" s="69">
        <v>1</v>
      </c>
      <c r="DS73" s="76">
        <v>1</v>
      </c>
      <c r="DT73" s="60"/>
      <c r="DU73" s="60"/>
    </row>
    <row r="74" spans="1:125" ht="15.95" customHeight="1" x14ac:dyDescent="0.25">
      <c r="A74" s="54">
        <v>66</v>
      </c>
      <c r="B74" s="65" t="s">
        <v>290</v>
      </c>
      <c r="C74" s="60" t="s">
        <v>291</v>
      </c>
      <c r="D74" s="60"/>
      <c r="E74" s="66">
        <v>0</v>
      </c>
      <c r="F74" s="66">
        <v>0</v>
      </c>
      <c r="G74" s="66">
        <v>0.25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0.25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0.25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0.40506972280246151</v>
      </c>
      <c r="CE74" s="66">
        <v>0</v>
      </c>
      <c r="CF74" s="66">
        <v>0</v>
      </c>
      <c r="CG74" s="66">
        <v>0</v>
      </c>
      <c r="CH74" s="67">
        <v>0</v>
      </c>
      <c r="CI74" s="67">
        <v>0</v>
      </c>
      <c r="CJ74" s="67">
        <v>0</v>
      </c>
      <c r="CK74" s="67">
        <v>0.42821656410545933</v>
      </c>
      <c r="CL74" s="67">
        <v>0</v>
      </c>
      <c r="CM74" s="67">
        <v>0</v>
      </c>
      <c r="CN74" s="67">
        <v>0</v>
      </c>
      <c r="CO74" s="67">
        <v>0</v>
      </c>
      <c r="CP74" s="67">
        <v>0</v>
      </c>
      <c r="CQ74" s="67">
        <v>0.42821656410545933</v>
      </c>
      <c r="CR74" s="67">
        <v>0</v>
      </c>
      <c r="CS74" s="67">
        <v>0</v>
      </c>
      <c r="CT74" s="67">
        <v>0</v>
      </c>
      <c r="CU74" s="67">
        <v>0</v>
      </c>
      <c r="CV74" s="67">
        <v>0.42821656410545933</v>
      </c>
      <c r="CW74" s="67">
        <v>0</v>
      </c>
      <c r="CX74" s="67">
        <v>0</v>
      </c>
      <c r="CY74" s="67">
        <v>0</v>
      </c>
      <c r="CZ74" s="67">
        <v>0</v>
      </c>
      <c r="DA74" s="67">
        <v>0.42821656410545933</v>
      </c>
      <c r="DB74" s="67">
        <v>0</v>
      </c>
      <c r="DC74" s="67">
        <v>0</v>
      </c>
      <c r="DD74" s="67">
        <v>0</v>
      </c>
      <c r="DE74" s="67">
        <v>0</v>
      </c>
      <c r="DF74" s="67">
        <v>0</v>
      </c>
      <c r="DG74" s="67">
        <v>0</v>
      </c>
      <c r="DI74" s="59" t="s">
        <v>67</v>
      </c>
      <c r="DJ74" s="59">
        <v>4</v>
      </c>
      <c r="DK74" s="60"/>
      <c r="DL74" s="60" t="s">
        <v>198</v>
      </c>
      <c r="DM74" s="59" t="s">
        <v>70</v>
      </c>
      <c r="DO74" s="68" t="str">
        <f>+IFERROR(VLOOKUP($B74,'[4]Lưu ý'!$C$5:$G$21,5,0),"")</f>
        <v/>
      </c>
      <c r="DP74" s="68">
        <f>+IF($DO74="",100%,INDEX('[4]Lưu ý'!$H$5:$I$21,MATCH('Gentan-i'!$B74,'[4]Lưu ý'!$C$5:$C$21,0),MATCH('Gentan-i'!DP$6,'[4]Lưu ý'!$H$4:$I$4,0)))</f>
        <v>1</v>
      </c>
      <c r="DQ74" s="68">
        <f>+IF($DO74="",100%,INDEX('[4]Lưu ý'!$H$5:$I$21,MATCH('Gentan-i'!$B74,'[4]Lưu ý'!$C$5:$C$21,0),MATCH('Gentan-i'!DQ$6,'[4]Lưu ý'!$H$4:$I$4,0)))</f>
        <v>1</v>
      </c>
      <c r="DR74" s="69">
        <v>1</v>
      </c>
      <c r="DS74" s="76">
        <v>1</v>
      </c>
      <c r="DT74" s="60" t="s">
        <v>139</v>
      </c>
      <c r="DU74" s="60"/>
    </row>
    <row r="75" spans="1:125" ht="15.95" customHeight="1" x14ac:dyDescent="0.25">
      <c r="A75" s="54">
        <v>67</v>
      </c>
      <c r="B75" s="65" t="s">
        <v>292</v>
      </c>
      <c r="C75" s="60" t="s">
        <v>293</v>
      </c>
      <c r="D75" s="60"/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0.2</v>
      </c>
      <c r="M75" s="66">
        <v>0</v>
      </c>
      <c r="N75" s="66">
        <v>0</v>
      </c>
      <c r="O75" s="66">
        <v>0</v>
      </c>
      <c r="P75" s="66">
        <v>0</v>
      </c>
      <c r="Q75" s="66">
        <v>0.2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0.27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0.27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0.27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0.27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7">
        <v>0</v>
      </c>
      <c r="CI75" s="67">
        <v>0</v>
      </c>
      <c r="CJ75" s="67">
        <v>0</v>
      </c>
      <c r="CK75" s="67">
        <v>0</v>
      </c>
      <c r="CL75" s="67">
        <v>0.35</v>
      </c>
      <c r="CM75" s="67">
        <v>0</v>
      </c>
      <c r="CN75" s="67">
        <v>0</v>
      </c>
      <c r="CO75" s="67">
        <v>0</v>
      </c>
      <c r="CP75" s="67">
        <v>0</v>
      </c>
      <c r="CQ75" s="67">
        <v>0</v>
      </c>
      <c r="CR75" s="67">
        <v>0.35</v>
      </c>
      <c r="CS75" s="67">
        <v>0</v>
      </c>
      <c r="CT75" s="67">
        <v>0</v>
      </c>
      <c r="CU75" s="67">
        <v>0</v>
      </c>
      <c r="CV75" s="67">
        <v>0</v>
      </c>
      <c r="CW75" s="67">
        <v>0</v>
      </c>
      <c r="CX75" s="67">
        <v>0</v>
      </c>
      <c r="CY75" s="67">
        <v>0</v>
      </c>
      <c r="CZ75" s="67">
        <v>0</v>
      </c>
      <c r="DA75" s="67">
        <v>0</v>
      </c>
      <c r="DB75" s="67">
        <v>0</v>
      </c>
      <c r="DC75" s="67">
        <v>0</v>
      </c>
      <c r="DD75" s="67">
        <v>0</v>
      </c>
      <c r="DE75" s="67">
        <v>0</v>
      </c>
      <c r="DF75" s="67">
        <v>0</v>
      </c>
      <c r="DG75" s="67">
        <v>0</v>
      </c>
      <c r="DI75" s="59" t="s">
        <v>67</v>
      </c>
      <c r="DJ75" s="59">
        <v>4</v>
      </c>
      <c r="DK75" s="60"/>
      <c r="DL75" s="60" t="s">
        <v>198</v>
      </c>
      <c r="DM75" s="59" t="s">
        <v>70</v>
      </c>
      <c r="DO75" s="68" t="str">
        <f>+IFERROR(VLOOKUP($B75,'[4]Lưu ý'!$C$5:$G$21,5,0),"")</f>
        <v/>
      </c>
      <c r="DP75" s="68">
        <f>+IF($DO75="",100%,INDEX('[4]Lưu ý'!$H$5:$I$21,MATCH('Gentan-i'!$B75,'[4]Lưu ý'!$C$5:$C$21,0),MATCH('Gentan-i'!DP$6,'[4]Lưu ý'!$H$4:$I$4,0)))</f>
        <v>1</v>
      </c>
      <c r="DQ75" s="68">
        <f>+IF($DO75="",100%,INDEX('[4]Lưu ý'!$H$5:$I$21,MATCH('Gentan-i'!$B75,'[4]Lưu ý'!$C$5:$C$21,0),MATCH('Gentan-i'!DQ$6,'[4]Lưu ý'!$H$4:$I$4,0)))</f>
        <v>1</v>
      </c>
      <c r="DR75" s="69">
        <v>1</v>
      </c>
      <c r="DS75" s="76">
        <v>1</v>
      </c>
      <c r="DT75" s="60"/>
      <c r="DU75" s="60"/>
    </row>
    <row r="76" spans="1:125" ht="15.95" customHeight="1" x14ac:dyDescent="0.25">
      <c r="A76" s="54">
        <v>68</v>
      </c>
      <c r="B76" s="65" t="s">
        <v>294</v>
      </c>
      <c r="C76" s="60" t="s">
        <v>295</v>
      </c>
      <c r="D76" s="60"/>
      <c r="E76" s="66">
        <v>0</v>
      </c>
      <c r="F76" s="66">
        <v>0</v>
      </c>
      <c r="G76" s="66">
        <v>0</v>
      </c>
      <c r="H76" s="66">
        <v>0.16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0.16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0.16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0.25380039656311965</v>
      </c>
      <c r="BP76" s="66">
        <v>0</v>
      </c>
      <c r="BQ76" s="66">
        <v>0</v>
      </c>
      <c r="BR76" s="66">
        <v>0</v>
      </c>
      <c r="BS76" s="66">
        <v>0.25380039656311965</v>
      </c>
      <c r="BT76" s="66">
        <v>0</v>
      </c>
      <c r="BU76" s="66">
        <v>0</v>
      </c>
      <c r="BV76" s="66">
        <v>0</v>
      </c>
      <c r="BW76" s="66">
        <v>0.25380039656311965</v>
      </c>
      <c r="BX76" s="66">
        <v>0</v>
      </c>
      <c r="BY76" s="66">
        <v>0</v>
      </c>
      <c r="BZ76" s="66">
        <v>0</v>
      </c>
      <c r="CA76" s="66">
        <v>0.25380039656311965</v>
      </c>
      <c r="CB76" s="66">
        <v>0</v>
      </c>
      <c r="CC76" s="66">
        <v>0</v>
      </c>
      <c r="CD76" s="66">
        <v>0</v>
      </c>
      <c r="CE76" s="66">
        <v>0.25380039656311965</v>
      </c>
      <c r="CF76" s="66">
        <v>0</v>
      </c>
      <c r="CG76" s="66">
        <v>0</v>
      </c>
      <c r="CH76" s="67">
        <v>0.32228621785792971</v>
      </c>
      <c r="CI76" s="67">
        <v>0</v>
      </c>
      <c r="CJ76" s="67">
        <v>0</v>
      </c>
      <c r="CK76" s="67">
        <v>0</v>
      </c>
      <c r="CL76" s="67">
        <v>0</v>
      </c>
      <c r="CM76" s="67">
        <v>0</v>
      </c>
      <c r="CN76" s="67">
        <v>0</v>
      </c>
      <c r="CO76" s="67">
        <v>0.32228621785792971</v>
      </c>
      <c r="CP76" s="67">
        <v>0</v>
      </c>
      <c r="CQ76" s="67">
        <v>0</v>
      </c>
      <c r="CR76" s="67">
        <v>0</v>
      </c>
      <c r="CS76" s="67">
        <v>0</v>
      </c>
      <c r="CT76" s="67">
        <v>0.32228621785792971</v>
      </c>
      <c r="CU76" s="67">
        <v>0</v>
      </c>
      <c r="CV76" s="67">
        <v>0</v>
      </c>
      <c r="CW76" s="67">
        <v>0</v>
      </c>
      <c r="CX76" s="67">
        <v>0</v>
      </c>
      <c r="CY76" s="67">
        <v>0.32228621785792971</v>
      </c>
      <c r="CZ76" s="67">
        <v>0</v>
      </c>
      <c r="DA76" s="67">
        <v>0</v>
      </c>
      <c r="DB76" s="67">
        <v>0</v>
      </c>
      <c r="DC76" s="67">
        <v>0</v>
      </c>
      <c r="DD76" s="67">
        <v>0</v>
      </c>
      <c r="DE76" s="67">
        <v>0</v>
      </c>
      <c r="DF76" s="67">
        <v>0</v>
      </c>
      <c r="DG76" s="67">
        <v>0</v>
      </c>
      <c r="DI76" s="59" t="s">
        <v>67</v>
      </c>
      <c r="DJ76" s="59">
        <v>4</v>
      </c>
      <c r="DK76" s="60"/>
      <c r="DL76" s="60" t="s">
        <v>198</v>
      </c>
      <c r="DM76" s="59" t="s">
        <v>70</v>
      </c>
      <c r="DO76" s="68" t="str">
        <f>+IFERROR(VLOOKUP($B76,'[4]Lưu ý'!$C$5:$G$21,5,0),"")</f>
        <v/>
      </c>
      <c r="DP76" s="68">
        <f>+IF($DO76="",100%,INDEX('[4]Lưu ý'!$H$5:$I$21,MATCH('Gentan-i'!$B76,'[4]Lưu ý'!$C$5:$C$21,0),MATCH('Gentan-i'!DP$6,'[4]Lưu ý'!$H$4:$I$4,0)))</f>
        <v>1</v>
      </c>
      <c r="DQ76" s="68">
        <f>+IF($DO76="",100%,INDEX('[4]Lưu ý'!$H$5:$I$21,MATCH('Gentan-i'!$B76,'[4]Lưu ý'!$C$5:$C$21,0),MATCH('Gentan-i'!DQ$6,'[4]Lưu ý'!$H$4:$I$4,0)))</f>
        <v>1</v>
      </c>
      <c r="DR76" s="69">
        <v>1</v>
      </c>
      <c r="DS76" s="76">
        <v>1</v>
      </c>
      <c r="DT76" s="60"/>
      <c r="DU76" s="60"/>
    </row>
    <row r="77" spans="1:125" ht="15.95" customHeight="1" x14ac:dyDescent="0.25">
      <c r="A77" s="54">
        <v>69</v>
      </c>
      <c r="B77" s="65" t="s">
        <v>296</v>
      </c>
      <c r="C77" s="60" t="s">
        <v>297</v>
      </c>
      <c r="D77" s="60"/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84">
        <v>0</v>
      </c>
      <c r="AB77" s="84">
        <v>0</v>
      </c>
      <c r="AC77" s="84">
        <v>0</v>
      </c>
      <c r="AD77" s="84">
        <v>0</v>
      </c>
      <c r="AE77" s="84">
        <v>0</v>
      </c>
      <c r="AF77" s="84">
        <v>0</v>
      </c>
      <c r="AG77" s="84">
        <v>0</v>
      </c>
      <c r="AH77" s="84">
        <v>0</v>
      </c>
      <c r="AI77" s="84">
        <v>0</v>
      </c>
      <c r="AJ77" s="84">
        <v>0</v>
      </c>
      <c r="AK77" s="84">
        <v>0</v>
      </c>
      <c r="AL77" s="84">
        <v>0</v>
      </c>
      <c r="AM77" s="84">
        <v>0</v>
      </c>
      <c r="AN77" s="84">
        <v>0</v>
      </c>
      <c r="AO77" s="84">
        <v>0</v>
      </c>
      <c r="AP77" s="84">
        <v>0</v>
      </c>
      <c r="AQ77" s="84">
        <v>0</v>
      </c>
      <c r="AR77" s="84">
        <v>0</v>
      </c>
      <c r="AS77" s="84">
        <v>0</v>
      </c>
      <c r="AT77" s="84">
        <v>0</v>
      </c>
      <c r="AU77" s="84">
        <v>0</v>
      </c>
      <c r="AV77" s="84">
        <v>0</v>
      </c>
      <c r="AW77" s="84">
        <v>0</v>
      </c>
      <c r="AX77" s="84">
        <v>0</v>
      </c>
      <c r="AY77" s="84">
        <v>0</v>
      </c>
      <c r="AZ77" s="84">
        <v>0</v>
      </c>
      <c r="BA77" s="84">
        <v>0</v>
      </c>
      <c r="BB77" s="84">
        <v>0</v>
      </c>
      <c r="BC77" s="84">
        <v>0</v>
      </c>
      <c r="BD77" s="84">
        <v>0</v>
      </c>
      <c r="BE77" s="84">
        <v>0</v>
      </c>
      <c r="BF77" s="84">
        <v>0</v>
      </c>
      <c r="BG77" s="84">
        <v>0</v>
      </c>
      <c r="BH77" s="84">
        <v>0</v>
      </c>
      <c r="BI77" s="84">
        <v>0</v>
      </c>
      <c r="BJ77" s="84">
        <v>0</v>
      </c>
      <c r="BK77" s="84">
        <v>0</v>
      </c>
      <c r="BL77" s="84">
        <v>0</v>
      </c>
      <c r="BM77" s="84">
        <v>0</v>
      </c>
      <c r="BN77" s="84">
        <v>0</v>
      </c>
      <c r="BO77" s="84">
        <v>0</v>
      </c>
      <c r="BP77" s="84">
        <v>0</v>
      </c>
      <c r="BQ77" s="84">
        <v>0.24400871459694984</v>
      </c>
      <c r="BR77" s="84">
        <v>0</v>
      </c>
      <c r="BS77" s="84">
        <v>0</v>
      </c>
      <c r="BT77" s="84">
        <v>0</v>
      </c>
      <c r="BU77" s="84">
        <v>0.24400871459694984</v>
      </c>
      <c r="BV77" s="84">
        <v>0</v>
      </c>
      <c r="BW77" s="84">
        <v>0</v>
      </c>
      <c r="BX77" s="84">
        <v>0</v>
      </c>
      <c r="BY77" s="84">
        <v>0.24400871459694984</v>
      </c>
      <c r="BZ77" s="84">
        <v>0</v>
      </c>
      <c r="CA77" s="84">
        <v>0</v>
      </c>
      <c r="CB77" s="84">
        <v>0</v>
      </c>
      <c r="CC77" s="84">
        <v>0.24400871459694984</v>
      </c>
      <c r="CD77" s="84">
        <v>0</v>
      </c>
      <c r="CE77" s="84">
        <v>0</v>
      </c>
      <c r="CF77" s="84">
        <v>0</v>
      </c>
      <c r="CG77" s="84">
        <v>0.24400871459694984</v>
      </c>
      <c r="CH77" s="84">
        <v>0</v>
      </c>
      <c r="CI77" s="84">
        <v>0</v>
      </c>
      <c r="CJ77" s="84">
        <v>0.27886710239651413</v>
      </c>
      <c r="CK77" s="84">
        <v>0</v>
      </c>
      <c r="CL77" s="84">
        <v>0</v>
      </c>
      <c r="CM77" s="84">
        <v>0</v>
      </c>
      <c r="CN77" s="84">
        <v>0</v>
      </c>
      <c r="CO77" s="84">
        <v>0</v>
      </c>
      <c r="CP77" s="84">
        <v>0.27886710239651413</v>
      </c>
      <c r="CQ77" s="84">
        <v>0</v>
      </c>
      <c r="CR77" s="84">
        <v>0</v>
      </c>
      <c r="CS77" s="84">
        <v>0</v>
      </c>
      <c r="CT77" s="84">
        <v>0</v>
      </c>
      <c r="CU77" s="84">
        <v>0.27886710239651413</v>
      </c>
      <c r="CV77" s="84">
        <v>0</v>
      </c>
      <c r="CW77" s="84">
        <v>0</v>
      </c>
      <c r="CX77" s="84">
        <v>0</v>
      </c>
      <c r="CY77" s="84">
        <v>0</v>
      </c>
      <c r="CZ77" s="84">
        <v>0.27886710239651413</v>
      </c>
      <c r="DA77" s="84">
        <v>0</v>
      </c>
      <c r="DB77" s="84">
        <v>0</v>
      </c>
      <c r="DC77" s="84">
        <v>0</v>
      </c>
      <c r="DD77" s="84">
        <v>0</v>
      </c>
      <c r="DE77" s="84">
        <v>0</v>
      </c>
      <c r="DF77" s="84">
        <v>0</v>
      </c>
      <c r="DG77" s="84">
        <v>0</v>
      </c>
      <c r="DI77" s="59" t="s">
        <v>67</v>
      </c>
      <c r="DJ77" s="59">
        <v>4</v>
      </c>
      <c r="DK77" s="60"/>
      <c r="DL77" s="60" t="s">
        <v>198</v>
      </c>
      <c r="DM77" s="59" t="s">
        <v>70</v>
      </c>
      <c r="DO77" s="68" t="str">
        <f>+IFERROR(VLOOKUP($B77,'[4]Lưu ý'!$C$5:$G$21,5,0),"")</f>
        <v/>
      </c>
      <c r="DP77" s="68">
        <f>+IF($DO77="",100%,INDEX('[4]Lưu ý'!$H$5:$I$21,MATCH('Gentan-i'!$B77,'[4]Lưu ý'!$C$5:$C$21,0),MATCH('Gentan-i'!DP$6,'[4]Lưu ý'!$H$4:$I$4,0)))</f>
        <v>1</v>
      </c>
      <c r="DQ77" s="68">
        <f>+IF($DO77="",100%,INDEX('[4]Lưu ý'!$H$5:$I$21,MATCH('Gentan-i'!$B77,'[4]Lưu ý'!$C$5:$C$21,0),MATCH('Gentan-i'!DQ$6,'[4]Lưu ý'!$H$4:$I$4,0)))</f>
        <v>1</v>
      </c>
      <c r="DR77" s="69">
        <v>1</v>
      </c>
      <c r="DS77" s="76">
        <v>1</v>
      </c>
      <c r="DT77" s="60" t="s">
        <v>298</v>
      </c>
      <c r="DU77" s="60" t="s">
        <v>72</v>
      </c>
    </row>
    <row r="78" spans="1:125" ht="15.95" customHeight="1" x14ac:dyDescent="0.25">
      <c r="A78" s="54">
        <v>70</v>
      </c>
      <c r="B78" s="79" t="s">
        <v>299</v>
      </c>
      <c r="C78" s="80" t="s">
        <v>300</v>
      </c>
      <c r="D78" s="60" t="s">
        <v>301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0</v>
      </c>
      <c r="AN78" s="66">
        <v>0</v>
      </c>
      <c r="AO78" s="66">
        <v>0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0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0</v>
      </c>
      <c r="BP78" s="66">
        <v>0</v>
      </c>
      <c r="BQ78" s="66">
        <v>0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0</v>
      </c>
      <c r="CH78" s="67">
        <v>0</v>
      </c>
      <c r="CI78" s="67">
        <v>0</v>
      </c>
      <c r="CJ78" s="67">
        <v>0</v>
      </c>
      <c r="CK78" s="67">
        <v>0</v>
      </c>
      <c r="CL78" s="67">
        <v>0</v>
      </c>
      <c r="CM78" s="67">
        <v>0</v>
      </c>
      <c r="CN78" s="67">
        <v>0</v>
      </c>
      <c r="CO78" s="67">
        <v>0</v>
      </c>
      <c r="CP78" s="67">
        <v>0</v>
      </c>
      <c r="CQ78" s="67">
        <v>0</v>
      </c>
      <c r="CR78" s="67">
        <v>0</v>
      </c>
      <c r="CS78" s="67">
        <v>0</v>
      </c>
      <c r="CT78" s="67">
        <v>0</v>
      </c>
      <c r="CU78" s="67">
        <v>0</v>
      </c>
      <c r="CV78" s="67">
        <v>0</v>
      </c>
      <c r="CW78" s="67">
        <v>0</v>
      </c>
      <c r="CX78" s="67">
        <v>0</v>
      </c>
      <c r="CY78" s="67">
        <v>0</v>
      </c>
      <c r="CZ78" s="67">
        <v>0</v>
      </c>
      <c r="DA78" s="67">
        <v>0</v>
      </c>
      <c r="DB78" s="67">
        <v>0</v>
      </c>
      <c r="DC78" s="67">
        <v>0</v>
      </c>
      <c r="DD78" s="67">
        <v>0</v>
      </c>
      <c r="DE78" s="67">
        <v>0</v>
      </c>
      <c r="DF78" s="67">
        <v>0</v>
      </c>
      <c r="DG78" s="67">
        <v>0</v>
      </c>
      <c r="DI78" s="59" t="s">
        <v>67</v>
      </c>
      <c r="DJ78" s="59">
        <v>4</v>
      </c>
      <c r="DK78" s="60"/>
      <c r="DL78" s="60" t="s">
        <v>198</v>
      </c>
      <c r="DM78" s="59" t="s">
        <v>70</v>
      </c>
      <c r="DO78" s="68" t="str">
        <f>+IFERROR(VLOOKUP($B78,'[4]Lưu ý'!$C$5:$G$21,5,0),"")</f>
        <v/>
      </c>
      <c r="DP78" s="68">
        <f>+IF($DO78="",100%,INDEX('[4]Lưu ý'!$H$5:$I$21,MATCH('Gentan-i'!$B78,'[4]Lưu ý'!$C$5:$C$21,0),MATCH('Gentan-i'!DP$6,'[4]Lưu ý'!$H$4:$I$4,0)))</f>
        <v>1</v>
      </c>
      <c r="DQ78" s="68">
        <f>+IF($DO78="",100%,INDEX('[4]Lưu ý'!$H$5:$I$21,MATCH('Gentan-i'!$B78,'[4]Lưu ý'!$C$5:$C$21,0),MATCH('Gentan-i'!DQ$6,'[4]Lưu ý'!$H$4:$I$4,0)))</f>
        <v>1</v>
      </c>
      <c r="DR78" s="69">
        <v>1</v>
      </c>
      <c r="DS78" s="72">
        <v>1</v>
      </c>
      <c r="DT78" s="60"/>
      <c r="DU78" s="60"/>
    </row>
    <row r="79" spans="1:125" ht="15.95" customHeight="1" x14ac:dyDescent="0.25">
      <c r="A79" s="54">
        <v>71</v>
      </c>
      <c r="B79" s="65" t="s">
        <v>302</v>
      </c>
      <c r="C79" s="60" t="s">
        <v>303</v>
      </c>
      <c r="D79" s="60"/>
      <c r="E79" s="66">
        <v>0</v>
      </c>
      <c r="F79" s="66">
        <v>0</v>
      </c>
      <c r="G79" s="66">
        <v>0</v>
      </c>
      <c r="H79" s="66">
        <v>0</v>
      </c>
      <c r="I79" s="66">
        <v>0.16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0.16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0.16</v>
      </c>
      <c r="AA79" s="84">
        <v>0</v>
      </c>
      <c r="AB79" s="84">
        <v>0</v>
      </c>
      <c r="AC79" s="84">
        <v>0</v>
      </c>
      <c r="AD79" s="84">
        <v>0</v>
      </c>
      <c r="AE79" s="84">
        <v>0</v>
      </c>
      <c r="AF79" s="84">
        <v>0</v>
      </c>
      <c r="AG79" s="84">
        <v>0</v>
      </c>
      <c r="AH79" s="84">
        <v>0</v>
      </c>
      <c r="AI79" s="84">
        <v>0</v>
      </c>
      <c r="AJ79" s="84">
        <v>0</v>
      </c>
      <c r="AK79" s="84">
        <v>0</v>
      </c>
      <c r="AL79" s="84">
        <v>0</v>
      </c>
      <c r="AM79" s="84">
        <v>0</v>
      </c>
      <c r="AN79" s="84">
        <v>0</v>
      </c>
      <c r="AO79" s="84">
        <v>0</v>
      </c>
      <c r="AP79" s="84">
        <v>0</v>
      </c>
      <c r="AQ79" s="84">
        <v>0</v>
      </c>
      <c r="AR79" s="84">
        <v>0</v>
      </c>
      <c r="AS79" s="84">
        <v>0</v>
      </c>
      <c r="AT79" s="84">
        <v>0</v>
      </c>
      <c r="AU79" s="84">
        <v>0</v>
      </c>
      <c r="AV79" s="84">
        <v>0</v>
      </c>
      <c r="AW79" s="84">
        <v>0</v>
      </c>
      <c r="AX79" s="84">
        <v>0</v>
      </c>
      <c r="AY79" s="84">
        <v>0</v>
      </c>
      <c r="AZ79" s="84">
        <v>0</v>
      </c>
      <c r="BA79" s="84">
        <v>0</v>
      </c>
      <c r="BB79" s="84">
        <v>0</v>
      </c>
      <c r="BC79" s="84">
        <v>0</v>
      </c>
      <c r="BD79" s="84">
        <v>0</v>
      </c>
      <c r="BE79" s="84">
        <v>0</v>
      </c>
      <c r="BF79" s="84">
        <v>0</v>
      </c>
      <c r="BG79" s="84">
        <v>0</v>
      </c>
      <c r="BH79" s="84">
        <v>0</v>
      </c>
      <c r="BI79" s="84">
        <v>0</v>
      </c>
      <c r="BJ79" s="84">
        <v>0</v>
      </c>
      <c r="BK79" s="84">
        <v>0</v>
      </c>
      <c r="BL79" s="84">
        <v>0</v>
      </c>
      <c r="BM79" s="84">
        <v>0</v>
      </c>
      <c r="BN79" s="84">
        <v>0</v>
      </c>
      <c r="BO79" s="84">
        <v>0</v>
      </c>
      <c r="BP79" s="84">
        <v>0</v>
      </c>
      <c r="BQ79" s="84">
        <v>0</v>
      </c>
      <c r="BR79" s="84">
        <v>0</v>
      </c>
      <c r="BS79" s="84">
        <v>0</v>
      </c>
      <c r="BT79" s="84">
        <v>0</v>
      </c>
      <c r="BU79" s="84">
        <v>0</v>
      </c>
      <c r="BV79" s="84">
        <v>0</v>
      </c>
      <c r="BW79" s="84">
        <v>0</v>
      </c>
      <c r="BX79" s="84">
        <v>0</v>
      </c>
      <c r="BY79" s="84">
        <v>0</v>
      </c>
      <c r="BZ79" s="84">
        <v>0</v>
      </c>
      <c r="CA79" s="84">
        <v>0</v>
      </c>
      <c r="CB79" s="84">
        <v>0</v>
      </c>
      <c r="CC79" s="84">
        <v>0</v>
      </c>
      <c r="CD79" s="84">
        <v>0</v>
      </c>
      <c r="CE79" s="84">
        <v>0</v>
      </c>
      <c r="CF79" s="84">
        <v>0</v>
      </c>
      <c r="CG79" s="84">
        <v>0</v>
      </c>
      <c r="CH79" s="84">
        <v>0</v>
      </c>
      <c r="CI79" s="84">
        <v>0</v>
      </c>
      <c r="CJ79" s="84">
        <v>0</v>
      </c>
      <c r="CK79" s="84">
        <v>0</v>
      </c>
      <c r="CL79" s="84">
        <v>0</v>
      </c>
      <c r="CM79" s="84">
        <v>0</v>
      </c>
      <c r="CN79" s="84">
        <v>0</v>
      </c>
      <c r="CO79" s="84">
        <v>0</v>
      </c>
      <c r="CP79" s="84">
        <v>0</v>
      </c>
      <c r="CQ79" s="84">
        <v>0</v>
      </c>
      <c r="CR79" s="84">
        <v>0</v>
      </c>
      <c r="CS79" s="84">
        <v>0</v>
      </c>
      <c r="CT79" s="84">
        <v>0</v>
      </c>
      <c r="CU79" s="84">
        <v>0</v>
      </c>
      <c r="CV79" s="84">
        <v>0</v>
      </c>
      <c r="CW79" s="84">
        <v>0</v>
      </c>
      <c r="CX79" s="84">
        <v>0</v>
      </c>
      <c r="CY79" s="84">
        <v>0</v>
      </c>
      <c r="CZ79" s="84">
        <v>0</v>
      </c>
      <c r="DA79" s="84">
        <v>0</v>
      </c>
      <c r="DB79" s="84">
        <v>0</v>
      </c>
      <c r="DC79" s="84">
        <v>0</v>
      </c>
      <c r="DD79" s="84">
        <v>0.15789473684210528</v>
      </c>
      <c r="DE79" s="84">
        <v>0</v>
      </c>
      <c r="DF79" s="84">
        <v>0</v>
      </c>
      <c r="DG79" s="84">
        <v>0</v>
      </c>
      <c r="DI79" s="59" t="s">
        <v>67</v>
      </c>
      <c r="DJ79" s="59">
        <v>4</v>
      </c>
      <c r="DK79" s="60"/>
      <c r="DL79" s="60" t="s">
        <v>198</v>
      </c>
      <c r="DM79" s="59" t="s">
        <v>70</v>
      </c>
      <c r="DO79" s="68" t="str">
        <f>+IFERROR(VLOOKUP($B79,'[4]Lưu ý'!$C$5:$G$21,5,0),"")</f>
        <v/>
      </c>
      <c r="DP79" s="68">
        <f>+IF($DO79="",100%,INDEX('[4]Lưu ý'!$H$5:$I$21,MATCH('Gentan-i'!$B79,'[4]Lưu ý'!$C$5:$C$21,0),MATCH('Gentan-i'!DP$6,'[4]Lưu ý'!$H$4:$I$4,0)))</f>
        <v>1</v>
      </c>
      <c r="DQ79" s="68">
        <f>+IF($DO79="",100%,INDEX('[4]Lưu ý'!$H$5:$I$21,MATCH('Gentan-i'!$B79,'[4]Lưu ý'!$C$5:$C$21,0),MATCH('Gentan-i'!DQ$6,'[4]Lưu ý'!$H$4:$I$4,0)))</f>
        <v>1</v>
      </c>
      <c r="DR79" s="69">
        <v>1</v>
      </c>
      <c r="DS79" s="76">
        <v>1</v>
      </c>
      <c r="DT79" s="60" t="s">
        <v>304</v>
      </c>
      <c r="DU79" s="60" t="s">
        <v>72</v>
      </c>
    </row>
    <row r="80" spans="1:125" ht="15.95" customHeight="1" x14ac:dyDescent="0.25">
      <c r="A80" s="54">
        <v>72</v>
      </c>
      <c r="B80" s="65" t="s">
        <v>305</v>
      </c>
      <c r="C80" s="60" t="s">
        <v>306</v>
      </c>
      <c r="D80" s="60"/>
      <c r="E80" s="66">
        <v>0.08</v>
      </c>
      <c r="F80" s="66">
        <v>0.08</v>
      </c>
      <c r="G80" s="66">
        <v>0.08</v>
      </c>
      <c r="H80" s="66">
        <v>0.08</v>
      </c>
      <c r="I80" s="66">
        <v>0.08</v>
      </c>
      <c r="J80" s="66">
        <v>0.08</v>
      </c>
      <c r="K80" s="66">
        <v>0.08</v>
      </c>
      <c r="L80" s="66">
        <v>0.08</v>
      </c>
      <c r="M80" s="66">
        <v>0.08</v>
      </c>
      <c r="N80" s="66">
        <v>0.08</v>
      </c>
      <c r="O80" s="66">
        <v>0.08</v>
      </c>
      <c r="P80" s="66">
        <v>0.08</v>
      </c>
      <c r="Q80" s="66">
        <v>0.08</v>
      </c>
      <c r="R80" s="66">
        <v>0.08</v>
      </c>
      <c r="S80" s="66">
        <v>0.08</v>
      </c>
      <c r="T80" s="66">
        <v>0.08</v>
      </c>
      <c r="U80" s="66">
        <v>0.08</v>
      </c>
      <c r="V80" s="66">
        <v>0.08</v>
      </c>
      <c r="W80" s="66">
        <v>0.08</v>
      </c>
      <c r="X80" s="66">
        <v>0.08</v>
      </c>
      <c r="Y80" s="66">
        <v>0.08</v>
      </c>
      <c r="Z80" s="66">
        <v>0.08</v>
      </c>
      <c r="AA80" s="84">
        <v>0.10914490087498947</v>
      </c>
      <c r="AB80" s="84">
        <v>0.10914490087498947</v>
      </c>
      <c r="AC80" s="84">
        <v>0.10914490087498947</v>
      </c>
      <c r="AD80" s="84">
        <v>0.10914490087498947</v>
      </c>
      <c r="AE80" s="84">
        <v>0.10914490087498947</v>
      </c>
      <c r="AF80" s="84">
        <v>0.10914490087498947</v>
      </c>
      <c r="AG80" s="84">
        <v>0.10914490087498947</v>
      </c>
      <c r="AH80" s="84">
        <v>0.10914490087498947</v>
      </c>
      <c r="AI80" s="84">
        <v>0.10914490087498947</v>
      </c>
      <c r="AJ80" s="84">
        <v>0.10914490087498947</v>
      </c>
      <c r="AK80" s="84">
        <v>0.10914490087498947</v>
      </c>
      <c r="AL80" s="84">
        <v>0.10914490087498947</v>
      </c>
      <c r="AM80" s="84">
        <v>0.10914490087498947</v>
      </c>
      <c r="AN80" s="84">
        <v>0.10914490087498947</v>
      </c>
      <c r="AO80" s="84">
        <v>0.10914490087498947</v>
      </c>
      <c r="AP80" s="84">
        <v>0.10914490087498947</v>
      </c>
      <c r="AQ80" s="84">
        <v>0.10914490087498947</v>
      </c>
      <c r="AR80" s="84">
        <v>0.10914490087498947</v>
      </c>
      <c r="AS80" s="84">
        <v>0.10914490087498947</v>
      </c>
      <c r="AT80" s="84">
        <v>0.10914490087498947</v>
      </c>
      <c r="AU80" s="84">
        <v>0.10914490087498947</v>
      </c>
      <c r="AV80" s="84">
        <v>0.10914490087498947</v>
      </c>
      <c r="AW80" s="84">
        <v>0.10914490087498947</v>
      </c>
      <c r="AX80" s="84">
        <v>0.10914490087498947</v>
      </c>
      <c r="AY80" s="84">
        <v>0.10914490087498947</v>
      </c>
      <c r="AZ80" s="84">
        <v>0.10914490087498947</v>
      </c>
      <c r="BA80" s="84">
        <v>0.10914490087498947</v>
      </c>
      <c r="BB80" s="84">
        <v>0.10914490087498947</v>
      </c>
      <c r="BC80" s="84">
        <v>0.10914490087498947</v>
      </c>
      <c r="BD80" s="84">
        <v>0.10914490087498947</v>
      </c>
      <c r="BE80" s="84">
        <v>0.10914490087498947</v>
      </c>
      <c r="BF80" s="84">
        <v>0.10914490087498947</v>
      </c>
      <c r="BG80" s="84">
        <v>0.10914490087498947</v>
      </c>
      <c r="BH80" s="84">
        <v>0.10914490087498947</v>
      </c>
      <c r="BI80" s="84">
        <v>0.10914490087498947</v>
      </c>
      <c r="BJ80" s="84">
        <v>0.10914490087498947</v>
      </c>
      <c r="BK80" s="84">
        <v>0.10914490087498947</v>
      </c>
      <c r="BL80" s="84">
        <v>0.10914490087498947</v>
      </c>
      <c r="BM80" s="84">
        <v>0.10914490087498947</v>
      </c>
      <c r="BN80" s="84">
        <v>0.34107781523434205</v>
      </c>
      <c r="BO80" s="84">
        <v>0.34107781523434205</v>
      </c>
      <c r="BP80" s="84">
        <v>0.34107781523434205</v>
      </c>
      <c r="BQ80" s="84">
        <v>0.34107781523434205</v>
      </c>
      <c r="BR80" s="84">
        <v>0.34107781523434205</v>
      </c>
      <c r="BS80" s="84">
        <v>0.34107781523434205</v>
      </c>
      <c r="BT80" s="84">
        <v>0.34107781523434205</v>
      </c>
      <c r="BU80" s="84">
        <v>0.34107781523434205</v>
      </c>
      <c r="BV80" s="84">
        <v>0.34107781523434205</v>
      </c>
      <c r="BW80" s="84">
        <v>0.51161672285151316</v>
      </c>
      <c r="BX80" s="84">
        <v>0.34107781523434205</v>
      </c>
      <c r="BY80" s="84">
        <v>0.51161672285151316</v>
      </c>
      <c r="BZ80" s="84">
        <v>0.34107781523434205</v>
      </c>
      <c r="CA80" s="84">
        <v>0.34107781523434205</v>
      </c>
      <c r="CB80" s="84">
        <v>0.34107781523434205</v>
      </c>
      <c r="CC80" s="84">
        <v>0.34107781523434205</v>
      </c>
      <c r="CD80" s="84">
        <v>0.51161672285151316</v>
      </c>
      <c r="CE80" s="84">
        <v>0.51161672285151316</v>
      </c>
      <c r="CF80" s="84">
        <v>0.34107781523434205</v>
      </c>
      <c r="CG80" s="84">
        <v>0.51161672285151316</v>
      </c>
      <c r="CH80" s="84">
        <v>0.13643112609373684</v>
      </c>
      <c r="CI80" s="84">
        <v>0.13643112609373684</v>
      </c>
      <c r="CJ80" s="84">
        <v>0.13643112609373684</v>
      </c>
      <c r="CK80" s="84">
        <v>0.13643112609373684</v>
      </c>
      <c r="CL80" s="84">
        <v>0.13643112609373684</v>
      </c>
      <c r="CM80" s="84">
        <v>0.13643112609373684</v>
      </c>
      <c r="CN80" s="84">
        <v>0.13643112609373684</v>
      </c>
      <c r="CO80" s="84">
        <v>0.13643112609373684</v>
      </c>
      <c r="CP80" s="84">
        <v>0.13643112609373684</v>
      </c>
      <c r="CQ80" s="84">
        <v>0.13643112609373684</v>
      </c>
      <c r="CR80" s="84">
        <v>0.13643112609373684</v>
      </c>
      <c r="CS80" s="84">
        <v>0.13643112609373684</v>
      </c>
      <c r="CT80" s="84">
        <v>0.13643112609373684</v>
      </c>
      <c r="CU80" s="84">
        <v>0.13643112609373684</v>
      </c>
      <c r="CV80" s="84">
        <v>0.13643112609373684</v>
      </c>
      <c r="CW80" s="84">
        <v>0.13643112609373684</v>
      </c>
      <c r="CX80" s="84">
        <v>0.13643112609373684</v>
      </c>
      <c r="CY80" s="84">
        <v>0.13643112609373684</v>
      </c>
      <c r="CZ80" s="84">
        <v>0.13643112609373684</v>
      </c>
      <c r="DA80" s="84">
        <v>0.13643112609373684</v>
      </c>
      <c r="DB80" s="84">
        <v>0.13643112609373684</v>
      </c>
      <c r="DC80" s="84">
        <v>0.13643112609373684</v>
      </c>
      <c r="DD80" s="84">
        <v>0.13643112609373684</v>
      </c>
      <c r="DE80" s="84">
        <v>0.13643112609373684</v>
      </c>
      <c r="DF80" s="84">
        <v>0.13643112609373684</v>
      </c>
      <c r="DG80" s="84">
        <v>0.13643112609373684</v>
      </c>
      <c r="DI80" s="59" t="s">
        <v>67</v>
      </c>
      <c r="DJ80" s="59">
        <v>16</v>
      </c>
      <c r="DK80" s="60"/>
      <c r="DL80" s="60" t="s">
        <v>198</v>
      </c>
      <c r="DM80" s="59" t="s">
        <v>70</v>
      </c>
      <c r="DO80" s="68" t="str">
        <f>+IFERROR(VLOOKUP($B80,'[4]Lưu ý'!$C$5:$G$21,5,0),"")</f>
        <v/>
      </c>
      <c r="DP80" s="68">
        <f>+IF($DO80="",100%,INDEX('[4]Lưu ý'!$H$5:$I$21,MATCH('Gentan-i'!$B80,'[4]Lưu ý'!$C$5:$C$21,0),MATCH('Gentan-i'!DP$6,'[4]Lưu ý'!$H$4:$I$4,0)))</f>
        <v>1</v>
      </c>
      <c r="DQ80" s="68">
        <f>+IF($DO80="",100%,INDEX('[4]Lưu ý'!$H$5:$I$21,MATCH('Gentan-i'!$B80,'[4]Lưu ý'!$C$5:$C$21,0),MATCH('Gentan-i'!DQ$6,'[4]Lưu ý'!$H$4:$I$4,0)))</f>
        <v>1</v>
      </c>
      <c r="DR80" s="69">
        <v>1</v>
      </c>
      <c r="DS80" s="76">
        <v>1</v>
      </c>
      <c r="DT80" s="60"/>
      <c r="DU80" s="60"/>
    </row>
    <row r="81" spans="1:125" ht="15.95" customHeight="1" x14ac:dyDescent="0.25">
      <c r="A81" s="54">
        <v>73</v>
      </c>
      <c r="B81" s="65" t="s">
        <v>307</v>
      </c>
      <c r="C81" s="60" t="s">
        <v>308</v>
      </c>
      <c r="D81" s="60"/>
      <c r="E81" s="66">
        <v>0.03</v>
      </c>
      <c r="F81" s="66">
        <v>0.03</v>
      </c>
      <c r="G81" s="66">
        <v>0.03</v>
      </c>
      <c r="H81" s="66">
        <v>0.03</v>
      </c>
      <c r="I81" s="66">
        <v>0.03</v>
      </c>
      <c r="J81" s="66">
        <v>0.03</v>
      </c>
      <c r="K81" s="66">
        <v>0.05</v>
      </c>
      <c r="L81" s="66">
        <v>0.05</v>
      </c>
      <c r="M81" s="66">
        <v>0.03</v>
      </c>
      <c r="N81" s="66">
        <v>0.03</v>
      </c>
      <c r="O81" s="66">
        <v>0.05</v>
      </c>
      <c r="P81" s="66">
        <v>0.03</v>
      </c>
      <c r="Q81" s="66">
        <v>0.05</v>
      </c>
      <c r="R81" s="66">
        <v>0.03</v>
      </c>
      <c r="S81" s="66">
        <v>0.03</v>
      </c>
      <c r="T81" s="66">
        <v>0.03</v>
      </c>
      <c r="U81" s="66">
        <v>0.03</v>
      </c>
      <c r="V81" s="66">
        <v>0.03</v>
      </c>
      <c r="W81" s="66">
        <v>0.05</v>
      </c>
      <c r="X81" s="66">
        <v>0.03</v>
      </c>
      <c r="Y81" s="66">
        <v>0.03</v>
      </c>
      <c r="Z81" s="66">
        <v>0.03</v>
      </c>
      <c r="AA81" s="84">
        <v>7.234014371312146E-2</v>
      </c>
      <c r="AB81" s="84">
        <v>7.234014371312146E-2</v>
      </c>
      <c r="AC81" s="84">
        <v>7.234014371312146E-2</v>
      </c>
      <c r="AD81" s="84">
        <v>7.234014371312146E-2</v>
      </c>
      <c r="AE81" s="84">
        <v>7.234014371312146E-2</v>
      </c>
      <c r="AF81" s="84">
        <v>7.234014371312146E-2</v>
      </c>
      <c r="AG81" s="84">
        <v>7.234014371312146E-2</v>
      </c>
      <c r="AH81" s="84">
        <v>7.234014371312146E-2</v>
      </c>
      <c r="AI81" s="84">
        <v>7.234014371312146E-2</v>
      </c>
      <c r="AJ81" s="84">
        <v>7.234014371312146E-2</v>
      </c>
      <c r="AK81" s="84">
        <v>7.234014371312146E-2</v>
      </c>
      <c r="AL81" s="84">
        <v>7.234014371312146E-2</v>
      </c>
      <c r="AM81" s="84">
        <v>7.234014371312146E-2</v>
      </c>
      <c r="AN81" s="84">
        <v>7.234014371312146E-2</v>
      </c>
      <c r="AO81" s="84">
        <v>7.234014371312146E-2</v>
      </c>
      <c r="AP81" s="84">
        <v>7.234014371312146E-2</v>
      </c>
      <c r="AQ81" s="84">
        <v>7.234014371312146E-2</v>
      </c>
      <c r="AR81" s="84">
        <v>7.234014371312146E-2</v>
      </c>
      <c r="AS81" s="84">
        <v>7.234014371312146E-2</v>
      </c>
      <c r="AT81" s="84">
        <v>7.234014371312146E-2</v>
      </c>
      <c r="AU81" s="84">
        <v>7.234014371312146E-2</v>
      </c>
      <c r="AV81" s="84">
        <v>7.234014371312146E-2</v>
      </c>
      <c r="AW81" s="84">
        <v>7.234014371312146E-2</v>
      </c>
      <c r="AX81" s="84">
        <v>7.234014371312146E-2</v>
      </c>
      <c r="AY81" s="84">
        <v>7.234014371312146E-2</v>
      </c>
      <c r="AZ81" s="84">
        <v>7.234014371312146E-2</v>
      </c>
      <c r="BA81" s="84">
        <v>7.234014371312146E-2</v>
      </c>
      <c r="BB81" s="84">
        <v>7.234014371312146E-2</v>
      </c>
      <c r="BC81" s="84">
        <v>7.234014371312146E-2</v>
      </c>
      <c r="BD81" s="84">
        <v>7.234014371312146E-2</v>
      </c>
      <c r="BE81" s="84">
        <v>7.234014371312146E-2</v>
      </c>
      <c r="BF81" s="84">
        <v>7.234014371312146E-2</v>
      </c>
      <c r="BG81" s="84">
        <v>7.234014371312146E-2</v>
      </c>
      <c r="BH81" s="84">
        <v>7.234014371312146E-2</v>
      </c>
      <c r="BI81" s="84">
        <v>7.234014371312146E-2</v>
      </c>
      <c r="BJ81" s="84">
        <v>7.234014371312146E-2</v>
      </c>
      <c r="BK81" s="84">
        <v>7.234014371312146E-2</v>
      </c>
      <c r="BL81" s="84">
        <v>7.234014371312146E-2</v>
      </c>
      <c r="BM81" s="84">
        <v>7.234014371312146E-2</v>
      </c>
      <c r="BN81" s="84">
        <v>0</v>
      </c>
      <c r="BO81" s="84">
        <v>0</v>
      </c>
      <c r="BP81" s="84">
        <v>0</v>
      </c>
      <c r="BQ81" s="84">
        <v>0</v>
      </c>
      <c r="BR81" s="84">
        <v>0</v>
      </c>
      <c r="BS81" s="84">
        <v>0</v>
      </c>
      <c r="BT81" s="84">
        <v>0</v>
      </c>
      <c r="BU81" s="84">
        <v>0</v>
      </c>
      <c r="BV81" s="84">
        <v>0</v>
      </c>
      <c r="BW81" s="84">
        <v>0</v>
      </c>
      <c r="BX81" s="84">
        <v>0</v>
      </c>
      <c r="BY81" s="84">
        <v>0</v>
      </c>
      <c r="BZ81" s="84">
        <v>0</v>
      </c>
      <c r="CA81" s="84">
        <v>0</v>
      </c>
      <c r="CB81" s="84">
        <v>0</v>
      </c>
      <c r="CC81" s="84">
        <v>0</v>
      </c>
      <c r="CD81" s="84">
        <v>0</v>
      </c>
      <c r="CE81" s="84">
        <v>0</v>
      </c>
      <c r="CF81" s="84">
        <v>0</v>
      </c>
      <c r="CG81" s="84">
        <v>0</v>
      </c>
      <c r="CH81" s="84">
        <v>8.9927841153374086E-2</v>
      </c>
      <c r="CI81" s="84">
        <v>9.0425179641401815E-2</v>
      </c>
      <c r="CJ81" s="84">
        <v>9.0425179641401815E-2</v>
      </c>
      <c r="CK81" s="84">
        <v>9.0425179641401815E-2</v>
      </c>
      <c r="CL81" s="84">
        <v>9.0425179641401815E-2</v>
      </c>
      <c r="CM81" s="84">
        <v>9.0425179641401815E-2</v>
      </c>
      <c r="CN81" s="84">
        <v>9.0425179641401815E-2</v>
      </c>
      <c r="CO81" s="84">
        <v>9.0425179641401815E-2</v>
      </c>
      <c r="CP81" s="84">
        <v>9.0425179641401815E-2</v>
      </c>
      <c r="CQ81" s="84">
        <v>9.0425179641401815E-2</v>
      </c>
      <c r="CR81" s="84">
        <v>9.0425179641401815E-2</v>
      </c>
      <c r="CS81" s="84">
        <v>9.0425179641401815E-2</v>
      </c>
      <c r="CT81" s="84">
        <v>9.0425179641401815E-2</v>
      </c>
      <c r="CU81" s="84">
        <v>9.0425179641401815E-2</v>
      </c>
      <c r="CV81" s="84">
        <v>9.0425179641401815E-2</v>
      </c>
      <c r="CW81" s="84">
        <v>9.0425179641401815E-2</v>
      </c>
      <c r="CX81" s="84">
        <v>9.0425179641401815E-2</v>
      </c>
      <c r="CY81" s="84">
        <v>9.0425179641401815E-2</v>
      </c>
      <c r="CZ81" s="84">
        <v>9.0425179641401815E-2</v>
      </c>
      <c r="DA81" s="84">
        <v>9.0425179641401815E-2</v>
      </c>
      <c r="DB81" s="84">
        <v>9.0425179641401815E-2</v>
      </c>
      <c r="DC81" s="84">
        <v>9.0425179641401815E-2</v>
      </c>
      <c r="DD81" s="84">
        <v>9.0425179641401815E-2</v>
      </c>
      <c r="DE81" s="84">
        <v>9.0425179641401815E-2</v>
      </c>
      <c r="DF81" s="84">
        <v>9.0425179641401815E-2</v>
      </c>
      <c r="DG81" s="84">
        <v>9.0425179641401815E-2</v>
      </c>
      <c r="DI81" s="59" t="s">
        <v>93</v>
      </c>
      <c r="DJ81" s="59">
        <v>18</v>
      </c>
      <c r="DK81" s="60"/>
      <c r="DL81" s="60" t="s">
        <v>198</v>
      </c>
      <c r="DM81" s="59" t="s">
        <v>70</v>
      </c>
      <c r="DO81" s="68" t="str">
        <f>+IFERROR(VLOOKUP($B81,'[4]Lưu ý'!$C$5:$G$21,5,0),"")</f>
        <v/>
      </c>
      <c r="DP81" s="68">
        <f>+IF($DO81="",100%,INDEX('[4]Lưu ý'!$H$5:$I$21,MATCH('Gentan-i'!$B81,'[4]Lưu ý'!$C$5:$C$21,0),MATCH('Gentan-i'!DP$6,'[4]Lưu ý'!$H$4:$I$4,0)))</f>
        <v>1</v>
      </c>
      <c r="DQ81" s="68">
        <f>+IF($DO81="",100%,INDEX('[4]Lưu ý'!$H$5:$I$21,MATCH('Gentan-i'!$B81,'[4]Lưu ý'!$C$5:$C$21,0),MATCH('Gentan-i'!DQ$6,'[4]Lưu ý'!$H$4:$I$4,0)))</f>
        <v>1</v>
      </c>
      <c r="DR81" s="69">
        <v>1</v>
      </c>
      <c r="DS81" s="76">
        <v>1</v>
      </c>
      <c r="DT81" s="60"/>
      <c r="DU81" s="60"/>
    </row>
    <row r="82" spans="1:125" ht="15.95" customHeight="1" x14ac:dyDescent="0.25">
      <c r="A82" s="54">
        <v>74</v>
      </c>
      <c r="B82" s="65" t="s">
        <v>309</v>
      </c>
      <c r="C82" s="60" t="s">
        <v>310</v>
      </c>
      <c r="D82" s="60"/>
      <c r="E82" s="66">
        <v>0.19</v>
      </c>
      <c r="F82" s="66">
        <v>0.15</v>
      </c>
      <c r="G82" s="66">
        <v>0.2</v>
      </c>
      <c r="H82" s="66">
        <v>0.19</v>
      </c>
      <c r="I82" s="66">
        <v>0.27</v>
      </c>
      <c r="J82" s="66">
        <v>0.27</v>
      </c>
      <c r="K82" s="66">
        <v>0.19</v>
      </c>
      <c r="L82" s="66">
        <v>0.19</v>
      </c>
      <c r="M82" s="66">
        <v>0.19</v>
      </c>
      <c r="N82" s="66">
        <v>0.15</v>
      </c>
      <c r="O82" s="66">
        <v>0.19</v>
      </c>
      <c r="P82" s="66">
        <v>0.27</v>
      </c>
      <c r="Q82" s="66">
        <v>0.19</v>
      </c>
      <c r="R82" s="66">
        <v>0.23</v>
      </c>
      <c r="S82" s="66">
        <v>0.19</v>
      </c>
      <c r="T82" s="66">
        <v>0.27</v>
      </c>
      <c r="U82" s="66">
        <v>0.19</v>
      </c>
      <c r="V82" s="66">
        <v>0.15</v>
      </c>
      <c r="W82" s="66">
        <v>0.19</v>
      </c>
      <c r="X82" s="66">
        <v>0.23</v>
      </c>
      <c r="Y82" s="66">
        <v>0.19</v>
      </c>
      <c r="Z82" s="66">
        <v>0.27</v>
      </c>
      <c r="AA82" s="84">
        <v>0.28132867036412923</v>
      </c>
      <c r="AB82" s="84">
        <v>0.13503776177478202</v>
      </c>
      <c r="AC82" s="84">
        <v>0.18005034903304273</v>
      </c>
      <c r="AD82" s="84">
        <v>0.22506293629130342</v>
      </c>
      <c r="AE82" s="84">
        <v>0.18005034903304273</v>
      </c>
      <c r="AF82" s="84">
        <v>0.28132867036412923</v>
      </c>
      <c r="AG82" s="84">
        <v>0.13503776177478202</v>
      </c>
      <c r="AH82" s="84">
        <v>0.18005034903304273</v>
      </c>
      <c r="AI82" s="84">
        <v>0.22506293629130342</v>
      </c>
      <c r="AJ82" s="84">
        <v>0.18005034903304273</v>
      </c>
      <c r="AK82" s="84">
        <v>0.28132867036412923</v>
      </c>
      <c r="AL82" s="84">
        <v>0.13503776177478202</v>
      </c>
      <c r="AM82" s="84">
        <v>0.18005034903304273</v>
      </c>
      <c r="AN82" s="84">
        <v>0.22506293629130342</v>
      </c>
      <c r="AO82" s="84">
        <v>0.18005034903304273</v>
      </c>
      <c r="AP82" s="84">
        <v>0.22506293629130342</v>
      </c>
      <c r="AQ82" s="84">
        <v>0.22506293629130342</v>
      </c>
      <c r="AR82" s="84">
        <v>0.18005034903304273</v>
      </c>
      <c r="AS82" s="84">
        <v>0.16654657285556451</v>
      </c>
      <c r="AT82" s="84">
        <v>0.22506293629130342</v>
      </c>
      <c r="AU82" s="84">
        <v>0.18005034903304273</v>
      </c>
      <c r="AV82" s="84">
        <v>0.22506293629130342</v>
      </c>
      <c r="AW82" s="84">
        <v>0.22506293629130342</v>
      </c>
      <c r="AX82" s="84">
        <v>0.18005034903304273</v>
      </c>
      <c r="AY82" s="84">
        <v>0.16654657285556451</v>
      </c>
      <c r="AZ82" s="84">
        <v>0.22506293629130342</v>
      </c>
      <c r="BA82" s="84">
        <v>0.18005034903304273</v>
      </c>
      <c r="BB82" s="84">
        <v>0.22506293629130342</v>
      </c>
      <c r="BC82" s="84">
        <v>0.22506293629130342</v>
      </c>
      <c r="BD82" s="84">
        <v>0.18005034903304273</v>
      </c>
      <c r="BE82" s="84">
        <v>0.16654657285556451</v>
      </c>
      <c r="BF82" s="84">
        <v>0.22506293629130342</v>
      </c>
      <c r="BG82" s="84">
        <v>0.18005034903304273</v>
      </c>
      <c r="BH82" s="84">
        <v>0.22506293629130342</v>
      </c>
      <c r="BI82" s="84">
        <v>0.22506293629130342</v>
      </c>
      <c r="BJ82" s="84">
        <v>0.18005034903304273</v>
      </c>
      <c r="BK82" s="84">
        <v>0.16654657285556451</v>
      </c>
      <c r="BL82" s="84">
        <v>0.22506293629130342</v>
      </c>
      <c r="BM82" s="84">
        <v>0.18005034903304273</v>
      </c>
      <c r="BN82" s="84">
        <v>0.12659790166385815</v>
      </c>
      <c r="BO82" s="84">
        <v>0.12659790166385815</v>
      </c>
      <c r="BP82" s="84">
        <v>0.12659790166385815</v>
      </c>
      <c r="BQ82" s="84">
        <v>0.12659790166385815</v>
      </c>
      <c r="BR82" s="84">
        <v>0.12659790166385815</v>
      </c>
      <c r="BS82" s="84">
        <v>0.12659790166385815</v>
      </c>
      <c r="BT82" s="84">
        <v>0.12659790166385815</v>
      </c>
      <c r="BU82" s="84">
        <v>0.12659790166385815</v>
      </c>
      <c r="BV82" s="84">
        <v>0.12659790166385815</v>
      </c>
      <c r="BW82" s="84">
        <v>0.12659790166385815</v>
      </c>
      <c r="BX82" s="84">
        <v>0.12659790166385815</v>
      </c>
      <c r="BY82" s="84">
        <v>0.12659790166385815</v>
      </c>
      <c r="BZ82" s="84">
        <v>0.12659790166385815</v>
      </c>
      <c r="CA82" s="84">
        <v>0.12659790166385815</v>
      </c>
      <c r="CB82" s="84">
        <v>0.12659790166385815</v>
      </c>
      <c r="CC82" s="84">
        <v>0.12659790166385815</v>
      </c>
      <c r="CD82" s="84">
        <v>0.12659790166385815</v>
      </c>
      <c r="CE82" s="84">
        <v>0.12659790166385815</v>
      </c>
      <c r="CF82" s="84">
        <v>0.12659790166385815</v>
      </c>
      <c r="CG82" s="84">
        <v>0.12659790166385815</v>
      </c>
      <c r="CH82" s="84">
        <v>0.22506293629130342</v>
      </c>
      <c r="CI82" s="84">
        <v>0.28132867036412923</v>
      </c>
      <c r="CJ82" s="84">
        <v>0.22506293629130342</v>
      </c>
      <c r="CK82" s="84">
        <v>0.20818321606945561</v>
      </c>
      <c r="CL82" s="84">
        <v>0.16879720221847752</v>
      </c>
      <c r="CM82" s="84">
        <v>0.22506293629130336</v>
      </c>
      <c r="CN82" s="84">
        <v>0.28132867036412923</v>
      </c>
      <c r="CO82" s="84">
        <v>0.22506293629130342</v>
      </c>
      <c r="CP82" s="84">
        <v>0.22506293629130342</v>
      </c>
      <c r="CQ82" s="84">
        <v>0.20818321606945561</v>
      </c>
      <c r="CR82" s="84">
        <v>0.16879720221847752</v>
      </c>
      <c r="CS82" s="84">
        <v>0.22506293629130336</v>
      </c>
      <c r="CT82" s="84">
        <v>0.22506293629130342</v>
      </c>
      <c r="CU82" s="84">
        <v>0.22506293629130342</v>
      </c>
      <c r="CV82" s="84">
        <v>0.20818321606945561</v>
      </c>
      <c r="CW82" s="84">
        <v>0.35166083795516151</v>
      </c>
      <c r="CX82" s="84">
        <v>0.22506293629130336</v>
      </c>
      <c r="CY82" s="84">
        <v>0.22506293629130342</v>
      </c>
      <c r="CZ82" s="84">
        <v>0.22506293629130342</v>
      </c>
      <c r="DA82" s="84">
        <v>0.20818321606945561</v>
      </c>
      <c r="DB82" s="84">
        <v>0.35166083795516151</v>
      </c>
      <c r="DC82" s="84">
        <v>0.22506293629130336</v>
      </c>
      <c r="DD82" s="84">
        <v>0.16879720221847752</v>
      </c>
      <c r="DE82" s="84">
        <v>0.28132867036412923</v>
      </c>
      <c r="DF82" s="84">
        <v>0.35166083795516151</v>
      </c>
      <c r="DG82" s="84">
        <v>0.22506293629130336</v>
      </c>
      <c r="DI82" s="59" t="s">
        <v>93</v>
      </c>
      <c r="DJ82" s="59">
        <v>18</v>
      </c>
      <c r="DK82" s="60"/>
      <c r="DL82" s="60" t="s">
        <v>198</v>
      </c>
      <c r="DM82" s="59" t="s">
        <v>70</v>
      </c>
      <c r="DO82" s="68" t="str">
        <f>+IFERROR(VLOOKUP($B82,'[4]Lưu ý'!$C$5:$G$21,5,0),"")</f>
        <v/>
      </c>
      <c r="DP82" s="68">
        <f>+IF($DO82="",100%,INDEX('[4]Lưu ý'!$H$5:$I$21,MATCH('Gentan-i'!$B82,'[4]Lưu ý'!$C$5:$C$21,0),MATCH('Gentan-i'!DP$6,'[4]Lưu ý'!$H$4:$I$4,0)))</f>
        <v>1</v>
      </c>
      <c r="DQ82" s="68">
        <f>+IF($DO82="",100%,INDEX('[4]Lưu ý'!$H$5:$I$21,MATCH('Gentan-i'!$B82,'[4]Lưu ý'!$C$5:$C$21,0),MATCH('Gentan-i'!DQ$6,'[4]Lưu ý'!$H$4:$I$4,0)))</f>
        <v>1</v>
      </c>
      <c r="DR82" s="69">
        <v>1</v>
      </c>
      <c r="DS82" s="76">
        <v>1</v>
      </c>
      <c r="DT82" s="60"/>
      <c r="DU82" s="60"/>
    </row>
    <row r="83" spans="1:125" ht="15.95" customHeight="1" x14ac:dyDescent="0.25">
      <c r="A83" s="54">
        <v>75</v>
      </c>
      <c r="B83" s="65" t="s">
        <v>311</v>
      </c>
      <c r="C83" s="60" t="s">
        <v>312</v>
      </c>
      <c r="D83" s="60"/>
      <c r="E83" s="66">
        <v>0.46</v>
      </c>
      <c r="F83" s="66">
        <v>0.46</v>
      </c>
      <c r="G83" s="66">
        <v>0.13</v>
      </c>
      <c r="H83" s="66">
        <v>0.46</v>
      </c>
      <c r="I83" s="66"/>
      <c r="J83" s="66"/>
      <c r="K83" s="66">
        <v>0.13</v>
      </c>
      <c r="L83" s="66">
        <v>0.46</v>
      </c>
      <c r="M83" s="66">
        <v>0.46300000000000002</v>
      </c>
      <c r="N83" s="66">
        <v>0.46300000000000002</v>
      </c>
      <c r="O83" s="66">
        <v>0.13</v>
      </c>
      <c r="P83" s="66"/>
      <c r="Q83" s="66">
        <v>0.46</v>
      </c>
      <c r="R83" s="66">
        <v>0.13</v>
      </c>
      <c r="S83" s="66">
        <v>0.46300000000000002</v>
      </c>
      <c r="T83" s="66"/>
      <c r="U83" s="66">
        <v>0.46</v>
      </c>
      <c r="V83" s="66">
        <v>0.46</v>
      </c>
      <c r="W83" s="66">
        <v>0.13</v>
      </c>
      <c r="X83" s="66">
        <v>0.13</v>
      </c>
      <c r="Y83" s="66">
        <v>0.46</v>
      </c>
      <c r="Z83" s="66"/>
      <c r="AA83" s="84">
        <v>0</v>
      </c>
      <c r="AB83" s="84">
        <v>0.28921737807717696</v>
      </c>
      <c r="AC83" s="84">
        <v>0.28921737807717673</v>
      </c>
      <c r="AD83" s="84">
        <v>0.28921737807717696</v>
      </c>
      <c r="AE83" s="84">
        <v>0.28921737807717673</v>
      </c>
      <c r="AF83" s="84">
        <v>0</v>
      </c>
      <c r="AG83" s="84">
        <v>0.28921737807717696</v>
      </c>
      <c r="AH83" s="84">
        <v>0.28921737807717673</v>
      </c>
      <c r="AI83" s="84">
        <v>0.28921737807717696</v>
      </c>
      <c r="AJ83" s="84">
        <v>0.28921737807717673</v>
      </c>
      <c r="AK83" s="84">
        <v>0</v>
      </c>
      <c r="AL83" s="84">
        <v>0.28921737807717696</v>
      </c>
      <c r="AM83" s="84">
        <v>0.28921737807717673</v>
      </c>
      <c r="AN83" s="84">
        <v>0.28921737807717696</v>
      </c>
      <c r="AO83" s="84">
        <v>0.28921737807717673</v>
      </c>
      <c r="AP83" s="84">
        <v>0.28921737807717696</v>
      </c>
      <c r="AQ83" s="84">
        <v>0.28921737807717696</v>
      </c>
      <c r="AR83" s="84">
        <v>0.28921737807717673</v>
      </c>
      <c r="AS83" s="84">
        <v>0</v>
      </c>
      <c r="AT83" s="84">
        <v>0.28921737807717696</v>
      </c>
      <c r="AU83" s="84">
        <v>0.28921737807717673</v>
      </c>
      <c r="AV83" s="84">
        <v>0.28921737807717696</v>
      </c>
      <c r="AW83" s="84">
        <v>0.28921737807717696</v>
      </c>
      <c r="AX83" s="84">
        <v>0.28921737807717673</v>
      </c>
      <c r="AY83" s="84">
        <v>0</v>
      </c>
      <c r="AZ83" s="84">
        <v>0.28921737807717696</v>
      </c>
      <c r="BA83" s="84">
        <v>0.28921737807717673</v>
      </c>
      <c r="BB83" s="84">
        <v>0.28921737807717696</v>
      </c>
      <c r="BC83" s="84">
        <v>0.28921737807717696</v>
      </c>
      <c r="BD83" s="84">
        <v>0.28921737807717673</v>
      </c>
      <c r="BE83" s="84">
        <v>0</v>
      </c>
      <c r="BF83" s="84">
        <v>0.28921737807717696</v>
      </c>
      <c r="BG83" s="84">
        <v>0.28921737807717673</v>
      </c>
      <c r="BH83" s="84">
        <v>0.28921737807717696</v>
      </c>
      <c r="BI83" s="84">
        <v>0.28921737807717696</v>
      </c>
      <c r="BJ83" s="84">
        <v>0.28921737807717673</v>
      </c>
      <c r="BK83" s="84">
        <v>0</v>
      </c>
      <c r="BL83" s="84">
        <v>0.28921737807717696</v>
      </c>
      <c r="BM83" s="84">
        <v>0.28921737807717673</v>
      </c>
      <c r="BN83" s="84">
        <v>0</v>
      </c>
      <c r="BO83" s="84">
        <v>0.57374325288401806</v>
      </c>
      <c r="BP83" s="84">
        <v>0.57374325288401806</v>
      </c>
      <c r="BQ83" s="84">
        <v>0.57374325288401806</v>
      </c>
      <c r="BR83" s="84">
        <v>0</v>
      </c>
      <c r="BS83" s="84">
        <v>0.41533602481502985</v>
      </c>
      <c r="BT83" s="84">
        <v>0.41581897368109383</v>
      </c>
      <c r="BU83" s="84">
        <v>0.41533602481502985</v>
      </c>
      <c r="BV83" s="84">
        <v>0</v>
      </c>
      <c r="BW83" s="84">
        <v>0.57374325288401806</v>
      </c>
      <c r="BX83" s="84">
        <v>0.57374325288401806</v>
      </c>
      <c r="BY83" s="84">
        <v>0.57374325288401806</v>
      </c>
      <c r="BZ83" s="84">
        <v>0</v>
      </c>
      <c r="CA83" s="84">
        <v>0.41533602481502985</v>
      </c>
      <c r="CB83" s="84">
        <v>0.41581897368109383</v>
      </c>
      <c r="CC83" s="84">
        <v>0.41533602481502985</v>
      </c>
      <c r="CD83" s="84">
        <v>0</v>
      </c>
      <c r="CE83" s="84">
        <v>0.57374325288401806</v>
      </c>
      <c r="CF83" s="84">
        <v>0.57374325288401806</v>
      </c>
      <c r="CG83" s="84">
        <v>0.57374325288401806</v>
      </c>
      <c r="CH83" s="84">
        <v>0.36152172259647086</v>
      </c>
      <c r="CI83" s="84">
        <v>0.3615217225964712</v>
      </c>
      <c r="CJ83" s="84">
        <v>0.36152172259647086</v>
      </c>
      <c r="CK83" s="84">
        <v>0</v>
      </c>
      <c r="CL83" s="84">
        <v>0.3615217225964712</v>
      </c>
      <c r="CM83" s="84">
        <v>0</v>
      </c>
      <c r="CN83" s="84">
        <v>0.3615217225964712</v>
      </c>
      <c r="CO83" s="84">
        <v>0.36152172259647086</v>
      </c>
      <c r="CP83" s="84">
        <v>0.36152172259647086</v>
      </c>
      <c r="CQ83" s="84">
        <v>0</v>
      </c>
      <c r="CR83" s="84">
        <v>0.3615217225964712</v>
      </c>
      <c r="CS83" s="84">
        <v>0</v>
      </c>
      <c r="CT83" s="84">
        <v>0.36152172259647086</v>
      </c>
      <c r="CU83" s="84">
        <v>0.36152172259647086</v>
      </c>
      <c r="CV83" s="84">
        <v>0</v>
      </c>
      <c r="CW83" s="84">
        <v>0</v>
      </c>
      <c r="CX83" s="84">
        <v>0</v>
      </c>
      <c r="CY83" s="84">
        <v>0.36152172259647086</v>
      </c>
      <c r="CZ83" s="84">
        <v>0.36152172259647086</v>
      </c>
      <c r="DA83" s="84">
        <v>0</v>
      </c>
      <c r="DB83" s="84">
        <v>0</v>
      </c>
      <c r="DC83" s="84">
        <v>0</v>
      </c>
      <c r="DD83" s="84">
        <v>0.3615217225964712</v>
      </c>
      <c r="DE83" s="84">
        <v>0.3615217225964712</v>
      </c>
      <c r="DF83" s="84">
        <v>0</v>
      </c>
      <c r="DG83" s="84">
        <v>0</v>
      </c>
      <c r="DI83" s="59" t="s">
        <v>67</v>
      </c>
      <c r="DJ83" s="59">
        <v>16</v>
      </c>
      <c r="DK83" s="60" t="s">
        <v>313</v>
      </c>
      <c r="DL83" s="60" t="s">
        <v>163</v>
      </c>
      <c r="DM83" s="59" t="s">
        <v>70</v>
      </c>
      <c r="DO83" s="68" t="str">
        <f>+IFERROR(VLOOKUP($B83,'[4]Lưu ý'!$C$5:$G$21,5,0),"")</f>
        <v/>
      </c>
      <c r="DP83" s="68">
        <f>+IF($DO83="",100%,INDEX('[4]Lưu ý'!$H$5:$I$21,MATCH('Gentan-i'!$B83,'[4]Lưu ý'!$C$5:$C$21,0),MATCH('Gentan-i'!DP$6,'[4]Lưu ý'!$H$4:$I$4,0)))</f>
        <v>1</v>
      </c>
      <c r="DQ83" s="68">
        <f>+IF($DO83="",100%,INDEX('[4]Lưu ý'!$H$5:$I$21,MATCH('Gentan-i'!$B83,'[4]Lưu ý'!$C$5:$C$21,0),MATCH('Gentan-i'!DQ$6,'[4]Lưu ý'!$H$4:$I$4,0)))</f>
        <v>1</v>
      </c>
      <c r="DR83" s="69">
        <v>1</v>
      </c>
      <c r="DS83" s="76">
        <v>1</v>
      </c>
      <c r="DT83" s="60"/>
      <c r="DU83" s="60"/>
    </row>
    <row r="84" spans="1:125" ht="15.95" customHeight="1" x14ac:dyDescent="0.25">
      <c r="A84" s="54">
        <v>76</v>
      </c>
      <c r="B84" s="65" t="s">
        <v>314</v>
      </c>
      <c r="C84" s="60" t="s">
        <v>315</v>
      </c>
      <c r="D84" s="60"/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3.5</v>
      </c>
      <c r="K84" s="67">
        <v>3.5</v>
      </c>
      <c r="L84" s="67">
        <v>0</v>
      </c>
      <c r="M84" s="67">
        <v>0</v>
      </c>
      <c r="N84" s="67">
        <v>0</v>
      </c>
      <c r="O84" s="67">
        <v>3.5</v>
      </c>
      <c r="P84" s="67">
        <v>3.5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3.5</v>
      </c>
      <c r="X84" s="67">
        <v>0</v>
      </c>
      <c r="Y84" s="67">
        <v>0</v>
      </c>
      <c r="Z84" s="67">
        <v>0</v>
      </c>
      <c r="AA84" s="85">
        <v>3.5</v>
      </c>
      <c r="AB84" s="67">
        <v>0</v>
      </c>
      <c r="AC84" s="67">
        <v>0</v>
      </c>
      <c r="AD84" s="67">
        <v>0</v>
      </c>
      <c r="AE84" s="67">
        <v>0</v>
      </c>
      <c r="AF84" s="85">
        <v>3.5</v>
      </c>
      <c r="AG84" s="67">
        <v>0</v>
      </c>
      <c r="AH84" s="67">
        <v>0</v>
      </c>
      <c r="AI84" s="67">
        <v>0</v>
      </c>
      <c r="AJ84" s="67">
        <v>0</v>
      </c>
      <c r="AK84" s="85">
        <v>3.5</v>
      </c>
      <c r="AL84" s="67">
        <v>0</v>
      </c>
      <c r="AM84" s="67">
        <v>0</v>
      </c>
      <c r="AN84" s="67">
        <v>0</v>
      </c>
      <c r="AO84" s="67">
        <v>0</v>
      </c>
      <c r="AP84" s="67">
        <v>3.5</v>
      </c>
      <c r="AQ84" s="67">
        <v>0</v>
      </c>
      <c r="AR84" s="67">
        <v>0</v>
      </c>
      <c r="AS84" s="67">
        <v>0</v>
      </c>
      <c r="AT84" s="67">
        <v>0</v>
      </c>
      <c r="AU84" s="67">
        <v>0</v>
      </c>
      <c r="AV84" s="67">
        <v>3.5</v>
      </c>
      <c r="AW84" s="67">
        <v>0</v>
      </c>
      <c r="AX84" s="67">
        <v>0</v>
      </c>
      <c r="AY84" s="67">
        <v>0</v>
      </c>
      <c r="AZ84" s="67">
        <v>0</v>
      </c>
      <c r="BA84" s="67">
        <v>0</v>
      </c>
      <c r="BB84" s="67">
        <v>3.5</v>
      </c>
      <c r="BC84" s="67">
        <v>0</v>
      </c>
      <c r="BD84" s="67">
        <v>0</v>
      </c>
      <c r="BE84" s="67">
        <v>0</v>
      </c>
      <c r="BF84" s="67">
        <v>0</v>
      </c>
      <c r="BG84" s="67">
        <v>0</v>
      </c>
      <c r="BH84" s="67">
        <v>3.5</v>
      </c>
      <c r="BI84" s="67">
        <v>0</v>
      </c>
      <c r="BJ84" s="67">
        <v>0</v>
      </c>
      <c r="BK84" s="67">
        <v>0</v>
      </c>
      <c r="BL84" s="67">
        <v>0</v>
      </c>
      <c r="BM84" s="67">
        <v>0</v>
      </c>
      <c r="BN84" s="67">
        <v>3.95</v>
      </c>
      <c r="BO84" s="67">
        <v>0</v>
      </c>
      <c r="BP84" s="67">
        <v>0</v>
      </c>
      <c r="BQ84" s="67">
        <v>0</v>
      </c>
      <c r="BR84" s="67">
        <v>3.95</v>
      </c>
      <c r="BS84" s="67">
        <v>0</v>
      </c>
      <c r="BT84" s="67">
        <v>0</v>
      </c>
      <c r="BU84" s="67">
        <v>0</v>
      </c>
      <c r="BV84" s="67">
        <v>3.95</v>
      </c>
      <c r="BW84" s="67">
        <v>0</v>
      </c>
      <c r="BX84" s="67">
        <v>0</v>
      </c>
      <c r="BY84" s="67">
        <v>0</v>
      </c>
      <c r="BZ84" s="67">
        <v>3.95</v>
      </c>
      <c r="CA84" s="67">
        <v>0</v>
      </c>
      <c r="CB84" s="67">
        <v>0</v>
      </c>
      <c r="CC84" s="67">
        <v>0</v>
      </c>
      <c r="CD84" s="67">
        <v>0</v>
      </c>
      <c r="CE84" s="67">
        <v>0</v>
      </c>
      <c r="CF84" s="67">
        <v>0</v>
      </c>
      <c r="CG84" s="67">
        <v>0</v>
      </c>
      <c r="CH84" s="67">
        <v>0</v>
      </c>
      <c r="CI84" s="67">
        <v>0</v>
      </c>
      <c r="CJ84" s="67">
        <v>0</v>
      </c>
      <c r="CK84" s="67">
        <v>0</v>
      </c>
      <c r="CL84" s="67">
        <v>0</v>
      </c>
      <c r="CM84" s="67">
        <v>3.95</v>
      </c>
      <c r="CN84" s="67">
        <v>0</v>
      </c>
      <c r="CO84" s="67">
        <v>0</v>
      </c>
      <c r="CP84" s="67">
        <v>0</v>
      </c>
      <c r="CQ84" s="67">
        <v>0</v>
      </c>
      <c r="CR84" s="67">
        <v>0</v>
      </c>
      <c r="CS84" s="67">
        <v>3.95</v>
      </c>
      <c r="CT84" s="67">
        <v>0</v>
      </c>
      <c r="CU84" s="67">
        <v>0</v>
      </c>
      <c r="CV84" s="67">
        <v>0</v>
      </c>
      <c r="CW84" s="67">
        <v>4.2</v>
      </c>
      <c r="CX84" s="67">
        <v>3.95</v>
      </c>
      <c r="CY84" s="67">
        <v>0</v>
      </c>
      <c r="CZ84" s="67">
        <v>0</v>
      </c>
      <c r="DA84" s="67">
        <v>0</v>
      </c>
      <c r="DB84" s="67">
        <v>4.2</v>
      </c>
      <c r="DC84" s="67">
        <v>3.95</v>
      </c>
      <c r="DD84" s="67">
        <v>0</v>
      </c>
      <c r="DE84" s="67">
        <v>0</v>
      </c>
      <c r="DF84" s="67">
        <v>4.2</v>
      </c>
      <c r="DG84" s="67">
        <v>3.95</v>
      </c>
      <c r="DI84" s="59" t="s">
        <v>67</v>
      </c>
      <c r="DJ84" s="59">
        <v>16</v>
      </c>
      <c r="DK84" s="60" t="s">
        <v>316</v>
      </c>
      <c r="DL84" s="60" t="s">
        <v>81</v>
      </c>
      <c r="DM84" s="59" t="s">
        <v>70</v>
      </c>
      <c r="DO84" s="68" t="str">
        <f>+IFERROR(VLOOKUP($B84,'[4]Lưu ý'!$C$5:$G$21,5,0),"")</f>
        <v/>
      </c>
      <c r="DP84" s="68">
        <f>+IF($DO84="",100%,INDEX('[4]Lưu ý'!$H$5:$I$21,MATCH('Gentan-i'!$B84,'[4]Lưu ý'!$C$5:$C$21,0),MATCH('Gentan-i'!DP$6,'[4]Lưu ý'!$H$4:$I$4,0)))</f>
        <v>1</v>
      </c>
      <c r="DQ84" s="68">
        <f>+IF($DO84="",100%,INDEX('[4]Lưu ý'!$H$5:$I$21,MATCH('Gentan-i'!$B84,'[4]Lưu ý'!$C$5:$C$21,0),MATCH('Gentan-i'!DQ$6,'[4]Lưu ý'!$H$4:$I$4,0)))</f>
        <v>1</v>
      </c>
      <c r="DR84" s="69">
        <v>1</v>
      </c>
      <c r="DS84" s="72">
        <v>1</v>
      </c>
      <c r="DT84" s="60"/>
      <c r="DU84" s="60"/>
    </row>
    <row r="85" spans="1:125" ht="15.95" customHeight="1" x14ac:dyDescent="0.25">
      <c r="A85" s="54">
        <v>77</v>
      </c>
      <c r="B85" s="65" t="s">
        <v>317</v>
      </c>
      <c r="C85" s="60" t="s">
        <v>318</v>
      </c>
      <c r="D85" s="60"/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2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2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  <c r="X85" s="67">
        <v>0</v>
      </c>
      <c r="Y85" s="67">
        <v>0</v>
      </c>
      <c r="Z85" s="67">
        <v>0</v>
      </c>
      <c r="AA85" s="67">
        <v>0</v>
      </c>
      <c r="AB85" s="67">
        <v>0</v>
      </c>
      <c r="AC85" s="67">
        <v>0</v>
      </c>
      <c r="AD85" s="67">
        <v>0</v>
      </c>
      <c r="AE85" s="67">
        <v>0</v>
      </c>
      <c r="AF85" s="67">
        <v>0</v>
      </c>
      <c r="AG85" s="67">
        <v>0</v>
      </c>
      <c r="AH85" s="67">
        <v>0</v>
      </c>
      <c r="AI85" s="67">
        <v>0</v>
      </c>
      <c r="AJ85" s="67">
        <v>0</v>
      </c>
      <c r="AK85" s="67">
        <v>0</v>
      </c>
      <c r="AL85" s="67">
        <v>0</v>
      </c>
      <c r="AM85" s="67">
        <v>0</v>
      </c>
      <c r="AN85" s="67">
        <v>0</v>
      </c>
      <c r="AO85" s="67">
        <v>0</v>
      </c>
      <c r="AP85" s="67">
        <v>3.12</v>
      </c>
      <c r="AQ85" s="67">
        <v>0</v>
      </c>
      <c r="AR85" s="67">
        <v>0</v>
      </c>
      <c r="AS85" s="67">
        <v>0</v>
      </c>
      <c r="AT85" s="67">
        <v>0</v>
      </c>
      <c r="AU85" s="67">
        <v>0</v>
      </c>
      <c r="AV85" s="67">
        <v>3.12</v>
      </c>
      <c r="AW85" s="67">
        <v>0</v>
      </c>
      <c r="AX85" s="67">
        <v>0</v>
      </c>
      <c r="AY85" s="67">
        <v>0</v>
      </c>
      <c r="AZ85" s="67">
        <v>0</v>
      </c>
      <c r="BA85" s="67">
        <v>0</v>
      </c>
      <c r="BB85" s="67">
        <v>3.12</v>
      </c>
      <c r="BC85" s="67">
        <v>0</v>
      </c>
      <c r="BD85" s="67">
        <v>0</v>
      </c>
      <c r="BE85" s="67">
        <v>0</v>
      </c>
      <c r="BF85" s="67">
        <v>0</v>
      </c>
      <c r="BG85" s="67">
        <v>0</v>
      </c>
      <c r="BH85" s="67">
        <v>3.12</v>
      </c>
      <c r="BI85" s="67">
        <v>0</v>
      </c>
      <c r="BJ85" s="67">
        <v>0</v>
      </c>
      <c r="BK85" s="67">
        <v>0</v>
      </c>
      <c r="BL85" s="67">
        <v>0</v>
      </c>
      <c r="BM85" s="67">
        <v>0</v>
      </c>
      <c r="BN85" s="67">
        <v>0</v>
      </c>
      <c r="BO85" s="67">
        <v>0</v>
      </c>
      <c r="BP85" s="67">
        <v>0</v>
      </c>
      <c r="BQ85" s="67">
        <v>0</v>
      </c>
      <c r="BR85" s="67">
        <v>0</v>
      </c>
      <c r="BS85" s="67">
        <v>0</v>
      </c>
      <c r="BT85" s="67">
        <v>0</v>
      </c>
      <c r="BU85" s="67">
        <v>0</v>
      </c>
      <c r="BV85" s="67">
        <v>0</v>
      </c>
      <c r="BW85" s="67">
        <v>0</v>
      </c>
      <c r="BX85" s="67">
        <v>0</v>
      </c>
      <c r="BY85" s="67">
        <v>0</v>
      </c>
      <c r="BZ85" s="67">
        <v>0</v>
      </c>
      <c r="CA85" s="67">
        <v>0</v>
      </c>
      <c r="CB85" s="67">
        <v>0</v>
      </c>
      <c r="CC85" s="67">
        <v>0</v>
      </c>
      <c r="CD85" s="67">
        <v>0</v>
      </c>
      <c r="CE85" s="67">
        <v>0</v>
      </c>
      <c r="CF85" s="67">
        <v>0</v>
      </c>
      <c r="CG85" s="67">
        <v>0</v>
      </c>
      <c r="CH85" s="67">
        <v>0</v>
      </c>
      <c r="CI85" s="67">
        <v>0</v>
      </c>
      <c r="CJ85" s="67">
        <v>0</v>
      </c>
      <c r="CK85" s="67">
        <v>0</v>
      </c>
      <c r="CL85" s="67">
        <v>0</v>
      </c>
      <c r="CM85" s="67">
        <v>3.25</v>
      </c>
      <c r="CN85" s="67">
        <v>0</v>
      </c>
      <c r="CO85" s="67">
        <v>0</v>
      </c>
      <c r="CP85" s="67">
        <v>0</v>
      </c>
      <c r="CQ85" s="67">
        <v>0</v>
      </c>
      <c r="CR85" s="67">
        <v>0</v>
      </c>
      <c r="CS85" s="67">
        <v>3.25</v>
      </c>
      <c r="CT85" s="67">
        <v>0</v>
      </c>
      <c r="CU85" s="67">
        <v>0</v>
      </c>
      <c r="CV85" s="67">
        <v>0</v>
      </c>
      <c r="CW85" s="67">
        <v>0</v>
      </c>
      <c r="CX85" s="67">
        <v>3.25</v>
      </c>
      <c r="CY85" s="67">
        <v>0</v>
      </c>
      <c r="CZ85" s="67">
        <v>0</v>
      </c>
      <c r="DA85" s="67">
        <v>0</v>
      </c>
      <c r="DB85" s="67">
        <v>0</v>
      </c>
      <c r="DC85" s="67">
        <v>3.25</v>
      </c>
      <c r="DD85" s="67">
        <v>0</v>
      </c>
      <c r="DE85" s="67">
        <v>0</v>
      </c>
      <c r="DF85" s="67">
        <v>0</v>
      </c>
      <c r="DG85" s="67">
        <v>3.25</v>
      </c>
      <c r="DI85" s="59" t="s">
        <v>67</v>
      </c>
      <c r="DJ85" s="59">
        <v>16</v>
      </c>
      <c r="DK85" s="60" t="s">
        <v>319</v>
      </c>
      <c r="DL85" s="60" t="s">
        <v>81</v>
      </c>
      <c r="DM85" s="59" t="s">
        <v>70</v>
      </c>
      <c r="DO85" s="68" t="str">
        <f>+IFERROR(VLOOKUP($B85,'[4]Lưu ý'!$C$5:$G$21,5,0),"")</f>
        <v/>
      </c>
      <c r="DP85" s="68">
        <f>+IF($DO85="",100%,INDEX('[4]Lưu ý'!$H$5:$I$21,MATCH('Gentan-i'!$B85,'[4]Lưu ý'!$C$5:$C$21,0),MATCH('Gentan-i'!DP$6,'[4]Lưu ý'!$H$4:$I$4,0)))</f>
        <v>1</v>
      </c>
      <c r="DQ85" s="68">
        <f>+IF($DO85="",100%,INDEX('[4]Lưu ý'!$H$5:$I$21,MATCH('Gentan-i'!$B85,'[4]Lưu ý'!$C$5:$C$21,0),MATCH('Gentan-i'!DQ$6,'[4]Lưu ý'!$H$4:$I$4,0)))</f>
        <v>1</v>
      </c>
      <c r="DR85" s="69">
        <v>1</v>
      </c>
      <c r="DS85" s="72">
        <v>1.5</v>
      </c>
      <c r="DT85" s="60" t="s">
        <v>320</v>
      </c>
      <c r="DU85" s="60" t="s">
        <v>72</v>
      </c>
    </row>
    <row r="86" spans="1:125" ht="15.95" customHeight="1" x14ac:dyDescent="0.25">
      <c r="A86" s="54">
        <v>78</v>
      </c>
      <c r="B86" s="65" t="s">
        <v>321</v>
      </c>
      <c r="C86" s="60" t="s">
        <v>322</v>
      </c>
      <c r="D86" s="60"/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1.48</v>
      </c>
      <c r="L86" s="67">
        <v>0</v>
      </c>
      <c r="M86" s="67">
        <v>0</v>
      </c>
      <c r="N86" s="67">
        <v>0</v>
      </c>
      <c r="O86" s="67">
        <v>1.48</v>
      </c>
      <c r="P86" s="67">
        <v>0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1.48</v>
      </c>
      <c r="X86" s="67">
        <v>0</v>
      </c>
      <c r="Y86" s="67">
        <v>0</v>
      </c>
      <c r="Z86" s="67">
        <v>0</v>
      </c>
      <c r="AA86" s="67">
        <v>1.76</v>
      </c>
      <c r="AB86" s="67">
        <v>0</v>
      </c>
      <c r="AC86" s="67">
        <v>0</v>
      </c>
      <c r="AD86" s="67">
        <v>0</v>
      </c>
      <c r="AE86" s="67">
        <v>0</v>
      </c>
      <c r="AF86" s="67">
        <v>1.76</v>
      </c>
      <c r="AG86" s="67">
        <v>0</v>
      </c>
      <c r="AH86" s="67">
        <v>0</v>
      </c>
      <c r="AI86" s="67">
        <v>0</v>
      </c>
      <c r="AJ86" s="67">
        <v>0</v>
      </c>
      <c r="AK86" s="67">
        <v>1.76</v>
      </c>
      <c r="AL86" s="67">
        <v>0</v>
      </c>
      <c r="AM86" s="67">
        <v>0</v>
      </c>
      <c r="AN86" s="67">
        <v>0</v>
      </c>
      <c r="AO86" s="67">
        <v>0</v>
      </c>
      <c r="AP86" s="67">
        <v>0</v>
      </c>
      <c r="AQ86" s="67">
        <v>0</v>
      </c>
      <c r="AR86" s="67">
        <v>0</v>
      </c>
      <c r="AS86" s="67">
        <v>0</v>
      </c>
      <c r="AT86" s="67">
        <v>0</v>
      </c>
      <c r="AU86" s="67">
        <v>0</v>
      </c>
      <c r="AV86" s="67">
        <v>0</v>
      </c>
      <c r="AW86" s="67">
        <v>0</v>
      </c>
      <c r="AX86" s="67">
        <v>0</v>
      </c>
      <c r="AY86" s="67">
        <v>0</v>
      </c>
      <c r="AZ86" s="67">
        <v>0</v>
      </c>
      <c r="BA86" s="67">
        <v>0</v>
      </c>
      <c r="BB86" s="67">
        <v>0</v>
      </c>
      <c r="BC86" s="67">
        <v>0</v>
      </c>
      <c r="BD86" s="67">
        <v>0</v>
      </c>
      <c r="BE86" s="67">
        <v>0</v>
      </c>
      <c r="BF86" s="67">
        <v>0</v>
      </c>
      <c r="BG86" s="67">
        <v>0</v>
      </c>
      <c r="BH86" s="67">
        <v>0</v>
      </c>
      <c r="BI86" s="67">
        <v>0</v>
      </c>
      <c r="BJ86" s="67">
        <v>0</v>
      </c>
      <c r="BK86" s="67">
        <v>0</v>
      </c>
      <c r="BL86" s="67">
        <v>0</v>
      </c>
      <c r="BM86" s="67">
        <v>0</v>
      </c>
      <c r="BN86" s="67">
        <v>1.85</v>
      </c>
      <c r="BO86" s="67">
        <v>0</v>
      </c>
      <c r="BP86" s="67">
        <v>0</v>
      </c>
      <c r="BQ86" s="67">
        <v>0</v>
      </c>
      <c r="BR86" s="67">
        <v>1.85</v>
      </c>
      <c r="BS86" s="67">
        <v>0</v>
      </c>
      <c r="BT86" s="67">
        <v>0</v>
      </c>
      <c r="BU86" s="67">
        <v>0</v>
      </c>
      <c r="BV86" s="67">
        <v>1.85</v>
      </c>
      <c r="BW86" s="67">
        <v>0</v>
      </c>
      <c r="BX86" s="67">
        <v>0</v>
      </c>
      <c r="BY86" s="67">
        <v>0</v>
      </c>
      <c r="BZ86" s="67">
        <v>1.85</v>
      </c>
      <c r="CA86" s="67">
        <v>0</v>
      </c>
      <c r="CB86" s="67">
        <v>0</v>
      </c>
      <c r="CC86" s="67">
        <v>0</v>
      </c>
      <c r="CD86" s="67">
        <v>0</v>
      </c>
      <c r="CE86" s="67">
        <v>0</v>
      </c>
      <c r="CF86" s="67">
        <v>0</v>
      </c>
      <c r="CG86" s="67">
        <v>0</v>
      </c>
      <c r="CH86" s="67">
        <v>0</v>
      </c>
      <c r="CI86" s="67">
        <v>0</v>
      </c>
      <c r="CJ86" s="67">
        <v>0</v>
      </c>
      <c r="CK86" s="67">
        <v>0</v>
      </c>
      <c r="CL86" s="67">
        <v>0</v>
      </c>
      <c r="CM86" s="67">
        <v>0</v>
      </c>
      <c r="CN86" s="67">
        <v>0</v>
      </c>
      <c r="CO86" s="67">
        <v>0</v>
      </c>
      <c r="CP86" s="67">
        <v>0</v>
      </c>
      <c r="CQ86" s="67">
        <v>0</v>
      </c>
      <c r="CR86" s="67">
        <v>0</v>
      </c>
      <c r="CS86" s="67">
        <v>0</v>
      </c>
      <c r="CT86" s="67">
        <v>0</v>
      </c>
      <c r="CU86" s="67">
        <v>0</v>
      </c>
      <c r="CV86" s="67">
        <v>0</v>
      </c>
      <c r="CW86" s="67">
        <v>1.85</v>
      </c>
      <c r="CX86" s="67">
        <v>0</v>
      </c>
      <c r="CY86" s="67">
        <v>0</v>
      </c>
      <c r="CZ86" s="67">
        <v>0</v>
      </c>
      <c r="DA86" s="67">
        <v>0</v>
      </c>
      <c r="DB86" s="67">
        <v>1.85</v>
      </c>
      <c r="DC86" s="67">
        <v>0</v>
      </c>
      <c r="DD86" s="67">
        <v>0</v>
      </c>
      <c r="DE86" s="67">
        <v>0</v>
      </c>
      <c r="DF86" s="67">
        <v>1.85</v>
      </c>
      <c r="DG86" s="67">
        <v>0</v>
      </c>
      <c r="DI86" s="59" t="s">
        <v>67</v>
      </c>
      <c r="DJ86" s="59">
        <v>16</v>
      </c>
      <c r="DK86" s="60" t="s">
        <v>319</v>
      </c>
      <c r="DL86" s="60" t="s">
        <v>81</v>
      </c>
      <c r="DM86" s="59" t="s">
        <v>70</v>
      </c>
      <c r="DO86" s="68" t="str">
        <f>+IFERROR(VLOOKUP($B86,'[4]Lưu ý'!$C$5:$G$21,5,0),"")</f>
        <v/>
      </c>
      <c r="DP86" s="68">
        <f>+IF($DO86="",100%,INDEX('[4]Lưu ý'!$H$5:$I$21,MATCH('Gentan-i'!$B86,'[4]Lưu ý'!$C$5:$C$21,0),MATCH('Gentan-i'!DP$6,'[4]Lưu ý'!$H$4:$I$4,0)))</f>
        <v>1</v>
      </c>
      <c r="DQ86" s="68">
        <f>+IF($DO86="",100%,INDEX('[4]Lưu ý'!$H$5:$I$21,MATCH('Gentan-i'!$B86,'[4]Lưu ý'!$C$5:$C$21,0),MATCH('Gentan-i'!DQ$6,'[4]Lưu ý'!$H$4:$I$4,0)))</f>
        <v>1</v>
      </c>
      <c r="DR86" s="69">
        <v>1</v>
      </c>
      <c r="DS86" s="72">
        <v>0.8</v>
      </c>
      <c r="DT86" s="60" t="s">
        <v>323</v>
      </c>
      <c r="DU86" s="60" t="s">
        <v>72</v>
      </c>
    </row>
    <row r="87" spans="1:125" ht="15.95" customHeight="1" x14ac:dyDescent="0.25">
      <c r="A87" s="54">
        <v>79</v>
      </c>
      <c r="B87" s="65" t="s">
        <v>324</v>
      </c>
      <c r="C87" s="60" t="s">
        <v>325</v>
      </c>
      <c r="D87" s="60"/>
      <c r="E87" s="67">
        <v>0</v>
      </c>
      <c r="F87" s="67">
        <v>0</v>
      </c>
      <c r="G87" s="67">
        <v>0</v>
      </c>
      <c r="H87" s="67">
        <v>0</v>
      </c>
      <c r="I87" s="67">
        <v>0.55000000000000004</v>
      </c>
      <c r="J87" s="67">
        <v>0.55000000000000004</v>
      </c>
      <c r="K87" s="67">
        <v>0.75</v>
      </c>
      <c r="L87" s="67">
        <v>0</v>
      </c>
      <c r="M87" s="67">
        <v>0</v>
      </c>
      <c r="N87" s="67">
        <v>0</v>
      </c>
      <c r="O87" s="67">
        <v>0.75</v>
      </c>
      <c r="P87" s="67">
        <v>0.55000000000000004</v>
      </c>
      <c r="Q87" s="67">
        <v>0</v>
      </c>
      <c r="R87" s="67">
        <v>0</v>
      </c>
      <c r="S87" s="67">
        <v>0</v>
      </c>
      <c r="T87" s="67">
        <v>0.55000000000000004</v>
      </c>
      <c r="U87" s="67">
        <v>0</v>
      </c>
      <c r="V87" s="67">
        <v>0</v>
      </c>
      <c r="W87" s="67">
        <v>0.75</v>
      </c>
      <c r="X87" s="67">
        <v>0</v>
      </c>
      <c r="Y87" s="67">
        <v>0</v>
      </c>
      <c r="Z87" s="67">
        <v>0.55000000000000004</v>
      </c>
      <c r="AA87" s="84">
        <v>0.85292841361171567</v>
      </c>
      <c r="AB87" s="84">
        <v>0.85292841361171567</v>
      </c>
      <c r="AC87" s="84">
        <v>0</v>
      </c>
      <c r="AD87" s="84">
        <v>0</v>
      </c>
      <c r="AE87" s="84">
        <v>0</v>
      </c>
      <c r="AF87" s="84">
        <v>0.85292841361171567</v>
      </c>
      <c r="AG87" s="84">
        <v>0.85292841361171567</v>
      </c>
      <c r="AH87" s="84">
        <v>0</v>
      </c>
      <c r="AI87" s="84">
        <v>0</v>
      </c>
      <c r="AJ87" s="84">
        <v>0</v>
      </c>
      <c r="AK87" s="84">
        <v>0.85292841361171567</v>
      </c>
      <c r="AL87" s="84">
        <v>0.85292841361171567</v>
      </c>
      <c r="AM87" s="84">
        <v>0</v>
      </c>
      <c r="AN87" s="84">
        <v>0</v>
      </c>
      <c r="AO87" s="84">
        <v>0</v>
      </c>
      <c r="AP87" s="84">
        <v>0.85292841361171567</v>
      </c>
      <c r="AQ87" s="84">
        <v>0</v>
      </c>
      <c r="AR87" s="84">
        <v>0</v>
      </c>
      <c r="AS87" s="84">
        <v>0</v>
      </c>
      <c r="AT87" s="84">
        <v>0</v>
      </c>
      <c r="AU87" s="84">
        <v>0</v>
      </c>
      <c r="AV87" s="84">
        <v>0.85292841361171567</v>
      </c>
      <c r="AW87" s="84">
        <v>0</v>
      </c>
      <c r="AX87" s="84">
        <v>0</v>
      </c>
      <c r="AY87" s="84">
        <v>0</v>
      </c>
      <c r="AZ87" s="84">
        <v>0</v>
      </c>
      <c r="BA87" s="84">
        <v>0</v>
      </c>
      <c r="BB87" s="84">
        <v>0.85292841361171567</v>
      </c>
      <c r="BC87" s="84">
        <v>0</v>
      </c>
      <c r="BD87" s="84">
        <v>0</v>
      </c>
      <c r="BE87" s="84">
        <v>0</v>
      </c>
      <c r="BF87" s="84">
        <v>0</v>
      </c>
      <c r="BG87" s="84">
        <v>0</v>
      </c>
      <c r="BH87" s="84">
        <v>0.85292841361171567</v>
      </c>
      <c r="BI87" s="84">
        <v>0</v>
      </c>
      <c r="BJ87" s="84">
        <v>0</v>
      </c>
      <c r="BK87" s="84">
        <v>0</v>
      </c>
      <c r="BL87" s="84">
        <v>0</v>
      </c>
      <c r="BM87" s="84">
        <v>0</v>
      </c>
      <c r="BN87" s="84">
        <v>1.0661605170146446</v>
      </c>
      <c r="BO87" s="84">
        <v>0</v>
      </c>
      <c r="BP87" s="84">
        <v>0</v>
      </c>
      <c r="BQ87" s="84">
        <v>0</v>
      </c>
      <c r="BR87" s="84">
        <v>1.0661605170146446</v>
      </c>
      <c r="BS87" s="84">
        <v>0</v>
      </c>
      <c r="BT87" s="84">
        <v>0</v>
      </c>
      <c r="BU87" s="84">
        <v>0</v>
      </c>
      <c r="BV87" s="84">
        <v>1.0661605170146446</v>
      </c>
      <c r="BW87" s="84">
        <v>0</v>
      </c>
      <c r="BX87" s="84">
        <v>0</v>
      </c>
      <c r="BY87" s="84">
        <v>0</v>
      </c>
      <c r="BZ87" s="84">
        <v>1.0661605170146446</v>
      </c>
      <c r="CA87" s="84">
        <v>0</v>
      </c>
      <c r="CB87" s="84">
        <v>0</v>
      </c>
      <c r="CC87" s="84">
        <v>0</v>
      </c>
      <c r="CD87" s="84">
        <v>0</v>
      </c>
      <c r="CE87" s="84">
        <v>0</v>
      </c>
      <c r="CF87" s="84">
        <v>0</v>
      </c>
      <c r="CG87" s="84">
        <v>0</v>
      </c>
      <c r="CH87" s="84">
        <v>0</v>
      </c>
      <c r="CI87" s="84">
        <v>0</v>
      </c>
      <c r="CJ87" s="84">
        <v>0</v>
      </c>
      <c r="CK87" s="84">
        <v>0</v>
      </c>
      <c r="CL87" s="84">
        <v>0</v>
      </c>
      <c r="CM87" s="84">
        <v>0</v>
      </c>
      <c r="CN87" s="84">
        <v>0</v>
      </c>
      <c r="CO87" s="84">
        <v>0</v>
      </c>
      <c r="CP87" s="84">
        <v>0</v>
      </c>
      <c r="CQ87" s="84">
        <v>0</v>
      </c>
      <c r="CR87" s="84">
        <v>0</v>
      </c>
      <c r="CS87" s="84">
        <v>0</v>
      </c>
      <c r="CT87" s="84">
        <v>0</v>
      </c>
      <c r="CU87" s="84">
        <v>0</v>
      </c>
      <c r="CV87" s="84">
        <v>0</v>
      </c>
      <c r="CW87" s="84">
        <v>1.0661605170146446</v>
      </c>
      <c r="CX87" s="84">
        <v>0</v>
      </c>
      <c r="CY87" s="84">
        <v>0</v>
      </c>
      <c r="CZ87" s="84">
        <v>0</v>
      </c>
      <c r="DA87" s="84">
        <v>0</v>
      </c>
      <c r="DB87" s="84">
        <v>1.0661605170146446</v>
      </c>
      <c r="DC87" s="84">
        <v>0</v>
      </c>
      <c r="DD87" s="84">
        <v>0</v>
      </c>
      <c r="DE87" s="84">
        <v>0</v>
      </c>
      <c r="DF87" s="84">
        <v>1.0661605170146446</v>
      </c>
      <c r="DG87" s="84">
        <v>0</v>
      </c>
      <c r="DI87" s="59" t="s">
        <v>67</v>
      </c>
      <c r="DJ87" s="59">
        <v>4</v>
      </c>
      <c r="DK87" s="60" t="s">
        <v>326</v>
      </c>
      <c r="DL87" s="60" t="s">
        <v>163</v>
      </c>
      <c r="DM87" s="59" t="s">
        <v>70</v>
      </c>
      <c r="DO87" s="68" t="str">
        <f>+IFERROR(VLOOKUP($B87,'[4]Lưu ý'!$C$5:$G$21,5,0),"")</f>
        <v/>
      </c>
      <c r="DP87" s="68">
        <f>+IF($DO87="",100%,INDEX('[4]Lưu ý'!$H$5:$I$21,MATCH('Gentan-i'!$B87,'[4]Lưu ý'!$C$5:$C$21,0),MATCH('Gentan-i'!DP$6,'[4]Lưu ý'!$H$4:$I$4,0)))</f>
        <v>1</v>
      </c>
      <c r="DQ87" s="68">
        <f>+IF($DO87="",100%,INDEX('[4]Lưu ý'!$H$5:$I$21,MATCH('Gentan-i'!$B87,'[4]Lưu ý'!$C$5:$C$21,0),MATCH('Gentan-i'!DQ$6,'[4]Lưu ý'!$H$4:$I$4,0)))</f>
        <v>1</v>
      </c>
      <c r="DR87" s="69">
        <v>1</v>
      </c>
      <c r="DS87" s="76">
        <v>1</v>
      </c>
      <c r="DT87" s="60"/>
      <c r="DU87" s="60"/>
    </row>
    <row r="88" spans="1:125" ht="15.95" customHeight="1" x14ac:dyDescent="0.25">
      <c r="A88" s="54">
        <v>80</v>
      </c>
      <c r="B88" s="65" t="s">
        <v>327</v>
      </c>
      <c r="C88" s="60" t="s">
        <v>328</v>
      </c>
      <c r="D88" s="60"/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0.42</v>
      </c>
      <c r="L88" s="67">
        <v>0</v>
      </c>
      <c r="M88" s="67">
        <v>0</v>
      </c>
      <c r="N88" s="67">
        <v>0</v>
      </c>
      <c r="O88" s="67">
        <v>0.42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0.42</v>
      </c>
      <c r="X88" s="67">
        <v>0</v>
      </c>
      <c r="Y88" s="67">
        <v>0</v>
      </c>
      <c r="Z88" s="67">
        <v>0</v>
      </c>
      <c r="AA88" s="86">
        <v>0.50051093824946302</v>
      </c>
      <c r="AB88" s="86">
        <v>0</v>
      </c>
      <c r="AC88" s="86">
        <v>0</v>
      </c>
      <c r="AD88" s="86">
        <v>0</v>
      </c>
      <c r="AE88" s="86">
        <v>0</v>
      </c>
      <c r="AF88" s="86">
        <v>0.50051093824946302</v>
      </c>
      <c r="AG88" s="86">
        <v>0</v>
      </c>
      <c r="AH88" s="86">
        <v>0</v>
      </c>
      <c r="AI88" s="86">
        <v>0</v>
      </c>
      <c r="AJ88" s="86">
        <v>0</v>
      </c>
      <c r="AK88" s="86">
        <v>0.50051093824946302</v>
      </c>
      <c r="AL88" s="86">
        <v>0</v>
      </c>
      <c r="AM88" s="86">
        <v>0</v>
      </c>
      <c r="AN88" s="86">
        <v>0</v>
      </c>
      <c r="AO88" s="86">
        <v>0</v>
      </c>
      <c r="AP88" s="86">
        <v>0</v>
      </c>
      <c r="AQ88" s="86">
        <v>0</v>
      </c>
      <c r="AR88" s="86">
        <v>0</v>
      </c>
      <c r="AS88" s="86">
        <v>0</v>
      </c>
      <c r="AT88" s="86">
        <v>0</v>
      </c>
      <c r="AU88" s="86">
        <v>0</v>
      </c>
      <c r="AV88" s="86">
        <v>0</v>
      </c>
      <c r="AW88" s="86">
        <v>0</v>
      </c>
      <c r="AX88" s="86">
        <v>0</v>
      </c>
      <c r="AY88" s="86">
        <v>0</v>
      </c>
      <c r="AZ88" s="86">
        <v>0</v>
      </c>
      <c r="BA88" s="86">
        <v>0</v>
      </c>
      <c r="BB88" s="86">
        <v>0</v>
      </c>
      <c r="BC88" s="86">
        <v>0</v>
      </c>
      <c r="BD88" s="86">
        <v>0</v>
      </c>
      <c r="BE88" s="86">
        <v>0</v>
      </c>
      <c r="BF88" s="86">
        <v>0</v>
      </c>
      <c r="BG88" s="86">
        <v>0</v>
      </c>
      <c r="BH88" s="86">
        <v>0</v>
      </c>
      <c r="BI88" s="86">
        <v>0</v>
      </c>
      <c r="BJ88" s="86">
        <v>0</v>
      </c>
      <c r="BK88" s="86">
        <v>0</v>
      </c>
      <c r="BL88" s="86">
        <v>0</v>
      </c>
      <c r="BM88" s="86">
        <v>0</v>
      </c>
      <c r="BN88" s="86">
        <v>0.42042918812954894</v>
      </c>
      <c r="BO88" s="86">
        <v>0</v>
      </c>
      <c r="BP88" s="86">
        <v>0</v>
      </c>
      <c r="BQ88" s="86">
        <v>0</v>
      </c>
      <c r="BR88" s="86">
        <v>0.42042918812954894</v>
      </c>
      <c r="BS88" s="86">
        <v>0</v>
      </c>
      <c r="BT88" s="86">
        <v>0</v>
      </c>
      <c r="BU88" s="86">
        <v>0</v>
      </c>
      <c r="BV88" s="86">
        <v>0.42042918812954894</v>
      </c>
      <c r="BW88" s="86">
        <v>0</v>
      </c>
      <c r="BX88" s="86">
        <v>0</v>
      </c>
      <c r="BY88" s="86">
        <v>0</v>
      </c>
      <c r="BZ88" s="86">
        <v>0.42042918812954894</v>
      </c>
      <c r="CA88" s="86">
        <v>0</v>
      </c>
      <c r="CB88" s="86">
        <v>0</v>
      </c>
      <c r="CC88" s="86">
        <v>0</v>
      </c>
      <c r="CD88" s="86">
        <v>0</v>
      </c>
      <c r="CE88" s="86">
        <v>0</v>
      </c>
      <c r="CF88" s="86">
        <v>0</v>
      </c>
      <c r="CG88" s="86">
        <v>0</v>
      </c>
      <c r="CH88" s="67">
        <v>0</v>
      </c>
      <c r="CI88" s="67">
        <v>0</v>
      </c>
      <c r="CJ88" s="67">
        <v>0</v>
      </c>
      <c r="CK88" s="67">
        <v>0</v>
      </c>
      <c r="CL88" s="67">
        <v>0</v>
      </c>
      <c r="CM88" s="67">
        <v>0</v>
      </c>
      <c r="CN88" s="67">
        <v>0</v>
      </c>
      <c r="CO88" s="67">
        <v>0</v>
      </c>
      <c r="CP88" s="67">
        <v>0</v>
      </c>
      <c r="CQ88" s="67">
        <v>0</v>
      </c>
      <c r="CR88" s="67">
        <v>0</v>
      </c>
      <c r="CS88" s="67">
        <v>0</v>
      </c>
      <c r="CT88" s="67">
        <v>0</v>
      </c>
      <c r="CU88" s="67">
        <v>0</v>
      </c>
      <c r="CV88" s="67">
        <v>0</v>
      </c>
      <c r="CW88" s="67">
        <v>0.4604700631895059</v>
      </c>
      <c r="CX88" s="67">
        <v>0</v>
      </c>
      <c r="CY88" s="67">
        <v>0</v>
      </c>
      <c r="CZ88" s="67">
        <v>0</v>
      </c>
      <c r="DA88" s="67">
        <v>0</v>
      </c>
      <c r="DB88" s="67">
        <v>0.4604700631895059</v>
      </c>
      <c r="DC88" s="67">
        <v>0</v>
      </c>
      <c r="DD88" s="67">
        <v>0</v>
      </c>
      <c r="DE88" s="67">
        <v>0</v>
      </c>
      <c r="DF88" s="67">
        <v>0.4604700631895059</v>
      </c>
      <c r="DG88" s="67">
        <v>0</v>
      </c>
      <c r="DI88" s="59" t="s">
        <v>67</v>
      </c>
      <c r="DJ88" s="59">
        <v>4</v>
      </c>
      <c r="DK88" s="60" t="s">
        <v>329</v>
      </c>
      <c r="DL88" s="60" t="s">
        <v>163</v>
      </c>
      <c r="DM88" s="59" t="s">
        <v>70</v>
      </c>
      <c r="DO88" s="68" t="str">
        <f>+IFERROR(VLOOKUP($B88,'[4]Lưu ý'!$C$5:$G$21,5,0),"")</f>
        <v/>
      </c>
      <c r="DP88" s="68">
        <f>+IF($DO88="",100%,INDEX('[4]Lưu ý'!$H$5:$I$21,MATCH('Gentan-i'!$B88,'[4]Lưu ý'!$C$5:$C$21,0),MATCH('Gentan-i'!DP$6,'[4]Lưu ý'!$H$4:$I$4,0)))</f>
        <v>1</v>
      </c>
      <c r="DQ88" s="68">
        <f>+IF($DO88="",100%,INDEX('[4]Lưu ý'!$H$5:$I$21,MATCH('Gentan-i'!$B88,'[4]Lưu ý'!$C$5:$C$21,0),MATCH('Gentan-i'!DQ$6,'[4]Lưu ý'!$H$4:$I$4,0)))</f>
        <v>1</v>
      </c>
      <c r="DR88" s="69">
        <v>1</v>
      </c>
      <c r="DS88" s="76">
        <v>1</v>
      </c>
      <c r="DT88" s="60" t="s">
        <v>323</v>
      </c>
      <c r="DU88" s="60" t="s">
        <v>72</v>
      </c>
    </row>
    <row r="89" spans="1:125" ht="15.95" customHeight="1" x14ac:dyDescent="0.25">
      <c r="A89" s="54">
        <v>81</v>
      </c>
      <c r="B89" s="65" t="s">
        <v>330</v>
      </c>
      <c r="C89" s="60" t="s">
        <v>331</v>
      </c>
      <c r="D89" s="60"/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0.7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0.7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84">
        <v>0</v>
      </c>
      <c r="AB89" s="84">
        <v>0</v>
      </c>
      <c r="AC89" s="84">
        <v>0</v>
      </c>
      <c r="AD89" s="84">
        <v>0</v>
      </c>
      <c r="AE89" s="84">
        <v>0</v>
      </c>
      <c r="AF89" s="84">
        <v>0</v>
      </c>
      <c r="AG89" s="84">
        <v>0</v>
      </c>
      <c r="AH89" s="84">
        <v>0</v>
      </c>
      <c r="AI89" s="84">
        <v>0</v>
      </c>
      <c r="AJ89" s="84">
        <v>0</v>
      </c>
      <c r="AK89" s="84">
        <v>0</v>
      </c>
      <c r="AL89" s="84">
        <v>0</v>
      </c>
      <c r="AM89" s="84">
        <v>0</v>
      </c>
      <c r="AN89" s="84">
        <v>0</v>
      </c>
      <c r="AO89" s="84">
        <v>0</v>
      </c>
      <c r="AP89" s="84">
        <v>1.1399999999999999</v>
      </c>
      <c r="AQ89" s="84">
        <v>0</v>
      </c>
      <c r="AR89" s="84">
        <v>0</v>
      </c>
      <c r="AS89" s="84">
        <v>0</v>
      </c>
      <c r="AT89" s="84">
        <v>0</v>
      </c>
      <c r="AU89" s="84">
        <v>0</v>
      </c>
      <c r="AV89" s="84">
        <v>1.1399999999999999</v>
      </c>
      <c r="AW89" s="84">
        <v>0</v>
      </c>
      <c r="AX89" s="84">
        <v>0</v>
      </c>
      <c r="AY89" s="84">
        <v>0</v>
      </c>
      <c r="AZ89" s="84">
        <v>0</v>
      </c>
      <c r="BA89" s="84">
        <v>0</v>
      </c>
      <c r="BB89" s="84">
        <v>1.1399999999999999</v>
      </c>
      <c r="BC89" s="84">
        <v>0</v>
      </c>
      <c r="BD89" s="84">
        <v>0</v>
      </c>
      <c r="BE89" s="84">
        <v>0</v>
      </c>
      <c r="BF89" s="84">
        <v>0</v>
      </c>
      <c r="BG89" s="84">
        <v>0</v>
      </c>
      <c r="BH89" s="84">
        <v>1.1399999999999999</v>
      </c>
      <c r="BI89" s="84">
        <v>0</v>
      </c>
      <c r="BJ89" s="84">
        <v>0</v>
      </c>
      <c r="BK89" s="84">
        <v>0</v>
      </c>
      <c r="BL89" s="84">
        <v>0</v>
      </c>
      <c r="BM89" s="84">
        <v>0</v>
      </c>
      <c r="BN89" s="84">
        <v>0</v>
      </c>
      <c r="BO89" s="84">
        <v>0</v>
      </c>
      <c r="BP89" s="84">
        <v>0</v>
      </c>
      <c r="BQ89" s="84">
        <v>0</v>
      </c>
      <c r="BR89" s="84">
        <v>0</v>
      </c>
      <c r="BS89" s="84">
        <v>0</v>
      </c>
      <c r="BT89" s="84">
        <v>0</v>
      </c>
      <c r="BU89" s="84">
        <v>0</v>
      </c>
      <c r="BV89" s="84">
        <v>0</v>
      </c>
      <c r="BW89" s="84">
        <v>0</v>
      </c>
      <c r="BX89" s="84">
        <v>0</v>
      </c>
      <c r="BY89" s="84">
        <v>0</v>
      </c>
      <c r="BZ89" s="84">
        <v>0</v>
      </c>
      <c r="CA89" s="84">
        <v>0</v>
      </c>
      <c r="CB89" s="84">
        <v>0</v>
      </c>
      <c r="CC89" s="84">
        <v>0</v>
      </c>
      <c r="CD89" s="84">
        <v>0</v>
      </c>
      <c r="CE89" s="84">
        <v>0</v>
      </c>
      <c r="CF89" s="84">
        <v>0</v>
      </c>
      <c r="CG89" s="84">
        <v>0</v>
      </c>
      <c r="CH89" s="84">
        <v>0</v>
      </c>
      <c r="CI89" s="84">
        <v>0</v>
      </c>
      <c r="CJ89" s="84">
        <v>0</v>
      </c>
      <c r="CK89" s="84">
        <v>0</v>
      </c>
      <c r="CL89" s="84">
        <v>0</v>
      </c>
      <c r="CM89" s="84">
        <v>1.2</v>
      </c>
      <c r="CN89" s="84">
        <v>0</v>
      </c>
      <c r="CO89" s="84">
        <v>0</v>
      </c>
      <c r="CP89" s="84">
        <v>0</v>
      </c>
      <c r="CQ89" s="84">
        <v>0</v>
      </c>
      <c r="CR89" s="84">
        <v>0</v>
      </c>
      <c r="CS89" s="84">
        <v>1.2</v>
      </c>
      <c r="CT89" s="84">
        <v>0</v>
      </c>
      <c r="CU89" s="84">
        <v>0</v>
      </c>
      <c r="CV89" s="84">
        <v>0</v>
      </c>
      <c r="CW89" s="84">
        <v>0</v>
      </c>
      <c r="CX89" s="84">
        <v>1.2</v>
      </c>
      <c r="CY89" s="84">
        <v>0</v>
      </c>
      <c r="CZ89" s="84">
        <v>0</v>
      </c>
      <c r="DA89" s="84">
        <v>0</v>
      </c>
      <c r="DB89" s="84">
        <v>0</v>
      </c>
      <c r="DC89" s="84">
        <v>1.2</v>
      </c>
      <c r="DD89" s="84">
        <v>0</v>
      </c>
      <c r="DE89" s="84">
        <v>0</v>
      </c>
      <c r="DF89" s="84">
        <v>0</v>
      </c>
      <c r="DG89" s="84">
        <v>1.2</v>
      </c>
      <c r="DI89" s="59" t="s">
        <v>67</v>
      </c>
      <c r="DJ89" s="59">
        <v>4</v>
      </c>
      <c r="DK89" s="60" t="s">
        <v>319</v>
      </c>
      <c r="DL89" s="60" t="s">
        <v>163</v>
      </c>
      <c r="DM89" s="59" t="s">
        <v>70</v>
      </c>
      <c r="DO89" s="68" t="str">
        <f>+IFERROR(VLOOKUP($B89,'[4]Lưu ý'!$C$5:$G$21,5,0),"")</f>
        <v/>
      </c>
      <c r="DP89" s="68">
        <f>+IF($DO89="",100%,INDEX('[4]Lưu ý'!$H$5:$I$21,MATCH('Gentan-i'!$B89,'[4]Lưu ý'!$C$5:$C$21,0),MATCH('Gentan-i'!DP$6,'[4]Lưu ý'!$H$4:$I$4,0)))</f>
        <v>1</v>
      </c>
      <c r="DQ89" s="68">
        <f>+IF($DO89="",100%,INDEX('[4]Lưu ý'!$H$5:$I$21,MATCH('Gentan-i'!$B89,'[4]Lưu ý'!$C$5:$C$21,0),MATCH('Gentan-i'!DQ$6,'[4]Lưu ý'!$H$4:$I$4,0)))</f>
        <v>1</v>
      </c>
      <c r="DR89" s="69">
        <v>1</v>
      </c>
      <c r="DS89" s="76">
        <v>1</v>
      </c>
      <c r="DT89" s="60"/>
      <c r="DU89" s="60"/>
    </row>
    <row r="90" spans="1:125" ht="15.95" customHeight="1" x14ac:dyDescent="0.25">
      <c r="A90" s="54">
        <v>82</v>
      </c>
      <c r="B90" s="65" t="s">
        <v>332</v>
      </c>
      <c r="C90" s="60" t="s">
        <v>333</v>
      </c>
      <c r="D90" s="60"/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0.3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0.3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84">
        <v>0</v>
      </c>
      <c r="AB90" s="84">
        <v>0</v>
      </c>
      <c r="AC90" s="84">
        <v>0</v>
      </c>
      <c r="AD90" s="84">
        <v>0</v>
      </c>
      <c r="AE90" s="84">
        <v>0</v>
      </c>
      <c r="AF90" s="84">
        <v>0</v>
      </c>
      <c r="AG90" s="84">
        <v>0</v>
      </c>
      <c r="AH90" s="84">
        <v>0</v>
      </c>
      <c r="AI90" s="84">
        <v>0</v>
      </c>
      <c r="AJ90" s="84">
        <v>0</v>
      </c>
      <c r="AK90" s="84">
        <v>0</v>
      </c>
      <c r="AL90" s="84">
        <v>0</v>
      </c>
      <c r="AM90" s="84">
        <v>0</v>
      </c>
      <c r="AN90" s="84">
        <v>0</v>
      </c>
      <c r="AO90" s="84">
        <v>0</v>
      </c>
      <c r="AP90" s="84">
        <v>0.27</v>
      </c>
      <c r="AQ90" s="84">
        <v>0</v>
      </c>
      <c r="AR90" s="84">
        <v>0</v>
      </c>
      <c r="AS90" s="84">
        <v>0</v>
      </c>
      <c r="AT90" s="84">
        <v>0</v>
      </c>
      <c r="AU90" s="84">
        <v>0</v>
      </c>
      <c r="AV90" s="84">
        <v>0.27</v>
      </c>
      <c r="AW90" s="84">
        <v>0</v>
      </c>
      <c r="AX90" s="84">
        <v>0</v>
      </c>
      <c r="AY90" s="84">
        <v>0</v>
      </c>
      <c r="AZ90" s="84">
        <v>0</v>
      </c>
      <c r="BA90" s="84">
        <v>0</v>
      </c>
      <c r="BB90" s="84">
        <v>0.27</v>
      </c>
      <c r="BC90" s="84">
        <v>0</v>
      </c>
      <c r="BD90" s="84">
        <v>0</v>
      </c>
      <c r="BE90" s="84">
        <v>0</v>
      </c>
      <c r="BF90" s="84">
        <v>0</v>
      </c>
      <c r="BG90" s="84">
        <v>0</v>
      </c>
      <c r="BH90" s="84">
        <v>0.27</v>
      </c>
      <c r="BI90" s="84">
        <v>0</v>
      </c>
      <c r="BJ90" s="84">
        <v>0</v>
      </c>
      <c r="BK90" s="84">
        <v>0</v>
      </c>
      <c r="BL90" s="84">
        <v>0</v>
      </c>
      <c r="BM90" s="84">
        <v>0</v>
      </c>
      <c r="BN90" s="84">
        <v>0</v>
      </c>
      <c r="BO90" s="84">
        <v>0</v>
      </c>
      <c r="BP90" s="84">
        <v>0</v>
      </c>
      <c r="BQ90" s="84">
        <v>0</v>
      </c>
      <c r="BR90" s="84">
        <v>0</v>
      </c>
      <c r="BS90" s="84">
        <v>0</v>
      </c>
      <c r="BT90" s="84">
        <v>0</v>
      </c>
      <c r="BU90" s="84">
        <v>0</v>
      </c>
      <c r="BV90" s="84">
        <v>0</v>
      </c>
      <c r="BW90" s="84">
        <v>0</v>
      </c>
      <c r="BX90" s="84">
        <v>0</v>
      </c>
      <c r="BY90" s="84">
        <v>0</v>
      </c>
      <c r="BZ90" s="84">
        <v>0</v>
      </c>
      <c r="CA90" s="84">
        <v>0</v>
      </c>
      <c r="CB90" s="84">
        <v>0</v>
      </c>
      <c r="CC90" s="84">
        <v>0</v>
      </c>
      <c r="CD90" s="84">
        <v>0</v>
      </c>
      <c r="CE90" s="84">
        <v>0</v>
      </c>
      <c r="CF90" s="84">
        <v>0</v>
      </c>
      <c r="CG90" s="84">
        <v>0</v>
      </c>
      <c r="CH90" s="84">
        <v>0</v>
      </c>
      <c r="CI90" s="84">
        <v>0</v>
      </c>
      <c r="CJ90" s="84">
        <v>0</v>
      </c>
      <c r="CK90" s="84">
        <v>0</v>
      </c>
      <c r="CL90" s="84">
        <v>0</v>
      </c>
      <c r="CM90" s="84">
        <v>0.6</v>
      </c>
      <c r="CN90" s="84">
        <v>0</v>
      </c>
      <c r="CO90" s="84">
        <v>0</v>
      </c>
      <c r="CP90" s="84">
        <v>0</v>
      </c>
      <c r="CQ90" s="84">
        <v>0</v>
      </c>
      <c r="CR90" s="84">
        <v>0</v>
      </c>
      <c r="CS90" s="84">
        <v>0.6</v>
      </c>
      <c r="CT90" s="84">
        <v>0</v>
      </c>
      <c r="CU90" s="84">
        <v>0</v>
      </c>
      <c r="CV90" s="84">
        <v>0</v>
      </c>
      <c r="CW90" s="84">
        <v>0</v>
      </c>
      <c r="CX90" s="84">
        <v>0.6</v>
      </c>
      <c r="CY90" s="84">
        <v>0</v>
      </c>
      <c r="CZ90" s="84">
        <v>0</v>
      </c>
      <c r="DA90" s="84">
        <v>0</v>
      </c>
      <c r="DB90" s="84">
        <v>0</v>
      </c>
      <c r="DC90" s="84">
        <v>0.6</v>
      </c>
      <c r="DD90" s="84">
        <v>0</v>
      </c>
      <c r="DE90" s="84">
        <v>0</v>
      </c>
      <c r="DF90" s="84">
        <v>0</v>
      </c>
      <c r="DG90" s="84">
        <v>0.6</v>
      </c>
      <c r="DI90" s="59" t="s">
        <v>67</v>
      </c>
      <c r="DJ90" s="59">
        <v>4</v>
      </c>
      <c r="DK90" s="60" t="s">
        <v>319</v>
      </c>
      <c r="DL90" s="60" t="s">
        <v>198</v>
      </c>
      <c r="DM90" s="59" t="s">
        <v>70</v>
      </c>
      <c r="DO90" s="68" t="str">
        <f>+IFERROR(VLOOKUP($B90,'[4]Lưu ý'!$C$5:$G$21,5,0),"")</f>
        <v/>
      </c>
      <c r="DP90" s="68">
        <f>+IF($DO90="",100%,INDEX('[4]Lưu ý'!$H$5:$I$21,MATCH('Gentan-i'!$B90,'[4]Lưu ý'!$C$5:$C$21,0),MATCH('Gentan-i'!DP$6,'[4]Lưu ý'!$H$4:$I$4,0)))</f>
        <v>1</v>
      </c>
      <c r="DQ90" s="68">
        <f>+IF($DO90="",100%,INDEX('[4]Lưu ý'!$H$5:$I$21,MATCH('Gentan-i'!$B90,'[4]Lưu ý'!$C$5:$C$21,0),MATCH('Gentan-i'!DQ$6,'[4]Lưu ý'!$H$4:$I$4,0)))</f>
        <v>1</v>
      </c>
      <c r="DR90" s="69">
        <v>1</v>
      </c>
      <c r="DS90" s="76">
        <v>1</v>
      </c>
      <c r="DT90" s="60"/>
      <c r="DU90" s="60"/>
    </row>
    <row r="91" spans="1:125" ht="15.95" customHeight="1" x14ac:dyDescent="0.25">
      <c r="A91" s="54">
        <v>83</v>
      </c>
      <c r="B91" s="65" t="s">
        <v>334</v>
      </c>
      <c r="C91" s="60" t="s">
        <v>335</v>
      </c>
      <c r="D91" s="60"/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0.09</v>
      </c>
      <c r="L91" s="67">
        <v>0</v>
      </c>
      <c r="M91" s="67">
        <v>0</v>
      </c>
      <c r="N91" s="67">
        <v>0</v>
      </c>
      <c r="O91" s="67">
        <v>0.09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0.09</v>
      </c>
      <c r="X91" s="67">
        <v>0</v>
      </c>
      <c r="Y91" s="67">
        <v>0</v>
      </c>
      <c r="Z91" s="67">
        <v>0</v>
      </c>
      <c r="AA91" s="84">
        <v>8.965989162397589E-2</v>
      </c>
      <c r="AB91" s="84">
        <v>0</v>
      </c>
      <c r="AC91" s="84">
        <v>0</v>
      </c>
      <c r="AD91" s="84">
        <v>0</v>
      </c>
      <c r="AE91" s="84">
        <v>0</v>
      </c>
      <c r="AF91" s="84">
        <v>8.965989162397589E-2</v>
      </c>
      <c r="AG91" s="84">
        <v>0</v>
      </c>
      <c r="AH91" s="84">
        <v>0</v>
      </c>
      <c r="AI91" s="84">
        <v>0</v>
      </c>
      <c r="AJ91" s="84">
        <v>0</v>
      </c>
      <c r="AK91" s="84">
        <v>8.965989162397589E-2</v>
      </c>
      <c r="AL91" s="84">
        <v>0</v>
      </c>
      <c r="AM91" s="84">
        <v>0</v>
      </c>
      <c r="AN91" s="84">
        <v>0</v>
      </c>
      <c r="AO91" s="84">
        <v>0</v>
      </c>
      <c r="AP91" s="84">
        <v>0</v>
      </c>
      <c r="AQ91" s="84">
        <v>0</v>
      </c>
      <c r="AR91" s="84">
        <v>0</v>
      </c>
      <c r="AS91" s="84">
        <v>0</v>
      </c>
      <c r="AT91" s="84">
        <v>0</v>
      </c>
      <c r="AU91" s="84">
        <v>0</v>
      </c>
      <c r="AV91" s="84">
        <v>0</v>
      </c>
      <c r="AW91" s="84">
        <v>0</v>
      </c>
      <c r="AX91" s="84">
        <v>0</v>
      </c>
      <c r="AY91" s="84">
        <v>0</v>
      </c>
      <c r="AZ91" s="84">
        <v>0</v>
      </c>
      <c r="BA91" s="84">
        <v>0</v>
      </c>
      <c r="BB91" s="84">
        <v>0</v>
      </c>
      <c r="BC91" s="84">
        <v>0</v>
      </c>
      <c r="BD91" s="84">
        <v>0</v>
      </c>
      <c r="BE91" s="84">
        <v>0</v>
      </c>
      <c r="BF91" s="84">
        <v>0</v>
      </c>
      <c r="BG91" s="84">
        <v>0</v>
      </c>
      <c r="BH91" s="84">
        <v>0</v>
      </c>
      <c r="BI91" s="84">
        <v>0</v>
      </c>
      <c r="BJ91" s="84">
        <v>0</v>
      </c>
      <c r="BK91" s="84">
        <v>0</v>
      </c>
      <c r="BL91" s="84">
        <v>0</v>
      </c>
      <c r="BM91" s="84">
        <v>0</v>
      </c>
      <c r="BN91" s="84">
        <v>0.13075400861829817</v>
      </c>
      <c r="BO91" s="84">
        <v>0</v>
      </c>
      <c r="BP91" s="84">
        <v>0</v>
      </c>
      <c r="BQ91" s="84">
        <v>0</v>
      </c>
      <c r="BR91" s="84">
        <v>0.13075400861829817</v>
      </c>
      <c r="BS91" s="84">
        <v>0</v>
      </c>
      <c r="BT91" s="84">
        <v>0</v>
      </c>
      <c r="BU91" s="84">
        <v>0</v>
      </c>
      <c r="BV91" s="84">
        <v>0.13075400861829817</v>
      </c>
      <c r="BW91" s="84">
        <v>0</v>
      </c>
      <c r="BX91" s="84">
        <v>0</v>
      </c>
      <c r="BY91" s="84">
        <v>0</v>
      </c>
      <c r="BZ91" s="84">
        <v>0.13075400861829817</v>
      </c>
      <c r="CA91" s="84">
        <v>0</v>
      </c>
      <c r="CB91" s="84">
        <v>0</v>
      </c>
      <c r="CC91" s="84">
        <v>0</v>
      </c>
      <c r="CD91" s="84">
        <v>0</v>
      </c>
      <c r="CE91" s="84">
        <v>0</v>
      </c>
      <c r="CF91" s="84">
        <v>0</v>
      </c>
      <c r="CG91" s="84">
        <v>0</v>
      </c>
      <c r="CH91" s="84">
        <v>0</v>
      </c>
      <c r="CI91" s="84">
        <v>0</v>
      </c>
      <c r="CJ91" s="84">
        <v>0</v>
      </c>
      <c r="CK91" s="84">
        <v>0</v>
      </c>
      <c r="CL91" s="84">
        <v>0</v>
      </c>
      <c r="CM91" s="84">
        <v>0</v>
      </c>
      <c r="CN91" s="84">
        <v>0</v>
      </c>
      <c r="CO91" s="84">
        <v>0</v>
      </c>
      <c r="CP91" s="84">
        <v>0</v>
      </c>
      <c r="CQ91" s="84">
        <v>0</v>
      </c>
      <c r="CR91" s="84">
        <v>0</v>
      </c>
      <c r="CS91" s="84">
        <v>0</v>
      </c>
      <c r="CT91" s="84">
        <v>0</v>
      </c>
      <c r="CU91" s="84">
        <v>0</v>
      </c>
      <c r="CV91" s="84">
        <v>0</v>
      </c>
      <c r="CW91" s="84">
        <v>0.13075400861829817</v>
      </c>
      <c r="CX91" s="84">
        <v>0</v>
      </c>
      <c r="CY91" s="84">
        <v>0</v>
      </c>
      <c r="CZ91" s="84">
        <v>0</v>
      </c>
      <c r="DA91" s="84">
        <v>0</v>
      </c>
      <c r="DB91" s="84">
        <v>0.13075400861829817</v>
      </c>
      <c r="DC91" s="84">
        <v>0</v>
      </c>
      <c r="DD91" s="84">
        <v>0</v>
      </c>
      <c r="DE91" s="84">
        <v>0</v>
      </c>
      <c r="DF91" s="84">
        <v>0.13075400861829817</v>
      </c>
      <c r="DG91" s="84">
        <v>0</v>
      </c>
      <c r="DI91" s="59" t="s">
        <v>67</v>
      </c>
      <c r="DJ91" s="59">
        <v>4</v>
      </c>
      <c r="DK91" s="60" t="s">
        <v>319</v>
      </c>
      <c r="DL91" s="60" t="s">
        <v>198</v>
      </c>
      <c r="DM91" s="59" t="s">
        <v>70</v>
      </c>
      <c r="DO91" s="68" t="str">
        <f>+IFERROR(VLOOKUP($B91,'[4]Lưu ý'!$C$5:$G$21,5,0),"")</f>
        <v/>
      </c>
      <c r="DP91" s="68">
        <f>+IF($DO91="",100%,INDEX('[4]Lưu ý'!$H$5:$I$21,MATCH('Gentan-i'!$B91,'[4]Lưu ý'!$C$5:$C$21,0),MATCH('Gentan-i'!DP$6,'[4]Lưu ý'!$H$4:$I$4,0)))</f>
        <v>1</v>
      </c>
      <c r="DQ91" s="68">
        <f>+IF($DO91="",100%,INDEX('[4]Lưu ý'!$H$5:$I$21,MATCH('Gentan-i'!$B91,'[4]Lưu ý'!$C$5:$C$21,0),MATCH('Gentan-i'!DQ$6,'[4]Lưu ý'!$H$4:$I$4,0)))</f>
        <v>1</v>
      </c>
      <c r="DR91" s="69">
        <v>1</v>
      </c>
      <c r="DS91" s="76">
        <v>1</v>
      </c>
      <c r="DT91" s="60"/>
      <c r="DU91" s="60"/>
    </row>
    <row r="92" spans="1:125" ht="15.95" customHeight="1" x14ac:dyDescent="0.25">
      <c r="A92" s="54">
        <v>84</v>
      </c>
      <c r="B92" s="65" t="s">
        <v>336</v>
      </c>
      <c r="C92" s="60" t="s">
        <v>337</v>
      </c>
      <c r="D92" s="60"/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0.02</v>
      </c>
      <c r="L92" s="67">
        <v>0</v>
      </c>
      <c r="M92" s="67">
        <v>0</v>
      </c>
      <c r="N92" s="67">
        <v>0</v>
      </c>
      <c r="O92" s="67">
        <v>0.02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0.02</v>
      </c>
      <c r="X92" s="67">
        <v>0</v>
      </c>
      <c r="Y92" s="67">
        <v>0</v>
      </c>
      <c r="Z92" s="67">
        <v>0</v>
      </c>
      <c r="AA92" s="67">
        <v>2.4E-2</v>
      </c>
      <c r="AB92" s="67">
        <v>0</v>
      </c>
      <c r="AC92" s="67">
        <v>0</v>
      </c>
      <c r="AD92" s="67">
        <v>0</v>
      </c>
      <c r="AE92" s="67">
        <v>0</v>
      </c>
      <c r="AF92" s="67">
        <v>2.4E-2</v>
      </c>
      <c r="AG92" s="67">
        <v>0</v>
      </c>
      <c r="AH92" s="67">
        <v>0</v>
      </c>
      <c r="AI92" s="67">
        <v>0</v>
      </c>
      <c r="AJ92" s="67">
        <v>0</v>
      </c>
      <c r="AK92" s="67">
        <v>2.4E-2</v>
      </c>
      <c r="AL92" s="67">
        <v>0</v>
      </c>
      <c r="AM92" s="67">
        <v>0</v>
      </c>
      <c r="AN92" s="67">
        <v>0</v>
      </c>
      <c r="AO92" s="67">
        <v>0</v>
      </c>
      <c r="AP92" s="67">
        <v>0</v>
      </c>
      <c r="AQ92" s="67">
        <v>0</v>
      </c>
      <c r="AR92" s="67">
        <v>0</v>
      </c>
      <c r="AS92" s="67">
        <v>0</v>
      </c>
      <c r="AT92" s="67">
        <v>0</v>
      </c>
      <c r="AU92" s="67">
        <v>0</v>
      </c>
      <c r="AV92" s="67">
        <v>0</v>
      </c>
      <c r="AW92" s="67">
        <v>0</v>
      </c>
      <c r="AX92" s="67">
        <v>0</v>
      </c>
      <c r="AY92" s="67">
        <v>0</v>
      </c>
      <c r="AZ92" s="67">
        <v>0</v>
      </c>
      <c r="BA92" s="67">
        <v>0</v>
      </c>
      <c r="BB92" s="67">
        <v>0</v>
      </c>
      <c r="BC92" s="67">
        <v>0</v>
      </c>
      <c r="BD92" s="67">
        <v>0</v>
      </c>
      <c r="BE92" s="67">
        <v>0</v>
      </c>
      <c r="BF92" s="67">
        <v>0</v>
      </c>
      <c r="BG92" s="67">
        <v>0</v>
      </c>
      <c r="BH92" s="67">
        <v>0</v>
      </c>
      <c r="BI92" s="67">
        <v>0</v>
      </c>
      <c r="BJ92" s="67">
        <v>0</v>
      </c>
      <c r="BK92" s="67">
        <v>0</v>
      </c>
      <c r="BL92" s="67">
        <v>0</v>
      </c>
      <c r="BM92" s="67">
        <v>0</v>
      </c>
      <c r="BN92" s="67">
        <v>0.03</v>
      </c>
      <c r="BO92" s="67">
        <v>0</v>
      </c>
      <c r="BP92" s="67">
        <v>0</v>
      </c>
      <c r="BQ92" s="67">
        <v>0</v>
      </c>
      <c r="BR92" s="67">
        <v>0.03</v>
      </c>
      <c r="BS92" s="67">
        <v>0</v>
      </c>
      <c r="BT92" s="67">
        <v>0</v>
      </c>
      <c r="BU92" s="67">
        <v>0</v>
      </c>
      <c r="BV92" s="67">
        <v>0.03</v>
      </c>
      <c r="BW92" s="67">
        <v>0</v>
      </c>
      <c r="BX92" s="67">
        <v>0</v>
      </c>
      <c r="BY92" s="67">
        <v>0</v>
      </c>
      <c r="BZ92" s="67">
        <v>0.03</v>
      </c>
      <c r="CA92" s="67">
        <v>0</v>
      </c>
      <c r="CB92" s="67">
        <v>0</v>
      </c>
      <c r="CC92" s="67">
        <v>0</v>
      </c>
      <c r="CD92" s="67">
        <v>0</v>
      </c>
      <c r="CE92" s="67">
        <v>0</v>
      </c>
      <c r="CF92" s="67">
        <v>0</v>
      </c>
      <c r="CG92" s="67">
        <v>0</v>
      </c>
      <c r="CH92" s="67">
        <v>0</v>
      </c>
      <c r="CI92" s="67">
        <v>0</v>
      </c>
      <c r="CJ92" s="67">
        <v>0</v>
      </c>
      <c r="CK92" s="67">
        <v>0</v>
      </c>
      <c r="CL92" s="67">
        <v>0</v>
      </c>
      <c r="CM92" s="67">
        <v>0</v>
      </c>
      <c r="CN92" s="67">
        <v>0</v>
      </c>
      <c r="CO92" s="67">
        <v>0</v>
      </c>
      <c r="CP92" s="67">
        <v>0</v>
      </c>
      <c r="CQ92" s="67">
        <v>0</v>
      </c>
      <c r="CR92" s="67">
        <v>0</v>
      </c>
      <c r="CS92" s="67">
        <v>0</v>
      </c>
      <c r="CT92" s="67">
        <v>0</v>
      </c>
      <c r="CU92" s="67">
        <v>0</v>
      </c>
      <c r="CV92" s="67">
        <v>0</v>
      </c>
      <c r="CW92" s="67">
        <v>0.03</v>
      </c>
      <c r="CX92" s="67">
        <v>0</v>
      </c>
      <c r="CY92" s="67">
        <v>0</v>
      </c>
      <c r="CZ92" s="67">
        <v>0</v>
      </c>
      <c r="DA92" s="67">
        <v>0</v>
      </c>
      <c r="DB92" s="67">
        <v>0.03</v>
      </c>
      <c r="DC92" s="67">
        <v>0</v>
      </c>
      <c r="DD92" s="67">
        <v>0</v>
      </c>
      <c r="DE92" s="67">
        <v>0</v>
      </c>
      <c r="DF92" s="67">
        <v>0.03</v>
      </c>
      <c r="DG92" s="67">
        <v>0</v>
      </c>
      <c r="DI92" s="59" t="s">
        <v>67</v>
      </c>
      <c r="DJ92" s="59">
        <v>1</v>
      </c>
      <c r="DK92" s="60"/>
      <c r="DL92" s="60" t="s">
        <v>338</v>
      </c>
      <c r="DM92" s="59" t="s">
        <v>70</v>
      </c>
      <c r="DO92" s="68" t="str">
        <f>+IFERROR(VLOOKUP($B92,'[4]Lưu ý'!$C$5:$G$21,5,0),"")</f>
        <v/>
      </c>
      <c r="DP92" s="68">
        <f>+IF($DO92="",100%,INDEX('[4]Lưu ý'!$H$5:$I$21,MATCH('Gentan-i'!$B92,'[4]Lưu ý'!$C$5:$C$21,0),MATCH('Gentan-i'!DP$6,'[4]Lưu ý'!$H$4:$I$4,0)))</f>
        <v>1</v>
      </c>
      <c r="DQ92" s="68">
        <f>+IF($DO92="",100%,INDEX('[4]Lưu ý'!$H$5:$I$21,MATCH('Gentan-i'!$B92,'[4]Lưu ý'!$C$5:$C$21,0),MATCH('Gentan-i'!DQ$6,'[4]Lưu ý'!$H$4:$I$4,0)))</f>
        <v>1</v>
      </c>
      <c r="DR92" s="69">
        <v>1</v>
      </c>
      <c r="DS92" s="72">
        <v>0.25</v>
      </c>
      <c r="DT92" s="60" t="s">
        <v>339</v>
      </c>
      <c r="DU92" s="60" t="s">
        <v>72</v>
      </c>
    </row>
    <row r="93" spans="1:125" ht="15.95" customHeight="1" x14ac:dyDescent="0.25">
      <c r="A93" s="54">
        <v>85</v>
      </c>
      <c r="B93" s="65" t="s">
        <v>340</v>
      </c>
      <c r="C93" s="60" t="s">
        <v>341</v>
      </c>
      <c r="D93" s="60"/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0.01</v>
      </c>
      <c r="L93" s="67">
        <v>0</v>
      </c>
      <c r="M93" s="67">
        <v>0</v>
      </c>
      <c r="N93" s="67">
        <v>0</v>
      </c>
      <c r="O93" s="67">
        <v>0.01</v>
      </c>
      <c r="P93" s="67">
        <v>0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7">
        <v>0.01</v>
      </c>
      <c r="X93" s="67">
        <v>0</v>
      </c>
      <c r="Y93" s="67">
        <v>0</v>
      </c>
      <c r="Z93" s="67">
        <v>0</v>
      </c>
      <c r="AA93" s="67">
        <v>0.02</v>
      </c>
      <c r="AB93" s="67">
        <v>0</v>
      </c>
      <c r="AC93" s="67">
        <v>0</v>
      </c>
      <c r="AD93" s="67">
        <v>0</v>
      </c>
      <c r="AE93" s="67">
        <v>0</v>
      </c>
      <c r="AF93" s="67">
        <v>0.02</v>
      </c>
      <c r="AG93" s="67">
        <v>0</v>
      </c>
      <c r="AH93" s="67">
        <v>0</v>
      </c>
      <c r="AI93" s="67">
        <v>0</v>
      </c>
      <c r="AJ93" s="67">
        <v>0</v>
      </c>
      <c r="AK93" s="67">
        <v>0.02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0</v>
      </c>
      <c r="AU93" s="67">
        <v>0</v>
      </c>
      <c r="AV93" s="67">
        <v>0</v>
      </c>
      <c r="AW93" s="67">
        <v>0</v>
      </c>
      <c r="AX93" s="67">
        <v>0</v>
      </c>
      <c r="AY93" s="67">
        <v>0</v>
      </c>
      <c r="AZ93" s="67">
        <v>0</v>
      </c>
      <c r="BA93" s="67">
        <v>0</v>
      </c>
      <c r="BB93" s="67">
        <v>0</v>
      </c>
      <c r="BC93" s="67">
        <v>0</v>
      </c>
      <c r="BD93" s="67">
        <v>0</v>
      </c>
      <c r="BE93" s="67">
        <v>0</v>
      </c>
      <c r="BF93" s="67">
        <v>0</v>
      </c>
      <c r="BG93" s="67">
        <v>0</v>
      </c>
      <c r="BH93" s="67">
        <v>0</v>
      </c>
      <c r="BI93" s="67">
        <v>0</v>
      </c>
      <c r="BJ93" s="67">
        <v>0</v>
      </c>
      <c r="BK93" s="67">
        <v>0</v>
      </c>
      <c r="BL93" s="67">
        <v>0</v>
      </c>
      <c r="BM93" s="67">
        <v>0</v>
      </c>
      <c r="BN93" s="67">
        <v>0.02</v>
      </c>
      <c r="BO93" s="67">
        <v>0</v>
      </c>
      <c r="BP93" s="67">
        <v>0</v>
      </c>
      <c r="BQ93" s="67">
        <v>0</v>
      </c>
      <c r="BR93" s="67">
        <v>0.02</v>
      </c>
      <c r="BS93" s="67">
        <v>0</v>
      </c>
      <c r="BT93" s="67">
        <v>0</v>
      </c>
      <c r="BU93" s="67">
        <v>0</v>
      </c>
      <c r="BV93" s="67">
        <v>0.02</v>
      </c>
      <c r="BW93" s="67">
        <v>0</v>
      </c>
      <c r="BX93" s="67">
        <v>0</v>
      </c>
      <c r="BY93" s="67">
        <v>0</v>
      </c>
      <c r="BZ93" s="67">
        <v>0.02</v>
      </c>
      <c r="CA93" s="67">
        <v>0</v>
      </c>
      <c r="CB93" s="67">
        <v>0</v>
      </c>
      <c r="CC93" s="67">
        <v>0</v>
      </c>
      <c r="CD93" s="67">
        <v>0</v>
      </c>
      <c r="CE93" s="67">
        <v>0</v>
      </c>
      <c r="CF93" s="67">
        <v>0</v>
      </c>
      <c r="CG93" s="67">
        <v>0</v>
      </c>
      <c r="CH93" s="67">
        <v>0</v>
      </c>
      <c r="CI93" s="67">
        <v>0</v>
      </c>
      <c r="CJ93" s="67">
        <v>0</v>
      </c>
      <c r="CK93" s="67">
        <v>0</v>
      </c>
      <c r="CL93" s="67">
        <v>0</v>
      </c>
      <c r="CM93" s="67">
        <v>0</v>
      </c>
      <c r="CN93" s="67">
        <v>0</v>
      </c>
      <c r="CO93" s="67">
        <v>0</v>
      </c>
      <c r="CP93" s="67">
        <v>0</v>
      </c>
      <c r="CQ93" s="67">
        <v>0</v>
      </c>
      <c r="CR93" s="67">
        <v>0</v>
      </c>
      <c r="CS93" s="67">
        <v>0</v>
      </c>
      <c r="CT93" s="67">
        <v>0</v>
      </c>
      <c r="CU93" s="67">
        <v>0</v>
      </c>
      <c r="CV93" s="67">
        <v>0</v>
      </c>
      <c r="CW93" s="67">
        <v>0.02</v>
      </c>
      <c r="CX93" s="67">
        <v>0</v>
      </c>
      <c r="CY93" s="67">
        <v>0</v>
      </c>
      <c r="CZ93" s="67">
        <v>0</v>
      </c>
      <c r="DA93" s="67">
        <v>0</v>
      </c>
      <c r="DB93" s="67">
        <v>0.02</v>
      </c>
      <c r="DC93" s="67">
        <v>0</v>
      </c>
      <c r="DD93" s="67">
        <v>0</v>
      </c>
      <c r="DE93" s="67">
        <v>0</v>
      </c>
      <c r="DF93" s="67">
        <v>0.02</v>
      </c>
      <c r="DG93" s="67">
        <v>0</v>
      </c>
      <c r="DI93" s="59" t="s">
        <v>67</v>
      </c>
      <c r="DJ93" s="59">
        <v>1</v>
      </c>
      <c r="DK93" s="60" t="s">
        <v>342</v>
      </c>
      <c r="DL93" s="60" t="s">
        <v>338</v>
      </c>
      <c r="DM93" s="59" t="s">
        <v>70</v>
      </c>
      <c r="DO93" s="68" t="str">
        <f>+IFERROR(VLOOKUP($B93,'[4]Lưu ý'!$C$5:$G$21,5,0),"")</f>
        <v/>
      </c>
      <c r="DP93" s="68">
        <f>+IF($DO93="",100%,INDEX('[4]Lưu ý'!$H$5:$I$21,MATCH('Gentan-i'!$B93,'[4]Lưu ý'!$C$5:$C$21,0),MATCH('Gentan-i'!DP$6,'[4]Lưu ý'!$H$4:$I$4,0)))</f>
        <v>1</v>
      </c>
      <c r="DQ93" s="68">
        <f>+IF($DO93="",100%,INDEX('[4]Lưu ý'!$H$5:$I$21,MATCH('Gentan-i'!$B93,'[4]Lưu ý'!$C$5:$C$21,0),MATCH('Gentan-i'!DQ$6,'[4]Lưu ý'!$H$4:$I$4,0)))</f>
        <v>1</v>
      </c>
      <c r="DR93" s="69">
        <v>1</v>
      </c>
      <c r="DS93" s="72">
        <v>0.25</v>
      </c>
      <c r="DT93" s="60" t="s">
        <v>339</v>
      </c>
      <c r="DU93" s="60" t="s">
        <v>72</v>
      </c>
    </row>
    <row r="94" spans="1:125" ht="15.95" customHeight="1" x14ac:dyDescent="0.25">
      <c r="A94" s="54">
        <v>86</v>
      </c>
      <c r="B94" s="65" t="s">
        <v>343</v>
      </c>
      <c r="C94" s="60" t="s">
        <v>344</v>
      </c>
      <c r="D94" s="60"/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1.6999999999999999E-3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1.6999999999999999E-3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67">
        <v>0</v>
      </c>
      <c r="AH94" s="67">
        <v>0</v>
      </c>
      <c r="AI94" s="67">
        <v>0</v>
      </c>
      <c r="AJ94" s="67">
        <v>0</v>
      </c>
      <c r="AK94" s="67">
        <v>0</v>
      </c>
      <c r="AL94" s="67">
        <v>0</v>
      </c>
      <c r="AM94" s="67">
        <v>0</v>
      </c>
      <c r="AN94" s="67">
        <v>0</v>
      </c>
      <c r="AO94" s="67">
        <v>0</v>
      </c>
      <c r="AP94" s="67">
        <v>0.01</v>
      </c>
      <c r="AQ94" s="67">
        <v>0</v>
      </c>
      <c r="AR94" s="67">
        <v>0</v>
      </c>
      <c r="AS94" s="67">
        <v>0</v>
      </c>
      <c r="AT94" s="67">
        <v>0</v>
      </c>
      <c r="AU94" s="67">
        <v>0</v>
      </c>
      <c r="AV94" s="67">
        <v>0.01</v>
      </c>
      <c r="AW94" s="67">
        <v>0</v>
      </c>
      <c r="AX94" s="67">
        <v>0</v>
      </c>
      <c r="AY94" s="67">
        <v>0</v>
      </c>
      <c r="AZ94" s="67">
        <v>0</v>
      </c>
      <c r="BA94" s="67">
        <v>0</v>
      </c>
      <c r="BB94" s="67">
        <v>0.01</v>
      </c>
      <c r="BC94" s="67">
        <v>0</v>
      </c>
      <c r="BD94" s="67">
        <v>0</v>
      </c>
      <c r="BE94" s="67">
        <v>0</v>
      </c>
      <c r="BF94" s="67">
        <v>0</v>
      </c>
      <c r="BG94" s="67">
        <v>0</v>
      </c>
      <c r="BH94" s="67">
        <v>0.01</v>
      </c>
      <c r="BI94" s="67">
        <v>0</v>
      </c>
      <c r="BJ94" s="67">
        <v>0</v>
      </c>
      <c r="BK94" s="67">
        <v>0</v>
      </c>
      <c r="BL94" s="67">
        <v>0</v>
      </c>
      <c r="BM94" s="67">
        <v>0</v>
      </c>
      <c r="BN94" s="67">
        <v>0</v>
      </c>
      <c r="BO94" s="67">
        <v>0</v>
      </c>
      <c r="BP94" s="67">
        <v>0</v>
      </c>
      <c r="BQ94" s="67">
        <v>0</v>
      </c>
      <c r="BR94" s="67">
        <v>0</v>
      </c>
      <c r="BS94" s="67">
        <v>0</v>
      </c>
      <c r="BT94" s="67">
        <v>0</v>
      </c>
      <c r="BU94" s="67">
        <v>0</v>
      </c>
      <c r="BV94" s="67">
        <v>0</v>
      </c>
      <c r="BW94" s="67">
        <v>0</v>
      </c>
      <c r="BX94" s="67">
        <v>0</v>
      </c>
      <c r="BY94" s="67">
        <v>0</v>
      </c>
      <c r="BZ94" s="67">
        <v>0</v>
      </c>
      <c r="CA94" s="67">
        <v>0</v>
      </c>
      <c r="CB94" s="67">
        <v>0</v>
      </c>
      <c r="CC94" s="67">
        <v>0</v>
      </c>
      <c r="CD94" s="67">
        <v>0</v>
      </c>
      <c r="CE94" s="67">
        <v>0</v>
      </c>
      <c r="CF94" s="67">
        <v>0</v>
      </c>
      <c r="CG94" s="67">
        <v>0</v>
      </c>
      <c r="CH94" s="67">
        <v>0</v>
      </c>
      <c r="CI94" s="67">
        <v>0</v>
      </c>
      <c r="CJ94" s="67">
        <v>0</v>
      </c>
      <c r="CK94" s="67">
        <v>0</v>
      </c>
      <c r="CL94" s="67">
        <v>0</v>
      </c>
      <c r="CM94" s="67">
        <v>1.4999999999999999E-2</v>
      </c>
      <c r="CN94" s="67">
        <v>0</v>
      </c>
      <c r="CO94" s="67">
        <v>0</v>
      </c>
      <c r="CP94" s="67">
        <v>0</v>
      </c>
      <c r="CQ94" s="67">
        <v>0</v>
      </c>
      <c r="CR94" s="67">
        <v>0</v>
      </c>
      <c r="CS94" s="67">
        <v>1.4999999999999999E-2</v>
      </c>
      <c r="CT94" s="67">
        <v>0</v>
      </c>
      <c r="CU94" s="67">
        <v>0</v>
      </c>
      <c r="CV94" s="67">
        <v>0</v>
      </c>
      <c r="CW94" s="67">
        <v>0</v>
      </c>
      <c r="CX94" s="67">
        <v>1.4999999999999999E-2</v>
      </c>
      <c r="CY94" s="67">
        <v>0</v>
      </c>
      <c r="CZ94" s="67">
        <v>0</v>
      </c>
      <c r="DA94" s="67">
        <v>0</v>
      </c>
      <c r="DB94" s="67">
        <v>0</v>
      </c>
      <c r="DC94" s="67">
        <v>1.4999999999999999E-2</v>
      </c>
      <c r="DD94" s="67">
        <v>0</v>
      </c>
      <c r="DE94" s="67">
        <v>0</v>
      </c>
      <c r="DF94" s="67">
        <v>0</v>
      </c>
      <c r="DG94" s="67">
        <v>1.4999999999999999E-2</v>
      </c>
      <c r="DI94" s="59" t="s">
        <v>67</v>
      </c>
      <c r="DJ94" s="59">
        <v>1</v>
      </c>
      <c r="DK94" s="60" t="s">
        <v>345</v>
      </c>
      <c r="DL94" s="60"/>
      <c r="DM94" s="59" t="s">
        <v>70</v>
      </c>
      <c r="DO94" s="68" t="str">
        <f>+IFERROR(VLOOKUP($B94,'[4]Lưu ý'!$C$5:$G$21,5,0),"")</f>
        <v/>
      </c>
      <c r="DP94" s="68">
        <f>+IF($DO94="",100%,INDEX('[4]Lưu ý'!$H$5:$I$21,MATCH('Gentan-i'!$B94,'[4]Lưu ý'!$C$5:$C$21,0),MATCH('Gentan-i'!DP$6,'[4]Lưu ý'!$H$4:$I$4,0)))</f>
        <v>1</v>
      </c>
      <c r="DQ94" s="68">
        <f>+IF($DO94="",100%,INDEX('[4]Lưu ý'!$H$5:$I$21,MATCH('Gentan-i'!$B94,'[4]Lưu ý'!$C$5:$C$21,0),MATCH('Gentan-i'!DQ$6,'[4]Lưu ý'!$H$4:$I$4,0)))</f>
        <v>1</v>
      </c>
      <c r="DR94" s="69">
        <v>1</v>
      </c>
      <c r="DS94" s="72">
        <v>1.5</v>
      </c>
      <c r="DT94" s="60"/>
      <c r="DU94" s="60"/>
    </row>
    <row r="95" spans="1:125" ht="15.95" customHeight="1" x14ac:dyDescent="0.25">
      <c r="A95" s="54">
        <v>87</v>
      </c>
      <c r="B95" s="65" t="s">
        <v>346</v>
      </c>
      <c r="C95" s="60" t="s">
        <v>347</v>
      </c>
      <c r="D95" s="80" t="s">
        <v>348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67">
        <v>0</v>
      </c>
      <c r="S95" s="67">
        <v>0</v>
      </c>
      <c r="T95" s="67">
        <v>0</v>
      </c>
      <c r="U95" s="67"/>
      <c r="V95" s="67"/>
      <c r="W95" s="67"/>
      <c r="X95" s="67"/>
      <c r="Y95" s="67"/>
      <c r="Z95" s="67"/>
      <c r="AA95" s="67">
        <v>0</v>
      </c>
      <c r="AB95" s="67">
        <v>0</v>
      </c>
      <c r="AC95" s="67">
        <v>0</v>
      </c>
      <c r="AD95" s="67">
        <v>0</v>
      </c>
      <c r="AE95" s="67">
        <v>0</v>
      </c>
      <c r="AF95" s="67">
        <v>0</v>
      </c>
      <c r="AG95" s="67">
        <v>0</v>
      </c>
      <c r="AH95" s="67">
        <v>0</v>
      </c>
      <c r="AI95" s="67">
        <v>0</v>
      </c>
      <c r="AJ95" s="67">
        <v>0</v>
      </c>
      <c r="AK95" s="67">
        <v>0</v>
      </c>
      <c r="AL95" s="67">
        <v>0</v>
      </c>
      <c r="AM95" s="67">
        <v>0</v>
      </c>
      <c r="AN95" s="67">
        <v>0</v>
      </c>
      <c r="AO95" s="67">
        <v>0</v>
      </c>
      <c r="AP95" s="67">
        <v>0</v>
      </c>
      <c r="AQ95" s="67">
        <v>0</v>
      </c>
      <c r="AR95" s="67">
        <v>0</v>
      </c>
      <c r="AS95" s="67">
        <v>0</v>
      </c>
      <c r="AT95" s="67">
        <v>0</v>
      </c>
      <c r="AU95" s="67">
        <v>0</v>
      </c>
      <c r="AV95" s="67">
        <v>0</v>
      </c>
      <c r="AW95" s="67">
        <v>0</v>
      </c>
      <c r="AX95" s="67">
        <v>0</v>
      </c>
      <c r="AY95" s="67">
        <v>0</v>
      </c>
      <c r="AZ95" s="67">
        <v>0</v>
      </c>
      <c r="BA95" s="67">
        <v>0</v>
      </c>
      <c r="BB95" s="67">
        <v>0</v>
      </c>
      <c r="BC95" s="67">
        <v>0</v>
      </c>
      <c r="BD95" s="67">
        <v>0</v>
      </c>
      <c r="BE95" s="67">
        <v>0</v>
      </c>
      <c r="BF95" s="67">
        <v>0</v>
      </c>
      <c r="BG95" s="67">
        <v>0</v>
      </c>
      <c r="BH95" s="67">
        <v>0</v>
      </c>
      <c r="BI95" s="67">
        <v>0</v>
      </c>
      <c r="BJ95" s="67">
        <v>0</v>
      </c>
      <c r="BK95" s="67">
        <v>0</v>
      </c>
      <c r="BL95" s="67">
        <v>0</v>
      </c>
      <c r="BM95" s="67">
        <v>0</v>
      </c>
      <c r="BN95" s="67">
        <v>0</v>
      </c>
      <c r="BO95" s="67">
        <v>0</v>
      </c>
      <c r="BP95" s="67">
        <v>0</v>
      </c>
      <c r="BQ95" s="67">
        <v>0</v>
      </c>
      <c r="BR95" s="67">
        <v>0</v>
      </c>
      <c r="BS95" s="67">
        <v>0</v>
      </c>
      <c r="BT95" s="67">
        <v>0</v>
      </c>
      <c r="BU95" s="67">
        <v>0</v>
      </c>
      <c r="BV95" s="67">
        <v>0</v>
      </c>
      <c r="BW95" s="67">
        <v>0</v>
      </c>
      <c r="BX95" s="67">
        <v>0</v>
      </c>
      <c r="BY95" s="67">
        <v>0</v>
      </c>
      <c r="BZ95" s="67">
        <v>0</v>
      </c>
      <c r="CA95" s="67">
        <v>0</v>
      </c>
      <c r="CB95" s="67">
        <v>0</v>
      </c>
      <c r="CC95" s="67">
        <v>0</v>
      </c>
      <c r="CD95" s="67">
        <v>0</v>
      </c>
      <c r="CE95" s="67">
        <v>0</v>
      </c>
      <c r="CF95" s="67">
        <v>0</v>
      </c>
      <c r="CG95" s="67">
        <v>0</v>
      </c>
      <c r="CH95" s="67">
        <v>0</v>
      </c>
      <c r="CI95" s="67">
        <v>0</v>
      </c>
      <c r="CJ95" s="67">
        <v>0</v>
      </c>
      <c r="CK95" s="67">
        <v>0</v>
      </c>
      <c r="CL95" s="67">
        <v>0</v>
      </c>
      <c r="CM95" s="67">
        <v>0</v>
      </c>
      <c r="CN95" s="67">
        <v>0</v>
      </c>
      <c r="CO95" s="67">
        <v>0</v>
      </c>
      <c r="CP95" s="67">
        <v>0</v>
      </c>
      <c r="CQ95" s="67">
        <v>0</v>
      </c>
      <c r="CR95" s="67">
        <v>0</v>
      </c>
      <c r="CS95" s="67">
        <v>0</v>
      </c>
      <c r="CT95" s="67">
        <v>0</v>
      </c>
      <c r="CU95" s="67">
        <v>0</v>
      </c>
      <c r="CV95" s="67">
        <v>0</v>
      </c>
      <c r="CW95" s="67">
        <v>0</v>
      </c>
      <c r="CX95" s="67">
        <v>0</v>
      </c>
      <c r="CY95" s="67">
        <v>0</v>
      </c>
      <c r="CZ95" s="67">
        <v>0</v>
      </c>
      <c r="DA95" s="67">
        <v>0</v>
      </c>
      <c r="DB95" s="67">
        <v>0</v>
      </c>
      <c r="DC95" s="67">
        <v>0</v>
      </c>
      <c r="DD95" s="67">
        <v>0</v>
      </c>
      <c r="DE95" s="67">
        <v>0</v>
      </c>
      <c r="DF95" s="67">
        <v>0</v>
      </c>
      <c r="DG95" s="67">
        <v>0</v>
      </c>
      <c r="DI95" s="59" t="s">
        <v>67</v>
      </c>
      <c r="DJ95" s="59">
        <v>4</v>
      </c>
      <c r="DK95" s="60"/>
      <c r="DL95" s="60" t="s">
        <v>163</v>
      </c>
      <c r="DM95" s="59" t="s">
        <v>70</v>
      </c>
      <c r="DO95" s="68" t="str">
        <f>+IFERROR(VLOOKUP($B95,'[4]Lưu ý'!$C$5:$G$21,5,0),"")</f>
        <v/>
      </c>
      <c r="DP95" s="68">
        <f>+IF($DO95="",100%,INDEX('[4]Lưu ý'!$H$5:$I$21,MATCH('Gentan-i'!$B95,'[4]Lưu ý'!$C$5:$C$21,0),MATCH('Gentan-i'!DP$6,'[4]Lưu ý'!$H$4:$I$4,0)))</f>
        <v>1</v>
      </c>
      <c r="DQ95" s="68">
        <f>+IF($DO95="",100%,INDEX('[4]Lưu ý'!$H$5:$I$21,MATCH('Gentan-i'!$B95,'[4]Lưu ý'!$C$5:$C$21,0),MATCH('Gentan-i'!DQ$6,'[4]Lưu ý'!$H$4:$I$4,0)))</f>
        <v>1</v>
      </c>
      <c r="DR95" s="69">
        <v>1</v>
      </c>
      <c r="DS95" s="72">
        <v>0.5</v>
      </c>
      <c r="DT95" s="60"/>
      <c r="DU95" s="60"/>
    </row>
    <row r="96" spans="1:125" ht="15.95" customHeight="1" x14ac:dyDescent="0.25">
      <c r="A96" s="54">
        <v>88</v>
      </c>
      <c r="B96" s="65" t="s">
        <v>349</v>
      </c>
      <c r="C96" s="60" t="s">
        <v>350</v>
      </c>
      <c r="D96" s="60"/>
      <c r="E96" s="66">
        <v>0.05</v>
      </c>
      <c r="F96" s="66">
        <v>0.05</v>
      </c>
      <c r="G96" s="66">
        <v>0.05</v>
      </c>
      <c r="H96" s="66">
        <v>0.05</v>
      </c>
      <c r="I96" s="66">
        <v>0.05</v>
      </c>
      <c r="J96" s="66">
        <v>0.05</v>
      </c>
      <c r="K96" s="66">
        <v>0.05</v>
      </c>
      <c r="L96" s="66">
        <v>0.05</v>
      </c>
      <c r="M96" s="66">
        <v>0.05</v>
      </c>
      <c r="N96" s="66">
        <v>0.05</v>
      </c>
      <c r="O96" s="66">
        <v>0.05</v>
      </c>
      <c r="P96" s="66">
        <v>0.05</v>
      </c>
      <c r="Q96" s="66">
        <v>0.05</v>
      </c>
      <c r="R96" s="66">
        <v>0.05</v>
      </c>
      <c r="S96" s="66">
        <v>0.05</v>
      </c>
      <c r="T96" s="66">
        <v>0.05</v>
      </c>
      <c r="U96" s="66">
        <v>0.05</v>
      </c>
      <c r="V96" s="66">
        <v>0.05</v>
      </c>
      <c r="W96" s="66">
        <v>0.05</v>
      </c>
      <c r="X96" s="66">
        <v>0.05</v>
      </c>
      <c r="Y96" s="66">
        <v>0.05</v>
      </c>
      <c r="Z96" s="66">
        <v>0.05</v>
      </c>
      <c r="AA96" s="84">
        <v>0.12330316742081449</v>
      </c>
      <c r="AB96" s="84">
        <v>0.12330316742081449</v>
      </c>
      <c r="AC96" s="84">
        <v>0.12330316742081449</v>
      </c>
      <c r="AD96" s="84">
        <v>0.12330316742081449</v>
      </c>
      <c r="AE96" s="84">
        <v>0.12330316742081449</v>
      </c>
      <c r="AF96" s="84">
        <v>0.12330316742081449</v>
      </c>
      <c r="AG96" s="84">
        <v>0.12330316742081449</v>
      </c>
      <c r="AH96" s="84">
        <v>0.12330316742081449</v>
      </c>
      <c r="AI96" s="84">
        <v>0.12330316742081449</v>
      </c>
      <c r="AJ96" s="84">
        <v>0.12330316742081449</v>
      </c>
      <c r="AK96" s="84">
        <v>0.12330316742081449</v>
      </c>
      <c r="AL96" s="84">
        <v>0.12330316742081449</v>
      </c>
      <c r="AM96" s="84">
        <v>0.12330316742081449</v>
      </c>
      <c r="AN96" s="84">
        <v>0.12330316742081449</v>
      </c>
      <c r="AO96" s="84">
        <v>0.12330316742081449</v>
      </c>
      <c r="AP96" s="84">
        <v>0</v>
      </c>
      <c r="AQ96" s="84">
        <v>0</v>
      </c>
      <c r="AR96" s="84">
        <v>0</v>
      </c>
      <c r="AS96" s="84">
        <v>0</v>
      </c>
      <c r="AT96" s="84">
        <v>0</v>
      </c>
      <c r="AU96" s="84">
        <v>0</v>
      </c>
      <c r="AV96" s="84">
        <v>0</v>
      </c>
      <c r="AW96" s="84">
        <v>0</v>
      </c>
      <c r="AX96" s="84">
        <v>0</v>
      </c>
      <c r="AY96" s="84">
        <v>0</v>
      </c>
      <c r="AZ96" s="84">
        <v>0</v>
      </c>
      <c r="BA96" s="84">
        <v>0</v>
      </c>
      <c r="BB96" s="84">
        <v>0</v>
      </c>
      <c r="BC96" s="84">
        <v>0</v>
      </c>
      <c r="BD96" s="84">
        <v>0</v>
      </c>
      <c r="BE96" s="84">
        <v>0</v>
      </c>
      <c r="BF96" s="84">
        <v>0</v>
      </c>
      <c r="BG96" s="84">
        <v>0</v>
      </c>
      <c r="BH96" s="84">
        <v>0</v>
      </c>
      <c r="BI96" s="84">
        <v>0</v>
      </c>
      <c r="BJ96" s="84">
        <v>0</v>
      </c>
      <c r="BK96" s="84">
        <v>0</v>
      </c>
      <c r="BL96" s="84">
        <v>0</v>
      </c>
      <c r="BM96" s="84">
        <v>0</v>
      </c>
      <c r="BN96" s="84">
        <v>0</v>
      </c>
      <c r="BO96" s="84">
        <v>0</v>
      </c>
      <c r="BP96" s="84">
        <v>0</v>
      </c>
      <c r="BQ96" s="84">
        <v>0</v>
      </c>
      <c r="BR96" s="84">
        <v>0</v>
      </c>
      <c r="BS96" s="84">
        <v>0</v>
      </c>
      <c r="BT96" s="84">
        <v>0</v>
      </c>
      <c r="BU96" s="84">
        <v>0</v>
      </c>
      <c r="BV96" s="84">
        <v>0</v>
      </c>
      <c r="BW96" s="84">
        <v>0</v>
      </c>
      <c r="BX96" s="84">
        <v>0</v>
      </c>
      <c r="BY96" s="84">
        <v>0</v>
      </c>
      <c r="BZ96" s="84">
        <v>0</v>
      </c>
      <c r="CA96" s="84">
        <v>0</v>
      </c>
      <c r="CB96" s="84">
        <v>0</v>
      </c>
      <c r="CC96" s="84">
        <v>0</v>
      </c>
      <c r="CD96" s="84">
        <v>0</v>
      </c>
      <c r="CE96" s="84">
        <v>0</v>
      </c>
      <c r="CF96" s="84">
        <v>0</v>
      </c>
      <c r="CG96" s="84">
        <v>0</v>
      </c>
      <c r="CH96" s="84">
        <v>0</v>
      </c>
      <c r="CI96" s="84">
        <v>0</v>
      </c>
      <c r="CJ96" s="84">
        <v>0</v>
      </c>
      <c r="CK96" s="84">
        <v>0</v>
      </c>
      <c r="CL96" s="84">
        <v>0</v>
      </c>
      <c r="CM96" s="84">
        <v>0</v>
      </c>
      <c r="CN96" s="84">
        <v>0</v>
      </c>
      <c r="CO96" s="84">
        <v>0</v>
      </c>
      <c r="CP96" s="84">
        <v>0</v>
      </c>
      <c r="CQ96" s="84">
        <v>0</v>
      </c>
      <c r="CR96" s="84">
        <v>0</v>
      </c>
      <c r="CS96" s="84">
        <v>0</v>
      </c>
      <c r="CT96" s="84">
        <v>0</v>
      </c>
      <c r="CU96" s="84">
        <v>0</v>
      </c>
      <c r="CV96" s="84">
        <v>0</v>
      </c>
      <c r="CW96" s="84">
        <v>0</v>
      </c>
      <c r="CX96" s="84">
        <v>0</v>
      </c>
      <c r="CY96" s="84">
        <v>0</v>
      </c>
      <c r="CZ96" s="84">
        <v>0</v>
      </c>
      <c r="DA96" s="84">
        <v>0</v>
      </c>
      <c r="DB96" s="84">
        <v>0</v>
      </c>
      <c r="DC96" s="84">
        <v>0</v>
      </c>
      <c r="DD96" s="84">
        <v>0</v>
      </c>
      <c r="DE96" s="84">
        <v>0</v>
      </c>
      <c r="DF96" s="84">
        <v>0</v>
      </c>
      <c r="DG96" s="84">
        <v>0</v>
      </c>
      <c r="DI96" s="59" t="s">
        <v>67</v>
      </c>
      <c r="DJ96" s="59">
        <v>4</v>
      </c>
      <c r="DK96" s="60"/>
      <c r="DL96" s="60" t="s">
        <v>198</v>
      </c>
      <c r="DM96" s="59" t="s">
        <v>70</v>
      </c>
      <c r="DO96" s="68" t="str">
        <f>+IFERROR(VLOOKUP($B96,'[4]Lưu ý'!$C$5:$G$21,5,0),"")</f>
        <v/>
      </c>
      <c r="DP96" s="68">
        <f>+IF($DO96="",100%,INDEX('[4]Lưu ý'!$H$5:$I$21,MATCH('Gentan-i'!$B96,'[4]Lưu ý'!$C$5:$C$21,0),MATCH('Gentan-i'!DP$6,'[4]Lưu ý'!$H$4:$I$4,0)))</f>
        <v>1</v>
      </c>
      <c r="DQ96" s="68">
        <f>+IF($DO96="",100%,INDEX('[4]Lưu ý'!$H$5:$I$21,MATCH('Gentan-i'!$B96,'[4]Lưu ý'!$C$5:$C$21,0),MATCH('Gentan-i'!DQ$6,'[4]Lưu ý'!$H$4:$I$4,0)))</f>
        <v>1</v>
      </c>
      <c r="DR96" s="69">
        <v>1</v>
      </c>
      <c r="DS96" s="76">
        <v>1</v>
      </c>
      <c r="DT96" s="60"/>
      <c r="DU96" s="60"/>
    </row>
    <row r="97" spans="1:125" ht="15.95" customHeight="1" x14ac:dyDescent="0.25">
      <c r="A97" s="54">
        <v>89</v>
      </c>
      <c r="B97" s="65" t="s">
        <v>351</v>
      </c>
      <c r="C97" s="87" t="s">
        <v>352</v>
      </c>
      <c r="D97" s="60" t="s">
        <v>353</v>
      </c>
      <c r="E97" s="88">
        <v>0</v>
      </c>
      <c r="F97" s="88">
        <v>0</v>
      </c>
      <c r="G97" s="88">
        <v>0</v>
      </c>
      <c r="H97" s="88">
        <v>0</v>
      </c>
      <c r="I97" s="88">
        <v>0</v>
      </c>
      <c r="J97" s="88">
        <v>0</v>
      </c>
      <c r="K97" s="88">
        <v>0</v>
      </c>
      <c r="L97" s="88">
        <v>0</v>
      </c>
      <c r="M97" s="88">
        <v>0</v>
      </c>
      <c r="N97" s="88">
        <v>0</v>
      </c>
      <c r="O97" s="88">
        <v>0</v>
      </c>
      <c r="P97" s="88">
        <v>0</v>
      </c>
      <c r="Q97" s="88">
        <v>0</v>
      </c>
      <c r="R97" s="88">
        <v>0</v>
      </c>
      <c r="S97" s="88">
        <v>0</v>
      </c>
      <c r="T97" s="88">
        <v>0</v>
      </c>
      <c r="U97" s="88">
        <v>0</v>
      </c>
      <c r="V97" s="88">
        <v>0</v>
      </c>
      <c r="W97" s="88">
        <v>0</v>
      </c>
      <c r="X97" s="88">
        <v>0</v>
      </c>
      <c r="Y97" s="88">
        <v>0</v>
      </c>
      <c r="Z97" s="88">
        <v>0</v>
      </c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>
        <v>1.55895224830173</v>
      </c>
      <c r="BO97" s="88">
        <v>1.55895224830173</v>
      </c>
      <c r="BP97" s="88">
        <v>1.55895224830173</v>
      </c>
      <c r="BQ97" s="88">
        <v>1.55895224830173</v>
      </c>
      <c r="BR97" s="88">
        <v>1.55895224830173</v>
      </c>
      <c r="BS97" s="88">
        <v>1.55895224830173</v>
      </c>
      <c r="BT97" s="88">
        <v>1.55895224830173</v>
      </c>
      <c r="BU97" s="88">
        <v>1.55895224830173</v>
      </c>
      <c r="BV97" s="88">
        <v>1.2474000000000001</v>
      </c>
      <c r="BW97" s="88">
        <v>1.2474000000000001</v>
      </c>
      <c r="BX97" s="88">
        <v>1.2474000000000001</v>
      </c>
      <c r="BY97" s="88">
        <v>1.2474000000000001</v>
      </c>
      <c r="BZ97" s="88">
        <v>1.2474000000000001</v>
      </c>
      <c r="CA97" s="88">
        <v>1.56</v>
      </c>
      <c r="CB97" s="88">
        <v>1.55895224830173</v>
      </c>
      <c r="CC97" s="88">
        <v>1.55895224830173</v>
      </c>
      <c r="CD97" s="88">
        <v>1.2474000000000001</v>
      </c>
      <c r="CE97" s="88">
        <v>1.2474000000000001</v>
      </c>
      <c r="CF97" s="88">
        <v>1.2474000000000001</v>
      </c>
      <c r="CG97" s="88">
        <v>1.2474000000000001</v>
      </c>
      <c r="CH97" s="88">
        <v>1.2474000000000001</v>
      </c>
      <c r="CI97" s="88">
        <v>1.2474000000000001</v>
      </c>
      <c r="CJ97" s="88">
        <v>1.2474000000000001</v>
      </c>
      <c r="CK97" s="88">
        <v>1.2474000000000001</v>
      </c>
      <c r="CL97" s="88">
        <v>1.2474000000000001</v>
      </c>
      <c r="CM97" s="88">
        <v>1.2474000000000001</v>
      </c>
      <c r="CN97" s="88">
        <v>1.2474000000000001</v>
      </c>
      <c r="CO97" s="88">
        <v>1.2474000000000001</v>
      </c>
      <c r="CP97" s="88">
        <v>1.2474000000000001</v>
      </c>
      <c r="CQ97" s="88">
        <v>1.2474000000000001</v>
      </c>
      <c r="CR97" s="88">
        <v>1.2474000000000001</v>
      </c>
      <c r="CS97" s="88">
        <v>1.2474000000000001</v>
      </c>
      <c r="CT97" s="88">
        <v>1.2474000000000001</v>
      </c>
      <c r="CU97" s="88">
        <v>1.2474000000000001</v>
      </c>
      <c r="CV97" s="88">
        <v>1.2474000000000001</v>
      </c>
      <c r="CW97" s="88">
        <v>1.2474000000000001</v>
      </c>
      <c r="CX97" s="88">
        <v>1.2474000000000001</v>
      </c>
      <c r="CY97" s="88">
        <v>1.2474000000000001</v>
      </c>
      <c r="CZ97" s="88">
        <v>1.2474000000000001</v>
      </c>
      <c r="DA97" s="88">
        <v>1.2474000000000001</v>
      </c>
      <c r="DB97" s="88">
        <v>1.2474000000000001</v>
      </c>
      <c r="DC97" s="88">
        <v>1.2474000000000001</v>
      </c>
      <c r="DD97" s="88">
        <v>1.2474000000000001</v>
      </c>
      <c r="DE97" s="88">
        <v>1.2474000000000001</v>
      </c>
      <c r="DF97" s="88">
        <v>1.2474000000000001</v>
      </c>
      <c r="DG97" s="88">
        <v>1.2474000000000001</v>
      </c>
      <c r="DI97" s="89" t="s">
        <v>67</v>
      </c>
      <c r="DJ97" s="89">
        <v>200</v>
      </c>
      <c r="DK97" s="87" t="s">
        <v>354</v>
      </c>
      <c r="DL97" s="87" t="s">
        <v>355</v>
      </c>
      <c r="DM97" s="89" t="s">
        <v>70</v>
      </c>
      <c r="DO97" s="70" t="str">
        <f>+IFERROR(VLOOKUP($B97,'[4]Lưu ý'!$C$5:$G$21,5,0),"")</f>
        <v/>
      </c>
      <c r="DP97" s="70">
        <f>+IF($DO97="",100%,INDEX('[4]Lưu ý'!$H$5:$I$21,MATCH('Gentan-i'!$B97,'[4]Lưu ý'!$C$5:$C$21,0),MATCH('Gentan-i'!DP$6,'[4]Lưu ý'!$H$4:$I$4,0)))</f>
        <v>1</v>
      </c>
      <c r="DQ97" s="70">
        <f>+IF($DO97="",100%,INDEX('[4]Lưu ý'!$H$5:$I$21,MATCH('Gentan-i'!$B97,'[4]Lưu ý'!$C$5:$C$21,0),MATCH('Gentan-i'!DQ$6,'[4]Lưu ý'!$H$4:$I$4,0)))</f>
        <v>1</v>
      </c>
      <c r="DR97" s="70">
        <v>1</v>
      </c>
      <c r="DS97" s="72">
        <v>1</v>
      </c>
      <c r="DT97" s="60" t="s">
        <v>356</v>
      </c>
      <c r="DU97" s="60" t="s">
        <v>72</v>
      </c>
    </row>
    <row r="98" spans="1:125" ht="15.95" customHeight="1" x14ac:dyDescent="0.25">
      <c r="A98" s="54">
        <v>90</v>
      </c>
      <c r="B98" s="65" t="s">
        <v>357</v>
      </c>
      <c r="C98" s="87" t="s">
        <v>358</v>
      </c>
      <c r="D98" s="60" t="s">
        <v>353</v>
      </c>
      <c r="E98" s="88">
        <v>0</v>
      </c>
      <c r="F98" s="88">
        <v>0</v>
      </c>
      <c r="G98" s="88">
        <v>0</v>
      </c>
      <c r="H98" s="88">
        <v>0</v>
      </c>
      <c r="I98" s="88">
        <v>0</v>
      </c>
      <c r="J98" s="88">
        <v>0</v>
      </c>
      <c r="K98" s="88">
        <v>0</v>
      </c>
      <c r="L98" s="88">
        <v>0</v>
      </c>
      <c r="M98" s="88">
        <v>0</v>
      </c>
      <c r="N98" s="88">
        <v>0</v>
      </c>
      <c r="O98" s="88">
        <v>0</v>
      </c>
      <c r="P98" s="88">
        <v>0</v>
      </c>
      <c r="Q98" s="88">
        <v>0</v>
      </c>
      <c r="R98" s="88">
        <v>0</v>
      </c>
      <c r="S98" s="88">
        <v>0</v>
      </c>
      <c r="T98" s="88">
        <v>0</v>
      </c>
      <c r="U98" s="88">
        <v>0</v>
      </c>
      <c r="V98" s="88">
        <v>0</v>
      </c>
      <c r="W98" s="88">
        <v>0</v>
      </c>
      <c r="X98" s="88">
        <v>0</v>
      </c>
      <c r="Y98" s="88">
        <v>0</v>
      </c>
      <c r="Z98" s="88">
        <v>0</v>
      </c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>
        <v>0.62358089932069305</v>
      </c>
      <c r="BO98" s="88">
        <v>0.62358089932069305</v>
      </c>
      <c r="BP98" s="88">
        <v>0.62358089932069305</v>
      </c>
      <c r="BQ98" s="88">
        <v>0.62358089932069305</v>
      </c>
      <c r="BR98" s="88">
        <v>0.62358089932069305</v>
      </c>
      <c r="BS98" s="88">
        <v>0.62358089932069305</v>
      </c>
      <c r="BT98" s="88">
        <v>0.62358089932069305</v>
      </c>
      <c r="BU98" s="88">
        <v>0.62358089932069305</v>
      </c>
      <c r="BV98" s="88">
        <v>0.62358089932069305</v>
      </c>
      <c r="BW98" s="88">
        <v>0.62358089932069305</v>
      </c>
      <c r="BX98" s="88">
        <v>0.62358089932069305</v>
      </c>
      <c r="BY98" s="88">
        <v>0.62358089932069305</v>
      </c>
      <c r="BZ98" s="88">
        <v>0.62358089932069305</v>
      </c>
      <c r="CA98" s="88">
        <v>0.62358089932069305</v>
      </c>
      <c r="CB98" s="88">
        <v>0.62358089932069305</v>
      </c>
      <c r="CC98" s="88">
        <v>0.62358089932069305</v>
      </c>
      <c r="CD98" s="88">
        <v>0.62358089932069305</v>
      </c>
      <c r="CE98" s="88">
        <v>0.62358089932069305</v>
      </c>
      <c r="CF98" s="88">
        <v>0.62358089932069305</v>
      </c>
      <c r="CG98" s="88">
        <v>0.62358089932069305</v>
      </c>
      <c r="CH98" s="88">
        <v>0.62358089932069305</v>
      </c>
      <c r="CI98" s="88">
        <v>0.62358089932069305</v>
      </c>
      <c r="CJ98" s="88">
        <v>0.62358089932069305</v>
      </c>
      <c r="CK98" s="88">
        <v>0.62358089932069305</v>
      </c>
      <c r="CL98" s="88">
        <v>0.62358089932069305</v>
      </c>
      <c r="CM98" s="88">
        <v>0.62358089932069305</v>
      </c>
      <c r="CN98" s="88">
        <v>0.62358089932069305</v>
      </c>
      <c r="CO98" s="88">
        <v>0.62358089932069305</v>
      </c>
      <c r="CP98" s="88">
        <v>0.62358089932069305</v>
      </c>
      <c r="CQ98" s="88">
        <v>0.62358089932069305</v>
      </c>
      <c r="CR98" s="88">
        <v>0.62358089932069305</v>
      </c>
      <c r="CS98" s="88">
        <v>0.62358089932069305</v>
      </c>
      <c r="CT98" s="88">
        <v>0.62358089932069305</v>
      </c>
      <c r="CU98" s="88">
        <v>0.62358089932069305</v>
      </c>
      <c r="CV98" s="88">
        <v>0.62358089932069305</v>
      </c>
      <c r="CW98" s="88">
        <v>0.62358089932069305</v>
      </c>
      <c r="CX98" s="88">
        <v>0.62358089932069305</v>
      </c>
      <c r="CY98" s="88">
        <v>0.62358089932069305</v>
      </c>
      <c r="CZ98" s="88">
        <v>0.62358089932069305</v>
      </c>
      <c r="DA98" s="88">
        <v>0.62358089932069305</v>
      </c>
      <c r="DB98" s="88">
        <v>0.62358089932069305</v>
      </c>
      <c r="DC98" s="88">
        <v>0.62358089932069305</v>
      </c>
      <c r="DD98" s="88">
        <v>0.62358089932069305</v>
      </c>
      <c r="DE98" s="88">
        <v>0.62358089932069305</v>
      </c>
      <c r="DF98" s="88">
        <v>0.62358089932069305</v>
      </c>
      <c r="DG98" s="88">
        <v>0.62358089932069305</v>
      </c>
      <c r="DI98" s="89" t="s">
        <v>67</v>
      </c>
      <c r="DJ98" s="89">
        <v>200</v>
      </c>
      <c r="DK98" s="87"/>
      <c r="DL98" s="87" t="s">
        <v>355</v>
      </c>
      <c r="DM98" s="89" t="s">
        <v>70</v>
      </c>
      <c r="DO98" s="70" t="str">
        <f>+IFERROR(VLOOKUP($B98,'[4]Lưu ý'!$C$5:$G$21,5,0),"")</f>
        <v/>
      </c>
      <c r="DP98" s="70">
        <f>+IF($DO98="",100%,INDEX('[4]Lưu ý'!$H$5:$I$21,MATCH('Gentan-i'!$B98,'[4]Lưu ý'!$C$5:$C$21,0),MATCH('Gentan-i'!DP$6,'[4]Lưu ý'!$H$4:$I$4,0)))</f>
        <v>1</v>
      </c>
      <c r="DQ98" s="70">
        <f>+IF($DO98="",100%,INDEX('[4]Lưu ý'!$H$5:$I$21,MATCH('Gentan-i'!$B98,'[4]Lưu ý'!$C$5:$C$21,0),MATCH('Gentan-i'!DQ$6,'[4]Lưu ý'!$H$4:$I$4,0)))</f>
        <v>1</v>
      </c>
      <c r="DR98" s="70">
        <v>1</v>
      </c>
      <c r="DS98" s="72">
        <v>1</v>
      </c>
      <c r="DT98" s="60"/>
      <c r="DU98" s="60"/>
    </row>
    <row r="99" spans="1:125" ht="15.95" customHeight="1" x14ac:dyDescent="0.25">
      <c r="A99" s="54">
        <v>91</v>
      </c>
      <c r="B99" s="65" t="s">
        <v>65</v>
      </c>
      <c r="C99" s="87" t="s">
        <v>66</v>
      </c>
      <c r="D99" s="60" t="s">
        <v>353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8">
        <v>0</v>
      </c>
      <c r="L99" s="88">
        <v>0</v>
      </c>
      <c r="M99" s="88">
        <v>0</v>
      </c>
      <c r="N99" s="88">
        <v>0</v>
      </c>
      <c r="O99" s="88">
        <v>0</v>
      </c>
      <c r="P99" s="88">
        <v>0</v>
      </c>
      <c r="Q99" s="88">
        <v>0</v>
      </c>
      <c r="R99" s="88">
        <v>0</v>
      </c>
      <c r="S99" s="88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>
        <v>9.1518865363527102E-2</v>
      </c>
      <c r="BO99" s="88">
        <v>9.1518865363527102E-2</v>
      </c>
      <c r="BP99" s="88">
        <v>9.1518865363527102E-2</v>
      </c>
      <c r="BQ99" s="88">
        <v>9.1518865363527102E-2</v>
      </c>
      <c r="BR99" s="88">
        <v>9.1518865363527102E-2</v>
      </c>
      <c r="BS99" s="88">
        <v>9.1518865363527102E-2</v>
      </c>
      <c r="BT99" s="88">
        <v>9.1518865363527102E-2</v>
      </c>
      <c r="BU99" s="88">
        <v>9.1518865363527102E-2</v>
      </c>
      <c r="BV99" s="88">
        <v>9.1518865363527102E-2</v>
      </c>
      <c r="BW99" s="88">
        <v>9.1518865363527102E-2</v>
      </c>
      <c r="BX99" s="88">
        <v>9.1518865363527102E-2</v>
      </c>
      <c r="BY99" s="88">
        <v>9.1518865363527102E-2</v>
      </c>
      <c r="BZ99" s="88">
        <v>9.1518865363527102E-2</v>
      </c>
      <c r="CA99" s="88">
        <v>9.1518865363527102E-2</v>
      </c>
      <c r="CB99" s="88">
        <v>9.1518865363527102E-2</v>
      </c>
      <c r="CC99" s="88">
        <v>9.1518865363527102E-2</v>
      </c>
      <c r="CD99" s="88">
        <v>9.1518865363527102E-2</v>
      </c>
      <c r="CE99" s="88">
        <v>9.1518865363527102E-2</v>
      </c>
      <c r="CF99" s="88">
        <v>9.1518865363527102E-2</v>
      </c>
      <c r="CG99" s="88">
        <v>9.1518865363527102E-2</v>
      </c>
      <c r="CH99" s="88">
        <v>9.1518865363527102E-2</v>
      </c>
      <c r="CI99" s="88">
        <v>9.1518865363527102E-2</v>
      </c>
      <c r="CJ99" s="88">
        <v>9.1518865363527102E-2</v>
      </c>
      <c r="CK99" s="88">
        <v>9.1518865363527102E-2</v>
      </c>
      <c r="CL99" s="88">
        <v>9.1518865363527102E-2</v>
      </c>
      <c r="CM99" s="88">
        <v>9.1518865363527102E-2</v>
      </c>
      <c r="CN99" s="88">
        <v>9.1518865363527102E-2</v>
      </c>
      <c r="CO99" s="88">
        <v>9.1518865363527102E-2</v>
      </c>
      <c r="CP99" s="88">
        <v>9.1518865363527102E-2</v>
      </c>
      <c r="CQ99" s="88">
        <v>9.1518865363527102E-2</v>
      </c>
      <c r="CR99" s="88">
        <v>9.1518865363527102E-2</v>
      </c>
      <c r="CS99" s="88">
        <v>9.1518865363527102E-2</v>
      </c>
      <c r="CT99" s="88">
        <v>9.1518865363527102E-2</v>
      </c>
      <c r="CU99" s="88">
        <v>9.1518865363527102E-2</v>
      </c>
      <c r="CV99" s="88">
        <v>9.1518865363527102E-2</v>
      </c>
      <c r="CW99" s="88">
        <v>9.1518865363527102E-2</v>
      </c>
      <c r="CX99" s="88">
        <v>9.1518865363527102E-2</v>
      </c>
      <c r="CY99" s="88">
        <v>9.1518865363527102E-2</v>
      </c>
      <c r="CZ99" s="88">
        <v>9.1518865363527102E-2</v>
      </c>
      <c r="DA99" s="88">
        <v>9.1518865363527102E-2</v>
      </c>
      <c r="DB99" s="88">
        <v>9.1518865363527102E-2</v>
      </c>
      <c r="DC99" s="88">
        <v>9.1518865363527102E-2</v>
      </c>
      <c r="DD99" s="88">
        <v>9.1518865363527102E-2</v>
      </c>
      <c r="DE99" s="88">
        <v>9.1518865363527102E-2</v>
      </c>
      <c r="DF99" s="88">
        <v>9.1518865363527102E-2</v>
      </c>
      <c r="DG99" s="88">
        <v>9.1518865363527102E-2</v>
      </c>
      <c r="DI99" s="89" t="s">
        <v>67</v>
      </c>
      <c r="DJ99" s="89">
        <v>16</v>
      </c>
      <c r="DK99" s="87" t="s">
        <v>359</v>
      </c>
      <c r="DL99" s="87" t="s">
        <v>355</v>
      </c>
      <c r="DM99" s="89" t="s">
        <v>70</v>
      </c>
      <c r="DO99" s="70" t="str">
        <f>+IFERROR(VLOOKUP($B99,'[4]Lưu ý'!$C$5:$G$21,5,0),"")</f>
        <v/>
      </c>
      <c r="DP99" s="70">
        <f>+IF($DO99="",100%,INDEX('[4]Lưu ý'!$H$5:$I$21,MATCH('Gentan-i'!$B99,'[4]Lưu ý'!$C$5:$C$21,0),MATCH('Gentan-i'!DP$6,'[4]Lưu ý'!$H$4:$I$4,0)))</f>
        <v>1</v>
      </c>
      <c r="DQ99" s="70">
        <f>+IF($DO99="",100%,INDEX('[4]Lưu ý'!$H$5:$I$21,MATCH('Gentan-i'!$B99,'[4]Lưu ý'!$C$5:$C$21,0),MATCH('Gentan-i'!DQ$6,'[4]Lưu ý'!$H$4:$I$4,0)))</f>
        <v>1</v>
      </c>
      <c r="DR99" s="70">
        <v>1</v>
      </c>
      <c r="DS99" s="72">
        <v>1</v>
      </c>
      <c r="DT99" s="60"/>
      <c r="DU99" s="60"/>
    </row>
    <row r="100" spans="1:125" ht="15.95" customHeight="1" x14ac:dyDescent="0.25">
      <c r="A100" s="54">
        <v>92</v>
      </c>
      <c r="B100" s="65" t="s">
        <v>74</v>
      </c>
      <c r="C100" s="87" t="s">
        <v>75</v>
      </c>
      <c r="D100" s="60" t="s">
        <v>353</v>
      </c>
      <c r="E100" s="88">
        <v>0</v>
      </c>
      <c r="F100" s="88">
        <v>0</v>
      </c>
      <c r="G100" s="88">
        <v>0</v>
      </c>
      <c r="H100" s="88">
        <v>0</v>
      </c>
      <c r="I100" s="88">
        <v>0</v>
      </c>
      <c r="J100" s="88">
        <v>0</v>
      </c>
      <c r="K100" s="88">
        <v>0</v>
      </c>
      <c r="L100" s="88">
        <v>0</v>
      </c>
      <c r="M100" s="88">
        <v>0</v>
      </c>
      <c r="N100" s="88">
        <v>0</v>
      </c>
      <c r="O100" s="88">
        <v>0</v>
      </c>
      <c r="P100" s="88">
        <v>0</v>
      </c>
      <c r="Q100" s="88">
        <v>0</v>
      </c>
      <c r="R100" s="88">
        <v>0</v>
      </c>
      <c r="S100" s="88">
        <v>0</v>
      </c>
      <c r="T100" s="88">
        <v>0</v>
      </c>
      <c r="U100" s="88">
        <v>0</v>
      </c>
      <c r="V100" s="88">
        <v>0</v>
      </c>
      <c r="W100" s="88">
        <v>0</v>
      </c>
      <c r="X100" s="88">
        <v>0</v>
      </c>
      <c r="Y100" s="88">
        <v>0</v>
      </c>
      <c r="Z100" s="88">
        <v>0</v>
      </c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>
        <v>3.5639999999999998E-2</v>
      </c>
      <c r="BO100" s="88">
        <v>3.5639999999999998E-2</v>
      </c>
      <c r="BP100" s="88">
        <v>3.5639999999999998E-2</v>
      </c>
      <c r="BQ100" s="88">
        <v>3.5639999999999998E-2</v>
      </c>
      <c r="BR100" s="88">
        <v>3.5639999999999998E-2</v>
      </c>
      <c r="BS100" s="88">
        <v>3.5639999999999998E-2</v>
      </c>
      <c r="BT100" s="88">
        <v>3.5639999999999998E-2</v>
      </c>
      <c r="BU100" s="88">
        <v>3.5639999999999998E-2</v>
      </c>
      <c r="BV100" s="88">
        <v>3.5639999999999998E-2</v>
      </c>
      <c r="BW100" s="88">
        <v>3.5639999999999998E-2</v>
      </c>
      <c r="BX100" s="88">
        <v>3.5639999999999998E-2</v>
      </c>
      <c r="BY100" s="88">
        <v>3.5639999999999998E-2</v>
      </c>
      <c r="BZ100" s="88">
        <v>3.5639999999999998E-2</v>
      </c>
      <c r="CA100" s="88">
        <v>3.5639999999999998E-2</v>
      </c>
      <c r="CB100" s="88">
        <v>3.5639999999999998E-2</v>
      </c>
      <c r="CC100" s="88">
        <v>3.5639999999999998E-2</v>
      </c>
      <c r="CD100" s="88">
        <v>3.5639999999999998E-2</v>
      </c>
      <c r="CE100" s="88">
        <v>3.5639999999999998E-2</v>
      </c>
      <c r="CF100" s="88">
        <v>3.5639999999999998E-2</v>
      </c>
      <c r="CG100" s="88">
        <v>3.5639999999999998E-2</v>
      </c>
      <c r="CH100" s="88">
        <v>3.5639999999999998E-2</v>
      </c>
      <c r="CI100" s="88">
        <v>3.5639999999999998E-2</v>
      </c>
      <c r="CJ100" s="88">
        <v>3.5639999999999998E-2</v>
      </c>
      <c r="CK100" s="88">
        <v>3.5639999999999998E-2</v>
      </c>
      <c r="CL100" s="88">
        <v>3.5639999999999998E-2</v>
      </c>
      <c r="CM100" s="88">
        <v>3.5639999999999998E-2</v>
      </c>
      <c r="CN100" s="88">
        <v>3.5639999999999998E-2</v>
      </c>
      <c r="CO100" s="88">
        <v>3.5639999999999998E-2</v>
      </c>
      <c r="CP100" s="88">
        <v>3.5639999999999998E-2</v>
      </c>
      <c r="CQ100" s="88">
        <v>3.5639999999999998E-2</v>
      </c>
      <c r="CR100" s="88">
        <v>3.5639999999999998E-2</v>
      </c>
      <c r="CS100" s="88">
        <v>3.5639999999999998E-2</v>
      </c>
      <c r="CT100" s="88">
        <v>3.5639999999999998E-2</v>
      </c>
      <c r="CU100" s="88">
        <v>3.5639999999999998E-2</v>
      </c>
      <c r="CV100" s="88">
        <v>3.5639999999999998E-2</v>
      </c>
      <c r="CW100" s="88">
        <v>3.5639999999999998E-2</v>
      </c>
      <c r="CX100" s="88">
        <v>3.5639999999999998E-2</v>
      </c>
      <c r="CY100" s="88">
        <v>3.5639999999999998E-2</v>
      </c>
      <c r="CZ100" s="88">
        <v>3.5639999999999998E-2</v>
      </c>
      <c r="DA100" s="88">
        <v>3.5639999999999998E-2</v>
      </c>
      <c r="DB100" s="88">
        <v>3.5639999999999998E-2</v>
      </c>
      <c r="DC100" s="88">
        <v>3.5639999999999998E-2</v>
      </c>
      <c r="DD100" s="88">
        <v>3.5639999999999998E-2</v>
      </c>
      <c r="DE100" s="88">
        <v>3.5639999999999998E-2</v>
      </c>
      <c r="DF100" s="88">
        <v>3.5639999999999998E-2</v>
      </c>
      <c r="DG100" s="88">
        <v>3.5639999999999998E-2</v>
      </c>
      <c r="DI100" s="89" t="s">
        <v>67</v>
      </c>
      <c r="DJ100" s="89">
        <v>20</v>
      </c>
      <c r="DK100" s="87" t="s">
        <v>76</v>
      </c>
      <c r="DL100" s="87" t="s">
        <v>355</v>
      </c>
      <c r="DM100" s="89" t="s">
        <v>70</v>
      </c>
      <c r="DO100" s="70" t="str">
        <f>+IFERROR(VLOOKUP($B100,'[4]Lưu ý'!$C$5:$G$21,5,0),"")</f>
        <v/>
      </c>
      <c r="DP100" s="70">
        <f>+IF($DO100="",100%,INDEX('[4]Lưu ý'!$H$5:$I$21,MATCH('Gentan-i'!$B100,'[4]Lưu ý'!$C$5:$C$21,0),MATCH('Gentan-i'!DP$6,'[4]Lưu ý'!$H$4:$I$4,0)))</f>
        <v>1</v>
      </c>
      <c r="DQ100" s="70">
        <f>+IF($DO100="",100%,INDEX('[4]Lưu ý'!$H$5:$I$21,MATCH('Gentan-i'!$B100,'[4]Lưu ý'!$C$5:$C$21,0),MATCH('Gentan-i'!DQ$6,'[4]Lưu ý'!$H$4:$I$4,0)))</f>
        <v>1</v>
      </c>
      <c r="DR100" s="70">
        <v>1</v>
      </c>
      <c r="DS100" s="72">
        <v>0.5</v>
      </c>
      <c r="DT100" s="60" t="s">
        <v>360</v>
      </c>
      <c r="DU100" s="60" t="s">
        <v>72</v>
      </c>
    </row>
    <row r="101" spans="1:125" ht="15.95" customHeight="1" x14ac:dyDescent="0.25">
      <c r="A101" s="54">
        <v>93</v>
      </c>
      <c r="B101" s="65" t="s">
        <v>361</v>
      </c>
      <c r="C101" s="87" t="s">
        <v>362</v>
      </c>
      <c r="D101" s="60" t="s">
        <v>353</v>
      </c>
      <c r="E101" s="88">
        <v>0</v>
      </c>
      <c r="F101" s="88">
        <v>0</v>
      </c>
      <c r="G101" s="88">
        <v>0</v>
      </c>
      <c r="H101" s="88">
        <v>0</v>
      </c>
      <c r="I101" s="88">
        <v>0</v>
      </c>
      <c r="J101" s="88">
        <v>0</v>
      </c>
      <c r="K101" s="88">
        <v>0</v>
      </c>
      <c r="L101" s="88">
        <v>0</v>
      </c>
      <c r="M101" s="88">
        <v>0</v>
      </c>
      <c r="N101" s="88">
        <v>0</v>
      </c>
      <c r="O101" s="88">
        <v>0</v>
      </c>
      <c r="P101" s="88">
        <v>0</v>
      </c>
      <c r="Q101" s="88">
        <v>0</v>
      </c>
      <c r="R101" s="88">
        <v>0</v>
      </c>
      <c r="S101" s="88">
        <v>0</v>
      </c>
      <c r="T101" s="88">
        <v>0</v>
      </c>
      <c r="U101" s="88">
        <v>0</v>
      </c>
      <c r="V101" s="88">
        <v>0</v>
      </c>
      <c r="W101" s="88">
        <v>0</v>
      </c>
      <c r="X101" s="88">
        <v>0</v>
      </c>
      <c r="Y101" s="88">
        <v>0</v>
      </c>
      <c r="Z101" s="88">
        <v>0</v>
      </c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>
        <v>1.19007831925542E-2</v>
      </c>
      <c r="BO101" s="88">
        <v>1.19007831925542E-2</v>
      </c>
      <c r="BP101" s="88">
        <v>1.19007831925542E-2</v>
      </c>
      <c r="BQ101" s="88">
        <v>1.19007831925542E-2</v>
      </c>
      <c r="BR101" s="88">
        <v>1.19007831925542E-2</v>
      </c>
      <c r="BS101" s="88">
        <v>1.19007831925542E-2</v>
      </c>
      <c r="BT101" s="88">
        <v>1.19007831925542E-2</v>
      </c>
      <c r="BU101" s="88">
        <v>1.19007831925542E-2</v>
      </c>
      <c r="BV101" s="88">
        <v>1.19007831925542E-2</v>
      </c>
      <c r="BW101" s="88">
        <v>1.19007831925542E-2</v>
      </c>
      <c r="BX101" s="88">
        <v>1.19007831925542E-2</v>
      </c>
      <c r="BY101" s="88">
        <v>1.19007831925542E-2</v>
      </c>
      <c r="BZ101" s="88">
        <v>1.19007831925542E-2</v>
      </c>
      <c r="CA101" s="88">
        <v>1.19007831925542E-2</v>
      </c>
      <c r="CB101" s="88">
        <v>1.19007831925542E-2</v>
      </c>
      <c r="CC101" s="88">
        <v>1.19007831925542E-2</v>
      </c>
      <c r="CD101" s="88">
        <v>1.19007831925542E-2</v>
      </c>
      <c r="CE101" s="88">
        <v>1.19007831925542E-2</v>
      </c>
      <c r="CF101" s="88">
        <v>1.19007831925542E-2</v>
      </c>
      <c r="CG101" s="88">
        <v>1.19007831925542E-2</v>
      </c>
      <c r="CH101" s="88">
        <v>1.19007831925542E-2</v>
      </c>
      <c r="CI101" s="88">
        <v>1.19007831925542E-2</v>
      </c>
      <c r="CJ101" s="88">
        <v>1.19007831925542E-2</v>
      </c>
      <c r="CK101" s="88">
        <v>1.19007831925542E-2</v>
      </c>
      <c r="CL101" s="88">
        <v>1.19007831925542E-2</v>
      </c>
      <c r="CM101" s="88">
        <v>1.19007831925542E-2</v>
      </c>
      <c r="CN101" s="88">
        <v>1.19007831925542E-2</v>
      </c>
      <c r="CO101" s="88">
        <v>1.19007831925542E-2</v>
      </c>
      <c r="CP101" s="88">
        <v>1.19007831925542E-2</v>
      </c>
      <c r="CQ101" s="88">
        <v>1.19007831925542E-2</v>
      </c>
      <c r="CR101" s="88">
        <v>1.19007831925542E-2</v>
      </c>
      <c r="CS101" s="88">
        <v>1.19007831925542E-2</v>
      </c>
      <c r="CT101" s="88">
        <v>1.19007831925542E-2</v>
      </c>
      <c r="CU101" s="88">
        <v>1.19007831925542E-2</v>
      </c>
      <c r="CV101" s="88">
        <v>1.19007831925542E-2</v>
      </c>
      <c r="CW101" s="88">
        <v>1.19007831925542E-2</v>
      </c>
      <c r="CX101" s="88">
        <v>1.19007831925542E-2</v>
      </c>
      <c r="CY101" s="88">
        <v>1.19007831925542E-2</v>
      </c>
      <c r="CZ101" s="88">
        <v>1.19007831925542E-2</v>
      </c>
      <c r="DA101" s="88">
        <v>1.19007831925542E-2</v>
      </c>
      <c r="DB101" s="88">
        <v>1.19007831925542E-2</v>
      </c>
      <c r="DC101" s="88">
        <v>1.19007831925542E-2</v>
      </c>
      <c r="DD101" s="88">
        <v>1.19007831925542E-2</v>
      </c>
      <c r="DE101" s="88">
        <v>1.19007831925542E-2</v>
      </c>
      <c r="DF101" s="88">
        <v>1.19007831925542E-2</v>
      </c>
      <c r="DG101" s="88">
        <v>1.19007831925542E-2</v>
      </c>
      <c r="DI101" s="89" t="s">
        <v>363</v>
      </c>
      <c r="DJ101" s="89">
        <v>1</v>
      </c>
      <c r="DK101" s="87" t="s">
        <v>364</v>
      </c>
      <c r="DL101" s="87" t="s">
        <v>355</v>
      </c>
      <c r="DM101" s="89" t="s">
        <v>70</v>
      </c>
      <c r="DO101" s="70" t="str">
        <f>+IFERROR(VLOOKUP($B101,'[4]Lưu ý'!$C$5:$G$21,5,0),"")</f>
        <v/>
      </c>
      <c r="DP101" s="70">
        <f>+IF($DO101="",100%,INDEX('[4]Lưu ý'!$H$5:$I$21,MATCH('Gentan-i'!$B101,'[4]Lưu ý'!$C$5:$C$21,0),MATCH('Gentan-i'!DP$6,'[4]Lưu ý'!$H$4:$I$4,0)))</f>
        <v>1</v>
      </c>
      <c r="DQ101" s="70">
        <f>+IF($DO101="",100%,INDEX('[4]Lưu ý'!$H$5:$I$21,MATCH('Gentan-i'!$B101,'[4]Lưu ý'!$C$5:$C$21,0),MATCH('Gentan-i'!DQ$6,'[4]Lưu ý'!$H$4:$I$4,0)))</f>
        <v>1</v>
      </c>
      <c r="DR101" s="70">
        <v>1</v>
      </c>
      <c r="DS101" s="72">
        <v>1</v>
      </c>
      <c r="DT101" s="73" t="s">
        <v>365</v>
      </c>
      <c r="DU101" s="60" t="s">
        <v>72</v>
      </c>
    </row>
    <row r="102" spans="1:125" ht="15.95" customHeight="1" x14ac:dyDescent="0.25">
      <c r="A102" s="54">
        <v>94</v>
      </c>
      <c r="B102" s="65" t="s">
        <v>366</v>
      </c>
      <c r="C102" s="90" t="s">
        <v>367</v>
      </c>
      <c r="D102" s="60" t="s">
        <v>368</v>
      </c>
      <c r="E102" s="91">
        <v>0</v>
      </c>
      <c r="F102" s="91">
        <v>0</v>
      </c>
      <c r="G102" s="91">
        <v>0</v>
      </c>
      <c r="H102" s="91">
        <v>0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1">
        <v>0</v>
      </c>
      <c r="O102" s="91">
        <v>0</v>
      </c>
      <c r="P102" s="91">
        <v>0</v>
      </c>
      <c r="Q102" s="91">
        <v>0</v>
      </c>
      <c r="R102" s="91">
        <v>0</v>
      </c>
      <c r="S102" s="91">
        <v>0</v>
      </c>
      <c r="T102" s="91">
        <v>0</v>
      </c>
      <c r="U102" s="91">
        <v>0</v>
      </c>
      <c r="V102" s="91">
        <v>0</v>
      </c>
      <c r="W102" s="91">
        <v>0</v>
      </c>
      <c r="X102" s="91">
        <v>0</v>
      </c>
      <c r="Y102" s="91">
        <v>0</v>
      </c>
      <c r="Z102" s="91">
        <v>0</v>
      </c>
      <c r="AA102" s="91">
        <v>0</v>
      </c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>
        <v>0</v>
      </c>
      <c r="BO102" s="91">
        <v>0</v>
      </c>
      <c r="BP102" s="91">
        <v>0</v>
      </c>
      <c r="BQ102" s="91">
        <v>0</v>
      </c>
      <c r="BR102" s="91">
        <v>0</v>
      </c>
      <c r="BS102" s="91">
        <v>0</v>
      </c>
      <c r="BT102" s="91">
        <v>0</v>
      </c>
      <c r="BU102" s="91">
        <v>0</v>
      </c>
      <c r="BV102" s="91">
        <v>0</v>
      </c>
      <c r="BW102" s="91">
        <v>0</v>
      </c>
      <c r="BX102" s="91">
        <v>0</v>
      </c>
      <c r="BY102" s="91">
        <v>0</v>
      </c>
      <c r="BZ102" s="91">
        <v>0</v>
      </c>
      <c r="CA102" s="91">
        <v>0</v>
      </c>
      <c r="CB102" s="91">
        <v>0</v>
      </c>
      <c r="CC102" s="91">
        <v>0</v>
      </c>
      <c r="CD102" s="91">
        <v>0</v>
      </c>
      <c r="CE102" s="91">
        <v>0</v>
      </c>
      <c r="CF102" s="91">
        <v>0</v>
      </c>
      <c r="CG102" s="91">
        <v>0</v>
      </c>
      <c r="CH102" s="91">
        <v>0</v>
      </c>
      <c r="CI102" s="91">
        <v>0</v>
      </c>
      <c r="CJ102" s="91">
        <v>0</v>
      </c>
      <c r="CK102" s="91">
        <v>0</v>
      </c>
      <c r="CL102" s="91">
        <v>0</v>
      </c>
      <c r="CM102" s="91">
        <v>0</v>
      </c>
      <c r="CN102" s="91">
        <v>0</v>
      </c>
      <c r="CO102" s="91">
        <v>0</v>
      </c>
      <c r="CP102" s="91">
        <v>0</v>
      </c>
      <c r="CQ102" s="91">
        <v>0</v>
      </c>
      <c r="CR102" s="91">
        <v>0</v>
      </c>
      <c r="CS102" s="91">
        <v>0</v>
      </c>
      <c r="CT102" s="91">
        <v>0</v>
      </c>
      <c r="CU102" s="91">
        <v>0</v>
      </c>
      <c r="CV102" s="91">
        <v>0</v>
      </c>
      <c r="CW102" s="91">
        <v>0</v>
      </c>
      <c r="CX102" s="91">
        <v>0</v>
      </c>
      <c r="CY102" s="91">
        <v>0</v>
      </c>
      <c r="CZ102" s="91">
        <v>0</v>
      </c>
      <c r="DA102" s="91">
        <v>0</v>
      </c>
      <c r="DB102" s="91">
        <v>0</v>
      </c>
      <c r="DC102" s="91">
        <v>0</v>
      </c>
      <c r="DD102" s="91">
        <v>0</v>
      </c>
      <c r="DE102" s="91">
        <v>0</v>
      </c>
      <c r="DF102" s="91">
        <v>0</v>
      </c>
      <c r="DG102" s="91">
        <v>0</v>
      </c>
      <c r="DI102" s="92" t="s">
        <v>67</v>
      </c>
      <c r="DJ102" s="92">
        <v>4</v>
      </c>
      <c r="DK102" s="90" t="s">
        <v>369</v>
      </c>
      <c r="DL102" s="90" t="s">
        <v>69</v>
      </c>
      <c r="DM102" s="92" t="s">
        <v>95</v>
      </c>
      <c r="DO102" s="93" t="str">
        <f>+IFERROR(VLOOKUP($B102,'[4]Lưu ý'!$C$5:$G$21,5,0),"")</f>
        <v/>
      </c>
      <c r="DP102" s="93">
        <f>+IF($DO102="",100%,INDEX('[4]Lưu ý'!$H$5:$I$21,MATCH('Gentan-i'!$B102,'[4]Lưu ý'!$C$5:$C$21,0),MATCH('Gentan-i'!DP$6,'[4]Lưu ý'!$H$4:$I$4,0)))</f>
        <v>1</v>
      </c>
      <c r="DQ102" s="93">
        <f>+IF($DO102="",100%,INDEX('[4]Lưu ý'!$H$5:$I$21,MATCH('Gentan-i'!$B102,'[4]Lưu ý'!$C$5:$C$21,0),MATCH('Gentan-i'!DQ$6,'[4]Lưu ý'!$H$4:$I$4,0)))</f>
        <v>1</v>
      </c>
      <c r="DR102" s="93">
        <v>1</v>
      </c>
      <c r="DS102" s="72">
        <v>1</v>
      </c>
      <c r="DT102" s="60"/>
      <c r="DU102" s="60"/>
    </row>
    <row r="103" spans="1:125" ht="15.95" customHeight="1" x14ac:dyDescent="0.25">
      <c r="A103" s="54">
        <v>95</v>
      </c>
      <c r="B103" s="65" t="s">
        <v>370</v>
      </c>
      <c r="C103" s="90" t="s">
        <v>371</v>
      </c>
      <c r="D103" s="60"/>
      <c r="E103" s="91">
        <v>0</v>
      </c>
      <c r="F103" s="91">
        <v>0</v>
      </c>
      <c r="G103" s="91">
        <v>0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0</v>
      </c>
      <c r="P103" s="91">
        <v>0</v>
      </c>
      <c r="Q103" s="91">
        <v>0</v>
      </c>
      <c r="R103" s="91">
        <v>0</v>
      </c>
      <c r="S103" s="91">
        <v>0</v>
      </c>
      <c r="T103" s="91">
        <v>0</v>
      </c>
      <c r="U103" s="91">
        <v>0</v>
      </c>
      <c r="V103" s="91">
        <v>0</v>
      </c>
      <c r="W103" s="91">
        <v>0</v>
      </c>
      <c r="X103" s="91">
        <v>0</v>
      </c>
      <c r="Y103" s="91">
        <v>0</v>
      </c>
      <c r="Z103" s="91">
        <v>0</v>
      </c>
      <c r="AA103" s="91">
        <v>0</v>
      </c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>
        <v>0</v>
      </c>
      <c r="BO103" s="91">
        <v>0</v>
      </c>
      <c r="BP103" s="91">
        <v>0</v>
      </c>
      <c r="BQ103" s="91">
        <v>0</v>
      </c>
      <c r="BR103" s="91">
        <v>0</v>
      </c>
      <c r="BS103" s="91">
        <v>0</v>
      </c>
      <c r="BT103" s="91">
        <v>0</v>
      </c>
      <c r="BU103" s="91">
        <v>0</v>
      </c>
      <c r="BV103" s="91">
        <v>0</v>
      </c>
      <c r="BW103" s="91">
        <v>0</v>
      </c>
      <c r="BX103" s="91">
        <v>0</v>
      </c>
      <c r="BY103" s="91">
        <v>0</v>
      </c>
      <c r="BZ103" s="91">
        <v>0</v>
      </c>
      <c r="CA103" s="91">
        <v>0</v>
      </c>
      <c r="CB103" s="91">
        <v>0</v>
      </c>
      <c r="CC103" s="91">
        <v>0</v>
      </c>
      <c r="CD103" s="91">
        <v>0</v>
      </c>
      <c r="CE103" s="91">
        <v>0</v>
      </c>
      <c r="CF103" s="91">
        <v>0</v>
      </c>
      <c r="CG103" s="91">
        <v>0</v>
      </c>
      <c r="CH103" s="91">
        <v>0</v>
      </c>
      <c r="CI103" s="91">
        <v>0</v>
      </c>
      <c r="CJ103" s="91">
        <v>0</v>
      </c>
      <c r="CK103" s="91">
        <v>0</v>
      </c>
      <c r="CL103" s="91">
        <v>0</v>
      </c>
      <c r="CM103" s="91">
        <v>0</v>
      </c>
      <c r="CN103" s="91">
        <v>0</v>
      </c>
      <c r="CO103" s="91">
        <v>0</v>
      </c>
      <c r="CP103" s="91">
        <v>0</v>
      </c>
      <c r="CQ103" s="91">
        <v>0</v>
      </c>
      <c r="CR103" s="91">
        <v>0</v>
      </c>
      <c r="CS103" s="91">
        <v>0</v>
      </c>
      <c r="CT103" s="91">
        <v>0</v>
      </c>
      <c r="CU103" s="91">
        <v>0</v>
      </c>
      <c r="CV103" s="91">
        <v>0</v>
      </c>
      <c r="CW103" s="91">
        <v>0</v>
      </c>
      <c r="CX103" s="91">
        <v>0</v>
      </c>
      <c r="CY103" s="91">
        <v>0</v>
      </c>
      <c r="CZ103" s="91">
        <v>0</v>
      </c>
      <c r="DA103" s="91">
        <v>0</v>
      </c>
      <c r="DB103" s="91">
        <v>0</v>
      </c>
      <c r="DC103" s="91">
        <v>0</v>
      </c>
      <c r="DD103" s="91">
        <v>0</v>
      </c>
      <c r="DE103" s="91">
        <v>0</v>
      </c>
      <c r="DF103" s="91">
        <v>0</v>
      </c>
      <c r="DG103" s="91">
        <v>0</v>
      </c>
      <c r="DI103" s="92" t="s">
        <v>93</v>
      </c>
      <c r="DJ103" s="92">
        <v>18</v>
      </c>
      <c r="DK103" s="90" t="s">
        <v>372</v>
      </c>
      <c r="DL103" s="90" t="s">
        <v>69</v>
      </c>
      <c r="DM103" s="92" t="s">
        <v>95</v>
      </c>
      <c r="DO103" s="93" t="str">
        <f>+IFERROR(VLOOKUP($B103,'[4]Lưu ý'!$C$5:$G$21,5,0),"")</f>
        <v/>
      </c>
      <c r="DP103" s="93">
        <f>+IF($DO103="",100%,INDEX('[4]Lưu ý'!$H$5:$I$21,MATCH('Gentan-i'!$B103,'[4]Lưu ý'!$C$5:$C$21,0),MATCH('Gentan-i'!DP$6,'[4]Lưu ý'!$H$4:$I$4,0)))</f>
        <v>1</v>
      </c>
      <c r="DQ103" s="93">
        <f>+IF($DO103="",100%,INDEX('[4]Lưu ý'!$H$5:$I$21,MATCH('Gentan-i'!$B103,'[4]Lưu ý'!$C$5:$C$21,0),MATCH('Gentan-i'!DQ$6,'[4]Lưu ý'!$H$4:$I$4,0)))</f>
        <v>1</v>
      </c>
      <c r="DR103" s="93">
        <v>1</v>
      </c>
      <c r="DS103" s="72">
        <v>1</v>
      </c>
      <c r="DT103" s="60"/>
      <c r="DU103" s="60"/>
    </row>
    <row r="104" spans="1:125" ht="15.95" customHeight="1" x14ac:dyDescent="0.25">
      <c r="A104" s="54">
        <v>96</v>
      </c>
      <c r="B104" s="65" t="s">
        <v>373</v>
      </c>
      <c r="C104" s="90" t="s">
        <v>374</v>
      </c>
      <c r="D104" s="60"/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  <c r="R104" s="91">
        <v>0</v>
      </c>
      <c r="S104" s="91">
        <v>0</v>
      </c>
      <c r="T104" s="91">
        <v>0</v>
      </c>
      <c r="U104" s="91">
        <v>0</v>
      </c>
      <c r="V104" s="91">
        <v>0</v>
      </c>
      <c r="W104" s="91">
        <v>0</v>
      </c>
      <c r="X104" s="91">
        <v>0</v>
      </c>
      <c r="Y104" s="91">
        <v>0</v>
      </c>
      <c r="Z104" s="91">
        <v>0</v>
      </c>
      <c r="AA104" s="91">
        <v>0</v>
      </c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>
        <v>0</v>
      </c>
      <c r="BO104" s="91">
        <v>0</v>
      </c>
      <c r="BP104" s="91">
        <v>0</v>
      </c>
      <c r="BQ104" s="91">
        <v>0</v>
      </c>
      <c r="BR104" s="91">
        <v>0</v>
      </c>
      <c r="BS104" s="91">
        <v>0</v>
      </c>
      <c r="BT104" s="91">
        <v>0</v>
      </c>
      <c r="BU104" s="91">
        <v>0</v>
      </c>
      <c r="BV104" s="91">
        <v>0</v>
      </c>
      <c r="BW104" s="91">
        <v>0</v>
      </c>
      <c r="BX104" s="91">
        <v>0</v>
      </c>
      <c r="BY104" s="91">
        <v>0</v>
      </c>
      <c r="BZ104" s="91">
        <v>0</v>
      </c>
      <c r="CA104" s="91">
        <v>0</v>
      </c>
      <c r="CB104" s="91">
        <v>0</v>
      </c>
      <c r="CC104" s="91">
        <v>0</v>
      </c>
      <c r="CD104" s="91">
        <v>0</v>
      </c>
      <c r="CE104" s="91">
        <v>0</v>
      </c>
      <c r="CF104" s="91">
        <v>0</v>
      </c>
      <c r="CG104" s="91">
        <v>0</v>
      </c>
      <c r="CH104" s="91">
        <v>0</v>
      </c>
      <c r="CI104" s="91">
        <v>0</v>
      </c>
      <c r="CJ104" s="91">
        <v>0</v>
      </c>
      <c r="CK104" s="91">
        <v>0</v>
      </c>
      <c r="CL104" s="91">
        <v>0</v>
      </c>
      <c r="CM104" s="91">
        <v>0</v>
      </c>
      <c r="CN104" s="91">
        <v>0</v>
      </c>
      <c r="CO104" s="91">
        <v>0</v>
      </c>
      <c r="CP104" s="91">
        <v>0</v>
      </c>
      <c r="CQ104" s="91">
        <v>0</v>
      </c>
      <c r="CR104" s="91">
        <v>0</v>
      </c>
      <c r="CS104" s="91">
        <v>0</v>
      </c>
      <c r="CT104" s="91">
        <v>0</v>
      </c>
      <c r="CU104" s="91">
        <v>0</v>
      </c>
      <c r="CV104" s="91">
        <v>0</v>
      </c>
      <c r="CW104" s="91">
        <v>0</v>
      </c>
      <c r="CX104" s="91">
        <v>0</v>
      </c>
      <c r="CY104" s="91">
        <v>0</v>
      </c>
      <c r="CZ104" s="91">
        <v>0</v>
      </c>
      <c r="DA104" s="91">
        <v>0</v>
      </c>
      <c r="DB104" s="91">
        <v>0</v>
      </c>
      <c r="DC104" s="91">
        <v>0</v>
      </c>
      <c r="DD104" s="91">
        <v>0</v>
      </c>
      <c r="DE104" s="91">
        <v>0</v>
      </c>
      <c r="DF104" s="91">
        <v>0</v>
      </c>
      <c r="DG104" s="91">
        <v>0</v>
      </c>
      <c r="DI104" s="92" t="s">
        <v>93</v>
      </c>
      <c r="DJ104" s="92">
        <v>4</v>
      </c>
      <c r="DK104" s="90" t="s">
        <v>375</v>
      </c>
      <c r="DL104" s="90" t="s">
        <v>69</v>
      </c>
      <c r="DM104" s="92" t="s">
        <v>95</v>
      </c>
      <c r="DO104" s="93" t="str">
        <f>+IFERROR(VLOOKUP($B104,'[4]Lưu ý'!$C$5:$G$21,5,0),"")</f>
        <v/>
      </c>
      <c r="DP104" s="93">
        <f>+IF($DO104="",100%,INDEX('[4]Lưu ý'!$H$5:$I$21,MATCH('Gentan-i'!$B104,'[4]Lưu ý'!$C$5:$C$21,0),MATCH('Gentan-i'!DP$6,'[4]Lưu ý'!$H$4:$I$4,0)))</f>
        <v>1</v>
      </c>
      <c r="DQ104" s="93">
        <f>+IF($DO104="",100%,INDEX('[4]Lưu ý'!$H$5:$I$21,MATCH('Gentan-i'!$B104,'[4]Lưu ý'!$C$5:$C$21,0),MATCH('Gentan-i'!DQ$6,'[4]Lưu ý'!$H$4:$I$4,0)))</f>
        <v>1</v>
      </c>
      <c r="DR104" s="93">
        <v>1</v>
      </c>
      <c r="DS104" s="72">
        <v>1</v>
      </c>
      <c r="DT104" s="60"/>
      <c r="DU104" s="60"/>
    </row>
    <row r="105" spans="1:125" ht="15.95" customHeight="1" x14ac:dyDescent="0.25">
      <c r="A105" s="54">
        <v>97</v>
      </c>
      <c r="B105" s="65" t="s">
        <v>373</v>
      </c>
      <c r="C105" s="90" t="s">
        <v>374</v>
      </c>
      <c r="D105" s="60"/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  <c r="R105" s="91">
        <v>0</v>
      </c>
      <c r="S105" s="91">
        <v>0</v>
      </c>
      <c r="T105" s="91">
        <v>0</v>
      </c>
      <c r="U105" s="91">
        <v>0</v>
      </c>
      <c r="V105" s="91">
        <v>0</v>
      </c>
      <c r="W105" s="91">
        <v>0</v>
      </c>
      <c r="X105" s="91">
        <v>0</v>
      </c>
      <c r="Y105" s="91">
        <v>0</v>
      </c>
      <c r="Z105" s="91">
        <v>0</v>
      </c>
      <c r="AA105" s="91">
        <v>0</v>
      </c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>
        <v>0</v>
      </c>
      <c r="BO105" s="91">
        <v>0</v>
      </c>
      <c r="BP105" s="91">
        <v>0</v>
      </c>
      <c r="BQ105" s="91">
        <v>0</v>
      </c>
      <c r="BR105" s="91">
        <v>0</v>
      </c>
      <c r="BS105" s="91">
        <v>0</v>
      </c>
      <c r="BT105" s="91">
        <v>0</v>
      </c>
      <c r="BU105" s="91">
        <v>0</v>
      </c>
      <c r="BV105" s="91">
        <v>0</v>
      </c>
      <c r="BW105" s="91">
        <v>0</v>
      </c>
      <c r="BX105" s="91">
        <v>0</v>
      </c>
      <c r="BY105" s="91">
        <v>0</v>
      </c>
      <c r="BZ105" s="91">
        <v>0</v>
      </c>
      <c r="CA105" s="91">
        <v>0</v>
      </c>
      <c r="CB105" s="91">
        <v>0</v>
      </c>
      <c r="CC105" s="91">
        <v>0</v>
      </c>
      <c r="CD105" s="91">
        <v>0</v>
      </c>
      <c r="CE105" s="91">
        <v>0</v>
      </c>
      <c r="CF105" s="91">
        <v>0</v>
      </c>
      <c r="CG105" s="91">
        <v>0</v>
      </c>
      <c r="CH105" s="91">
        <v>0</v>
      </c>
      <c r="CI105" s="91">
        <v>0</v>
      </c>
      <c r="CJ105" s="91">
        <v>0</v>
      </c>
      <c r="CK105" s="91">
        <v>0</v>
      </c>
      <c r="CL105" s="91">
        <v>0</v>
      </c>
      <c r="CM105" s="91">
        <v>0</v>
      </c>
      <c r="CN105" s="91">
        <v>0</v>
      </c>
      <c r="CO105" s="91">
        <v>0</v>
      </c>
      <c r="CP105" s="91">
        <v>0</v>
      </c>
      <c r="CQ105" s="91">
        <v>0</v>
      </c>
      <c r="CR105" s="91">
        <v>0</v>
      </c>
      <c r="CS105" s="91">
        <v>0</v>
      </c>
      <c r="CT105" s="91">
        <v>0</v>
      </c>
      <c r="CU105" s="91">
        <v>0</v>
      </c>
      <c r="CV105" s="91">
        <v>0</v>
      </c>
      <c r="CW105" s="91">
        <v>0</v>
      </c>
      <c r="CX105" s="91">
        <v>0</v>
      </c>
      <c r="CY105" s="91">
        <v>0</v>
      </c>
      <c r="CZ105" s="91">
        <v>0</v>
      </c>
      <c r="DA105" s="91">
        <v>0</v>
      </c>
      <c r="DB105" s="91">
        <v>0</v>
      </c>
      <c r="DC105" s="91">
        <v>0</v>
      </c>
      <c r="DD105" s="91">
        <v>0</v>
      </c>
      <c r="DE105" s="91">
        <v>0</v>
      </c>
      <c r="DF105" s="91">
        <v>0</v>
      </c>
      <c r="DG105" s="91">
        <v>0</v>
      </c>
      <c r="DI105" s="92" t="s">
        <v>93</v>
      </c>
      <c r="DJ105" s="92">
        <v>4</v>
      </c>
      <c r="DK105" s="90" t="s">
        <v>375</v>
      </c>
      <c r="DL105" s="60" t="s">
        <v>355</v>
      </c>
      <c r="DM105" s="92" t="s">
        <v>95</v>
      </c>
      <c r="DO105" s="93" t="str">
        <f>+IFERROR(VLOOKUP($B105,'[4]Lưu ý'!$C$5:$G$21,5,0),"")</f>
        <v/>
      </c>
      <c r="DP105" s="93">
        <f>+IF($DO105="",100%,INDEX('[4]Lưu ý'!$H$5:$I$21,MATCH('Gentan-i'!$B105,'[4]Lưu ý'!$C$5:$C$21,0),MATCH('Gentan-i'!DP$6,'[4]Lưu ý'!$H$4:$I$4,0)))</f>
        <v>1</v>
      </c>
      <c r="DQ105" s="93">
        <f>+IF($DO105="",100%,INDEX('[4]Lưu ý'!$H$5:$I$21,MATCH('Gentan-i'!$B105,'[4]Lưu ý'!$C$5:$C$21,0),MATCH('Gentan-i'!DQ$6,'[4]Lưu ý'!$H$4:$I$4,0)))</f>
        <v>1</v>
      </c>
      <c r="DR105" s="93">
        <v>1</v>
      </c>
      <c r="DS105" s="72">
        <v>1</v>
      </c>
      <c r="DT105" s="60"/>
      <c r="DU105" s="60"/>
    </row>
    <row r="106" spans="1:125" ht="15.95" customHeight="1" x14ac:dyDescent="0.25">
      <c r="A106" s="54">
        <v>98</v>
      </c>
      <c r="B106" s="65" t="s">
        <v>370</v>
      </c>
      <c r="C106" s="90" t="s">
        <v>371</v>
      </c>
      <c r="D106" s="60"/>
      <c r="E106" s="91">
        <v>0</v>
      </c>
      <c r="F106" s="91">
        <v>0</v>
      </c>
      <c r="G106" s="91">
        <v>0</v>
      </c>
      <c r="H106" s="91">
        <v>0</v>
      </c>
      <c r="I106" s="91">
        <v>0</v>
      </c>
      <c r="J106" s="91">
        <v>0</v>
      </c>
      <c r="K106" s="91">
        <v>0</v>
      </c>
      <c r="L106" s="91">
        <v>0</v>
      </c>
      <c r="M106" s="91">
        <v>0</v>
      </c>
      <c r="N106" s="91">
        <v>0</v>
      </c>
      <c r="O106" s="91">
        <v>0</v>
      </c>
      <c r="P106" s="91">
        <v>0</v>
      </c>
      <c r="Q106" s="91">
        <v>0</v>
      </c>
      <c r="R106" s="91">
        <v>0</v>
      </c>
      <c r="S106" s="91">
        <v>0</v>
      </c>
      <c r="T106" s="91">
        <v>0</v>
      </c>
      <c r="U106" s="91">
        <v>0</v>
      </c>
      <c r="V106" s="91">
        <v>0</v>
      </c>
      <c r="W106" s="91">
        <v>0</v>
      </c>
      <c r="X106" s="91">
        <v>0</v>
      </c>
      <c r="Y106" s="91">
        <v>0</v>
      </c>
      <c r="Z106" s="91">
        <v>0</v>
      </c>
      <c r="AA106" s="91">
        <v>0</v>
      </c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>
        <v>0</v>
      </c>
      <c r="BO106" s="91">
        <v>0</v>
      </c>
      <c r="BP106" s="91">
        <v>0</v>
      </c>
      <c r="BQ106" s="91">
        <v>0</v>
      </c>
      <c r="BR106" s="91">
        <v>0</v>
      </c>
      <c r="BS106" s="91">
        <v>0</v>
      </c>
      <c r="BT106" s="91">
        <v>0</v>
      </c>
      <c r="BU106" s="91">
        <v>0</v>
      </c>
      <c r="BV106" s="91">
        <v>0</v>
      </c>
      <c r="BW106" s="91">
        <v>0</v>
      </c>
      <c r="BX106" s="91">
        <v>0</v>
      </c>
      <c r="BY106" s="91">
        <v>0</v>
      </c>
      <c r="BZ106" s="91">
        <v>0</v>
      </c>
      <c r="CA106" s="91">
        <v>0</v>
      </c>
      <c r="CB106" s="91">
        <v>0</v>
      </c>
      <c r="CC106" s="91">
        <v>0</v>
      </c>
      <c r="CD106" s="91">
        <v>0</v>
      </c>
      <c r="CE106" s="91">
        <v>0</v>
      </c>
      <c r="CF106" s="91">
        <v>0</v>
      </c>
      <c r="CG106" s="91">
        <v>0</v>
      </c>
      <c r="CH106" s="91">
        <v>0</v>
      </c>
      <c r="CI106" s="91">
        <v>0</v>
      </c>
      <c r="CJ106" s="91">
        <v>0</v>
      </c>
      <c r="CK106" s="91">
        <v>0</v>
      </c>
      <c r="CL106" s="91">
        <v>0</v>
      </c>
      <c r="CM106" s="91">
        <v>0</v>
      </c>
      <c r="CN106" s="91">
        <v>0</v>
      </c>
      <c r="CO106" s="91">
        <v>0</v>
      </c>
      <c r="CP106" s="91">
        <v>0</v>
      </c>
      <c r="CQ106" s="91">
        <v>0</v>
      </c>
      <c r="CR106" s="91">
        <v>0</v>
      </c>
      <c r="CS106" s="91">
        <v>0</v>
      </c>
      <c r="CT106" s="91">
        <v>0</v>
      </c>
      <c r="CU106" s="91">
        <v>0</v>
      </c>
      <c r="CV106" s="91">
        <v>0</v>
      </c>
      <c r="CW106" s="91">
        <v>0</v>
      </c>
      <c r="CX106" s="91">
        <v>0</v>
      </c>
      <c r="CY106" s="91">
        <v>0</v>
      </c>
      <c r="CZ106" s="91">
        <v>0</v>
      </c>
      <c r="DA106" s="91">
        <v>0</v>
      </c>
      <c r="DB106" s="91">
        <v>0</v>
      </c>
      <c r="DC106" s="91">
        <v>0</v>
      </c>
      <c r="DD106" s="91">
        <v>0</v>
      </c>
      <c r="DE106" s="91">
        <v>0</v>
      </c>
      <c r="DF106" s="91">
        <v>0</v>
      </c>
      <c r="DG106" s="91">
        <v>0</v>
      </c>
      <c r="DI106" s="92" t="s">
        <v>93</v>
      </c>
      <c r="DJ106" s="92">
        <v>18</v>
      </c>
      <c r="DK106" s="90" t="s">
        <v>372</v>
      </c>
      <c r="DL106" s="60" t="s">
        <v>355</v>
      </c>
      <c r="DM106" s="92" t="s">
        <v>95</v>
      </c>
      <c r="DO106" s="93" t="str">
        <f>+IFERROR(VLOOKUP($B106,'[4]Lưu ý'!$C$5:$G$21,5,0),"")</f>
        <v/>
      </c>
      <c r="DP106" s="93">
        <f>+IF($DO106="",100%,INDEX('[4]Lưu ý'!$H$5:$I$21,MATCH('Gentan-i'!$B106,'[4]Lưu ý'!$C$5:$C$21,0),MATCH('Gentan-i'!DP$6,'[4]Lưu ý'!$H$4:$I$4,0)))</f>
        <v>1</v>
      </c>
      <c r="DQ106" s="93">
        <f>+IF($DO106="",100%,INDEX('[4]Lưu ý'!$H$5:$I$21,MATCH('Gentan-i'!$B106,'[4]Lưu ý'!$C$5:$C$21,0),MATCH('Gentan-i'!DQ$6,'[4]Lưu ý'!$H$4:$I$4,0)))</f>
        <v>1</v>
      </c>
      <c r="DR106" s="93">
        <v>1</v>
      </c>
      <c r="DS106" s="72">
        <v>1</v>
      </c>
      <c r="DT106" s="60"/>
      <c r="DU106" s="60"/>
    </row>
    <row r="107" spans="1:125" ht="15.95" customHeight="1" x14ac:dyDescent="0.25">
      <c r="A107" s="54">
        <v>99</v>
      </c>
      <c r="B107" s="65" t="s">
        <v>376</v>
      </c>
      <c r="C107" s="90" t="s">
        <v>377</v>
      </c>
      <c r="D107" s="60"/>
      <c r="E107" s="91">
        <v>0</v>
      </c>
      <c r="F107" s="91">
        <v>0</v>
      </c>
      <c r="G107" s="91">
        <v>0</v>
      </c>
      <c r="H107" s="91">
        <v>0</v>
      </c>
      <c r="I107" s="91">
        <v>0</v>
      </c>
      <c r="J107" s="91">
        <v>0</v>
      </c>
      <c r="K107" s="91">
        <v>0</v>
      </c>
      <c r="L107" s="91">
        <v>0</v>
      </c>
      <c r="M107" s="91">
        <v>0</v>
      </c>
      <c r="N107" s="91">
        <v>0</v>
      </c>
      <c r="O107" s="91">
        <v>0</v>
      </c>
      <c r="P107" s="91">
        <v>0</v>
      </c>
      <c r="Q107" s="91">
        <v>0</v>
      </c>
      <c r="R107" s="91">
        <v>0</v>
      </c>
      <c r="S107" s="91">
        <v>0</v>
      </c>
      <c r="T107" s="91">
        <v>0</v>
      </c>
      <c r="U107" s="91">
        <v>0</v>
      </c>
      <c r="V107" s="91">
        <v>0</v>
      </c>
      <c r="W107" s="91">
        <v>0</v>
      </c>
      <c r="X107" s="91">
        <v>0</v>
      </c>
      <c r="Y107" s="91">
        <v>0</v>
      </c>
      <c r="Z107" s="91">
        <v>0</v>
      </c>
      <c r="AA107" s="91">
        <v>0</v>
      </c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>
        <v>0</v>
      </c>
      <c r="BO107" s="91">
        <v>0</v>
      </c>
      <c r="BP107" s="91">
        <v>0</v>
      </c>
      <c r="BQ107" s="91">
        <v>0</v>
      </c>
      <c r="BR107" s="91">
        <v>0</v>
      </c>
      <c r="BS107" s="91">
        <v>0</v>
      </c>
      <c r="BT107" s="91">
        <v>0</v>
      </c>
      <c r="BU107" s="91">
        <v>0</v>
      </c>
      <c r="BV107" s="91">
        <v>0</v>
      </c>
      <c r="BW107" s="91">
        <v>0</v>
      </c>
      <c r="BX107" s="91">
        <v>0</v>
      </c>
      <c r="BY107" s="91">
        <v>0</v>
      </c>
      <c r="BZ107" s="91">
        <v>0</v>
      </c>
      <c r="CA107" s="91">
        <v>0</v>
      </c>
      <c r="CB107" s="91">
        <v>0</v>
      </c>
      <c r="CC107" s="91">
        <v>0</v>
      </c>
      <c r="CD107" s="91">
        <v>0</v>
      </c>
      <c r="CE107" s="91">
        <v>0</v>
      </c>
      <c r="CF107" s="91">
        <v>0</v>
      </c>
      <c r="CG107" s="91">
        <v>0</v>
      </c>
      <c r="CH107" s="91">
        <v>0</v>
      </c>
      <c r="CI107" s="91">
        <v>0</v>
      </c>
      <c r="CJ107" s="91">
        <v>0</v>
      </c>
      <c r="CK107" s="91">
        <v>0</v>
      </c>
      <c r="CL107" s="91">
        <v>0</v>
      </c>
      <c r="CM107" s="91">
        <v>0</v>
      </c>
      <c r="CN107" s="91">
        <v>0</v>
      </c>
      <c r="CO107" s="91">
        <v>0</v>
      </c>
      <c r="CP107" s="91">
        <v>0</v>
      </c>
      <c r="CQ107" s="91">
        <v>0</v>
      </c>
      <c r="CR107" s="91">
        <v>0</v>
      </c>
      <c r="CS107" s="91">
        <v>0</v>
      </c>
      <c r="CT107" s="91">
        <v>0</v>
      </c>
      <c r="CU107" s="91">
        <v>0</v>
      </c>
      <c r="CV107" s="91">
        <v>0</v>
      </c>
      <c r="CW107" s="91">
        <v>0</v>
      </c>
      <c r="CX107" s="91">
        <v>0</v>
      </c>
      <c r="CY107" s="91">
        <v>0</v>
      </c>
      <c r="CZ107" s="91">
        <v>0</v>
      </c>
      <c r="DA107" s="91">
        <v>0</v>
      </c>
      <c r="DB107" s="91">
        <v>0</v>
      </c>
      <c r="DC107" s="91">
        <v>0</v>
      </c>
      <c r="DD107" s="91">
        <v>0</v>
      </c>
      <c r="DE107" s="91">
        <v>0</v>
      </c>
      <c r="DF107" s="91">
        <v>0</v>
      </c>
      <c r="DG107" s="91">
        <v>0</v>
      </c>
      <c r="DI107" s="92" t="s">
        <v>93</v>
      </c>
      <c r="DJ107" s="92">
        <v>15</v>
      </c>
      <c r="DK107" s="90" t="s">
        <v>378</v>
      </c>
      <c r="DL107" s="90" t="s">
        <v>122</v>
      </c>
      <c r="DM107" s="92" t="s">
        <v>95</v>
      </c>
      <c r="DO107" s="93" t="str">
        <f>+IFERROR(VLOOKUP($B107,'[4]Lưu ý'!$C$5:$G$21,5,0),"")</f>
        <v/>
      </c>
      <c r="DP107" s="93">
        <f>+IF($DO107="",100%,INDEX('[4]Lưu ý'!$H$5:$I$21,MATCH('Gentan-i'!$B107,'[4]Lưu ý'!$C$5:$C$21,0),MATCH('Gentan-i'!DP$6,'[4]Lưu ý'!$H$4:$I$4,0)))</f>
        <v>1</v>
      </c>
      <c r="DQ107" s="93">
        <f>+IF($DO107="",100%,INDEX('[4]Lưu ý'!$H$5:$I$21,MATCH('Gentan-i'!$B107,'[4]Lưu ý'!$C$5:$C$21,0),MATCH('Gentan-i'!DQ$6,'[4]Lưu ý'!$H$4:$I$4,0)))</f>
        <v>1</v>
      </c>
      <c r="DR107" s="93">
        <v>1</v>
      </c>
      <c r="DS107" s="72">
        <v>1</v>
      </c>
      <c r="DT107" s="60"/>
      <c r="DU107" s="60"/>
    </row>
    <row r="108" spans="1:125" ht="15.95" customHeight="1" x14ac:dyDescent="0.2">
      <c r="A108" s="54">
        <v>100</v>
      </c>
      <c r="B108" s="65" t="s">
        <v>379</v>
      </c>
      <c r="C108" s="94" t="s">
        <v>380</v>
      </c>
      <c r="D108" s="95" t="s">
        <v>381</v>
      </c>
      <c r="E108" s="67">
        <v>0</v>
      </c>
      <c r="F108" s="67">
        <v>0</v>
      </c>
      <c r="G108" s="67">
        <v>0</v>
      </c>
      <c r="H108" s="67">
        <v>0</v>
      </c>
      <c r="I108" s="67">
        <v>0</v>
      </c>
      <c r="J108" s="67">
        <v>0</v>
      </c>
      <c r="K108" s="67">
        <v>0</v>
      </c>
      <c r="L108" s="67">
        <v>0</v>
      </c>
      <c r="M108" s="67">
        <v>0</v>
      </c>
      <c r="N108" s="67">
        <v>0</v>
      </c>
      <c r="O108" s="67">
        <v>0</v>
      </c>
      <c r="P108" s="67">
        <v>0</v>
      </c>
      <c r="Q108" s="67">
        <v>0</v>
      </c>
      <c r="R108" s="67">
        <v>0</v>
      </c>
      <c r="S108" s="67">
        <v>0</v>
      </c>
      <c r="T108" s="67">
        <v>0</v>
      </c>
      <c r="U108" s="67">
        <v>0</v>
      </c>
      <c r="V108" s="67">
        <v>0</v>
      </c>
      <c r="W108" s="67">
        <v>0</v>
      </c>
      <c r="X108" s="67">
        <v>0</v>
      </c>
      <c r="Y108" s="67">
        <v>0</v>
      </c>
      <c r="Z108" s="67">
        <v>0</v>
      </c>
      <c r="AA108" s="67">
        <v>0</v>
      </c>
      <c r="AB108" s="67">
        <v>0</v>
      </c>
      <c r="AC108" s="67">
        <v>0</v>
      </c>
      <c r="AD108" s="67">
        <v>1.71</v>
      </c>
      <c r="AE108" s="67">
        <v>0</v>
      </c>
      <c r="AF108" s="67">
        <v>0</v>
      </c>
      <c r="AG108" s="67">
        <v>0</v>
      </c>
      <c r="AH108" s="67">
        <v>0</v>
      </c>
      <c r="AI108" s="67">
        <v>1.71</v>
      </c>
      <c r="AJ108" s="67">
        <v>0</v>
      </c>
      <c r="AK108" s="67">
        <v>0</v>
      </c>
      <c r="AL108" s="67">
        <v>0</v>
      </c>
      <c r="AM108" s="67">
        <v>0</v>
      </c>
      <c r="AN108" s="67">
        <v>1.71</v>
      </c>
      <c r="AO108" s="67">
        <v>0</v>
      </c>
      <c r="AP108" s="67">
        <v>0</v>
      </c>
      <c r="AQ108" s="67">
        <v>0</v>
      </c>
      <c r="AR108" s="67">
        <v>0</v>
      </c>
      <c r="AS108" s="67">
        <v>0</v>
      </c>
      <c r="AT108" s="67">
        <v>1.71</v>
      </c>
      <c r="AU108" s="67">
        <v>0</v>
      </c>
      <c r="AV108" s="67">
        <v>0</v>
      </c>
      <c r="AW108" s="67">
        <v>0</v>
      </c>
      <c r="AX108" s="67">
        <v>0</v>
      </c>
      <c r="AY108" s="67">
        <v>0</v>
      </c>
      <c r="AZ108" s="67">
        <v>1.71</v>
      </c>
      <c r="BA108" s="67">
        <v>0</v>
      </c>
      <c r="BB108" s="67">
        <v>0</v>
      </c>
      <c r="BC108" s="67">
        <v>0</v>
      </c>
      <c r="BD108" s="67">
        <v>0</v>
      </c>
      <c r="BE108" s="67">
        <v>0</v>
      </c>
      <c r="BF108" s="67">
        <v>1.71</v>
      </c>
      <c r="BG108" s="67">
        <v>0</v>
      </c>
      <c r="BH108" s="67">
        <v>0</v>
      </c>
      <c r="BI108" s="67">
        <v>0</v>
      </c>
      <c r="BJ108" s="67">
        <v>0</v>
      </c>
      <c r="BK108" s="67">
        <v>0</v>
      </c>
      <c r="BL108" s="67">
        <v>1.71</v>
      </c>
      <c r="BM108" s="67">
        <v>0</v>
      </c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I108" s="59" t="s">
        <v>67</v>
      </c>
      <c r="DJ108" s="59">
        <v>16</v>
      </c>
      <c r="DK108" s="60"/>
      <c r="DL108" s="60" t="s">
        <v>81</v>
      </c>
      <c r="DM108" s="59"/>
      <c r="DO108" s="68" t="str">
        <f>+IFERROR(VLOOKUP($B108,'[4]Lưu ý'!$C$5:$G$21,5,0),"")</f>
        <v/>
      </c>
      <c r="DP108" s="68">
        <f>+IF($DO108="",100%,INDEX('[4]Lưu ý'!$H$5:$I$21,MATCH('Gentan-i'!$B108,'[4]Lưu ý'!$C$5:$C$21,0),MATCH('Gentan-i'!DP$6,'[4]Lưu ý'!$H$4:$I$4,0)))</f>
        <v>1</v>
      </c>
      <c r="DQ108" s="68">
        <f>+IF($DO108="",100%,INDEX('[4]Lưu ý'!$H$5:$I$21,MATCH('Gentan-i'!$B108,'[4]Lưu ý'!$C$5:$C$21,0),MATCH('Gentan-i'!DQ$6,'[4]Lưu ý'!$H$4:$I$4,0)))</f>
        <v>1</v>
      </c>
      <c r="DR108" s="68">
        <v>1</v>
      </c>
      <c r="DS108" s="72">
        <v>1</v>
      </c>
      <c r="DT108" s="60"/>
      <c r="DU108" s="60"/>
    </row>
    <row r="109" spans="1:125" ht="15.95" customHeight="1" x14ac:dyDescent="0.25">
      <c r="A109" s="54">
        <v>101</v>
      </c>
      <c r="B109" s="65" t="s">
        <v>382</v>
      </c>
      <c r="C109" s="96" t="s">
        <v>383</v>
      </c>
      <c r="D109" s="60" t="s">
        <v>381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3.38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3.38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3.38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3.38</v>
      </c>
      <c r="BL109" s="66">
        <v>0</v>
      </c>
      <c r="BM109" s="66">
        <v>0</v>
      </c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I109" s="59" t="s">
        <v>67</v>
      </c>
      <c r="DJ109" s="59">
        <v>16</v>
      </c>
      <c r="DK109" s="60"/>
      <c r="DL109" s="60" t="s">
        <v>81</v>
      </c>
      <c r="DM109" s="59"/>
      <c r="DO109" s="68" t="str">
        <f>+IFERROR(VLOOKUP($B109,'[4]Lưu ý'!$C$5:$G$21,5,0),"")</f>
        <v/>
      </c>
      <c r="DP109" s="68">
        <f>+IF($DO109="",100%,INDEX('[4]Lưu ý'!$H$5:$I$21,MATCH('Gentan-i'!$B109,'[4]Lưu ý'!$C$5:$C$21,0),MATCH('Gentan-i'!DP$6,'[4]Lưu ý'!$H$4:$I$4,0)))</f>
        <v>1</v>
      </c>
      <c r="DQ109" s="68">
        <f>+IF($DO109="",100%,INDEX('[4]Lưu ý'!$H$5:$I$21,MATCH('Gentan-i'!$B109,'[4]Lưu ý'!$C$5:$C$21,0),MATCH('Gentan-i'!DQ$6,'[4]Lưu ý'!$H$4:$I$4,0)))</f>
        <v>1</v>
      </c>
      <c r="DR109" s="68">
        <v>1</v>
      </c>
      <c r="DS109" s="72">
        <v>1</v>
      </c>
      <c r="DT109" s="60"/>
      <c r="DU109" s="60"/>
    </row>
    <row r="110" spans="1:125" ht="15.95" customHeight="1" x14ac:dyDescent="0.25">
      <c r="A110" s="54">
        <v>102</v>
      </c>
      <c r="B110" s="65" t="s">
        <v>384</v>
      </c>
      <c r="C110" s="96" t="s">
        <v>385</v>
      </c>
      <c r="D110" s="60" t="s">
        <v>381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1.74</v>
      </c>
      <c r="AD110" s="66">
        <v>0</v>
      </c>
      <c r="AE110" s="66">
        <v>0</v>
      </c>
      <c r="AF110" s="66">
        <v>0</v>
      </c>
      <c r="AG110" s="66">
        <v>0</v>
      </c>
      <c r="AH110" s="66">
        <v>1.74</v>
      </c>
      <c r="AI110" s="66">
        <v>0</v>
      </c>
      <c r="AJ110" s="66">
        <v>0</v>
      </c>
      <c r="AK110" s="66">
        <v>0</v>
      </c>
      <c r="AL110" s="66">
        <v>0</v>
      </c>
      <c r="AM110" s="66">
        <v>1.74</v>
      </c>
      <c r="AN110" s="66">
        <v>0</v>
      </c>
      <c r="AO110" s="66">
        <v>0</v>
      </c>
      <c r="AP110" s="66">
        <v>0</v>
      </c>
      <c r="AQ110" s="66">
        <v>0</v>
      </c>
      <c r="AR110" s="66">
        <v>1.74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1.74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1.74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1.74</v>
      </c>
      <c r="BK110" s="66">
        <v>0</v>
      </c>
      <c r="BL110" s="66">
        <v>0</v>
      </c>
      <c r="BM110" s="66">
        <v>0</v>
      </c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I110" s="59" t="s">
        <v>67</v>
      </c>
      <c r="DJ110" s="59">
        <v>16</v>
      </c>
      <c r="DK110" s="60"/>
      <c r="DL110" s="60" t="s">
        <v>81</v>
      </c>
      <c r="DM110" s="59"/>
      <c r="DO110" s="68" t="str">
        <f>+IFERROR(VLOOKUP($B110,'[4]Lưu ý'!$C$5:$G$21,5,0),"")</f>
        <v/>
      </c>
      <c r="DP110" s="68">
        <f>+IF($DO110="",100%,INDEX('[4]Lưu ý'!$H$5:$I$21,MATCH('Gentan-i'!$B110,'[4]Lưu ý'!$C$5:$C$21,0),MATCH('Gentan-i'!DP$6,'[4]Lưu ý'!$H$4:$I$4,0)))</f>
        <v>1</v>
      </c>
      <c r="DQ110" s="68">
        <f>+IF($DO110="",100%,INDEX('[4]Lưu ý'!$H$5:$I$21,MATCH('Gentan-i'!$B110,'[4]Lưu ý'!$C$5:$C$21,0),MATCH('Gentan-i'!DQ$6,'[4]Lưu ý'!$H$4:$I$4,0)))</f>
        <v>1</v>
      </c>
      <c r="DR110" s="68">
        <v>1</v>
      </c>
      <c r="DS110" s="72">
        <v>1</v>
      </c>
      <c r="DT110" s="60"/>
      <c r="DU110" s="60"/>
    </row>
    <row r="111" spans="1:125" ht="15.95" customHeight="1" x14ac:dyDescent="0.25">
      <c r="A111" s="54">
        <v>103</v>
      </c>
      <c r="B111" s="65" t="s">
        <v>386</v>
      </c>
      <c r="C111" s="96" t="s">
        <v>387</v>
      </c>
      <c r="D111" s="60" t="s">
        <v>381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1.74</v>
      </c>
      <c r="AF111" s="66">
        <v>0</v>
      </c>
      <c r="AG111" s="66">
        <v>0</v>
      </c>
      <c r="AH111" s="66">
        <v>0</v>
      </c>
      <c r="AI111" s="66">
        <v>0</v>
      </c>
      <c r="AJ111" s="66">
        <v>1.74</v>
      </c>
      <c r="AK111" s="66">
        <v>0</v>
      </c>
      <c r="AL111" s="66">
        <v>0</v>
      </c>
      <c r="AM111" s="66">
        <v>0</v>
      </c>
      <c r="AN111" s="66">
        <v>0</v>
      </c>
      <c r="AO111" s="66">
        <v>1.74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1.74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1.74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1.74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1.74</v>
      </c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I111" s="59" t="s">
        <v>67</v>
      </c>
      <c r="DJ111" s="59">
        <v>16</v>
      </c>
      <c r="DK111" s="60"/>
      <c r="DL111" s="60" t="s">
        <v>81</v>
      </c>
      <c r="DM111" s="59"/>
      <c r="DO111" s="68" t="str">
        <f>+IFERROR(VLOOKUP($B111,'[4]Lưu ý'!$C$5:$G$21,5,0),"")</f>
        <v/>
      </c>
      <c r="DP111" s="68">
        <f>+IF($DO111="",100%,INDEX('[4]Lưu ý'!$H$5:$I$21,MATCH('Gentan-i'!$B111,'[4]Lưu ý'!$C$5:$C$21,0),MATCH('Gentan-i'!DP$6,'[4]Lưu ý'!$H$4:$I$4,0)))</f>
        <v>1</v>
      </c>
      <c r="DQ111" s="68">
        <f>+IF($DO111="",100%,INDEX('[4]Lưu ý'!$H$5:$I$21,MATCH('Gentan-i'!$B111,'[4]Lưu ý'!$C$5:$C$21,0),MATCH('Gentan-i'!DQ$6,'[4]Lưu ý'!$H$4:$I$4,0)))</f>
        <v>1</v>
      </c>
      <c r="DR111" s="68">
        <v>1</v>
      </c>
      <c r="DS111" s="72">
        <v>1</v>
      </c>
      <c r="DT111" s="60"/>
      <c r="DU111" s="60"/>
    </row>
    <row r="112" spans="1:125" ht="15.95" customHeight="1" x14ac:dyDescent="0.25">
      <c r="A112" s="54">
        <v>104</v>
      </c>
      <c r="B112" s="65" t="s">
        <v>388</v>
      </c>
      <c r="C112" s="96" t="s">
        <v>389</v>
      </c>
      <c r="D112" s="60" t="s">
        <v>381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1.76</v>
      </c>
      <c r="AC112" s="66">
        <v>0</v>
      </c>
      <c r="AD112" s="66">
        <v>0</v>
      </c>
      <c r="AE112" s="66">
        <v>0</v>
      </c>
      <c r="AF112" s="66">
        <v>0</v>
      </c>
      <c r="AG112" s="66">
        <v>1.76</v>
      </c>
      <c r="AH112" s="66">
        <v>0</v>
      </c>
      <c r="AI112" s="66">
        <v>0</v>
      </c>
      <c r="AJ112" s="66">
        <v>0</v>
      </c>
      <c r="AK112" s="66">
        <v>0</v>
      </c>
      <c r="AL112" s="66">
        <v>1.76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I112" s="59" t="s">
        <v>67</v>
      </c>
      <c r="DJ112" s="59">
        <v>16</v>
      </c>
      <c r="DK112" s="60"/>
      <c r="DL112" s="60" t="s">
        <v>81</v>
      </c>
      <c r="DM112" s="59"/>
      <c r="DO112" s="68" t="str">
        <f>+IFERROR(VLOOKUP($B112,'[4]Lưu ý'!$C$5:$G$21,5,0),"")</f>
        <v/>
      </c>
      <c r="DP112" s="68">
        <f>+IF($DO112="",100%,INDEX('[4]Lưu ý'!$H$5:$I$21,MATCH('Gentan-i'!$B112,'[4]Lưu ý'!$C$5:$C$21,0),MATCH('Gentan-i'!DP$6,'[4]Lưu ý'!$H$4:$I$4,0)))</f>
        <v>1</v>
      </c>
      <c r="DQ112" s="68">
        <f>+IF($DO112="",100%,INDEX('[4]Lưu ý'!$H$5:$I$21,MATCH('Gentan-i'!$B112,'[4]Lưu ý'!$C$5:$C$21,0),MATCH('Gentan-i'!DQ$6,'[4]Lưu ý'!$H$4:$I$4,0)))</f>
        <v>1</v>
      </c>
      <c r="DR112" s="68">
        <v>1</v>
      </c>
      <c r="DS112" s="72">
        <v>1</v>
      </c>
      <c r="DT112" s="60"/>
      <c r="DU112" s="60"/>
    </row>
    <row r="113" spans="1:125" ht="15.95" customHeight="1" x14ac:dyDescent="0.25">
      <c r="A113" s="54">
        <v>105</v>
      </c>
      <c r="B113" s="65" t="s">
        <v>390</v>
      </c>
      <c r="C113" s="96" t="s">
        <v>391</v>
      </c>
      <c r="D113" s="60" t="s">
        <v>381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86">
        <v>0</v>
      </c>
      <c r="AB113" s="86">
        <v>0</v>
      </c>
      <c r="AC113" s="86">
        <v>0</v>
      </c>
      <c r="AD113" s="86">
        <v>0.59262285037375928</v>
      </c>
      <c r="AE113" s="86">
        <v>0</v>
      </c>
      <c r="AF113" s="86">
        <v>0</v>
      </c>
      <c r="AG113" s="86">
        <v>0</v>
      </c>
      <c r="AH113" s="86">
        <v>0</v>
      </c>
      <c r="AI113" s="86">
        <v>0.59262285037375928</v>
      </c>
      <c r="AJ113" s="86">
        <v>0</v>
      </c>
      <c r="AK113" s="86">
        <v>0</v>
      </c>
      <c r="AL113" s="86">
        <v>0</v>
      </c>
      <c r="AM113" s="86">
        <v>0</v>
      </c>
      <c r="AN113" s="86">
        <v>0.59262285037375928</v>
      </c>
      <c r="AO113" s="86">
        <v>0</v>
      </c>
      <c r="AP113" s="86">
        <v>0</v>
      </c>
      <c r="AQ113" s="86">
        <v>0</v>
      </c>
      <c r="AR113" s="86">
        <v>0</v>
      </c>
      <c r="AS113" s="86">
        <v>0</v>
      </c>
      <c r="AT113" s="86">
        <v>0.41101262203341371</v>
      </c>
      <c r="AU113" s="86">
        <v>0</v>
      </c>
      <c r="AV113" s="86">
        <v>0</v>
      </c>
      <c r="AW113" s="86">
        <v>0</v>
      </c>
      <c r="AX113" s="86">
        <v>0</v>
      </c>
      <c r="AY113" s="86">
        <v>0</v>
      </c>
      <c r="AZ113" s="86">
        <v>0.41101262203341371</v>
      </c>
      <c r="BA113" s="86">
        <v>0</v>
      </c>
      <c r="BB113" s="86">
        <v>0</v>
      </c>
      <c r="BC113" s="86">
        <v>0</v>
      </c>
      <c r="BD113" s="86">
        <v>0</v>
      </c>
      <c r="BE113" s="86">
        <v>0</v>
      </c>
      <c r="BF113" s="86">
        <v>0.41101262203341371</v>
      </c>
      <c r="BG113" s="86">
        <v>0</v>
      </c>
      <c r="BH113" s="86">
        <v>0</v>
      </c>
      <c r="BI113" s="86">
        <v>0</v>
      </c>
      <c r="BJ113" s="86">
        <v>0</v>
      </c>
      <c r="BK113" s="86">
        <v>0</v>
      </c>
      <c r="BL113" s="86">
        <v>0.41101262203341371</v>
      </c>
      <c r="BM113" s="86">
        <v>0</v>
      </c>
      <c r="BN113" s="86">
        <v>0</v>
      </c>
      <c r="BO113" s="86">
        <v>0</v>
      </c>
      <c r="BP113" s="86">
        <v>0</v>
      </c>
      <c r="BQ113" s="86">
        <v>0</v>
      </c>
      <c r="BR113" s="86">
        <v>0</v>
      </c>
      <c r="BS113" s="86">
        <v>0</v>
      </c>
      <c r="BT113" s="86">
        <v>0</v>
      </c>
      <c r="BU113" s="86">
        <v>0</v>
      </c>
      <c r="BV113" s="86">
        <v>0</v>
      </c>
      <c r="BW113" s="86">
        <v>0</v>
      </c>
      <c r="BX113" s="86">
        <v>0</v>
      </c>
      <c r="BY113" s="86">
        <v>0</v>
      </c>
      <c r="BZ113" s="86">
        <v>0</v>
      </c>
      <c r="CA113" s="86">
        <v>0</v>
      </c>
      <c r="CB113" s="86">
        <v>0</v>
      </c>
      <c r="CC113" s="86">
        <v>0</v>
      </c>
      <c r="CD113" s="86">
        <v>0</v>
      </c>
      <c r="CE113" s="86">
        <v>0</v>
      </c>
      <c r="CF113" s="86">
        <v>0</v>
      </c>
      <c r="CG113" s="86">
        <v>0</v>
      </c>
      <c r="CH113" s="67">
        <v>0</v>
      </c>
      <c r="CI113" s="67">
        <v>0</v>
      </c>
      <c r="CJ113" s="67">
        <v>0</v>
      </c>
      <c r="CK113" s="67">
        <v>0</v>
      </c>
      <c r="CL113" s="67">
        <v>0</v>
      </c>
      <c r="CM113" s="67">
        <v>0</v>
      </c>
      <c r="CN113" s="67">
        <v>0</v>
      </c>
      <c r="CO113" s="67">
        <v>0</v>
      </c>
      <c r="CP113" s="67">
        <v>0</v>
      </c>
      <c r="CQ113" s="67">
        <v>0</v>
      </c>
      <c r="CR113" s="67">
        <v>0</v>
      </c>
      <c r="CS113" s="67">
        <v>0</v>
      </c>
      <c r="CT113" s="67">
        <v>0</v>
      </c>
      <c r="CU113" s="67">
        <v>0</v>
      </c>
      <c r="CV113" s="67">
        <v>0</v>
      </c>
      <c r="CW113" s="67">
        <v>0</v>
      </c>
      <c r="CX113" s="67">
        <v>0</v>
      </c>
      <c r="CY113" s="67">
        <v>0</v>
      </c>
      <c r="CZ113" s="67">
        <v>0</v>
      </c>
      <c r="DA113" s="67">
        <v>0</v>
      </c>
      <c r="DB113" s="67">
        <v>0</v>
      </c>
      <c r="DC113" s="67">
        <v>0</v>
      </c>
      <c r="DD113" s="67">
        <v>0</v>
      </c>
      <c r="DE113" s="67">
        <v>0</v>
      </c>
      <c r="DF113" s="67">
        <v>0</v>
      </c>
      <c r="DG113" s="67">
        <v>0</v>
      </c>
      <c r="DI113" s="59" t="s">
        <v>67</v>
      </c>
      <c r="DJ113" s="59">
        <v>4</v>
      </c>
      <c r="DK113" s="60"/>
      <c r="DL113" s="60" t="s">
        <v>163</v>
      </c>
      <c r="DM113" s="59"/>
      <c r="DO113" s="68" t="str">
        <f>+IFERROR(VLOOKUP($B113,'[4]Lưu ý'!$C$5:$G$21,5,0),"")</f>
        <v/>
      </c>
      <c r="DP113" s="68">
        <f>+IF($DO113="",100%,INDEX('[4]Lưu ý'!$H$5:$I$21,MATCH('Gentan-i'!$B113,'[4]Lưu ý'!$C$5:$C$21,0),MATCH('Gentan-i'!DP$6,'[4]Lưu ý'!$H$4:$I$4,0)))</f>
        <v>1</v>
      </c>
      <c r="DQ113" s="68">
        <f>+IF($DO113="",100%,INDEX('[4]Lưu ý'!$H$5:$I$21,MATCH('Gentan-i'!$B113,'[4]Lưu ý'!$C$5:$C$21,0),MATCH('Gentan-i'!DQ$6,'[4]Lưu ý'!$H$4:$I$4,0)))</f>
        <v>1</v>
      </c>
      <c r="DR113" s="68">
        <v>1</v>
      </c>
      <c r="DS113" s="76">
        <v>1</v>
      </c>
      <c r="DT113" s="60"/>
      <c r="DU113" s="60"/>
    </row>
    <row r="114" spans="1:125" ht="15.95" customHeight="1" x14ac:dyDescent="0.25">
      <c r="A114" s="54">
        <v>106</v>
      </c>
      <c r="B114" s="65" t="s">
        <v>392</v>
      </c>
      <c r="C114" s="96" t="s">
        <v>393</v>
      </c>
      <c r="D114" s="60" t="s">
        <v>381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86">
        <v>0</v>
      </c>
      <c r="AB114" s="86">
        <v>0</v>
      </c>
      <c r="AC114" s="86">
        <v>0</v>
      </c>
      <c r="AD114" s="86">
        <v>0</v>
      </c>
      <c r="AE114" s="86">
        <v>0</v>
      </c>
      <c r="AF114" s="86">
        <v>0</v>
      </c>
      <c r="AG114" s="86">
        <v>0</v>
      </c>
      <c r="AH114" s="86">
        <v>0</v>
      </c>
      <c r="AI114" s="86">
        <v>0</v>
      </c>
      <c r="AJ114" s="86">
        <v>0</v>
      </c>
      <c r="AK114" s="86">
        <v>0</v>
      </c>
      <c r="AL114" s="86">
        <v>0</v>
      </c>
      <c r="AM114" s="86">
        <v>0</v>
      </c>
      <c r="AN114" s="86">
        <v>0</v>
      </c>
      <c r="AO114" s="86">
        <v>0</v>
      </c>
      <c r="AP114" s="86">
        <v>0</v>
      </c>
      <c r="AQ114" s="86">
        <v>0</v>
      </c>
      <c r="AR114" s="86">
        <v>0</v>
      </c>
      <c r="AS114" s="86">
        <v>0.77569331158238175</v>
      </c>
      <c r="AT114" s="86">
        <v>0</v>
      </c>
      <c r="AU114" s="86">
        <v>0</v>
      </c>
      <c r="AV114" s="86">
        <v>0</v>
      </c>
      <c r="AW114" s="86">
        <v>0</v>
      </c>
      <c r="AX114" s="86">
        <v>0</v>
      </c>
      <c r="AY114" s="86">
        <v>0.77569331158238175</v>
      </c>
      <c r="AZ114" s="86">
        <v>0</v>
      </c>
      <c r="BA114" s="86">
        <v>0</v>
      </c>
      <c r="BB114" s="86">
        <v>0</v>
      </c>
      <c r="BC114" s="86">
        <v>0</v>
      </c>
      <c r="BD114" s="86">
        <v>0</v>
      </c>
      <c r="BE114" s="86">
        <v>0.77569331158238175</v>
      </c>
      <c r="BF114" s="86">
        <v>0</v>
      </c>
      <c r="BG114" s="86">
        <v>0</v>
      </c>
      <c r="BH114" s="86">
        <v>0</v>
      </c>
      <c r="BI114" s="86">
        <v>0</v>
      </c>
      <c r="BJ114" s="86">
        <v>0</v>
      </c>
      <c r="BK114" s="86">
        <v>0.77569331158238175</v>
      </c>
      <c r="BL114" s="86">
        <v>0</v>
      </c>
      <c r="BM114" s="86">
        <v>0</v>
      </c>
      <c r="BN114" s="86">
        <v>0</v>
      </c>
      <c r="BO114" s="86">
        <v>0</v>
      </c>
      <c r="BP114" s="86">
        <v>0</v>
      </c>
      <c r="BQ114" s="86">
        <v>0</v>
      </c>
      <c r="BR114" s="86">
        <v>0</v>
      </c>
      <c r="BS114" s="86">
        <v>0</v>
      </c>
      <c r="BT114" s="86">
        <v>0</v>
      </c>
      <c r="BU114" s="86">
        <v>0</v>
      </c>
      <c r="BV114" s="86">
        <v>0</v>
      </c>
      <c r="BW114" s="86">
        <v>0</v>
      </c>
      <c r="BX114" s="86">
        <v>0</v>
      </c>
      <c r="BY114" s="86">
        <v>0</v>
      </c>
      <c r="BZ114" s="86">
        <v>0</v>
      </c>
      <c r="CA114" s="86">
        <v>0</v>
      </c>
      <c r="CB114" s="86">
        <v>0</v>
      </c>
      <c r="CC114" s="86">
        <v>0</v>
      </c>
      <c r="CD114" s="86">
        <v>0</v>
      </c>
      <c r="CE114" s="86">
        <v>0</v>
      </c>
      <c r="CF114" s="86">
        <v>0</v>
      </c>
      <c r="CG114" s="86">
        <v>0</v>
      </c>
      <c r="CH114" s="67">
        <v>0</v>
      </c>
      <c r="CI114" s="67">
        <v>0</v>
      </c>
      <c r="CJ114" s="67">
        <v>0</v>
      </c>
      <c r="CK114" s="67">
        <v>0</v>
      </c>
      <c r="CL114" s="67">
        <v>0</v>
      </c>
      <c r="CM114" s="67">
        <v>0</v>
      </c>
      <c r="CN114" s="67">
        <v>0</v>
      </c>
      <c r="CO114" s="67">
        <v>0</v>
      </c>
      <c r="CP114" s="67">
        <v>0</v>
      </c>
      <c r="CQ114" s="67">
        <v>0</v>
      </c>
      <c r="CR114" s="67">
        <v>0</v>
      </c>
      <c r="CS114" s="67">
        <v>0</v>
      </c>
      <c r="CT114" s="67">
        <v>0</v>
      </c>
      <c r="CU114" s="67">
        <v>0</v>
      </c>
      <c r="CV114" s="67">
        <v>0</v>
      </c>
      <c r="CW114" s="67">
        <v>0</v>
      </c>
      <c r="CX114" s="67">
        <v>0</v>
      </c>
      <c r="CY114" s="67">
        <v>0</v>
      </c>
      <c r="CZ114" s="67">
        <v>0</v>
      </c>
      <c r="DA114" s="67">
        <v>0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0</v>
      </c>
      <c r="DI114" s="59" t="s">
        <v>67</v>
      </c>
      <c r="DJ114" s="59">
        <v>4</v>
      </c>
      <c r="DK114" s="60"/>
      <c r="DL114" s="60" t="s">
        <v>163</v>
      </c>
      <c r="DM114" s="59"/>
      <c r="DO114" s="68" t="str">
        <f>+IFERROR(VLOOKUP($B114,'[4]Lưu ý'!$C$5:$G$21,5,0),"")</f>
        <v/>
      </c>
      <c r="DP114" s="68">
        <f>+IF($DO114="",100%,INDEX('[4]Lưu ý'!$H$5:$I$21,MATCH('Gentan-i'!$B114,'[4]Lưu ý'!$C$5:$C$21,0),MATCH('Gentan-i'!DP$6,'[4]Lưu ý'!$H$4:$I$4,0)))</f>
        <v>1</v>
      </c>
      <c r="DQ114" s="68">
        <f>+IF($DO114="",100%,INDEX('[4]Lưu ý'!$H$5:$I$21,MATCH('Gentan-i'!$B114,'[4]Lưu ý'!$C$5:$C$21,0),MATCH('Gentan-i'!DQ$6,'[4]Lưu ý'!$H$4:$I$4,0)))</f>
        <v>1</v>
      </c>
      <c r="DR114" s="68">
        <v>1</v>
      </c>
      <c r="DS114" s="76">
        <v>1</v>
      </c>
      <c r="DT114" s="60"/>
      <c r="DU114" s="60"/>
    </row>
    <row r="115" spans="1:125" ht="15.95" customHeight="1" x14ac:dyDescent="0.25">
      <c r="A115" s="54">
        <v>107</v>
      </c>
      <c r="B115" s="65" t="s">
        <v>394</v>
      </c>
      <c r="C115" s="96" t="s">
        <v>395</v>
      </c>
      <c r="D115" s="60" t="s">
        <v>381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84">
        <v>0</v>
      </c>
      <c r="AB115" s="84">
        <v>0</v>
      </c>
      <c r="AC115" s="84">
        <v>0.85607891814202663</v>
      </c>
      <c r="AD115" s="84">
        <v>0</v>
      </c>
      <c r="AE115" s="84">
        <v>0</v>
      </c>
      <c r="AF115" s="84">
        <v>0</v>
      </c>
      <c r="AG115" s="84">
        <v>0</v>
      </c>
      <c r="AH115" s="84">
        <v>0.85607891814202663</v>
      </c>
      <c r="AI115" s="84">
        <v>0</v>
      </c>
      <c r="AJ115" s="84">
        <v>0</v>
      </c>
      <c r="AK115" s="84">
        <v>0</v>
      </c>
      <c r="AL115" s="84">
        <v>0</v>
      </c>
      <c r="AM115" s="84">
        <v>0.85607891814202663</v>
      </c>
      <c r="AN115" s="84">
        <v>0</v>
      </c>
      <c r="AO115" s="84">
        <v>0</v>
      </c>
      <c r="AP115" s="84">
        <v>0</v>
      </c>
      <c r="AQ115" s="84">
        <v>0</v>
      </c>
      <c r="AR115" s="84">
        <v>0.59789638727379635</v>
      </c>
      <c r="AS115" s="84">
        <v>0</v>
      </c>
      <c r="AT115" s="84">
        <v>0</v>
      </c>
      <c r="AU115" s="84">
        <v>0</v>
      </c>
      <c r="AV115" s="84">
        <v>0</v>
      </c>
      <c r="AW115" s="84">
        <v>0</v>
      </c>
      <c r="AX115" s="84">
        <v>0.59789638727379635</v>
      </c>
      <c r="AY115" s="84">
        <v>0</v>
      </c>
      <c r="AZ115" s="84">
        <v>0</v>
      </c>
      <c r="BA115" s="84">
        <v>0</v>
      </c>
      <c r="BB115" s="84">
        <v>0</v>
      </c>
      <c r="BC115" s="84">
        <v>0</v>
      </c>
      <c r="BD115" s="84">
        <v>0.59789638727379635</v>
      </c>
      <c r="BE115" s="84">
        <v>0</v>
      </c>
      <c r="BF115" s="84">
        <v>0</v>
      </c>
      <c r="BG115" s="84">
        <v>0</v>
      </c>
      <c r="BH115" s="84">
        <v>0</v>
      </c>
      <c r="BI115" s="84">
        <v>0</v>
      </c>
      <c r="BJ115" s="84">
        <v>0.59789638727379635</v>
      </c>
      <c r="BK115" s="84">
        <v>0</v>
      </c>
      <c r="BL115" s="84">
        <v>0</v>
      </c>
      <c r="BM115" s="84">
        <v>0</v>
      </c>
      <c r="BN115" s="84">
        <v>0</v>
      </c>
      <c r="BO115" s="84">
        <v>0</v>
      </c>
      <c r="BP115" s="84">
        <v>0</v>
      </c>
      <c r="BQ115" s="84">
        <v>0</v>
      </c>
      <c r="BR115" s="84">
        <v>0</v>
      </c>
      <c r="BS115" s="84">
        <v>0</v>
      </c>
      <c r="BT115" s="84">
        <v>0</v>
      </c>
      <c r="BU115" s="84">
        <v>0</v>
      </c>
      <c r="BV115" s="84">
        <v>0</v>
      </c>
      <c r="BW115" s="84">
        <v>0</v>
      </c>
      <c r="BX115" s="84">
        <v>0</v>
      </c>
      <c r="BY115" s="84">
        <v>0</v>
      </c>
      <c r="BZ115" s="84">
        <v>0</v>
      </c>
      <c r="CA115" s="84">
        <v>0</v>
      </c>
      <c r="CB115" s="84">
        <v>0</v>
      </c>
      <c r="CC115" s="84">
        <v>0</v>
      </c>
      <c r="CD115" s="84">
        <v>0</v>
      </c>
      <c r="CE115" s="84">
        <v>0</v>
      </c>
      <c r="CF115" s="84">
        <v>0</v>
      </c>
      <c r="CG115" s="84">
        <v>0</v>
      </c>
      <c r="CH115" s="84">
        <v>0</v>
      </c>
      <c r="CI115" s="84">
        <v>0</v>
      </c>
      <c r="CJ115" s="84">
        <v>0</v>
      </c>
      <c r="CK115" s="84">
        <v>0</v>
      </c>
      <c r="CL115" s="84">
        <v>0</v>
      </c>
      <c r="CM115" s="84">
        <v>0</v>
      </c>
      <c r="CN115" s="84">
        <v>0</v>
      </c>
      <c r="CO115" s="84">
        <v>0</v>
      </c>
      <c r="CP115" s="84">
        <v>0</v>
      </c>
      <c r="CQ115" s="84">
        <v>0</v>
      </c>
      <c r="CR115" s="84">
        <v>0</v>
      </c>
      <c r="CS115" s="84">
        <v>0</v>
      </c>
      <c r="CT115" s="84">
        <v>0</v>
      </c>
      <c r="CU115" s="84">
        <v>0</v>
      </c>
      <c r="CV115" s="84">
        <v>0</v>
      </c>
      <c r="CW115" s="84">
        <v>0</v>
      </c>
      <c r="CX115" s="84">
        <v>0</v>
      </c>
      <c r="CY115" s="84">
        <v>0</v>
      </c>
      <c r="CZ115" s="84">
        <v>0</v>
      </c>
      <c r="DA115" s="84">
        <v>0</v>
      </c>
      <c r="DB115" s="84">
        <v>0</v>
      </c>
      <c r="DC115" s="84">
        <v>0</v>
      </c>
      <c r="DD115" s="84">
        <v>0</v>
      </c>
      <c r="DE115" s="84">
        <v>0</v>
      </c>
      <c r="DF115" s="84">
        <v>0</v>
      </c>
      <c r="DG115" s="84">
        <v>0</v>
      </c>
      <c r="DI115" s="59" t="s">
        <v>67</v>
      </c>
      <c r="DJ115" s="59">
        <v>4</v>
      </c>
      <c r="DK115" s="60"/>
      <c r="DL115" s="60" t="s">
        <v>163</v>
      </c>
      <c r="DM115" s="59"/>
      <c r="DO115" s="68" t="str">
        <f>+IFERROR(VLOOKUP($B115,'[4]Lưu ý'!$C$5:$G$21,5,0),"")</f>
        <v/>
      </c>
      <c r="DP115" s="68">
        <f>+IF($DO115="",100%,INDEX('[4]Lưu ý'!$H$5:$I$21,MATCH('Gentan-i'!$B115,'[4]Lưu ý'!$C$5:$C$21,0),MATCH('Gentan-i'!DP$6,'[4]Lưu ý'!$H$4:$I$4,0)))</f>
        <v>1</v>
      </c>
      <c r="DQ115" s="68">
        <f>+IF($DO115="",100%,INDEX('[4]Lưu ý'!$H$5:$I$21,MATCH('Gentan-i'!$B115,'[4]Lưu ý'!$C$5:$C$21,0),MATCH('Gentan-i'!DQ$6,'[4]Lưu ý'!$H$4:$I$4,0)))</f>
        <v>1</v>
      </c>
      <c r="DR115" s="68">
        <v>1</v>
      </c>
      <c r="DS115" s="76">
        <v>1</v>
      </c>
      <c r="DT115" s="60"/>
      <c r="DU115" s="60"/>
    </row>
    <row r="116" spans="1:125" ht="15.95" customHeight="1" x14ac:dyDescent="0.25">
      <c r="A116" s="54">
        <v>108</v>
      </c>
      <c r="B116" s="65" t="s">
        <v>396</v>
      </c>
      <c r="C116" s="96" t="s">
        <v>397</v>
      </c>
      <c r="D116" s="60" t="s">
        <v>381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84">
        <v>0</v>
      </c>
      <c r="AB116" s="84">
        <v>0</v>
      </c>
      <c r="AC116" s="84">
        <v>0</v>
      </c>
      <c r="AD116" s="84">
        <v>0</v>
      </c>
      <c r="AE116" s="84">
        <v>0.75128475424957175</v>
      </c>
      <c r="AF116" s="84">
        <v>0</v>
      </c>
      <c r="AG116" s="84">
        <v>0</v>
      </c>
      <c r="AH116" s="84">
        <v>0</v>
      </c>
      <c r="AI116" s="84">
        <v>0</v>
      </c>
      <c r="AJ116" s="84">
        <v>0.75128475424957175</v>
      </c>
      <c r="AK116" s="84">
        <v>0</v>
      </c>
      <c r="AL116" s="84">
        <v>0</v>
      </c>
      <c r="AM116" s="84">
        <v>0</v>
      </c>
      <c r="AN116" s="84">
        <v>0</v>
      </c>
      <c r="AO116" s="84">
        <v>0.75128475424957175</v>
      </c>
      <c r="AP116" s="84">
        <v>0</v>
      </c>
      <c r="AQ116" s="84">
        <v>0</v>
      </c>
      <c r="AR116" s="84">
        <v>0</v>
      </c>
      <c r="AS116" s="84">
        <v>0</v>
      </c>
      <c r="AT116" s="84">
        <v>0</v>
      </c>
      <c r="AU116" s="84">
        <v>0.52470681249176443</v>
      </c>
      <c r="AV116" s="84">
        <v>0</v>
      </c>
      <c r="AW116" s="84">
        <v>0</v>
      </c>
      <c r="AX116" s="84">
        <v>0</v>
      </c>
      <c r="AY116" s="84">
        <v>0</v>
      </c>
      <c r="AZ116" s="84">
        <v>0</v>
      </c>
      <c r="BA116" s="84">
        <v>0.52470681249176443</v>
      </c>
      <c r="BB116" s="84">
        <v>0</v>
      </c>
      <c r="BC116" s="84">
        <v>0</v>
      </c>
      <c r="BD116" s="84">
        <v>0</v>
      </c>
      <c r="BE116" s="84">
        <v>0</v>
      </c>
      <c r="BF116" s="84">
        <v>0</v>
      </c>
      <c r="BG116" s="84">
        <v>0.52470681249176443</v>
      </c>
      <c r="BH116" s="84">
        <v>0</v>
      </c>
      <c r="BI116" s="84">
        <v>0</v>
      </c>
      <c r="BJ116" s="84">
        <v>0</v>
      </c>
      <c r="BK116" s="84">
        <v>0</v>
      </c>
      <c r="BL116" s="84">
        <v>0</v>
      </c>
      <c r="BM116" s="84">
        <v>0.52470681249176443</v>
      </c>
      <c r="BN116" s="84">
        <v>0</v>
      </c>
      <c r="BO116" s="84">
        <v>0</v>
      </c>
      <c r="BP116" s="84">
        <v>0</v>
      </c>
      <c r="BQ116" s="84">
        <v>0</v>
      </c>
      <c r="BR116" s="84">
        <v>0</v>
      </c>
      <c r="BS116" s="84">
        <v>0</v>
      </c>
      <c r="BT116" s="84">
        <v>0</v>
      </c>
      <c r="BU116" s="84">
        <v>0</v>
      </c>
      <c r="BV116" s="84">
        <v>0</v>
      </c>
      <c r="BW116" s="84">
        <v>0</v>
      </c>
      <c r="BX116" s="84">
        <v>0</v>
      </c>
      <c r="BY116" s="84">
        <v>0</v>
      </c>
      <c r="BZ116" s="84">
        <v>0</v>
      </c>
      <c r="CA116" s="84">
        <v>0</v>
      </c>
      <c r="CB116" s="84">
        <v>0</v>
      </c>
      <c r="CC116" s="84">
        <v>0</v>
      </c>
      <c r="CD116" s="84">
        <v>0</v>
      </c>
      <c r="CE116" s="84">
        <v>0</v>
      </c>
      <c r="CF116" s="84">
        <v>0</v>
      </c>
      <c r="CG116" s="84">
        <v>0</v>
      </c>
      <c r="CH116" s="84">
        <v>0</v>
      </c>
      <c r="CI116" s="84">
        <v>0</v>
      </c>
      <c r="CJ116" s="84">
        <v>0</v>
      </c>
      <c r="CK116" s="84">
        <v>0</v>
      </c>
      <c r="CL116" s="84">
        <v>0</v>
      </c>
      <c r="CM116" s="84">
        <v>0</v>
      </c>
      <c r="CN116" s="84">
        <v>0</v>
      </c>
      <c r="CO116" s="84">
        <v>0</v>
      </c>
      <c r="CP116" s="84">
        <v>0</v>
      </c>
      <c r="CQ116" s="84">
        <v>0</v>
      </c>
      <c r="CR116" s="84">
        <v>0</v>
      </c>
      <c r="CS116" s="84">
        <v>0</v>
      </c>
      <c r="CT116" s="84">
        <v>0</v>
      </c>
      <c r="CU116" s="84">
        <v>0</v>
      </c>
      <c r="CV116" s="84">
        <v>0</v>
      </c>
      <c r="CW116" s="84">
        <v>0</v>
      </c>
      <c r="CX116" s="84">
        <v>0</v>
      </c>
      <c r="CY116" s="84">
        <v>0</v>
      </c>
      <c r="CZ116" s="84">
        <v>0</v>
      </c>
      <c r="DA116" s="84">
        <v>0</v>
      </c>
      <c r="DB116" s="84">
        <v>0</v>
      </c>
      <c r="DC116" s="84">
        <v>0</v>
      </c>
      <c r="DD116" s="84">
        <v>0</v>
      </c>
      <c r="DE116" s="84">
        <v>0</v>
      </c>
      <c r="DF116" s="84">
        <v>0</v>
      </c>
      <c r="DG116" s="84">
        <v>0</v>
      </c>
      <c r="DI116" s="59" t="s">
        <v>67</v>
      </c>
      <c r="DJ116" s="59">
        <v>4</v>
      </c>
      <c r="DK116" s="60"/>
      <c r="DL116" s="60" t="s">
        <v>163</v>
      </c>
      <c r="DM116" s="59"/>
      <c r="DO116" s="68" t="str">
        <f>+IFERROR(VLOOKUP($B116,'[4]Lưu ý'!$C$5:$G$21,5,0),"")</f>
        <v/>
      </c>
      <c r="DP116" s="68">
        <f>+IF($DO116="",100%,INDEX('[4]Lưu ý'!$H$5:$I$21,MATCH('Gentan-i'!$B116,'[4]Lưu ý'!$C$5:$C$21,0),MATCH('Gentan-i'!DP$6,'[4]Lưu ý'!$H$4:$I$4,0)))</f>
        <v>1</v>
      </c>
      <c r="DQ116" s="68">
        <f>+IF($DO116="",100%,INDEX('[4]Lưu ý'!$H$5:$I$21,MATCH('Gentan-i'!$B116,'[4]Lưu ý'!$C$5:$C$21,0),MATCH('Gentan-i'!DQ$6,'[4]Lưu ý'!$H$4:$I$4,0)))</f>
        <v>1</v>
      </c>
      <c r="DR116" s="68">
        <v>1</v>
      </c>
      <c r="DS116" s="76">
        <v>1</v>
      </c>
      <c r="DT116" s="60"/>
      <c r="DU116" s="60"/>
    </row>
    <row r="117" spans="1:125" ht="15.95" customHeight="1" x14ac:dyDescent="0.25">
      <c r="A117" s="54">
        <v>109</v>
      </c>
      <c r="B117" s="65" t="s">
        <v>398</v>
      </c>
      <c r="C117" s="96" t="s">
        <v>399</v>
      </c>
      <c r="D117" s="60" t="s">
        <v>381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86">
        <v>0</v>
      </c>
      <c r="AB117" s="86">
        <v>0.73408239700374533</v>
      </c>
      <c r="AC117" s="86">
        <v>0</v>
      </c>
      <c r="AD117" s="86">
        <v>0</v>
      </c>
      <c r="AE117" s="86">
        <v>0</v>
      </c>
      <c r="AF117" s="86">
        <v>0</v>
      </c>
      <c r="AG117" s="86">
        <v>0.73408239700374533</v>
      </c>
      <c r="AH117" s="86">
        <v>0</v>
      </c>
      <c r="AI117" s="86">
        <v>0</v>
      </c>
      <c r="AJ117" s="86">
        <v>0</v>
      </c>
      <c r="AK117" s="86">
        <v>0</v>
      </c>
      <c r="AL117" s="86">
        <v>0.73408239700374533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  <c r="BA117" s="86">
        <v>0</v>
      </c>
      <c r="BB117" s="86">
        <v>0</v>
      </c>
      <c r="BC117" s="86">
        <v>0</v>
      </c>
      <c r="BD117" s="86">
        <v>0</v>
      </c>
      <c r="BE117" s="86">
        <v>0</v>
      </c>
      <c r="BF117" s="86">
        <v>0</v>
      </c>
      <c r="BG117" s="86">
        <v>0</v>
      </c>
      <c r="BH117" s="86">
        <v>0</v>
      </c>
      <c r="BI117" s="86">
        <v>0</v>
      </c>
      <c r="BJ117" s="86">
        <v>0</v>
      </c>
      <c r="BK117" s="86">
        <v>0</v>
      </c>
      <c r="BL117" s="86">
        <v>0</v>
      </c>
      <c r="BM117" s="86">
        <v>0</v>
      </c>
      <c r="BN117" s="86">
        <v>0</v>
      </c>
      <c r="BO117" s="86">
        <v>0</v>
      </c>
      <c r="BP117" s="86">
        <v>0</v>
      </c>
      <c r="BQ117" s="86">
        <v>0</v>
      </c>
      <c r="BR117" s="86">
        <v>0</v>
      </c>
      <c r="BS117" s="86">
        <v>0</v>
      </c>
      <c r="BT117" s="86">
        <v>0</v>
      </c>
      <c r="BU117" s="86">
        <v>0</v>
      </c>
      <c r="BV117" s="86">
        <v>0</v>
      </c>
      <c r="BW117" s="86">
        <v>0</v>
      </c>
      <c r="BX117" s="86">
        <v>0</v>
      </c>
      <c r="BY117" s="86">
        <v>0</v>
      </c>
      <c r="BZ117" s="86">
        <v>0</v>
      </c>
      <c r="CA117" s="86">
        <v>0</v>
      </c>
      <c r="CB117" s="86">
        <v>0</v>
      </c>
      <c r="CC117" s="86">
        <v>0</v>
      </c>
      <c r="CD117" s="86">
        <v>0</v>
      </c>
      <c r="CE117" s="86">
        <v>0</v>
      </c>
      <c r="CF117" s="86">
        <v>0</v>
      </c>
      <c r="CG117" s="86">
        <v>0</v>
      </c>
      <c r="CH117" s="67">
        <v>0</v>
      </c>
      <c r="CI117" s="67">
        <v>0</v>
      </c>
      <c r="CJ117" s="67">
        <v>0</v>
      </c>
      <c r="CK117" s="67">
        <v>0</v>
      </c>
      <c r="CL117" s="67">
        <v>0</v>
      </c>
      <c r="CM117" s="67">
        <v>0</v>
      </c>
      <c r="CN117" s="67">
        <v>0</v>
      </c>
      <c r="CO117" s="67">
        <v>0</v>
      </c>
      <c r="CP117" s="67">
        <v>0</v>
      </c>
      <c r="CQ117" s="67">
        <v>0</v>
      </c>
      <c r="CR117" s="67">
        <v>0</v>
      </c>
      <c r="CS117" s="67">
        <v>0</v>
      </c>
      <c r="CT117" s="67">
        <v>0</v>
      </c>
      <c r="CU117" s="67">
        <v>0</v>
      </c>
      <c r="CV117" s="67">
        <v>0</v>
      </c>
      <c r="CW117" s="67">
        <v>0</v>
      </c>
      <c r="CX117" s="67">
        <v>0</v>
      </c>
      <c r="CY117" s="67">
        <v>0</v>
      </c>
      <c r="CZ117" s="67">
        <v>0</v>
      </c>
      <c r="DA117" s="67">
        <v>0</v>
      </c>
      <c r="DB117" s="67">
        <v>0</v>
      </c>
      <c r="DC117" s="67">
        <v>0</v>
      </c>
      <c r="DD117" s="67">
        <v>0</v>
      </c>
      <c r="DE117" s="67">
        <v>0</v>
      </c>
      <c r="DF117" s="67">
        <v>0</v>
      </c>
      <c r="DG117" s="67">
        <v>0</v>
      </c>
      <c r="DI117" s="59" t="s">
        <v>67</v>
      </c>
      <c r="DJ117" s="59">
        <v>4</v>
      </c>
      <c r="DK117" s="60"/>
      <c r="DL117" s="60" t="s">
        <v>163</v>
      </c>
      <c r="DM117" s="59"/>
      <c r="DO117" s="68" t="str">
        <f>+IFERROR(VLOOKUP($B117,'[4]Lưu ý'!$C$5:$G$21,5,0),"")</f>
        <v/>
      </c>
      <c r="DP117" s="68">
        <f>+IF($DO117="",100%,INDEX('[4]Lưu ý'!$H$5:$I$21,MATCH('Gentan-i'!$B117,'[4]Lưu ý'!$C$5:$C$21,0),MATCH('Gentan-i'!DP$6,'[4]Lưu ý'!$H$4:$I$4,0)))</f>
        <v>1</v>
      </c>
      <c r="DQ117" s="68">
        <f>+IF($DO117="",100%,INDEX('[4]Lưu ý'!$H$5:$I$21,MATCH('Gentan-i'!$B117,'[4]Lưu ý'!$C$5:$C$21,0),MATCH('Gentan-i'!DQ$6,'[4]Lưu ý'!$H$4:$I$4,0)))</f>
        <v>1</v>
      </c>
      <c r="DR117" s="68">
        <v>1</v>
      </c>
      <c r="DS117" s="76">
        <v>1</v>
      </c>
      <c r="DT117" s="60"/>
      <c r="DU117" s="60"/>
    </row>
    <row r="118" spans="1:125" ht="15.95" customHeight="1" x14ac:dyDescent="0.25">
      <c r="A118" s="54">
        <v>110</v>
      </c>
      <c r="B118" s="65" t="s">
        <v>400</v>
      </c>
      <c r="C118" s="96" t="s">
        <v>401</v>
      </c>
      <c r="D118" s="60" t="s">
        <v>381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84">
        <v>0.1510180995475113</v>
      </c>
      <c r="AB118" s="84">
        <v>0.1510180995475113</v>
      </c>
      <c r="AC118" s="84">
        <v>0.1510180995475113</v>
      </c>
      <c r="AD118" s="84">
        <v>0.1510180995475113</v>
      </c>
      <c r="AE118" s="84">
        <v>0.1510180995475113</v>
      </c>
      <c r="AF118" s="84">
        <v>0.1510180995475113</v>
      </c>
      <c r="AG118" s="84">
        <v>0.1510180995475113</v>
      </c>
      <c r="AH118" s="84">
        <v>0.1510180995475113</v>
      </c>
      <c r="AI118" s="84">
        <v>0.1510180995475113</v>
      </c>
      <c r="AJ118" s="84">
        <v>0.1510180995475113</v>
      </c>
      <c r="AK118" s="84">
        <v>0.1510180995475113</v>
      </c>
      <c r="AL118" s="84">
        <v>0.1510180995475113</v>
      </c>
      <c r="AM118" s="84">
        <v>0.1510180995475113</v>
      </c>
      <c r="AN118" s="84">
        <v>0.1510180995475113</v>
      </c>
      <c r="AO118" s="84">
        <v>0.1510180995475113</v>
      </c>
      <c r="AP118" s="84">
        <v>0</v>
      </c>
      <c r="AQ118" s="84">
        <v>0</v>
      </c>
      <c r="AR118" s="84">
        <v>0</v>
      </c>
      <c r="AS118" s="84">
        <v>0</v>
      </c>
      <c r="AT118" s="84">
        <v>0</v>
      </c>
      <c r="AU118" s="84">
        <v>0</v>
      </c>
      <c r="AV118" s="84">
        <v>0</v>
      </c>
      <c r="AW118" s="84">
        <v>0</v>
      </c>
      <c r="AX118" s="84">
        <v>0</v>
      </c>
      <c r="AY118" s="84">
        <v>0</v>
      </c>
      <c r="AZ118" s="84">
        <v>0</v>
      </c>
      <c r="BA118" s="84">
        <v>0</v>
      </c>
      <c r="BB118" s="84">
        <v>0</v>
      </c>
      <c r="BC118" s="84">
        <v>0</v>
      </c>
      <c r="BD118" s="84">
        <v>0</v>
      </c>
      <c r="BE118" s="84">
        <v>0</v>
      </c>
      <c r="BF118" s="84">
        <v>0</v>
      </c>
      <c r="BG118" s="84">
        <v>0</v>
      </c>
      <c r="BH118" s="84">
        <v>0</v>
      </c>
      <c r="BI118" s="84">
        <v>0</v>
      </c>
      <c r="BJ118" s="84">
        <v>0</v>
      </c>
      <c r="BK118" s="84">
        <v>0</v>
      </c>
      <c r="BL118" s="84">
        <v>0</v>
      </c>
      <c r="BM118" s="84">
        <v>0</v>
      </c>
      <c r="BN118" s="84">
        <v>0</v>
      </c>
      <c r="BO118" s="84">
        <v>0</v>
      </c>
      <c r="BP118" s="84">
        <v>0</v>
      </c>
      <c r="BQ118" s="84">
        <v>0</v>
      </c>
      <c r="BR118" s="84">
        <v>0</v>
      </c>
      <c r="BS118" s="84">
        <v>0</v>
      </c>
      <c r="BT118" s="84">
        <v>0</v>
      </c>
      <c r="BU118" s="84">
        <v>0</v>
      </c>
      <c r="BV118" s="84">
        <v>0</v>
      </c>
      <c r="BW118" s="84">
        <v>0</v>
      </c>
      <c r="BX118" s="84">
        <v>0</v>
      </c>
      <c r="BY118" s="84">
        <v>0</v>
      </c>
      <c r="BZ118" s="84">
        <v>0</v>
      </c>
      <c r="CA118" s="84">
        <v>0</v>
      </c>
      <c r="CB118" s="84">
        <v>0</v>
      </c>
      <c r="CC118" s="84">
        <v>0</v>
      </c>
      <c r="CD118" s="84">
        <v>0</v>
      </c>
      <c r="CE118" s="84">
        <v>0</v>
      </c>
      <c r="CF118" s="84">
        <v>0</v>
      </c>
      <c r="CG118" s="84">
        <v>0</v>
      </c>
      <c r="CH118" s="84">
        <v>0</v>
      </c>
      <c r="CI118" s="84">
        <v>0</v>
      </c>
      <c r="CJ118" s="84">
        <v>0</v>
      </c>
      <c r="CK118" s="84">
        <v>0</v>
      </c>
      <c r="CL118" s="84">
        <v>0</v>
      </c>
      <c r="CM118" s="84">
        <v>0</v>
      </c>
      <c r="CN118" s="84">
        <v>0</v>
      </c>
      <c r="CO118" s="84">
        <v>0</v>
      </c>
      <c r="CP118" s="84">
        <v>0</v>
      </c>
      <c r="CQ118" s="84">
        <v>0</v>
      </c>
      <c r="CR118" s="84">
        <v>0</v>
      </c>
      <c r="CS118" s="84">
        <v>0</v>
      </c>
      <c r="CT118" s="84">
        <v>0</v>
      </c>
      <c r="CU118" s="84">
        <v>0</v>
      </c>
      <c r="CV118" s="84">
        <v>0</v>
      </c>
      <c r="CW118" s="84">
        <v>0</v>
      </c>
      <c r="CX118" s="84">
        <v>0</v>
      </c>
      <c r="CY118" s="84">
        <v>0</v>
      </c>
      <c r="CZ118" s="84">
        <v>0</v>
      </c>
      <c r="DA118" s="84">
        <v>0</v>
      </c>
      <c r="DB118" s="84">
        <v>0</v>
      </c>
      <c r="DC118" s="84">
        <v>0</v>
      </c>
      <c r="DD118" s="84">
        <v>0</v>
      </c>
      <c r="DE118" s="84">
        <v>0</v>
      </c>
      <c r="DF118" s="84">
        <v>0</v>
      </c>
      <c r="DG118" s="84">
        <v>0</v>
      </c>
      <c r="DI118" s="59" t="s">
        <v>67</v>
      </c>
      <c r="DJ118" s="59">
        <v>4</v>
      </c>
      <c r="DK118" s="60"/>
      <c r="DL118" s="60" t="s">
        <v>163</v>
      </c>
      <c r="DM118" s="59"/>
      <c r="DO118" s="68" t="str">
        <f>+IFERROR(VLOOKUP($B118,'[4]Lưu ý'!$C$5:$G$21,5,0),"")</f>
        <v/>
      </c>
      <c r="DP118" s="68">
        <f>+IF($DO118="",100%,INDEX('[4]Lưu ý'!$H$5:$I$21,MATCH('Gentan-i'!$B118,'[4]Lưu ý'!$C$5:$C$21,0),MATCH('Gentan-i'!DP$6,'[4]Lưu ý'!$H$4:$I$4,0)))</f>
        <v>1</v>
      </c>
      <c r="DQ118" s="68">
        <f>+IF($DO118="",100%,INDEX('[4]Lưu ý'!$H$5:$I$21,MATCH('Gentan-i'!$B118,'[4]Lưu ý'!$C$5:$C$21,0),MATCH('Gentan-i'!DQ$6,'[4]Lưu ý'!$H$4:$I$4,0)))</f>
        <v>1</v>
      </c>
      <c r="DR118" s="68">
        <v>1</v>
      </c>
      <c r="DS118" s="76">
        <v>1</v>
      </c>
      <c r="DT118" s="60"/>
      <c r="DU118" s="60"/>
    </row>
    <row r="119" spans="1:125" ht="15.95" customHeight="1" x14ac:dyDescent="0.25">
      <c r="A119" s="54">
        <v>111</v>
      </c>
      <c r="B119" s="65" t="s">
        <v>402</v>
      </c>
      <c r="C119" s="96" t="s">
        <v>403</v>
      </c>
      <c r="D119" s="60" t="s">
        <v>381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86">
        <v>0</v>
      </c>
      <c r="AB119" s="86">
        <v>0</v>
      </c>
      <c r="AC119" s="86">
        <v>0</v>
      </c>
      <c r="AD119" s="86">
        <v>0.171991639295312</v>
      </c>
      <c r="AE119" s="86">
        <v>0</v>
      </c>
      <c r="AF119" s="86">
        <v>0</v>
      </c>
      <c r="AG119" s="86">
        <v>0</v>
      </c>
      <c r="AH119" s="86">
        <v>0</v>
      </c>
      <c r="AI119" s="86">
        <v>0.171991639295312</v>
      </c>
      <c r="AJ119" s="86">
        <v>0</v>
      </c>
      <c r="AK119" s="86">
        <v>0</v>
      </c>
      <c r="AL119" s="86">
        <v>0</v>
      </c>
      <c r="AM119" s="86">
        <v>0</v>
      </c>
      <c r="AN119" s="86">
        <v>0.171991639295312</v>
      </c>
      <c r="AO119" s="86">
        <v>0</v>
      </c>
      <c r="AP119" s="86">
        <v>0</v>
      </c>
      <c r="AQ119" s="86">
        <v>0</v>
      </c>
      <c r="AR119" s="86">
        <v>0</v>
      </c>
      <c r="AS119" s="86">
        <v>0</v>
      </c>
      <c r="AT119" s="86">
        <v>0.15049268438339802</v>
      </c>
      <c r="AU119" s="86">
        <v>0</v>
      </c>
      <c r="AV119" s="86">
        <v>0</v>
      </c>
      <c r="AW119" s="86">
        <v>0</v>
      </c>
      <c r="AX119" s="86">
        <v>0</v>
      </c>
      <c r="AY119" s="86">
        <v>0</v>
      </c>
      <c r="AZ119" s="86">
        <v>0.15049268438339802</v>
      </c>
      <c r="BA119" s="86">
        <v>0</v>
      </c>
      <c r="BB119" s="86">
        <v>0</v>
      </c>
      <c r="BC119" s="86">
        <v>0</v>
      </c>
      <c r="BD119" s="86">
        <v>0</v>
      </c>
      <c r="BE119" s="86">
        <v>0</v>
      </c>
      <c r="BF119" s="86">
        <v>0.15049268438339802</v>
      </c>
      <c r="BG119" s="86">
        <v>0</v>
      </c>
      <c r="BH119" s="86">
        <v>0</v>
      </c>
      <c r="BI119" s="86">
        <v>0</v>
      </c>
      <c r="BJ119" s="86">
        <v>0</v>
      </c>
      <c r="BK119" s="86">
        <v>0</v>
      </c>
      <c r="BL119" s="86">
        <v>0.15049268438339802</v>
      </c>
      <c r="BM119" s="86">
        <v>0</v>
      </c>
      <c r="BN119" s="86">
        <v>0</v>
      </c>
      <c r="BO119" s="86">
        <v>0</v>
      </c>
      <c r="BP119" s="86">
        <v>0</v>
      </c>
      <c r="BQ119" s="86">
        <v>0</v>
      </c>
      <c r="BR119" s="86">
        <v>0</v>
      </c>
      <c r="BS119" s="86">
        <v>0</v>
      </c>
      <c r="BT119" s="86">
        <v>0</v>
      </c>
      <c r="BU119" s="86">
        <v>0</v>
      </c>
      <c r="BV119" s="86">
        <v>0</v>
      </c>
      <c r="BW119" s="86">
        <v>0</v>
      </c>
      <c r="BX119" s="86">
        <v>0</v>
      </c>
      <c r="BY119" s="86">
        <v>0</v>
      </c>
      <c r="BZ119" s="86">
        <v>0</v>
      </c>
      <c r="CA119" s="86">
        <v>0</v>
      </c>
      <c r="CB119" s="86">
        <v>0</v>
      </c>
      <c r="CC119" s="86">
        <v>0</v>
      </c>
      <c r="CD119" s="86">
        <v>0</v>
      </c>
      <c r="CE119" s="86">
        <v>0</v>
      </c>
      <c r="CF119" s="86">
        <v>0</v>
      </c>
      <c r="CG119" s="86">
        <v>0</v>
      </c>
      <c r="CH119" s="67">
        <v>0</v>
      </c>
      <c r="CI119" s="67">
        <v>0</v>
      </c>
      <c r="CJ119" s="67">
        <v>0</v>
      </c>
      <c r="CK119" s="67">
        <v>0</v>
      </c>
      <c r="CL119" s="67">
        <v>0</v>
      </c>
      <c r="CM119" s="67">
        <v>0</v>
      </c>
      <c r="CN119" s="67">
        <v>0</v>
      </c>
      <c r="CO119" s="67">
        <v>0</v>
      </c>
      <c r="CP119" s="67">
        <v>0</v>
      </c>
      <c r="CQ119" s="67">
        <v>0</v>
      </c>
      <c r="CR119" s="67">
        <v>0</v>
      </c>
      <c r="CS119" s="67">
        <v>0</v>
      </c>
      <c r="CT119" s="67">
        <v>0</v>
      </c>
      <c r="CU119" s="67">
        <v>0</v>
      </c>
      <c r="CV119" s="67">
        <v>0</v>
      </c>
      <c r="CW119" s="67">
        <v>0</v>
      </c>
      <c r="CX119" s="67">
        <v>0</v>
      </c>
      <c r="CY119" s="67">
        <v>0</v>
      </c>
      <c r="CZ119" s="67">
        <v>0</v>
      </c>
      <c r="DA119" s="67">
        <v>0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0</v>
      </c>
      <c r="DI119" s="59" t="s">
        <v>67</v>
      </c>
      <c r="DJ119" s="59">
        <v>4</v>
      </c>
      <c r="DK119" s="60"/>
      <c r="DL119" s="60" t="s">
        <v>198</v>
      </c>
      <c r="DM119" s="59"/>
      <c r="DO119" s="68" t="str">
        <f>+IFERROR(VLOOKUP($B119,'[4]Lưu ý'!$C$5:$G$21,5,0),"")</f>
        <v/>
      </c>
      <c r="DP119" s="68">
        <f>+IF($DO119="",100%,INDEX('[4]Lưu ý'!$H$5:$I$21,MATCH('Gentan-i'!$B119,'[4]Lưu ý'!$C$5:$C$21,0),MATCH('Gentan-i'!DP$6,'[4]Lưu ý'!$H$4:$I$4,0)))</f>
        <v>1</v>
      </c>
      <c r="DQ119" s="68">
        <f>+IF($DO119="",100%,INDEX('[4]Lưu ý'!$H$5:$I$21,MATCH('Gentan-i'!$B119,'[4]Lưu ý'!$C$5:$C$21,0),MATCH('Gentan-i'!DQ$6,'[4]Lưu ý'!$H$4:$I$4,0)))</f>
        <v>1</v>
      </c>
      <c r="DR119" s="68">
        <v>1</v>
      </c>
      <c r="DS119" s="76">
        <v>1</v>
      </c>
      <c r="DT119" s="60"/>
      <c r="DU119" s="60"/>
    </row>
    <row r="120" spans="1:125" ht="15.95" customHeight="1" x14ac:dyDescent="0.25">
      <c r="A120" s="54">
        <v>112</v>
      </c>
      <c r="B120" s="65" t="s">
        <v>404</v>
      </c>
      <c r="C120" s="96" t="s">
        <v>405</v>
      </c>
      <c r="D120" s="60" t="s">
        <v>381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84">
        <v>0</v>
      </c>
      <c r="AB120" s="84">
        <v>0</v>
      </c>
      <c r="AC120" s="84">
        <v>0</v>
      </c>
      <c r="AD120" s="84">
        <v>0</v>
      </c>
      <c r="AE120" s="84">
        <v>0</v>
      </c>
      <c r="AF120" s="84">
        <v>0</v>
      </c>
      <c r="AG120" s="84">
        <v>0</v>
      </c>
      <c r="AH120" s="84">
        <v>0</v>
      </c>
      <c r="AI120" s="84">
        <v>0</v>
      </c>
      <c r="AJ120" s="84">
        <v>0</v>
      </c>
      <c r="AK120" s="84">
        <v>0</v>
      </c>
      <c r="AL120" s="84">
        <v>0</v>
      </c>
      <c r="AM120" s="84">
        <v>0</v>
      </c>
      <c r="AN120" s="84">
        <v>0</v>
      </c>
      <c r="AO120" s="84">
        <v>0</v>
      </c>
      <c r="AP120" s="84">
        <v>0</v>
      </c>
      <c r="AQ120" s="84">
        <v>0</v>
      </c>
      <c r="AR120" s="84">
        <v>0</v>
      </c>
      <c r="AS120" s="84">
        <v>0.23164763458401308</v>
      </c>
      <c r="AT120" s="84">
        <v>0</v>
      </c>
      <c r="AU120" s="84">
        <v>0</v>
      </c>
      <c r="AV120" s="84">
        <v>0</v>
      </c>
      <c r="AW120" s="84">
        <v>0</v>
      </c>
      <c r="AX120" s="84">
        <v>0</v>
      </c>
      <c r="AY120" s="84">
        <v>0.23164763458401308</v>
      </c>
      <c r="AZ120" s="84">
        <v>0</v>
      </c>
      <c r="BA120" s="84">
        <v>0</v>
      </c>
      <c r="BB120" s="84">
        <v>0</v>
      </c>
      <c r="BC120" s="84">
        <v>0</v>
      </c>
      <c r="BD120" s="84">
        <v>0</v>
      </c>
      <c r="BE120" s="84">
        <v>0.23164763458401308</v>
      </c>
      <c r="BF120" s="84">
        <v>0</v>
      </c>
      <c r="BG120" s="84">
        <v>0</v>
      </c>
      <c r="BH120" s="84">
        <v>0</v>
      </c>
      <c r="BI120" s="84">
        <v>0</v>
      </c>
      <c r="BJ120" s="84">
        <v>0</v>
      </c>
      <c r="BK120" s="84">
        <v>0.23164763458401308</v>
      </c>
      <c r="BL120" s="84">
        <v>0</v>
      </c>
      <c r="BM120" s="84">
        <v>0</v>
      </c>
      <c r="BN120" s="84">
        <v>0</v>
      </c>
      <c r="BO120" s="84">
        <v>0</v>
      </c>
      <c r="BP120" s="84">
        <v>0</v>
      </c>
      <c r="BQ120" s="84">
        <v>0</v>
      </c>
      <c r="BR120" s="84">
        <v>0</v>
      </c>
      <c r="BS120" s="84">
        <v>0</v>
      </c>
      <c r="BT120" s="84">
        <v>0</v>
      </c>
      <c r="BU120" s="84">
        <v>0</v>
      </c>
      <c r="BV120" s="84">
        <v>0</v>
      </c>
      <c r="BW120" s="84">
        <v>0</v>
      </c>
      <c r="BX120" s="84">
        <v>0</v>
      </c>
      <c r="BY120" s="84">
        <v>0</v>
      </c>
      <c r="BZ120" s="84">
        <v>0</v>
      </c>
      <c r="CA120" s="84">
        <v>0</v>
      </c>
      <c r="CB120" s="84">
        <v>0</v>
      </c>
      <c r="CC120" s="84">
        <v>0</v>
      </c>
      <c r="CD120" s="84">
        <v>0</v>
      </c>
      <c r="CE120" s="84">
        <v>0</v>
      </c>
      <c r="CF120" s="84">
        <v>0</v>
      </c>
      <c r="CG120" s="84">
        <v>0</v>
      </c>
      <c r="CH120" s="84">
        <v>0</v>
      </c>
      <c r="CI120" s="84">
        <v>0</v>
      </c>
      <c r="CJ120" s="84">
        <v>0</v>
      </c>
      <c r="CK120" s="84">
        <v>0</v>
      </c>
      <c r="CL120" s="84">
        <v>0</v>
      </c>
      <c r="CM120" s="84">
        <v>0</v>
      </c>
      <c r="CN120" s="84">
        <v>0</v>
      </c>
      <c r="CO120" s="84">
        <v>0</v>
      </c>
      <c r="CP120" s="84">
        <v>0</v>
      </c>
      <c r="CQ120" s="84">
        <v>0</v>
      </c>
      <c r="CR120" s="84">
        <v>0</v>
      </c>
      <c r="CS120" s="84">
        <v>0</v>
      </c>
      <c r="CT120" s="84">
        <v>0</v>
      </c>
      <c r="CU120" s="84">
        <v>0</v>
      </c>
      <c r="CV120" s="84">
        <v>0</v>
      </c>
      <c r="CW120" s="84">
        <v>0</v>
      </c>
      <c r="CX120" s="84">
        <v>0</v>
      </c>
      <c r="CY120" s="84">
        <v>0</v>
      </c>
      <c r="CZ120" s="84">
        <v>0</v>
      </c>
      <c r="DA120" s="84">
        <v>0</v>
      </c>
      <c r="DB120" s="84">
        <v>0</v>
      </c>
      <c r="DC120" s="84">
        <v>0</v>
      </c>
      <c r="DD120" s="84">
        <v>0</v>
      </c>
      <c r="DE120" s="84">
        <v>0</v>
      </c>
      <c r="DF120" s="84">
        <v>0</v>
      </c>
      <c r="DG120" s="84">
        <v>0</v>
      </c>
      <c r="DI120" s="59" t="s">
        <v>67</v>
      </c>
      <c r="DJ120" s="59">
        <v>4</v>
      </c>
      <c r="DK120" s="60"/>
      <c r="DL120" s="60" t="s">
        <v>198</v>
      </c>
      <c r="DM120" s="59"/>
      <c r="DO120" s="68" t="str">
        <f>+IFERROR(VLOOKUP($B120,'[4]Lưu ý'!$C$5:$G$21,5,0),"")</f>
        <v/>
      </c>
      <c r="DP120" s="68">
        <f>+IF($DO120="",100%,INDEX('[4]Lưu ý'!$H$5:$I$21,MATCH('Gentan-i'!$B120,'[4]Lưu ý'!$C$5:$C$21,0),MATCH('Gentan-i'!DP$6,'[4]Lưu ý'!$H$4:$I$4,0)))</f>
        <v>1</v>
      </c>
      <c r="DQ120" s="68">
        <f>+IF($DO120="",100%,INDEX('[4]Lưu ý'!$H$5:$I$21,MATCH('Gentan-i'!$B120,'[4]Lưu ý'!$C$5:$C$21,0),MATCH('Gentan-i'!DQ$6,'[4]Lưu ý'!$H$4:$I$4,0)))</f>
        <v>1</v>
      </c>
      <c r="DR120" s="68">
        <v>1</v>
      </c>
      <c r="DS120" s="76">
        <v>1</v>
      </c>
      <c r="DT120" s="60"/>
      <c r="DU120" s="60"/>
    </row>
    <row r="121" spans="1:125" ht="15.95" customHeight="1" x14ac:dyDescent="0.25">
      <c r="A121" s="54">
        <v>113</v>
      </c>
      <c r="B121" s="65" t="s">
        <v>406</v>
      </c>
      <c r="C121" s="96" t="s">
        <v>407</v>
      </c>
      <c r="D121" s="60" t="s">
        <v>381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84">
        <v>0</v>
      </c>
      <c r="AB121" s="84">
        <v>0</v>
      </c>
      <c r="AC121" s="84">
        <v>0.25302325581395352</v>
      </c>
      <c r="AD121" s="84">
        <v>0</v>
      </c>
      <c r="AE121" s="84">
        <v>0</v>
      </c>
      <c r="AF121" s="84">
        <v>0</v>
      </c>
      <c r="AG121" s="84">
        <v>0</v>
      </c>
      <c r="AH121" s="84">
        <v>0.25302325581395352</v>
      </c>
      <c r="AI121" s="84">
        <v>0</v>
      </c>
      <c r="AJ121" s="84">
        <v>0</v>
      </c>
      <c r="AK121" s="84">
        <v>0</v>
      </c>
      <c r="AL121" s="84">
        <v>0</v>
      </c>
      <c r="AM121" s="84">
        <v>0.25302325581395352</v>
      </c>
      <c r="AN121" s="84">
        <v>0</v>
      </c>
      <c r="AO121" s="84">
        <v>0</v>
      </c>
      <c r="AP121" s="84">
        <v>0</v>
      </c>
      <c r="AQ121" s="84">
        <v>0</v>
      </c>
      <c r="AR121" s="84">
        <v>0.22139534883720932</v>
      </c>
      <c r="AS121" s="84">
        <v>0</v>
      </c>
      <c r="AT121" s="84">
        <v>0</v>
      </c>
      <c r="AU121" s="84">
        <v>0</v>
      </c>
      <c r="AV121" s="84">
        <v>0</v>
      </c>
      <c r="AW121" s="84">
        <v>0</v>
      </c>
      <c r="AX121" s="84">
        <v>0.22139534883720932</v>
      </c>
      <c r="AY121" s="84">
        <v>0</v>
      </c>
      <c r="AZ121" s="84">
        <v>0</v>
      </c>
      <c r="BA121" s="84">
        <v>0</v>
      </c>
      <c r="BB121" s="84">
        <v>0</v>
      </c>
      <c r="BC121" s="84">
        <v>0</v>
      </c>
      <c r="BD121" s="84">
        <v>0.22139534883720932</v>
      </c>
      <c r="BE121" s="84">
        <v>0</v>
      </c>
      <c r="BF121" s="84">
        <v>0</v>
      </c>
      <c r="BG121" s="84">
        <v>0</v>
      </c>
      <c r="BH121" s="84">
        <v>0</v>
      </c>
      <c r="BI121" s="84">
        <v>0</v>
      </c>
      <c r="BJ121" s="84">
        <v>0.22139534883720932</v>
      </c>
      <c r="BK121" s="84">
        <v>0</v>
      </c>
      <c r="BL121" s="84">
        <v>0</v>
      </c>
      <c r="BM121" s="84">
        <v>0</v>
      </c>
      <c r="BN121" s="84">
        <v>0</v>
      </c>
      <c r="BO121" s="84">
        <v>0</v>
      </c>
      <c r="BP121" s="84">
        <v>0</v>
      </c>
      <c r="BQ121" s="84">
        <v>0</v>
      </c>
      <c r="BR121" s="84">
        <v>0</v>
      </c>
      <c r="BS121" s="84">
        <v>0</v>
      </c>
      <c r="BT121" s="84">
        <v>0</v>
      </c>
      <c r="BU121" s="84">
        <v>0</v>
      </c>
      <c r="BV121" s="84">
        <v>0</v>
      </c>
      <c r="BW121" s="84">
        <v>0</v>
      </c>
      <c r="BX121" s="84">
        <v>0</v>
      </c>
      <c r="BY121" s="84">
        <v>0</v>
      </c>
      <c r="BZ121" s="84">
        <v>0</v>
      </c>
      <c r="CA121" s="84">
        <v>0</v>
      </c>
      <c r="CB121" s="84">
        <v>0</v>
      </c>
      <c r="CC121" s="84">
        <v>0</v>
      </c>
      <c r="CD121" s="84">
        <v>0</v>
      </c>
      <c r="CE121" s="84">
        <v>0</v>
      </c>
      <c r="CF121" s="84">
        <v>0</v>
      </c>
      <c r="CG121" s="84">
        <v>0</v>
      </c>
      <c r="CH121" s="84">
        <v>0</v>
      </c>
      <c r="CI121" s="84">
        <v>0</v>
      </c>
      <c r="CJ121" s="84">
        <v>0</v>
      </c>
      <c r="CK121" s="84">
        <v>0</v>
      </c>
      <c r="CL121" s="84">
        <v>0</v>
      </c>
      <c r="CM121" s="84">
        <v>0</v>
      </c>
      <c r="CN121" s="84">
        <v>0</v>
      </c>
      <c r="CO121" s="84">
        <v>0</v>
      </c>
      <c r="CP121" s="84">
        <v>0</v>
      </c>
      <c r="CQ121" s="84">
        <v>0</v>
      </c>
      <c r="CR121" s="84">
        <v>0</v>
      </c>
      <c r="CS121" s="84">
        <v>0</v>
      </c>
      <c r="CT121" s="84">
        <v>0</v>
      </c>
      <c r="CU121" s="84">
        <v>0</v>
      </c>
      <c r="CV121" s="84">
        <v>0</v>
      </c>
      <c r="CW121" s="84">
        <v>0</v>
      </c>
      <c r="CX121" s="84">
        <v>0</v>
      </c>
      <c r="CY121" s="84">
        <v>0</v>
      </c>
      <c r="CZ121" s="84">
        <v>0</v>
      </c>
      <c r="DA121" s="84">
        <v>0</v>
      </c>
      <c r="DB121" s="84">
        <v>0</v>
      </c>
      <c r="DC121" s="84">
        <v>0</v>
      </c>
      <c r="DD121" s="84">
        <v>0</v>
      </c>
      <c r="DE121" s="84">
        <v>0</v>
      </c>
      <c r="DF121" s="84">
        <v>0</v>
      </c>
      <c r="DG121" s="84">
        <v>0</v>
      </c>
      <c r="DI121" s="59" t="s">
        <v>67</v>
      </c>
      <c r="DJ121" s="59">
        <v>4</v>
      </c>
      <c r="DK121" s="60"/>
      <c r="DL121" s="60" t="s">
        <v>198</v>
      </c>
      <c r="DM121" s="59"/>
      <c r="DO121" s="68" t="str">
        <f>+IFERROR(VLOOKUP($B121,'[4]Lưu ý'!$C$5:$G$21,5,0),"")</f>
        <v/>
      </c>
      <c r="DP121" s="68">
        <f>+IF($DO121="",100%,INDEX('[4]Lưu ý'!$H$5:$I$21,MATCH('Gentan-i'!$B121,'[4]Lưu ý'!$C$5:$C$21,0),MATCH('Gentan-i'!DP$6,'[4]Lưu ý'!$H$4:$I$4,0)))</f>
        <v>1</v>
      </c>
      <c r="DQ121" s="68">
        <f>+IF($DO121="",100%,INDEX('[4]Lưu ý'!$H$5:$I$21,MATCH('Gentan-i'!$B121,'[4]Lưu ý'!$C$5:$C$21,0),MATCH('Gentan-i'!DQ$6,'[4]Lưu ý'!$H$4:$I$4,0)))</f>
        <v>1</v>
      </c>
      <c r="DR121" s="68">
        <v>1</v>
      </c>
      <c r="DS121" s="76">
        <v>1</v>
      </c>
      <c r="DT121" s="60"/>
      <c r="DU121" s="60"/>
    </row>
    <row r="122" spans="1:125" ht="15.95" customHeight="1" x14ac:dyDescent="0.25">
      <c r="A122" s="54">
        <v>114</v>
      </c>
      <c r="B122" s="65" t="s">
        <v>408</v>
      </c>
      <c r="C122" s="96" t="s">
        <v>409</v>
      </c>
      <c r="D122" s="60" t="s">
        <v>381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84">
        <v>0</v>
      </c>
      <c r="AB122" s="84">
        <v>0</v>
      </c>
      <c r="AC122" s="84">
        <v>0</v>
      </c>
      <c r="AD122" s="84">
        <v>0</v>
      </c>
      <c r="AE122" s="84">
        <v>0.27599425011978918</v>
      </c>
      <c r="AF122" s="84">
        <v>0</v>
      </c>
      <c r="AG122" s="84">
        <v>0</v>
      </c>
      <c r="AH122" s="84">
        <v>0</v>
      </c>
      <c r="AI122" s="84">
        <v>0</v>
      </c>
      <c r="AJ122" s="84">
        <v>0.27599425011978918</v>
      </c>
      <c r="AK122" s="84">
        <v>0</v>
      </c>
      <c r="AL122" s="84">
        <v>0</v>
      </c>
      <c r="AM122" s="84">
        <v>0</v>
      </c>
      <c r="AN122" s="84">
        <v>0</v>
      </c>
      <c r="AO122" s="84">
        <v>0.27599425011978918</v>
      </c>
      <c r="AP122" s="84">
        <v>0</v>
      </c>
      <c r="AQ122" s="84">
        <v>0</v>
      </c>
      <c r="AR122" s="84">
        <v>0</v>
      </c>
      <c r="AS122" s="84">
        <v>0</v>
      </c>
      <c r="AT122" s="84">
        <v>0</v>
      </c>
      <c r="AU122" s="84">
        <v>0.24149496885481553</v>
      </c>
      <c r="AV122" s="84">
        <v>0</v>
      </c>
      <c r="AW122" s="84">
        <v>0</v>
      </c>
      <c r="AX122" s="84">
        <v>0</v>
      </c>
      <c r="AY122" s="84">
        <v>0</v>
      </c>
      <c r="AZ122" s="84">
        <v>0</v>
      </c>
      <c r="BA122" s="84">
        <v>0.24149496885481553</v>
      </c>
      <c r="BB122" s="84">
        <v>0</v>
      </c>
      <c r="BC122" s="84">
        <v>0</v>
      </c>
      <c r="BD122" s="84">
        <v>0</v>
      </c>
      <c r="BE122" s="84">
        <v>0</v>
      </c>
      <c r="BF122" s="84">
        <v>0</v>
      </c>
      <c r="BG122" s="84">
        <v>0.24149496885481553</v>
      </c>
      <c r="BH122" s="84">
        <v>0</v>
      </c>
      <c r="BI122" s="84">
        <v>0</v>
      </c>
      <c r="BJ122" s="84">
        <v>0</v>
      </c>
      <c r="BK122" s="84">
        <v>0</v>
      </c>
      <c r="BL122" s="84">
        <v>0</v>
      </c>
      <c r="BM122" s="84">
        <v>0.24149496885481553</v>
      </c>
      <c r="BN122" s="84">
        <v>0</v>
      </c>
      <c r="BO122" s="84">
        <v>0</v>
      </c>
      <c r="BP122" s="84">
        <v>0</v>
      </c>
      <c r="BQ122" s="84">
        <v>0</v>
      </c>
      <c r="BR122" s="84">
        <v>0</v>
      </c>
      <c r="BS122" s="84">
        <v>0</v>
      </c>
      <c r="BT122" s="84">
        <v>0</v>
      </c>
      <c r="BU122" s="84">
        <v>0</v>
      </c>
      <c r="BV122" s="84">
        <v>0</v>
      </c>
      <c r="BW122" s="84">
        <v>0</v>
      </c>
      <c r="BX122" s="84">
        <v>0</v>
      </c>
      <c r="BY122" s="84">
        <v>0</v>
      </c>
      <c r="BZ122" s="84">
        <v>0</v>
      </c>
      <c r="CA122" s="84">
        <v>0</v>
      </c>
      <c r="CB122" s="84">
        <v>0</v>
      </c>
      <c r="CC122" s="84">
        <v>0</v>
      </c>
      <c r="CD122" s="84">
        <v>0</v>
      </c>
      <c r="CE122" s="84">
        <v>0</v>
      </c>
      <c r="CF122" s="84">
        <v>0</v>
      </c>
      <c r="CG122" s="84">
        <v>0</v>
      </c>
      <c r="CH122" s="84">
        <v>0</v>
      </c>
      <c r="CI122" s="84">
        <v>0</v>
      </c>
      <c r="CJ122" s="84">
        <v>0</v>
      </c>
      <c r="CK122" s="84">
        <v>0</v>
      </c>
      <c r="CL122" s="84">
        <v>0</v>
      </c>
      <c r="CM122" s="84">
        <v>0</v>
      </c>
      <c r="CN122" s="84">
        <v>0</v>
      </c>
      <c r="CO122" s="84">
        <v>0</v>
      </c>
      <c r="CP122" s="84">
        <v>0</v>
      </c>
      <c r="CQ122" s="84">
        <v>0</v>
      </c>
      <c r="CR122" s="84">
        <v>0</v>
      </c>
      <c r="CS122" s="84">
        <v>0</v>
      </c>
      <c r="CT122" s="84">
        <v>0</v>
      </c>
      <c r="CU122" s="84">
        <v>0</v>
      </c>
      <c r="CV122" s="84">
        <v>0</v>
      </c>
      <c r="CW122" s="84">
        <v>0</v>
      </c>
      <c r="CX122" s="84">
        <v>0</v>
      </c>
      <c r="CY122" s="84">
        <v>0</v>
      </c>
      <c r="CZ122" s="84">
        <v>0</v>
      </c>
      <c r="DA122" s="84">
        <v>0</v>
      </c>
      <c r="DB122" s="84">
        <v>0</v>
      </c>
      <c r="DC122" s="84">
        <v>0</v>
      </c>
      <c r="DD122" s="84">
        <v>0</v>
      </c>
      <c r="DE122" s="84">
        <v>0</v>
      </c>
      <c r="DF122" s="84">
        <v>0</v>
      </c>
      <c r="DG122" s="84">
        <v>0</v>
      </c>
      <c r="DI122" s="59" t="s">
        <v>67</v>
      </c>
      <c r="DJ122" s="59">
        <v>4</v>
      </c>
      <c r="DK122" s="60"/>
      <c r="DL122" s="60" t="s">
        <v>198</v>
      </c>
      <c r="DM122" s="59"/>
      <c r="DO122" s="68" t="str">
        <f>+IFERROR(VLOOKUP($B122,'[4]Lưu ý'!$C$5:$G$21,5,0),"")</f>
        <v/>
      </c>
      <c r="DP122" s="68">
        <f>+IF($DO122="",100%,INDEX('[4]Lưu ý'!$H$5:$I$21,MATCH('Gentan-i'!$B122,'[4]Lưu ý'!$C$5:$C$21,0),MATCH('Gentan-i'!DP$6,'[4]Lưu ý'!$H$4:$I$4,0)))</f>
        <v>1</v>
      </c>
      <c r="DQ122" s="68">
        <f>+IF($DO122="",100%,INDEX('[4]Lưu ý'!$H$5:$I$21,MATCH('Gentan-i'!$B122,'[4]Lưu ý'!$C$5:$C$21,0),MATCH('Gentan-i'!DQ$6,'[4]Lưu ý'!$H$4:$I$4,0)))</f>
        <v>1</v>
      </c>
      <c r="DR122" s="68">
        <v>1</v>
      </c>
      <c r="DS122" s="76">
        <v>1</v>
      </c>
      <c r="DT122" s="60"/>
      <c r="DU122" s="60"/>
    </row>
    <row r="123" spans="1:125" ht="15.95" customHeight="1" x14ac:dyDescent="0.25">
      <c r="A123" s="54">
        <v>115</v>
      </c>
      <c r="B123" s="65" t="s">
        <v>410</v>
      </c>
      <c r="C123" s="96" t="s">
        <v>411</v>
      </c>
      <c r="D123" s="60" t="s">
        <v>381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84">
        <v>0</v>
      </c>
      <c r="AB123" s="84">
        <v>0.18352059925093631</v>
      </c>
      <c r="AC123" s="84">
        <v>0</v>
      </c>
      <c r="AD123" s="84">
        <v>0</v>
      </c>
      <c r="AE123" s="84">
        <v>0</v>
      </c>
      <c r="AF123" s="84">
        <v>0</v>
      </c>
      <c r="AG123" s="84">
        <v>0.18352059925093631</v>
      </c>
      <c r="AH123" s="84">
        <v>0</v>
      </c>
      <c r="AI123" s="84">
        <v>0</v>
      </c>
      <c r="AJ123" s="84">
        <v>0</v>
      </c>
      <c r="AK123" s="84">
        <v>0</v>
      </c>
      <c r="AL123" s="84">
        <v>0.18352059925093631</v>
      </c>
      <c r="AM123" s="84">
        <v>0</v>
      </c>
      <c r="AN123" s="84">
        <v>0</v>
      </c>
      <c r="AO123" s="84">
        <v>0</v>
      </c>
      <c r="AP123" s="84">
        <v>0</v>
      </c>
      <c r="AQ123" s="84">
        <v>0</v>
      </c>
      <c r="AR123" s="84">
        <v>0</v>
      </c>
      <c r="AS123" s="84">
        <v>0</v>
      </c>
      <c r="AT123" s="84">
        <v>0</v>
      </c>
      <c r="AU123" s="84">
        <v>0</v>
      </c>
      <c r="AV123" s="84">
        <v>0</v>
      </c>
      <c r="AW123" s="84">
        <v>0</v>
      </c>
      <c r="AX123" s="84">
        <v>0</v>
      </c>
      <c r="AY123" s="84">
        <v>0</v>
      </c>
      <c r="AZ123" s="84">
        <v>0</v>
      </c>
      <c r="BA123" s="84">
        <v>0</v>
      </c>
      <c r="BB123" s="84">
        <v>0</v>
      </c>
      <c r="BC123" s="84">
        <v>0</v>
      </c>
      <c r="BD123" s="84">
        <v>0</v>
      </c>
      <c r="BE123" s="84">
        <v>0</v>
      </c>
      <c r="BF123" s="84">
        <v>0</v>
      </c>
      <c r="BG123" s="84">
        <v>0</v>
      </c>
      <c r="BH123" s="84">
        <v>0</v>
      </c>
      <c r="BI123" s="84">
        <v>0</v>
      </c>
      <c r="BJ123" s="84">
        <v>0</v>
      </c>
      <c r="BK123" s="84">
        <v>0</v>
      </c>
      <c r="BL123" s="84">
        <v>0</v>
      </c>
      <c r="BM123" s="84">
        <v>0</v>
      </c>
      <c r="BN123" s="84">
        <v>0</v>
      </c>
      <c r="BO123" s="84">
        <v>0</v>
      </c>
      <c r="BP123" s="84">
        <v>0</v>
      </c>
      <c r="BQ123" s="84">
        <v>0</v>
      </c>
      <c r="BR123" s="84">
        <v>0</v>
      </c>
      <c r="BS123" s="84">
        <v>0</v>
      </c>
      <c r="BT123" s="84">
        <v>0</v>
      </c>
      <c r="BU123" s="84">
        <v>0</v>
      </c>
      <c r="BV123" s="84">
        <v>0</v>
      </c>
      <c r="BW123" s="84">
        <v>0</v>
      </c>
      <c r="BX123" s="84">
        <v>0</v>
      </c>
      <c r="BY123" s="84">
        <v>0</v>
      </c>
      <c r="BZ123" s="84">
        <v>0</v>
      </c>
      <c r="CA123" s="84">
        <v>0</v>
      </c>
      <c r="CB123" s="84">
        <v>0</v>
      </c>
      <c r="CC123" s="84">
        <v>0</v>
      </c>
      <c r="CD123" s="84">
        <v>0</v>
      </c>
      <c r="CE123" s="84">
        <v>0</v>
      </c>
      <c r="CF123" s="84">
        <v>0</v>
      </c>
      <c r="CG123" s="84">
        <v>0</v>
      </c>
      <c r="CH123" s="84">
        <v>0</v>
      </c>
      <c r="CI123" s="84">
        <v>0</v>
      </c>
      <c r="CJ123" s="84">
        <v>0</v>
      </c>
      <c r="CK123" s="84">
        <v>0</v>
      </c>
      <c r="CL123" s="84">
        <v>0</v>
      </c>
      <c r="CM123" s="84">
        <v>0</v>
      </c>
      <c r="CN123" s="84">
        <v>0</v>
      </c>
      <c r="CO123" s="84">
        <v>0</v>
      </c>
      <c r="CP123" s="84">
        <v>0</v>
      </c>
      <c r="CQ123" s="84">
        <v>0</v>
      </c>
      <c r="CR123" s="84">
        <v>0</v>
      </c>
      <c r="CS123" s="84">
        <v>0</v>
      </c>
      <c r="CT123" s="84">
        <v>0</v>
      </c>
      <c r="CU123" s="84">
        <v>0</v>
      </c>
      <c r="CV123" s="84">
        <v>0</v>
      </c>
      <c r="CW123" s="84">
        <v>0</v>
      </c>
      <c r="CX123" s="84">
        <v>0</v>
      </c>
      <c r="CY123" s="84">
        <v>0</v>
      </c>
      <c r="CZ123" s="84">
        <v>0</v>
      </c>
      <c r="DA123" s="84">
        <v>0</v>
      </c>
      <c r="DB123" s="84">
        <v>0</v>
      </c>
      <c r="DC123" s="84">
        <v>0</v>
      </c>
      <c r="DD123" s="84">
        <v>0</v>
      </c>
      <c r="DE123" s="84">
        <v>0</v>
      </c>
      <c r="DF123" s="84">
        <v>0</v>
      </c>
      <c r="DG123" s="84">
        <v>0</v>
      </c>
      <c r="DI123" s="59" t="s">
        <v>67</v>
      </c>
      <c r="DJ123" s="59">
        <v>4</v>
      </c>
      <c r="DK123" s="60"/>
      <c r="DL123" s="60" t="s">
        <v>198</v>
      </c>
      <c r="DM123" s="59"/>
      <c r="DO123" s="68" t="str">
        <f>+IFERROR(VLOOKUP($B123,'[4]Lưu ý'!$C$5:$G$21,5,0),"")</f>
        <v/>
      </c>
      <c r="DP123" s="68">
        <f>+IF($DO123="",100%,INDEX('[4]Lưu ý'!$H$5:$I$21,MATCH('Gentan-i'!$B123,'[4]Lưu ý'!$C$5:$C$21,0),MATCH('Gentan-i'!DP$6,'[4]Lưu ý'!$H$4:$I$4,0)))</f>
        <v>1</v>
      </c>
      <c r="DQ123" s="68">
        <f>+IF($DO123="",100%,INDEX('[4]Lưu ý'!$H$5:$I$21,MATCH('Gentan-i'!$B123,'[4]Lưu ý'!$C$5:$C$21,0),MATCH('Gentan-i'!DQ$6,'[4]Lưu ý'!$H$4:$I$4,0)))</f>
        <v>1</v>
      </c>
      <c r="DR123" s="68">
        <v>1</v>
      </c>
      <c r="DS123" s="76">
        <v>1</v>
      </c>
      <c r="DT123" s="60"/>
      <c r="DU123" s="60"/>
    </row>
    <row r="124" spans="1:125" ht="15.95" customHeight="1" x14ac:dyDescent="0.25">
      <c r="A124" s="54">
        <v>116</v>
      </c>
      <c r="B124" s="65" t="s">
        <v>412</v>
      </c>
      <c r="C124" s="96" t="s">
        <v>413</v>
      </c>
      <c r="D124" s="60" t="s">
        <v>381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0.01</v>
      </c>
      <c r="AE124" s="66">
        <v>0</v>
      </c>
      <c r="AF124" s="66">
        <v>0</v>
      </c>
      <c r="AG124" s="66">
        <v>0</v>
      </c>
      <c r="AH124" s="66">
        <v>0</v>
      </c>
      <c r="AI124" s="66">
        <v>0.01</v>
      </c>
      <c r="AJ124" s="66">
        <v>0</v>
      </c>
      <c r="AK124" s="66">
        <v>0</v>
      </c>
      <c r="AL124" s="66">
        <v>0</v>
      </c>
      <c r="AM124" s="66">
        <v>0</v>
      </c>
      <c r="AN124" s="66">
        <v>0.01</v>
      </c>
      <c r="AO124" s="66">
        <v>0</v>
      </c>
      <c r="AP124" s="66">
        <v>0</v>
      </c>
      <c r="AQ124" s="66">
        <v>0</v>
      </c>
      <c r="AR124" s="66">
        <v>0</v>
      </c>
      <c r="AS124" s="66">
        <v>0</v>
      </c>
      <c r="AT124" s="66">
        <v>0.01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0.01</v>
      </c>
      <c r="BA124" s="66">
        <v>0</v>
      </c>
      <c r="BB124" s="66">
        <v>0</v>
      </c>
      <c r="BC124" s="66">
        <v>0</v>
      </c>
      <c r="BD124" s="66">
        <v>0</v>
      </c>
      <c r="BE124" s="66">
        <v>0</v>
      </c>
      <c r="BF124" s="66">
        <v>0.01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0.01</v>
      </c>
      <c r="BM124" s="66">
        <v>0</v>
      </c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I124" s="59" t="s">
        <v>67</v>
      </c>
      <c r="DJ124" s="59">
        <v>1</v>
      </c>
      <c r="DK124" s="60"/>
      <c r="DL124" s="60" t="s">
        <v>414</v>
      </c>
      <c r="DM124" s="59"/>
      <c r="DO124" s="68" t="str">
        <f>+IFERROR(VLOOKUP($B124,'[4]Lưu ý'!$C$5:$G$21,5,0),"")</f>
        <v/>
      </c>
      <c r="DP124" s="68">
        <f>+IF($DO124="",100%,INDEX('[4]Lưu ý'!$H$5:$I$21,MATCH('Gentan-i'!$B124,'[4]Lưu ý'!$C$5:$C$21,0),MATCH('Gentan-i'!DP$6,'[4]Lưu ý'!$H$4:$I$4,0)))</f>
        <v>1</v>
      </c>
      <c r="DQ124" s="68">
        <f>+IF($DO124="",100%,INDEX('[4]Lưu ý'!$H$5:$I$21,MATCH('Gentan-i'!$B124,'[4]Lưu ý'!$C$5:$C$21,0),MATCH('Gentan-i'!DQ$6,'[4]Lưu ý'!$H$4:$I$4,0)))</f>
        <v>1</v>
      </c>
      <c r="DR124" s="68">
        <v>1</v>
      </c>
      <c r="DS124" s="70">
        <v>0.6</v>
      </c>
      <c r="DT124" s="60"/>
      <c r="DU124" s="60"/>
    </row>
    <row r="125" spans="1:125" ht="15.95" customHeight="1" x14ac:dyDescent="0.25">
      <c r="A125" s="54">
        <v>117</v>
      </c>
      <c r="B125" s="65" t="s">
        <v>415</v>
      </c>
      <c r="C125" s="96" t="s">
        <v>416</v>
      </c>
      <c r="D125" s="60" t="s">
        <v>381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66">
        <v>0</v>
      </c>
      <c r="AP125" s="66">
        <v>0</v>
      </c>
      <c r="AQ125" s="66">
        <v>0</v>
      </c>
      <c r="AR125" s="66">
        <v>0</v>
      </c>
      <c r="AS125" s="66">
        <v>0.01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0.01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0.01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0.01</v>
      </c>
      <c r="BL125" s="66">
        <v>0</v>
      </c>
      <c r="BM125" s="66">
        <v>0</v>
      </c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I125" s="59" t="s">
        <v>67</v>
      </c>
      <c r="DJ125" s="59">
        <v>1</v>
      </c>
      <c r="DK125" s="60"/>
      <c r="DL125" s="60" t="s">
        <v>414</v>
      </c>
      <c r="DM125" s="59"/>
      <c r="DO125" s="68" t="str">
        <f>+IFERROR(VLOOKUP($B125,'[4]Lưu ý'!$C$5:$G$21,5,0),"")</f>
        <v/>
      </c>
      <c r="DP125" s="68">
        <f>+IF($DO125="",100%,INDEX('[4]Lưu ý'!$H$5:$I$21,MATCH('Gentan-i'!$B125,'[4]Lưu ý'!$C$5:$C$21,0),MATCH('Gentan-i'!DP$6,'[4]Lưu ý'!$H$4:$I$4,0)))</f>
        <v>1</v>
      </c>
      <c r="DQ125" s="68">
        <f>+IF($DO125="",100%,INDEX('[4]Lưu ý'!$H$5:$I$21,MATCH('Gentan-i'!$B125,'[4]Lưu ý'!$C$5:$C$21,0),MATCH('Gentan-i'!DQ$6,'[4]Lưu ý'!$H$4:$I$4,0)))</f>
        <v>1</v>
      </c>
      <c r="DR125" s="68">
        <v>1</v>
      </c>
      <c r="DS125" s="70">
        <v>0.6</v>
      </c>
      <c r="DT125" s="60"/>
      <c r="DU125" s="60"/>
    </row>
    <row r="126" spans="1:125" ht="15.95" customHeight="1" x14ac:dyDescent="0.25">
      <c r="A126" s="54">
        <v>118</v>
      </c>
      <c r="B126" s="65" t="s">
        <v>417</v>
      </c>
      <c r="C126" s="96" t="s">
        <v>418</v>
      </c>
      <c r="D126" s="60" t="s">
        <v>381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0.01</v>
      </c>
      <c r="AD126" s="66">
        <v>0</v>
      </c>
      <c r="AE126" s="66">
        <v>0</v>
      </c>
      <c r="AF126" s="66">
        <v>0</v>
      </c>
      <c r="AG126" s="66">
        <v>0</v>
      </c>
      <c r="AH126" s="66">
        <v>0.01</v>
      </c>
      <c r="AI126" s="66">
        <v>0</v>
      </c>
      <c r="AJ126" s="66">
        <v>0</v>
      </c>
      <c r="AK126" s="66">
        <v>0</v>
      </c>
      <c r="AL126" s="66">
        <v>0</v>
      </c>
      <c r="AM126" s="66">
        <v>0.01</v>
      </c>
      <c r="AN126" s="66">
        <v>0</v>
      </c>
      <c r="AO126" s="66">
        <v>0</v>
      </c>
      <c r="AP126" s="66">
        <v>0</v>
      </c>
      <c r="AQ126" s="66">
        <v>0</v>
      </c>
      <c r="AR126" s="66">
        <v>0.01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0.01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0.01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0.01</v>
      </c>
      <c r="BK126" s="66">
        <v>0</v>
      </c>
      <c r="BL126" s="66">
        <v>0</v>
      </c>
      <c r="BM126" s="66">
        <v>0</v>
      </c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I126" s="59" t="s">
        <v>67</v>
      </c>
      <c r="DJ126" s="59">
        <v>1</v>
      </c>
      <c r="DK126" s="60"/>
      <c r="DL126" s="60" t="s">
        <v>414</v>
      </c>
      <c r="DM126" s="59"/>
      <c r="DO126" s="68" t="str">
        <f>+IFERROR(VLOOKUP($B126,'[4]Lưu ý'!$C$5:$G$21,5,0),"")</f>
        <v/>
      </c>
      <c r="DP126" s="68">
        <f>+IF($DO126="",100%,INDEX('[4]Lưu ý'!$H$5:$I$21,MATCH('Gentan-i'!$B126,'[4]Lưu ý'!$C$5:$C$21,0),MATCH('Gentan-i'!DP$6,'[4]Lưu ý'!$H$4:$I$4,0)))</f>
        <v>1</v>
      </c>
      <c r="DQ126" s="68">
        <f>+IF($DO126="",100%,INDEX('[4]Lưu ý'!$H$5:$I$21,MATCH('Gentan-i'!$B126,'[4]Lưu ý'!$C$5:$C$21,0),MATCH('Gentan-i'!DQ$6,'[4]Lưu ý'!$H$4:$I$4,0)))</f>
        <v>1</v>
      </c>
      <c r="DR126" s="68">
        <v>1</v>
      </c>
      <c r="DS126" s="70">
        <v>0.6</v>
      </c>
      <c r="DT126" s="60"/>
      <c r="DU126" s="60"/>
    </row>
    <row r="127" spans="1:125" ht="15.95" customHeight="1" x14ac:dyDescent="0.25">
      <c r="A127" s="54">
        <v>119</v>
      </c>
      <c r="B127" s="65" t="s">
        <v>419</v>
      </c>
      <c r="C127" s="96" t="s">
        <v>420</v>
      </c>
      <c r="D127" s="60" t="s">
        <v>381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0.01</v>
      </c>
      <c r="AF127" s="66">
        <v>0</v>
      </c>
      <c r="AG127" s="66">
        <v>0</v>
      </c>
      <c r="AH127" s="66">
        <v>0</v>
      </c>
      <c r="AI127" s="66">
        <v>0</v>
      </c>
      <c r="AJ127" s="66">
        <v>0.01</v>
      </c>
      <c r="AK127" s="66">
        <v>0</v>
      </c>
      <c r="AL127" s="66">
        <v>0</v>
      </c>
      <c r="AM127" s="66">
        <v>0</v>
      </c>
      <c r="AN127" s="66">
        <v>0</v>
      </c>
      <c r="AO127" s="66">
        <v>0.01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0.01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0.01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0.01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0.01</v>
      </c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I127" s="59" t="s">
        <v>67</v>
      </c>
      <c r="DJ127" s="59">
        <v>1</v>
      </c>
      <c r="DK127" s="60"/>
      <c r="DL127" s="60" t="s">
        <v>414</v>
      </c>
      <c r="DM127" s="59"/>
      <c r="DO127" s="68" t="str">
        <f>+IFERROR(VLOOKUP($B127,'[4]Lưu ý'!$C$5:$G$21,5,0),"")</f>
        <v/>
      </c>
      <c r="DP127" s="68">
        <f>+IF($DO127="",100%,INDEX('[4]Lưu ý'!$H$5:$I$21,MATCH('Gentan-i'!$B127,'[4]Lưu ý'!$C$5:$C$21,0),MATCH('Gentan-i'!DP$6,'[4]Lưu ý'!$H$4:$I$4,0)))</f>
        <v>1</v>
      </c>
      <c r="DQ127" s="68">
        <f>+IF($DO127="",100%,INDEX('[4]Lưu ý'!$H$5:$I$21,MATCH('Gentan-i'!$B127,'[4]Lưu ý'!$C$5:$C$21,0),MATCH('Gentan-i'!DQ$6,'[4]Lưu ý'!$H$4:$I$4,0)))</f>
        <v>1</v>
      </c>
      <c r="DR127" s="68">
        <v>1</v>
      </c>
      <c r="DS127" s="70">
        <v>0.6</v>
      </c>
      <c r="DT127" s="60"/>
      <c r="DU127" s="60"/>
    </row>
    <row r="128" spans="1:125" ht="15.95" customHeight="1" x14ac:dyDescent="0.25">
      <c r="A128" s="54">
        <v>120</v>
      </c>
      <c r="B128" s="98" t="s">
        <v>421</v>
      </c>
      <c r="C128" s="99" t="s">
        <v>422</v>
      </c>
      <c r="D128" s="100" t="s">
        <v>381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0</v>
      </c>
      <c r="K128" s="101">
        <v>0</v>
      </c>
      <c r="L128" s="101">
        <v>0</v>
      </c>
      <c r="M128" s="101">
        <v>0</v>
      </c>
      <c r="N128" s="101">
        <v>0</v>
      </c>
      <c r="O128" s="101">
        <v>0</v>
      </c>
      <c r="P128" s="101">
        <v>0</v>
      </c>
      <c r="Q128" s="101">
        <v>0</v>
      </c>
      <c r="R128" s="101">
        <v>0</v>
      </c>
      <c r="S128" s="101">
        <v>0</v>
      </c>
      <c r="T128" s="101">
        <v>0</v>
      </c>
      <c r="U128" s="101">
        <v>0</v>
      </c>
      <c r="V128" s="101">
        <v>0</v>
      </c>
      <c r="W128" s="101">
        <v>0</v>
      </c>
      <c r="X128" s="101">
        <v>0</v>
      </c>
      <c r="Y128" s="101">
        <v>0</v>
      </c>
      <c r="Z128" s="101">
        <v>0</v>
      </c>
      <c r="AA128" s="101">
        <v>0</v>
      </c>
      <c r="AB128" s="101">
        <v>0.01</v>
      </c>
      <c r="AC128" s="101">
        <v>0</v>
      </c>
      <c r="AD128" s="101">
        <v>0</v>
      </c>
      <c r="AE128" s="101">
        <v>0</v>
      </c>
      <c r="AF128" s="101">
        <v>0</v>
      </c>
      <c r="AG128" s="101">
        <v>0.01</v>
      </c>
      <c r="AH128" s="101">
        <v>0</v>
      </c>
      <c r="AI128" s="101">
        <v>0</v>
      </c>
      <c r="AJ128" s="101">
        <v>0</v>
      </c>
      <c r="AK128" s="101">
        <v>0</v>
      </c>
      <c r="AL128" s="101">
        <v>0.01</v>
      </c>
      <c r="AM128" s="101">
        <v>0</v>
      </c>
      <c r="AN128" s="101">
        <v>0</v>
      </c>
      <c r="AO128" s="101">
        <v>0</v>
      </c>
      <c r="AP128" s="101">
        <v>0</v>
      </c>
      <c r="AQ128" s="101">
        <v>0</v>
      </c>
      <c r="AR128" s="101">
        <v>0</v>
      </c>
      <c r="AS128" s="101">
        <v>0</v>
      </c>
      <c r="AT128" s="101">
        <v>0</v>
      </c>
      <c r="AU128" s="101">
        <v>0</v>
      </c>
      <c r="AV128" s="101">
        <v>0</v>
      </c>
      <c r="AW128" s="101">
        <v>0</v>
      </c>
      <c r="AX128" s="101">
        <v>0</v>
      </c>
      <c r="AY128" s="101">
        <v>0</v>
      </c>
      <c r="AZ128" s="101">
        <v>0</v>
      </c>
      <c r="BA128" s="101">
        <v>0</v>
      </c>
      <c r="BB128" s="101">
        <v>0</v>
      </c>
      <c r="BC128" s="101">
        <v>0</v>
      </c>
      <c r="BD128" s="101">
        <v>0</v>
      </c>
      <c r="BE128" s="101">
        <v>0</v>
      </c>
      <c r="BF128" s="101">
        <v>0</v>
      </c>
      <c r="BG128" s="101">
        <v>0</v>
      </c>
      <c r="BH128" s="101">
        <v>0</v>
      </c>
      <c r="BI128" s="101">
        <v>0</v>
      </c>
      <c r="BJ128" s="101">
        <v>0</v>
      </c>
      <c r="BK128" s="101">
        <v>0</v>
      </c>
      <c r="BL128" s="101">
        <v>0</v>
      </c>
      <c r="BM128" s="101">
        <v>0</v>
      </c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I128" s="97" t="s">
        <v>67</v>
      </c>
      <c r="DJ128" s="97">
        <v>1</v>
      </c>
      <c r="DK128" s="100"/>
      <c r="DL128" s="100" t="s">
        <v>414</v>
      </c>
      <c r="DM128" s="97"/>
      <c r="DO128" s="102" t="str">
        <f>+IFERROR(VLOOKUP($B128,'[4]Lưu ý'!$C$5:$G$21,5,0),"")</f>
        <v/>
      </c>
      <c r="DP128" s="102">
        <f>+IF($DO128="",100%,INDEX('[4]Lưu ý'!$H$5:$I$21,MATCH('Gentan-i'!$B128,'[4]Lưu ý'!$C$5:$C$21,0),MATCH('Gentan-i'!DP$6,'[4]Lưu ý'!$H$4:$I$4,0)))</f>
        <v>1</v>
      </c>
      <c r="DQ128" s="102">
        <f>+IF($DO128="",100%,INDEX('[4]Lưu ý'!$H$5:$I$21,MATCH('Gentan-i'!$B128,'[4]Lưu ý'!$C$5:$C$21,0),MATCH('Gentan-i'!DQ$6,'[4]Lưu ý'!$H$4:$I$4,0)))</f>
        <v>1</v>
      </c>
      <c r="DR128" s="102">
        <v>1</v>
      </c>
      <c r="DS128" s="70">
        <v>0.6</v>
      </c>
      <c r="DT128" s="100"/>
      <c r="DU128" s="100"/>
    </row>
    <row r="129" spans="1:125" s="53" customFormat="1" ht="15" customHeight="1" x14ac:dyDescent="0.25">
      <c r="A129" s="54">
        <v>121</v>
      </c>
      <c r="B129" s="104" t="s">
        <v>361</v>
      </c>
      <c r="C129" s="90" t="s">
        <v>362</v>
      </c>
      <c r="D129" s="103" t="s">
        <v>423</v>
      </c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  <c r="AS129" s="91"/>
      <c r="AT129" s="91"/>
      <c r="AU129" s="91"/>
      <c r="AV129" s="91"/>
      <c r="AW129" s="91"/>
      <c r="AX129" s="91"/>
      <c r="AY129" s="91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91"/>
      <c r="BP129" s="91"/>
      <c r="BQ129" s="91"/>
      <c r="BR129" s="91"/>
      <c r="BS129" s="91"/>
      <c r="BT129" s="91"/>
      <c r="BU129" s="91"/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91"/>
      <c r="CH129" s="91"/>
      <c r="CI129" s="91"/>
      <c r="CJ129" s="91"/>
      <c r="CK129" s="91"/>
      <c r="CL129" s="91"/>
      <c r="CM129" s="91"/>
      <c r="CN129" s="91"/>
      <c r="CO129" s="91"/>
      <c r="CP129" s="91"/>
      <c r="CQ129" s="91"/>
      <c r="CR129" s="91"/>
      <c r="CS129" s="91"/>
      <c r="CT129" s="91"/>
      <c r="CU129" s="91"/>
      <c r="CV129" s="91"/>
      <c r="CW129" s="91"/>
      <c r="CX129" s="91"/>
      <c r="CY129" s="91"/>
      <c r="CZ129" s="91"/>
      <c r="DA129" s="91"/>
      <c r="DB129" s="91"/>
      <c r="DC129" s="91"/>
      <c r="DD129" s="91"/>
      <c r="DE129" s="91"/>
      <c r="DF129" s="91"/>
      <c r="DG129" s="91"/>
      <c r="DH129" s="4"/>
      <c r="DI129" s="92" t="s">
        <v>363</v>
      </c>
      <c r="DJ129" s="92">
        <v>1</v>
      </c>
      <c r="DK129" s="90" t="s">
        <v>424</v>
      </c>
      <c r="DL129" s="90" t="s">
        <v>425</v>
      </c>
      <c r="DM129" s="92" t="s">
        <v>70</v>
      </c>
      <c r="DN129" s="105"/>
      <c r="DO129" s="93" t="s">
        <v>73</v>
      </c>
      <c r="DP129" s="93">
        <v>1</v>
      </c>
      <c r="DQ129" s="93">
        <v>1</v>
      </c>
      <c r="DR129" s="70">
        <v>1</v>
      </c>
      <c r="DS129" s="72">
        <v>1</v>
      </c>
      <c r="DT129" s="106"/>
      <c r="DU129" s="107"/>
    </row>
    <row r="130" spans="1:125" s="53" customFormat="1" ht="15" customHeight="1" x14ac:dyDescent="0.25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/>
      <c r="BB130" s="108"/>
      <c r="BC130" s="108"/>
      <c r="BD130" s="108"/>
      <c r="BE130" s="108"/>
      <c r="BF130" s="108"/>
      <c r="BG130" s="108"/>
      <c r="BH130" s="108"/>
      <c r="BI130" s="108"/>
      <c r="BJ130" s="108"/>
      <c r="BK130" s="108"/>
      <c r="BL130" s="108"/>
      <c r="BM130" s="108"/>
      <c r="BN130" s="108"/>
      <c r="BO130" s="108"/>
      <c r="BP130" s="108"/>
      <c r="BQ130" s="108"/>
      <c r="BR130" s="108"/>
      <c r="BS130" s="108"/>
      <c r="BT130" s="108"/>
      <c r="BU130" s="108"/>
      <c r="BV130" s="108"/>
      <c r="BW130" s="108"/>
      <c r="BX130" s="108"/>
      <c r="BY130" s="108"/>
      <c r="BZ130" s="108"/>
      <c r="CA130" s="108"/>
      <c r="CB130" s="108"/>
      <c r="CC130" s="108"/>
      <c r="CD130" s="108"/>
      <c r="CE130" s="108"/>
      <c r="CF130" s="108"/>
      <c r="CG130" s="108"/>
      <c r="CH130" s="108"/>
      <c r="CI130" s="108"/>
      <c r="CJ130" s="108"/>
      <c r="CK130" s="108"/>
      <c r="CL130" s="108"/>
      <c r="CM130" s="108"/>
      <c r="CN130" s="108"/>
      <c r="CO130" s="108"/>
      <c r="CP130" s="108"/>
      <c r="CQ130" s="108"/>
      <c r="CR130" s="108"/>
      <c r="CS130" s="108"/>
      <c r="CT130" s="108"/>
      <c r="CU130" s="108"/>
      <c r="CV130" s="108"/>
      <c r="CW130" s="108"/>
      <c r="CX130" s="108"/>
      <c r="CY130" s="108"/>
      <c r="CZ130" s="108"/>
      <c r="DA130" s="108"/>
      <c r="DB130" s="108"/>
      <c r="DC130" s="108"/>
      <c r="DD130" s="4"/>
      <c r="DG130" s="4"/>
      <c r="DH130" s="4"/>
      <c r="DJ130" s="4"/>
      <c r="DK130" s="105" t="str">
        <f>+IFERROR(VLOOKUP(#REF!,'[4]Lưu ý'!$C$5:$G$21,5,0),"")</f>
        <v/>
      </c>
      <c r="DL130" s="105"/>
      <c r="DM130" s="105"/>
      <c r="DN130" s="105"/>
      <c r="DO130" s="105"/>
      <c r="DP130" s="4"/>
      <c r="DQ130" s="4"/>
      <c r="DR130" s="107"/>
      <c r="DS130" s="107"/>
      <c r="DT130" s="107"/>
      <c r="DU130" s="107"/>
    </row>
    <row r="131" spans="1:125" s="53" customFormat="1" ht="15" customHeight="1" x14ac:dyDescent="0.25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08"/>
      <c r="AX131" s="108"/>
      <c r="AY131" s="108"/>
      <c r="AZ131" s="108"/>
      <c r="BA131" s="108"/>
      <c r="BB131" s="108"/>
      <c r="BC131" s="108"/>
      <c r="BD131" s="108"/>
      <c r="BE131" s="108"/>
      <c r="BF131" s="108"/>
      <c r="BG131" s="108"/>
      <c r="BH131" s="108"/>
      <c r="BI131" s="108"/>
      <c r="BJ131" s="108"/>
      <c r="BK131" s="108"/>
      <c r="BL131" s="108"/>
      <c r="BM131" s="108"/>
      <c r="BN131" s="108"/>
      <c r="BO131" s="108"/>
      <c r="BP131" s="108"/>
      <c r="BQ131" s="108"/>
      <c r="BR131" s="108"/>
      <c r="BS131" s="108"/>
      <c r="BT131" s="108"/>
      <c r="BU131" s="108"/>
      <c r="BV131" s="108"/>
      <c r="BW131" s="108"/>
      <c r="BX131" s="108"/>
      <c r="BY131" s="108"/>
      <c r="BZ131" s="108"/>
      <c r="CA131" s="108"/>
      <c r="CB131" s="108"/>
      <c r="CC131" s="108"/>
      <c r="CD131" s="108"/>
      <c r="CE131" s="108"/>
      <c r="CF131" s="108"/>
      <c r="CG131" s="108"/>
      <c r="CH131" s="108"/>
      <c r="CI131" s="108"/>
      <c r="CJ131" s="108"/>
      <c r="CK131" s="108"/>
      <c r="CL131" s="108"/>
      <c r="CM131" s="108"/>
      <c r="CN131" s="108"/>
      <c r="CO131" s="108"/>
      <c r="CP131" s="108"/>
      <c r="CQ131" s="108"/>
      <c r="CR131" s="108"/>
      <c r="CS131" s="108"/>
      <c r="CT131" s="108"/>
      <c r="CU131" s="108"/>
      <c r="CV131" s="108"/>
      <c r="CW131" s="108"/>
      <c r="CX131" s="108"/>
      <c r="CY131" s="108"/>
      <c r="CZ131" s="108"/>
      <c r="DA131" s="108"/>
      <c r="DB131" s="108"/>
      <c r="DC131" s="108"/>
      <c r="DD131" s="4"/>
      <c r="DG131" s="4"/>
      <c r="DH131" s="4"/>
      <c r="DJ131" s="4"/>
      <c r="DK131" s="105" t="str">
        <f>+IFERROR(VLOOKUP(#REF!,'[4]Lưu ý'!$C$5:$G$21,5,0),"")</f>
        <v/>
      </c>
      <c r="DL131" s="105"/>
      <c r="DM131" s="105"/>
      <c r="DN131" s="105"/>
      <c r="DO131" s="105"/>
      <c r="DP131" s="4"/>
      <c r="DQ131" s="4"/>
      <c r="DR131" s="107"/>
      <c r="DS131" s="107"/>
      <c r="DT131" s="107"/>
      <c r="DU131" s="107"/>
    </row>
    <row r="132" spans="1:125" s="53" customFormat="1" ht="15" customHeight="1" x14ac:dyDescent="0.25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  <c r="BC132" s="108"/>
      <c r="BD132" s="108"/>
      <c r="BE132" s="108"/>
      <c r="BF132" s="108"/>
      <c r="BG132" s="108"/>
      <c r="BH132" s="108"/>
      <c r="BI132" s="108"/>
      <c r="BJ132" s="108"/>
      <c r="BK132" s="108"/>
      <c r="BL132" s="108"/>
      <c r="BM132" s="108"/>
      <c r="BN132" s="108"/>
      <c r="BO132" s="108"/>
      <c r="BP132" s="108"/>
      <c r="BQ132" s="108"/>
      <c r="BR132" s="108"/>
      <c r="BS132" s="108"/>
      <c r="BT132" s="108"/>
      <c r="BU132" s="108"/>
      <c r="BV132" s="108"/>
      <c r="BW132" s="108"/>
      <c r="BX132" s="108"/>
      <c r="BY132" s="108"/>
      <c r="BZ132" s="108"/>
      <c r="CA132" s="108"/>
      <c r="CB132" s="108"/>
      <c r="CC132" s="108"/>
      <c r="CD132" s="108"/>
      <c r="CE132" s="108"/>
      <c r="CF132" s="108"/>
      <c r="CG132" s="108"/>
      <c r="CH132" s="108"/>
      <c r="CI132" s="108"/>
      <c r="CJ132" s="108"/>
      <c r="CK132" s="108"/>
      <c r="CL132" s="108"/>
      <c r="CM132" s="108"/>
      <c r="CN132" s="108"/>
      <c r="CO132" s="108"/>
      <c r="CP132" s="108"/>
      <c r="CQ132" s="108"/>
      <c r="CR132" s="108"/>
      <c r="CS132" s="108"/>
      <c r="CT132" s="108"/>
      <c r="CU132" s="108"/>
      <c r="CV132" s="108"/>
      <c r="CW132" s="108"/>
      <c r="CX132" s="108"/>
      <c r="CY132" s="108"/>
      <c r="CZ132" s="108"/>
      <c r="DA132" s="108"/>
      <c r="DB132" s="108"/>
      <c r="DC132" s="108"/>
      <c r="DD132" s="4"/>
      <c r="DG132" s="4"/>
      <c r="DH132" s="4"/>
      <c r="DJ132" s="4"/>
      <c r="DK132" s="105" t="str">
        <f>+IFERROR(VLOOKUP(#REF!,'[4]Lưu ý'!$C$5:$G$21,5,0),"")</f>
        <v/>
      </c>
      <c r="DL132" s="105"/>
      <c r="DM132" s="105"/>
      <c r="DN132" s="105"/>
      <c r="DO132" s="105"/>
      <c r="DP132" s="4"/>
      <c r="DQ132" s="4"/>
      <c r="DR132" s="107"/>
      <c r="DS132" s="107"/>
      <c r="DT132" s="107"/>
      <c r="DU132" s="107"/>
    </row>
    <row r="133" spans="1:125" s="53" customFormat="1" ht="15" customHeight="1" x14ac:dyDescent="0.25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108"/>
      <c r="BA133" s="108"/>
      <c r="BB133" s="108"/>
      <c r="BC133" s="108"/>
      <c r="BD133" s="108"/>
      <c r="BE133" s="108"/>
      <c r="BF133" s="108"/>
      <c r="BG133" s="108"/>
      <c r="BH133" s="108"/>
      <c r="BI133" s="108"/>
      <c r="BJ133" s="108"/>
      <c r="BK133" s="108"/>
      <c r="BL133" s="108"/>
      <c r="BM133" s="108"/>
      <c r="BN133" s="108"/>
      <c r="BO133" s="108"/>
      <c r="BP133" s="108"/>
      <c r="BQ133" s="108"/>
      <c r="BR133" s="108"/>
      <c r="BS133" s="108"/>
      <c r="BT133" s="108"/>
      <c r="BU133" s="108"/>
      <c r="BV133" s="108"/>
      <c r="BW133" s="108"/>
      <c r="BX133" s="108"/>
      <c r="BY133" s="108"/>
      <c r="BZ133" s="108"/>
      <c r="CA133" s="108"/>
      <c r="CB133" s="108"/>
      <c r="CC133" s="108"/>
      <c r="CD133" s="108"/>
      <c r="CE133" s="108"/>
      <c r="CF133" s="108"/>
      <c r="CG133" s="108"/>
      <c r="CH133" s="108"/>
      <c r="CI133" s="108"/>
      <c r="CJ133" s="108"/>
      <c r="CK133" s="108"/>
      <c r="CL133" s="108"/>
      <c r="CM133" s="108"/>
      <c r="CN133" s="108"/>
      <c r="CO133" s="108"/>
      <c r="CP133" s="108"/>
      <c r="CQ133" s="108"/>
      <c r="CR133" s="108"/>
      <c r="CS133" s="108"/>
      <c r="CT133" s="108"/>
      <c r="CU133" s="108"/>
      <c r="CV133" s="108"/>
      <c r="CW133" s="108"/>
      <c r="CX133" s="108"/>
      <c r="CY133" s="108"/>
      <c r="CZ133" s="108"/>
      <c r="DA133" s="108"/>
      <c r="DB133" s="108"/>
      <c r="DC133" s="108"/>
      <c r="DD133" s="4"/>
      <c r="DG133" s="4"/>
      <c r="DH133" s="4"/>
      <c r="DJ133" s="4"/>
      <c r="DK133" s="105" t="str">
        <f>+IFERROR(VLOOKUP(#REF!,'[4]Lưu ý'!$C$5:$G$21,5,0),"")</f>
        <v/>
      </c>
      <c r="DL133" s="105"/>
      <c r="DM133" s="105"/>
      <c r="DN133" s="105"/>
      <c r="DO133" s="105"/>
      <c r="DP133" s="4"/>
      <c r="DQ133" s="4"/>
      <c r="DR133" s="107"/>
      <c r="DS133" s="107"/>
      <c r="DT133" s="107"/>
      <c r="DU133" s="107"/>
    </row>
    <row r="134" spans="1:125" s="53" customFormat="1" ht="15" customHeight="1" x14ac:dyDescent="0.25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  <c r="BC134" s="108"/>
      <c r="BD134" s="108"/>
      <c r="BE134" s="108"/>
      <c r="BF134" s="108"/>
      <c r="BG134" s="108"/>
      <c r="BH134" s="108"/>
      <c r="BI134" s="108"/>
      <c r="BJ134" s="108"/>
      <c r="BK134" s="108"/>
      <c r="BL134" s="108"/>
      <c r="BM134" s="108"/>
      <c r="BN134" s="108"/>
      <c r="BO134" s="108"/>
      <c r="BP134" s="108"/>
      <c r="BQ134" s="108"/>
      <c r="BR134" s="108"/>
      <c r="BS134" s="108"/>
      <c r="BT134" s="108"/>
      <c r="BU134" s="108"/>
      <c r="BV134" s="108"/>
      <c r="BW134" s="108"/>
      <c r="BX134" s="108"/>
      <c r="BY134" s="108"/>
      <c r="BZ134" s="108"/>
      <c r="CA134" s="108"/>
      <c r="CB134" s="108"/>
      <c r="CC134" s="108"/>
      <c r="CD134" s="108"/>
      <c r="CE134" s="108"/>
      <c r="CF134" s="108"/>
      <c r="CG134" s="108"/>
      <c r="CH134" s="108"/>
      <c r="CI134" s="108"/>
      <c r="CJ134" s="108"/>
      <c r="CK134" s="108"/>
      <c r="CL134" s="108"/>
      <c r="CM134" s="108"/>
      <c r="CN134" s="108"/>
      <c r="CO134" s="108"/>
      <c r="CP134" s="108"/>
      <c r="CQ134" s="108"/>
      <c r="CR134" s="108"/>
      <c r="CS134" s="108"/>
      <c r="CT134" s="108"/>
      <c r="CU134" s="108"/>
      <c r="CV134" s="108"/>
      <c r="CW134" s="108"/>
      <c r="CX134" s="108"/>
      <c r="CY134" s="108"/>
      <c r="CZ134" s="108"/>
      <c r="DA134" s="108"/>
      <c r="DB134" s="108"/>
      <c r="DC134" s="108"/>
      <c r="DD134" s="4"/>
      <c r="DG134" s="4"/>
      <c r="DH134" s="4"/>
      <c r="DJ134" s="4"/>
      <c r="DK134" s="105" t="str">
        <f>+IFERROR(VLOOKUP(#REF!,'[4]Lưu ý'!$C$5:$G$21,5,0),"")</f>
        <v/>
      </c>
      <c r="DL134" s="105"/>
      <c r="DM134" s="105"/>
      <c r="DN134" s="105"/>
      <c r="DO134" s="105"/>
      <c r="DP134" s="4"/>
      <c r="DQ134" s="4"/>
      <c r="DR134" s="107"/>
      <c r="DS134" s="107"/>
      <c r="DT134" s="107"/>
      <c r="DU134" s="107"/>
    </row>
    <row r="135" spans="1:125" s="53" customFormat="1" ht="15" customHeight="1" x14ac:dyDescent="0.25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  <c r="BC135" s="108"/>
      <c r="BD135" s="108"/>
      <c r="BE135" s="108"/>
      <c r="BF135" s="108"/>
      <c r="BG135" s="108"/>
      <c r="BH135" s="108"/>
      <c r="BI135" s="108"/>
      <c r="BJ135" s="108"/>
      <c r="BK135" s="108"/>
      <c r="BL135" s="108"/>
      <c r="BM135" s="108"/>
      <c r="BN135" s="108"/>
      <c r="BO135" s="108"/>
      <c r="BP135" s="108"/>
      <c r="BQ135" s="108"/>
      <c r="BR135" s="108"/>
      <c r="BS135" s="108"/>
      <c r="BT135" s="108"/>
      <c r="BU135" s="108"/>
      <c r="BV135" s="108"/>
      <c r="BW135" s="108"/>
      <c r="BX135" s="108"/>
      <c r="BY135" s="108"/>
      <c r="BZ135" s="108"/>
      <c r="CA135" s="108"/>
      <c r="CB135" s="108"/>
      <c r="CC135" s="108"/>
      <c r="CD135" s="108"/>
      <c r="CE135" s="108"/>
      <c r="CF135" s="108"/>
      <c r="CG135" s="108"/>
      <c r="CH135" s="108"/>
      <c r="CI135" s="108"/>
      <c r="CJ135" s="108"/>
      <c r="CK135" s="108"/>
      <c r="CL135" s="108"/>
      <c r="CM135" s="108"/>
      <c r="CN135" s="108"/>
      <c r="CO135" s="108"/>
      <c r="CP135" s="108"/>
      <c r="CQ135" s="108"/>
      <c r="CR135" s="108"/>
      <c r="CS135" s="108"/>
      <c r="CT135" s="108"/>
      <c r="CU135" s="108"/>
      <c r="CV135" s="108"/>
      <c r="CW135" s="108"/>
      <c r="CX135" s="108"/>
      <c r="CY135" s="108"/>
      <c r="CZ135" s="108"/>
      <c r="DA135" s="108"/>
      <c r="DB135" s="108"/>
      <c r="DC135" s="108"/>
      <c r="DD135" s="4"/>
      <c r="DG135" s="4"/>
      <c r="DH135" s="4"/>
      <c r="DJ135" s="4"/>
      <c r="DK135" s="105" t="str">
        <f>+IFERROR(VLOOKUP(#REF!,'[4]Lưu ý'!$C$5:$G$21,5,0),"")</f>
        <v/>
      </c>
      <c r="DL135" s="105"/>
      <c r="DM135" s="105"/>
      <c r="DN135" s="105"/>
      <c r="DO135" s="105"/>
      <c r="DP135" s="4"/>
      <c r="DQ135" s="4"/>
      <c r="DR135" s="107"/>
      <c r="DS135" s="107"/>
      <c r="DT135" s="107"/>
      <c r="DU135" s="107"/>
    </row>
    <row r="136" spans="1:125" s="53" customFormat="1" ht="15" customHeight="1" x14ac:dyDescent="0.25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  <c r="BC136" s="108"/>
      <c r="BD136" s="108"/>
      <c r="BE136" s="108"/>
      <c r="BF136" s="108"/>
      <c r="BG136" s="108"/>
      <c r="BH136" s="108"/>
      <c r="BI136" s="108"/>
      <c r="BJ136" s="108"/>
      <c r="BK136" s="108"/>
      <c r="BL136" s="108"/>
      <c r="BM136" s="108"/>
      <c r="BN136" s="108"/>
      <c r="BO136" s="108"/>
      <c r="BP136" s="108"/>
      <c r="BQ136" s="108"/>
      <c r="BR136" s="108"/>
      <c r="BS136" s="108"/>
      <c r="BT136" s="108"/>
      <c r="BU136" s="108"/>
      <c r="BV136" s="108"/>
      <c r="BW136" s="108"/>
      <c r="BX136" s="108"/>
      <c r="BY136" s="108"/>
      <c r="BZ136" s="108"/>
      <c r="CA136" s="108"/>
      <c r="CB136" s="108"/>
      <c r="CC136" s="108"/>
      <c r="CD136" s="108"/>
      <c r="CE136" s="108"/>
      <c r="CF136" s="108"/>
      <c r="CG136" s="108"/>
      <c r="CH136" s="108"/>
      <c r="CI136" s="108"/>
      <c r="CJ136" s="108"/>
      <c r="CK136" s="108"/>
      <c r="CL136" s="108"/>
      <c r="CM136" s="108"/>
      <c r="CN136" s="108"/>
      <c r="CO136" s="108"/>
      <c r="CP136" s="108"/>
      <c r="CQ136" s="108"/>
      <c r="CR136" s="108"/>
      <c r="CS136" s="108"/>
      <c r="CT136" s="108"/>
      <c r="CU136" s="108"/>
      <c r="CV136" s="108"/>
      <c r="CW136" s="108"/>
      <c r="CX136" s="108"/>
      <c r="CY136" s="108"/>
      <c r="CZ136" s="108"/>
      <c r="DA136" s="108"/>
      <c r="DB136" s="108"/>
      <c r="DC136" s="108"/>
      <c r="DD136" s="4"/>
      <c r="DG136" s="4"/>
      <c r="DH136" s="4"/>
      <c r="DJ136" s="4"/>
      <c r="DK136" s="105" t="str">
        <f>+IFERROR(VLOOKUP(#REF!,'[4]Lưu ý'!$C$5:$G$21,5,0),"")</f>
        <v/>
      </c>
      <c r="DL136" s="105"/>
      <c r="DM136" s="105"/>
      <c r="DN136" s="105"/>
      <c r="DO136" s="105"/>
      <c r="DP136" s="4"/>
      <c r="DQ136" s="4"/>
      <c r="DR136" s="107"/>
      <c r="DS136" s="107"/>
      <c r="DT136" s="107"/>
      <c r="DU136" s="107"/>
    </row>
    <row r="137" spans="1:125" s="53" customFormat="1" ht="15" customHeight="1" x14ac:dyDescent="0.25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8"/>
      <c r="BD137" s="108"/>
      <c r="BE137" s="108"/>
      <c r="BF137" s="108"/>
      <c r="BG137" s="108"/>
      <c r="BH137" s="108"/>
      <c r="BI137" s="108"/>
      <c r="BJ137" s="108"/>
      <c r="BK137" s="108"/>
      <c r="BL137" s="108"/>
      <c r="BM137" s="108"/>
      <c r="BN137" s="108"/>
      <c r="BO137" s="108"/>
      <c r="BP137" s="108"/>
      <c r="BQ137" s="108"/>
      <c r="BR137" s="108"/>
      <c r="BS137" s="108"/>
      <c r="BT137" s="108"/>
      <c r="BU137" s="108"/>
      <c r="BV137" s="108"/>
      <c r="BW137" s="108"/>
      <c r="BX137" s="108"/>
      <c r="BY137" s="108"/>
      <c r="BZ137" s="108"/>
      <c r="CA137" s="108"/>
      <c r="CB137" s="108"/>
      <c r="CC137" s="108"/>
      <c r="CD137" s="108"/>
      <c r="CE137" s="108"/>
      <c r="CF137" s="108"/>
      <c r="CG137" s="108"/>
      <c r="CH137" s="108"/>
      <c r="CI137" s="108"/>
      <c r="CJ137" s="108"/>
      <c r="CK137" s="108"/>
      <c r="CL137" s="108"/>
      <c r="CM137" s="108"/>
      <c r="CN137" s="108"/>
      <c r="CO137" s="108"/>
      <c r="CP137" s="108"/>
      <c r="CQ137" s="108"/>
      <c r="CR137" s="108"/>
      <c r="CS137" s="108"/>
      <c r="CT137" s="108"/>
      <c r="CU137" s="108"/>
      <c r="CV137" s="108"/>
      <c r="CW137" s="108"/>
      <c r="CX137" s="108"/>
      <c r="CY137" s="108"/>
      <c r="CZ137" s="108"/>
      <c r="DA137" s="108"/>
      <c r="DB137" s="108"/>
      <c r="DC137" s="108"/>
      <c r="DD137" s="4"/>
      <c r="DG137" s="4"/>
      <c r="DH137" s="4"/>
      <c r="DJ137" s="4"/>
      <c r="DK137" s="105" t="str">
        <f>+IFERROR(VLOOKUP(#REF!,'[4]Lưu ý'!$C$5:$G$21,5,0),"")</f>
        <v/>
      </c>
      <c r="DL137" s="105"/>
      <c r="DM137" s="105"/>
      <c r="DN137" s="105"/>
      <c r="DO137" s="105"/>
      <c r="DP137" s="4"/>
      <c r="DQ137" s="4"/>
      <c r="DR137" s="107"/>
      <c r="DS137" s="107"/>
      <c r="DT137" s="107"/>
      <c r="DU137" s="107"/>
    </row>
    <row r="138" spans="1:125" s="53" customFormat="1" ht="15" customHeight="1" x14ac:dyDescent="0.25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  <c r="BF138" s="108"/>
      <c r="BG138" s="108"/>
      <c r="BH138" s="108"/>
      <c r="BI138" s="108"/>
      <c r="BJ138" s="108"/>
      <c r="BK138" s="108"/>
      <c r="BL138" s="108"/>
      <c r="BM138" s="108"/>
      <c r="BN138" s="108"/>
      <c r="BO138" s="108"/>
      <c r="BP138" s="108"/>
      <c r="BQ138" s="108"/>
      <c r="BR138" s="108"/>
      <c r="BS138" s="108"/>
      <c r="BT138" s="108"/>
      <c r="BU138" s="108"/>
      <c r="BV138" s="108"/>
      <c r="BW138" s="108"/>
      <c r="BX138" s="108"/>
      <c r="BY138" s="108"/>
      <c r="BZ138" s="108"/>
      <c r="CA138" s="108"/>
      <c r="CB138" s="108"/>
      <c r="CC138" s="108"/>
      <c r="CD138" s="108"/>
      <c r="CE138" s="108"/>
      <c r="CF138" s="108"/>
      <c r="CG138" s="108"/>
      <c r="CH138" s="108"/>
      <c r="CI138" s="108"/>
      <c r="CJ138" s="108"/>
      <c r="CK138" s="108"/>
      <c r="CL138" s="108"/>
      <c r="CM138" s="108"/>
      <c r="CN138" s="108"/>
      <c r="CO138" s="108"/>
      <c r="CP138" s="108"/>
      <c r="CQ138" s="108"/>
      <c r="CR138" s="108"/>
      <c r="CS138" s="108"/>
      <c r="CT138" s="108"/>
      <c r="CU138" s="108"/>
      <c r="CV138" s="108"/>
      <c r="CW138" s="108"/>
      <c r="CX138" s="108"/>
      <c r="CY138" s="108"/>
      <c r="CZ138" s="108"/>
      <c r="DA138" s="108"/>
      <c r="DB138" s="108"/>
      <c r="DC138" s="108"/>
      <c r="DD138" s="4"/>
      <c r="DG138" s="4"/>
      <c r="DH138" s="4"/>
      <c r="DJ138" s="4"/>
      <c r="DK138" s="105" t="str">
        <f>+IFERROR(VLOOKUP(#REF!,'[4]Lưu ý'!$C$5:$G$21,5,0),"")</f>
        <v/>
      </c>
      <c r="DL138" s="105"/>
      <c r="DM138" s="105"/>
      <c r="DN138" s="105"/>
      <c r="DO138" s="105"/>
      <c r="DP138" s="4"/>
      <c r="DQ138" s="4"/>
      <c r="DR138" s="107"/>
      <c r="DS138" s="107"/>
      <c r="DT138" s="107"/>
      <c r="DU138" s="107"/>
    </row>
    <row r="139" spans="1:125" s="53" customFormat="1" ht="15" customHeight="1" x14ac:dyDescent="0.25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  <c r="BF139" s="108"/>
      <c r="BG139" s="108"/>
      <c r="BH139" s="108"/>
      <c r="BI139" s="108"/>
      <c r="BJ139" s="108"/>
      <c r="BK139" s="108"/>
      <c r="BL139" s="108"/>
      <c r="BM139" s="108"/>
      <c r="BN139" s="108"/>
      <c r="BO139" s="108"/>
      <c r="BP139" s="108"/>
      <c r="BQ139" s="108"/>
      <c r="BR139" s="108"/>
      <c r="BS139" s="108"/>
      <c r="BT139" s="108"/>
      <c r="BU139" s="108"/>
      <c r="BV139" s="108"/>
      <c r="BW139" s="108"/>
      <c r="BX139" s="108"/>
      <c r="BY139" s="108"/>
      <c r="BZ139" s="108"/>
      <c r="CA139" s="108"/>
      <c r="CB139" s="108"/>
      <c r="CC139" s="108"/>
      <c r="CD139" s="108"/>
      <c r="CE139" s="108"/>
      <c r="CF139" s="108"/>
      <c r="CG139" s="108"/>
      <c r="CH139" s="108"/>
      <c r="CI139" s="108"/>
      <c r="CJ139" s="108"/>
      <c r="CK139" s="108"/>
      <c r="CL139" s="108"/>
      <c r="CM139" s="108"/>
      <c r="CN139" s="108"/>
      <c r="CO139" s="108"/>
      <c r="CP139" s="108"/>
      <c r="CQ139" s="108"/>
      <c r="CR139" s="108"/>
      <c r="CS139" s="108"/>
      <c r="CT139" s="108"/>
      <c r="CU139" s="108"/>
      <c r="CV139" s="108"/>
      <c r="CW139" s="108"/>
      <c r="CX139" s="108"/>
      <c r="CY139" s="108"/>
      <c r="CZ139" s="108"/>
      <c r="DA139" s="108"/>
      <c r="DB139" s="108"/>
      <c r="DC139" s="108"/>
      <c r="DD139" s="4"/>
      <c r="DG139" s="4"/>
      <c r="DH139" s="4"/>
      <c r="DJ139" s="4"/>
      <c r="DK139" s="105" t="str">
        <f>+IFERROR(VLOOKUP(#REF!,'[4]Lưu ý'!$C$5:$G$21,5,0),"")</f>
        <v/>
      </c>
      <c r="DL139" s="105"/>
      <c r="DM139" s="105"/>
      <c r="DN139" s="105"/>
      <c r="DO139" s="105"/>
      <c r="DP139" s="4"/>
      <c r="DQ139" s="4"/>
      <c r="DR139" s="107"/>
      <c r="DS139" s="107"/>
      <c r="DT139" s="107"/>
      <c r="DU139" s="107"/>
    </row>
    <row r="140" spans="1:125" s="53" customFormat="1" ht="15" customHeight="1" x14ac:dyDescent="0.25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  <c r="BC140" s="108"/>
      <c r="BD140" s="108"/>
      <c r="BE140" s="108"/>
      <c r="BF140" s="108"/>
      <c r="BG140" s="108"/>
      <c r="BH140" s="108"/>
      <c r="BI140" s="108"/>
      <c r="BJ140" s="108"/>
      <c r="BK140" s="108"/>
      <c r="BL140" s="108"/>
      <c r="BM140" s="108"/>
      <c r="BN140" s="108"/>
      <c r="BO140" s="108"/>
      <c r="BP140" s="108"/>
      <c r="BQ140" s="108"/>
      <c r="BR140" s="108"/>
      <c r="BS140" s="108"/>
      <c r="BT140" s="108"/>
      <c r="BU140" s="108"/>
      <c r="BV140" s="108"/>
      <c r="BW140" s="108"/>
      <c r="BX140" s="108"/>
      <c r="BY140" s="108"/>
      <c r="BZ140" s="108"/>
      <c r="CA140" s="108"/>
      <c r="CB140" s="108"/>
      <c r="CC140" s="108"/>
      <c r="CD140" s="108"/>
      <c r="CE140" s="108"/>
      <c r="CF140" s="108"/>
      <c r="CG140" s="108"/>
      <c r="CH140" s="108"/>
      <c r="CI140" s="108"/>
      <c r="CJ140" s="108"/>
      <c r="CK140" s="108"/>
      <c r="CL140" s="108"/>
      <c r="CM140" s="108"/>
      <c r="CN140" s="108"/>
      <c r="CO140" s="108"/>
      <c r="CP140" s="108"/>
      <c r="CQ140" s="108"/>
      <c r="CR140" s="108"/>
      <c r="CS140" s="108"/>
      <c r="CT140" s="108"/>
      <c r="CU140" s="108"/>
      <c r="CV140" s="108"/>
      <c r="CW140" s="108"/>
      <c r="CX140" s="108"/>
      <c r="CY140" s="108"/>
      <c r="CZ140" s="108"/>
      <c r="DA140" s="108"/>
      <c r="DB140" s="108"/>
      <c r="DC140" s="108"/>
      <c r="DD140" s="4"/>
      <c r="DG140" s="4"/>
      <c r="DH140" s="4"/>
      <c r="DJ140" s="4"/>
      <c r="DK140" s="105" t="str">
        <f>+IFERROR(VLOOKUP(#REF!,'[4]Lưu ý'!$C$5:$G$21,5,0),"")</f>
        <v/>
      </c>
      <c r="DL140" s="105"/>
      <c r="DM140" s="105"/>
      <c r="DN140" s="105"/>
      <c r="DO140" s="105"/>
      <c r="DP140" s="4"/>
      <c r="DQ140" s="4"/>
      <c r="DR140" s="107"/>
      <c r="DS140" s="107"/>
      <c r="DT140" s="107"/>
      <c r="DU140" s="107"/>
    </row>
    <row r="141" spans="1:125" s="53" customFormat="1" ht="15" customHeight="1" x14ac:dyDescent="0.25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  <c r="BC141" s="108"/>
      <c r="BD141" s="108"/>
      <c r="BE141" s="108"/>
      <c r="BF141" s="108"/>
      <c r="BG141" s="108"/>
      <c r="BH141" s="108"/>
      <c r="BI141" s="108"/>
      <c r="BJ141" s="108"/>
      <c r="BK141" s="108"/>
      <c r="BL141" s="108"/>
      <c r="BM141" s="108"/>
      <c r="BN141" s="108"/>
      <c r="BO141" s="108"/>
      <c r="BP141" s="108"/>
      <c r="BQ141" s="108"/>
      <c r="BR141" s="108"/>
      <c r="BS141" s="108"/>
      <c r="BT141" s="108"/>
      <c r="BU141" s="108"/>
      <c r="BV141" s="108"/>
      <c r="BW141" s="108"/>
      <c r="BX141" s="108"/>
      <c r="BY141" s="108"/>
      <c r="BZ141" s="108"/>
      <c r="CA141" s="108"/>
      <c r="CB141" s="108"/>
      <c r="CC141" s="108"/>
      <c r="CD141" s="108"/>
      <c r="CE141" s="108"/>
      <c r="CF141" s="108"/>
      <c r="CG141" s="108"/>
      <c r="CH141" s="108"/>
      <c r="CI141" s="108"/>
      <c r="CJ141" s="108"/>
      <c r="CK141" s="108"/>
      <c r="CL141" s="108"/>
      <c r="CM141" s="108"/>
      <c r="CN141" s="108"/>
      <c r="CO141" s="108"/>
      <c r="CP141" s="108"/>
      <c r="CQ141" s="108"/>
      <c r="CR141" s="108"/>
      <c r="CS141" s="108"/>
      <c r="CT141" s="108"/>
      <c r="CU141" s="108"/>
      <c r="CV141" s="108"/>
      <c r="CW141" s="108"/>
      <c r="CX141" s="108"/>
      <c r="CY141" s="108"/>
      <c r="CZ141" s="108"/>
      <c r="DA141" s="108"/>
      <c r="DB141" s="108"/>
      <c r="DC141" s="108"/>
      <c r="DD141" s="4"/>
      <c r="DG141" s="4"/>
      <c r="DH141" s="4"/>
      <c r="DJ141" s="4"/>
      <c r="DK141" s="105" t="str">
        <f>+IFERROR(VLOOKUP(#REF!,'[4]Lưu ý'!$C$5:$G$21,5,0),"")</f>
        <v/>
      </c>
      <c r="DL141" s="105"/>
      <c r="DM141" s="105"/>
      <c r="DN141" s="105"/>
      <c r="DO141" s="105"/>
      <c r="DP141" s="4"/>
      <c r="DQ141" s="4"/>
      <c r="DR141" s="107"/>
      <c r="DS141" s="107"/>
      <c r="DT141" s="107"/>
      <c r="DU141" s="107"/>
    </row>
    <row r="142" spans="1:125" s="53" customFormat="1" ht="11.25" x14ac:dyDescent="0.25">
      <c r="DD142" s="4"/>
      <c r="DG142" s="4"/>
      <c r="DH142" s="4"/>
      <c r="DJ142" s="4"/>
      <c r="DK142" s="105"/>
      <c r="DL142" s="105"/>
      <c r="DM142" s="105"/>
      <c r="DN142" s="105"/>
      <c r="DO142" s="105"/>
      <c r="DP142" s="4"/>
      <c r="DQ142" s="4"/>
    </row>
    <row r="143" spans="1:125" s="53" customFormat="1" ht="11.25" x14ac:dyDescent="0.25">
      <c r="A143" s="109"/>
      <c r="AA143" s="108"/>
      <c r="DH143" s="4"/>
      <c r="DK143" s="4"/>
      <c r="DL143" s="4"/>
      <c r="DN143" s="4"/>
      <c r="DO143" s="105"/>
      <c r="DP143" s="105"/>
      <c r="DQ143" s="105"/>
      <c r="DR143" s="105"/>
      <c r="DS143" s="105"/>
      <c r="DT143" s="4"/>
      <c r="DU143" s="4"/>
    </row>
    <row r="144" spans="1:125" s="53" customFormat="1" ht="11.25" x14ac:dyDescent="0.25">
      <c r="A144" s="109"/>
      <c r="AA144" s="108"/>
      <c r="DH144" s="4"/>
      <c r="DK144" s="4"/>
      <c r="DL144" s="4"/>
      <c r="DN144" s="4"/>
      <c r="DO144" s="105"/>
      <c r="DP144" s="105"/>
      <c r="DQ144" s="105"/>
      <c r="DR144" s="105"/>
      <c r="DS144" s="105"/>
      <c r="DT144" s="4"/>
      <c r="DU144" s="4"/>
    </row>
    <row r="145" spans="27:80" ht="11.25" x14ac:dyDescent="0.25">
      <c r="AA145" s="108"/>
    </row>
    <row r="146" spans="27:80" ht="11.25" x14ac:dyDescent="0.25">
      <c r="AA146" s="108"/>
    </row>
    <row r="147" spans="27:80" ht="11.25" x14ac:dyDescent="0.25">
      <c r="AA147" s="108"/>
    </row>
    <row r="148" spans="27:80" ht="11.25" x14ac:dyDescent="0.25">
      <c r="AA148" s="108"/>
    </row>
    <row r="149" spans="27:80" ht="11.25" x14ac:dyDescent="0.25">
      <c r="AA149" s="108"/>
    </row>
    <row r="150" spans="27:80" ht="11.25" x14ac:dyDescent="0.25">
      <c r="AA150" s="108"/>
    </row>
    <row r="151" spans="27:80" ht="11.25" x14ac:dyDescent="0.25">
      <c r="AA151" s="108"/>
    </row>
    <row r="152" spans="27:80" ht="11.25" x14ac:dyDescent="0.25">
      <c r="AA152" s="108"/>
    </row>
    <row r="153" spans="27:80" ht="11.25" x14ac:dyDescent="0.25">
      <c r="AA153" s="108"/>
    </row>
    <row r="154" spans="27:80" ht="11.25" x14ac:dyDescent="0.25">
      <c r="AA154" s="108"/>
    </row>
    <row r="155" spans="27:80" ht="11.25" x14ac:dyDescent="0.25">
      <c r="AA155" s="108"/>
      <c r="CB155" s="2">
        <f>16*4</f>
        <v>64</v>
      </c>
    </row>
    <row r="156" spans="27:80" ht="11.25" x14ac:dyDescent="0.25">
      <c r="AA156" s="108"/>
    </row>
    <row r="157" spans="27:80" ht="11.25" x14ac:dyDescent="0.25">
      <c r="AA157" s="108"/>
    </row>
    <row r="158" spans="27:80" ht="11.25" x14ac:dyDescent="0.25">
      <c r="AA158" s="108"/>
    </row>
    <row r="159" spans="27:80" ht="11.25" x14ac:dyDescent="0.25">
      <c r="AA159" s="108"/>
    </row>
    <row r="160" spans="27:80" ht="11.25" x14ac:dyDescent="0.25">
      <c r="AA160" s="108"/>
    </row>
    <row r="161" spans="27:27" ht="11.25" x14ac:dyDescent="0.25">
      <c r="AA161" s="108"/>
    </row>
    <row r="162" spans="27:27" ht="11.25" x14ac:dyDescent="0.25">
      <c r="AA162" s="108"/>
    </row>
    <row r="163" spans="27:27" ht="11.25" x14ac:dyDescent="0.25">
      <c r="AA163" s="108"/>
    </row>
    <row r="164" spans="27:27" ht="11.25" x14ac:dyDescent="0.25">
      <c r="AA164" s="108"/>
    </row>
    <row r="165" spans="27:27" ht="11.25" x14ac:dyDescent="0.25">
      <c r="AA165" s="108"/>
    </row>
    <row r="166" spans="27:27" ht="11.25" x14ac:dyDescent="0.25">
      <c r="AA166" s="108"/>
    </row>
    <row r="167" spans="27:27" ht="11.25" x14ac:dyDescent="0.25">
      <c r="AA167" s="108"/>
    </row>
    <row r="168" spans="27:27" ht="11.25" x14ac:dyDescent="0.25">
      <c r="AA168" s="108"/>
    </row>
    <row r="169" spans="27:27" ht="11.25" x14ac:dyDescent="0.25">
      <c r="AA169" s="108"/>
    </row>
    <row r="170" spans="27:27" ht="11.25" x14ac:dyDescent="0.25">
      <c r="AA170" s="108"/>
    </row>
    <row r="171" spans="27:27" ht="11.25" x14ac:dyDescent="0.25">
      <c r="AA171" s="108"/>
    </row>
    <row r="172" spans="27:27" ht="11.25" x14ac:dyDescent="0.25">
      <c r="AA172" s="108"/>
    </row>
    <row r="173" spans="27:27" ht="11.25" x14ac:dyDescent="0.25">
      <c r="AA173" s="108"/>
    </row>
    <row r="174" spans="27:27" ht="11.25" x14ac:dyDescent="0.25">
      <c r="AA174" s="108"/>
    </row>
    <row r="175" spans="27:27" ht="11.25" x14ac:dyDescent="0.25">
      <c r="AA175" s="108"/>
    </row>
    <row r="176" spans="27:27" ht="11.25" x14ac:dyDescent="0.25">
      <c r="AA176" s="108"/>
    </row>
    <row r="177" spans="27:27" ht="11.25" x14ac:dyDescent="0.25">
      <c r="AA177" s="108"/>
    </row>
    <row r="178" spans="27:27" ht="11.25" x14ac:dyDescent="0.25">
      <c r="AA178" s="108"/>
    </row>
    <row r="179" spans="27:27" ht="11.25" x14ac:dyDescent="0.25">
      <c r="AA179" s="108"/>
    </row>
    <row r="180" spans="27:27" ht="11.25" x14ac:dyDescent="0.25">
      <c r="AA180" s="108"/>
    </row>
    <row r="181" spans="27:27" ht="11.25" x14ac:dyDescent="0.25">
      <c r="AA181" s="108"/>
    </row>
    <row r="182" spans="27:27" ht="11.25" x14ac:dyDescent="0.25">
      <c r="AA182" s="108"/>
    </row>
    <row r="183" spans="27:27" ht="11.25" x14ac:dyDescent="0.25">
      <c r="AA183" s="108"/>
    </row>
    <row r="184" spans="27:27" ht="11.25" x14ac:dyDescent="0.25">
      <c r="AA184" s="108"/>
    </row>
    <row r="185" spans="27:27" ht="11.25" x14ac:dyDescent="0.25">
      <c r="AA185" s="108"/>
    </row>
    <row r="186" spans="27:27" ht="11.25" x14ac:dyDescent="0.25">
      <c r="AA186" s="108"/>
    </row>
    <row r="187" spans="27:27" ht="11.25" x14ac:dyDescent="0.25">
      <c r="AA187" s="108"/>
    </row>
    <row r="188" spans="27:27" ht="11.25" x14ac:dyDescent="0.25">
      <c r="AA188" s="108"/>
    </row>
    <row r="189" spans="27:27" ht="11.25" x14ac:dyDescent="0.25">
      <c r="AA189" s="108"/>
    </row>
    <row r="190" spans="27:27" ht="11.25" x14ac:dyDescent="0.25">
      <c r="AA190" s="108"/>
    </row>
    <row r="191" spans="27:27" ht="11.25" x14ac:dyDescent="0.25">
      <c r="AA191" s="108"/>
    </row>
    <row r="192" spans="27:27" ht="11.25" x14ac:dyDescent="0.25">
      <c r="AA192" s="108"/>
    </row>
    <row r="193" spans="27:27" ht="11.25" x14ac:dyDescent="0.25">
      <c r="AA193" s="108"/>
    </row>
    <row r="194" spans="27:27" ht="11.25" x14ac:dyDescent="0.25">
      <c r="AA194" s="108"/>
    </row>
    <row r="195" spans="27:27" ht="11.25" x14ac:dyDescent="0.25">
      <c r="AA195" s="108"/>
    </row>
    <row r="196" spans="27:27" ht="11.25" x14ac:dyDescent="0.25">
      <c r="AA196" s="108"/>
    </row>
    <row r="197" spans="27:27" ht="11.25" x14ac:dyDescent="0.25">
      <c r="AA197" s="108"/>
    </row>
    <row r="198" spans="27:27" ht="11.25" x14ac:dyDescent="0.25">
      <c r="AA198" s="108"/>
    </row>
    <row r="199" spans="27:27" ht="11.25" x14ac:dyDescent="0.25">
      <c r="AA199" s="108"/>
    </row>
    <row r="200" spans="27:27" ht="11.25" x14ac:dyDescent="0.25">
      <c r="AA200" s="108"/>
    </row>
    <row r="201" spans="27:27" ht="11.25" x14ac:dyDescent="0.25">
      <c r="AA201" s="108"/>
    </row>
    <row r="202" spans="27:27" ht="11.25" x14ac:dyDescent="0.25">
      <c r="AA202" s="108"/>
    </row>
    <row r="203" spans="27:27" ht="11.25" x14ac:dyDescent="0.25">
      <c r="AA203" s="108"/>
    </row>
  </sheetData>
  <mergeCells count="20">
    <mergeCell ref="BN5:CG5"/>
    <mergeCell ref="DU5:DU6"/>
    <mergeCell ref="DM5:DM6"/>
    <mergeCell ref="DO5:DO6"/>
    <mergeCell ref="CH5:DG5"/>
    <mergeCell ref="DI5:DI6"/>
    <mergeCell ref="DT5:DT6"/>
    <mergeCell ref="DI4:DM4"/>
    <mergeCell ref="DP5:DQ5"/>
    <mergeCell ref="DO4:DS4"/>
    <mergeCell ref="DL5:DL6"/>
    <mergeCell ref="DK5:DK6"/>
    <mergeCell ref="DJ5:DJ6"/>
    <mergeCell ref="AA5:AO5"/>
    <mergeCell ref="AP5:BM5"/>
    <mergeCell ref="B5:B7"/>
    <mergeCell ref="C5:C7"/>
    <mergeCell ref="A5:A7"/>
    <mergeCell ref="E5:Z5"/>
    <mergeCell ref="D5:D7"/>
  </mergeCells>
  <conditionalFormatting sqref="DS6 DF6">
    <cfRule type="cellIs" dxfId="30" priority="37" operator="equal">
      <formula>0</formula>
    </cfRule>
  </conditionalFormatting>
  <conditionalFormatting sqref="DP6:DQ6">
    <cfRule type="cellIs" dxfId="29" priority="35" operator="equal">
      <formula>0</formula>
    </cfRule>
  </conditionalFormatting>
  <conditionalFormatting sqref="DH6">
    <cfRule type="cellIs" dxfId="28" priority="34" operator="equal">
      <formula>0</formula>
    </cfRule>
  </conditionalFormatting>
  <conditionalFormatting sqref="DN6">
    <cfRule type="cellIs" dxfId="27" priority="33" operator="equal">
      <formula>0</formula>
    </cfRule>
  </conditionalFormatting>
  <conditionalFormatting sqref="DR6">
    <cfRule type="cellIs" dxfId="26" priority="27" operator="equal">
      <formula>0</formula>
    </cfRule>
  </conditionalFormatting>
  <conditionalFormatting sqref="C130:C1048576 C1:C128">
    <cfRule type="duplicateValues" dxfId="25" priority="26"/>
  </conditionalFormatting>
  <conditionalFormatting sqref="E6:Z6">
    <cfRule type="cellIs" dxfId="24" priority="25" operator="equal">
      <formula>0</formula>
    </cfRule>
  </conditionalFormatting>
  <conditionalFormatting sqref="C129">
    <cfRule type="duplicateValues" dxfId="23" priority="24"/>
  </conditionalFormatting>
  <conditionalFormatting sqref="AA77:DG77">
    <cfRule type="cellIs" dxfId="22" priority="23" operator="equal">
      <formula>0</formula>
    </cfRule>
  </conditionalFormatting>
  <conditionalFormatting sqref="AA79:DG79">
    <cfRule type="cellIs" dxfId="21" priority="22" operator="equal">
      <formula>0</formula>
    </cfRule>
  </conditionalFormatting>
  <conditionalFormatting sqref="AA80:DG80">
    <cfRule type="cellIs" dxfId="20" priority="21" operator="equal">
      <formula>0</formula>
    </cfRule>
  </conditionalFormatting>
  <conditionalFormatting sqref="AA81:DG81">
    <cfRule type="cellIs" dxfId="19" priority="20" operator="equal">
      <formula>0</formula>
    </cfRule>
  </conditionalFormatting>
  <conditionalFormatting sqref="AA82:DG82">
    <cfRule type="cellIs" dxfId="18" priority="19" operator="equal">
      <formula>0</formula>
    </cfRule>
  </conditionalFormatting>
  <conditionalFormatting sqref="AA83:DG83">
    <cfRule type="cellIs" dxfId="17" priority="18" operator="equal">
      <formula>0</formula>
    </cfRule>
  </conditionalFormatting>
  <conditionalFormatting sqref="AA87:DG87">
    <cfRule type="cellIs" dxfId="16" priority="17" operator="equal">
      <formula>0</formula>
    </cfRule>
  </conditionalFormatting>
  <conditionalFormatting sqref="AA88:DG88">
    <cfRule type="cellIs" dxfId="15" priority="16" operator="equal">
      <formula>0</formula>
    </cfRule>
  </conditionalFormatting>
  <conditionalFormatting sqref="AA89:DG89">
    <cfRule type="cellIs" dxfId="14" priority="15" operator="equal">
      <formula>0</formula>
    </cfRule>
  </conditionalFormatting>
  <conditionalFormatting sqref="AA90:DG90">
    <cfRule type="cellIs" dxfId="13" priority="14" operator="equal">
      <formula>0</formula>
    </cfRule>
  </conditionalFormatting>
  <conditionalFormatting sqref="AA91:DG91">
    <cfRule type="cellIs" dxfId="12" priority="13" operator="equal">
      <formula>0</formula>
    </cfRule>
  </conditionalFormatting>
  <conditionalFormatting sqref="AA96:DG96">
    <cfRule type="cellIs" dxfId="11" priority="12" operator="equal">
      <formula>0</formula>
    </cfRule>
  </conditionalFormatting>
  <conditionalFormatting sqref="AA113:DG113">
    <cfRule type="cellIs" dxfId="10" priority="11" operator="equal">
      <formula>0</formula>
    </cfRule>
  </conditionalFormatting>
  <conditionalFormatting sqref="AA114:DG114">
    <cfRule type="cellIs" dxfId="9" priority="10" operator="equal">
      <formula>0</formula>
    </cfRule>
  </conditionalFormatting>
  <conditionalFormatting sqref="AA115:DG115">
    <cfRule type="cellIs" dxfId="8" priority="9" operator="equal">
      <formula>0</formula>
    </cfRule>
  </conditionalFormatting>
  <conditionalFormatting sqref="AA116:DG116">
    <cfRule type="cellIs" dxfId="7" priority="8" operator="equal">
      <formula>0</formula>
    </cfRule>
  </conditionalFormatting>
  <conditionalFormatting sqref="AA117:DG117">
    <cfRule type="cellIs" dxfId="6" priority="7" operator="equal">
      <formula>0</formula>
    </cfRule>
  </conditionalFormatting>
  <conditionalFormatting sqref="AA118:DG118">
    <cfRule type="cellIs" dxfId="5" priority="6" operator="equal">
      <formula>0</formula>
    </cfRule>
  </conditionalFormatting>
  <conditionalFormatting sqref="AA119:DG119">
    <cfRule type="cellIs" dxfId="4" priority="5" operator="equal">
      <formula>0</formula>
    </cfRule>
  </conditionalFormatting>
  <conditionalFormatting sqref="AA120:DG120">
    <cfRule type="cellIs" dxfId="3" priority="4" operator="equal">
      <formula>0</formula>
    </cfRule>
  </conditionalFormatting>
  <conditionalFormatting sqref="AA121:DG121">
    <cfRule type="cellIs" dxfId="2" priority="3" operator="equal">
      <formula>0</formula>
    </cfRule>
  </conditionalFormatting>
  <conditionalFormatting sqref="AA122:DG122">
    <cfRule type="cellIs" dxfId="1" priority="2" operator="equal">
      <formula>0</formula>
    </cfRule>
  </conditionalFormatting>
  <conditionalFormatting sqref="AA123:DG123">
    <cfRule type="cellIs" dxfId="0" priority="1" operator="equal">
      <formula>0</formula>
    </cfRule>
  </conditionalFormatting>
  <pageMargins left="0.24" right="0.23" top="0.22" bottom="0.16" header="0.5" footer="0.5"/>
  <pageSetup paperSize="8" scale="6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Gentan-i</vt:lpstr>
      <vt:lpstr>'Gentan-i'!Print_Area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2023-05-29T04:18:18Z</dcterms:created>
  <dcterms:modified xsi:type="dcterms:W3CDTF">2023-06-06T12:12:06Z</dcterms:modified>
</cp:coreProperties>
</file>