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C:\Users\NXN\Downloads\"/>
    </mc:Choice>
  </mc:AlternateContent>
  <xr:revisionPtr revIDLastSave="0" documentId="11_8C5FA3F15032FA1C01C7D810B489D43367072689" xr6:coauthVersionLast="47" xr6:coauthVersionMax="47" xr10:uidLastSave="{00000000-0000-0000-0000-000000000000}"/>
  <bookViews>
    <workbookView xWindow="0" yWindow="0" windowWidth="20490" windowHeight="7650" firstSheet="5" activeTab="5" xr2:uid="{00000000-000D-0000-FFFF-FFFF00000000}"/>
  </bookViews>
  <sheets>
    <sheet name="Cover" sheetId="1" r:id="rId1"/>
    <sheet name="Đặc tả chức năng 1" sheetId="5" r:id="rId2"/>
    <sheet name="Testcase chức năng 1" sheetId="2" r:id="rId3"/>
    <sheet name="Đặc tả chức năng 2" sheetId="6" r:id="rId4"/>
    <sheet name="Testcase chức năng 2" sheetId="3" r:id="rId5"/>
    <sheet name="Report" sheetId="4" r:id="rId6"/>
  </sheets>
  <calcPr calcId="162913"/>
  <extLst>
    <ext uri="GoogleSheetsCustomDataVersion1">
      <go:sheetsCustomData xmlns:go="http://customooxmlschemas.google.com/" r:id="rId7" roundtripDataSignature="AMtx7mjTK7yQq8ITeBxIa33M9dsEuOrzhw=="/>
    </ext>
  </extLst>
</workbook>
</file>

<file path=xl/calcChain.xml><?xml version="1.0" encoding="utf-8"?>
<calcChain xmlns="http://schemas.openxmlformats.org/spreadsheetml/2006/main">
  <c r="E13" i="4" l="1"/>
  <c r="F13" i="4"/>
  <c r="J22" i="4"/>
  <c r="H15" i="4"/>
  <c r="F15" i="4"/>
  <c r="H22" i="4" s="1"/>
  <c r="I12" i="4"/>
  <c r="H13" i="4"/>
  <c r="F12" i="4"/>
  <c r="G12" i="4"/>
  <c r="H12" i="4"/>
  <c r="E6" i="3" l="1"/>
  <c r="I13" i="4" s="1"/>
  <c r="D6" i="3"/>
  <c r="B6" i="3"/>
  <c r="A6" i="3"/>
  <c r="F17" i="4" l="1"/>
  <c r="I15" i="4"/>
  <c r="F18" i="4"/>
  <c r="C6" i="3"/>
  <c r="G13" i="4" s="1"/>
  <c r="G15" i="4" s="1"/>
  <c r="I22" i="4" s="1"/>
  <c r="E6" i="2"/>
  <c r="D6" i="2" l="1"/>
  <c r="B6" i="2"/>
  <c r="A6" i="2"/>
  <c r="E12" i="4" s="1"/>
  <c r="E15" i="4" l="1"/>
  <c r="G22" i="4" s="1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TTHIEU</author>
    <author/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Mã tài liệu, tùy loại tài liệu (đặc tả, thiết kế, testcase, kế hoạch dự án, ...)</t>
        </r>
      </text>
    </comment>
    <comment ref="F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Ngày làm ra tài liệu này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Những thay đổi diễn ra từ khi tạo ra tài liệu này, ai làm, sửa gì ghi chú vào</t>
        </r>
      </text>
    </comment>
    <comment ref="E11" authorId="1" shapeId="0" xr:uid="{00000000-0006-0000-0000-000004000000}">
      <text>
        <r>
          <rPr>
            <sz val="11"/>
            <color theme="1"/>
            <rFont val="Arial"/>
            <family val="2"/>
          </rPr>
          <t>======
ID#AAAAHhH55UU
     (2020-12-24 07:19:40)
*A: Add
  M: Modify
  D: Delete</t>
        </r>
      </text>
    </comment>
    <comment ref="G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Tài liệu tham chiếu đến sự thay đổi nếu có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32WrdpLdvMBkCsveLQu0OScq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TTHIEU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Các case chưa kiểm thử</t>
        </r>
      </text>
    </comment>
    <comment ref="D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Các case chưa rõ/ chưa có thông tin để kiểm thử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TTHIEU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Các case chưa kiểm thử</t>
        </r>
      </text>
    </comment>
    <comment ref="D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Các case chưa rõ/ chưa có thông tin để kiểm thử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TTHIEU</author>
  </authors>
  <commentList>
    <comment ref="E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Làm bằng công thức tham chiếu kết quả các sheet testcase
</t>
        </r>
      </text>
    </comment>
    <comment ref="E1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Tổng số case pass của các chức năng bên trên</t>
        </r>
      </text>
    </comment>
    <comment ref="G2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TTHIEU:</t>
        </r>
        <r>
          <rPr>
            <sz val="9"/>
            <color indexed="81"/>
            <rFont val="Tahoma"/>
            <family val="2"/>
          </rPr>
          <t xml:space="preserve">
Dùng công thức tham chiếu dòng sub total bên trên</t>
        </r>
      </text>
    </comment>
  </commentList>
</comments>
</file>

<file path=xl/sharedStrings.xml><?xml version="1.0" encoding="utf-8"?>
<sst xmlns="http://schemas.openxmlformats.org/spreadsheetml/2006/main" count="307" uniqueCount="181">
  <si>
    <t>TEST CASE</t>
  </si>
  <si>
    <t>Project Name</t>
  </si>
  <si>
    <t>PN_AZEShop</t>
  </si>
  <si>
    <t>Creator</t>
  </si>
  <si>
    <t>Nguyễn Xuân Ngát</t>
  </si>
  <si>
    <t>Project Code</t>
  </si>
  <si>
    <t>PC_AZEShop</t>
  </si>
  <si>
    <t>Reviewer/Approver</t>
  </si>
  <si>
    <t>Trần Trung Hiếu</t>
  </si>
  <si>
    <t>Document Code</t>
  </si>
  <si>
    <t>DCM_AZEShop</t>
  </si>
  <si>
    <t>Issue Date</t>
  </si>
  <si>
    <t>Version</t>
  </si>
  <si>
    <t>v1.0</t>
  </si>
  <si>
    <t>Record of change</t>
  </si>
  <si>
    <t>Effective Date</t>
  </si>
  <si>
    <t>Change Item</t>
  </si>
  <si>
    <t>*A,D,M</t>
  </si>
  <si>
    <t>Change description</t>
  </si>
  <si>
    <t>Reference</t>
  </si>
  <si>
    <t>New version</t>
  </si>
  <si>
    <t>A</t>
  </si>
  <si>
    <t>Create new</t>
  </si>
  <si>
    <t>Review</t>
  </si>
  <si>
    <t>TESTCASE CHỨC NĂNG THÊM SẢN PHẨM</t>
  </si>
  <si>
    <t>Module Code</t>
  </si>
  <si>
    <t>TestAP</t>
  </si>
  <si>
    <t>Test requirement</t>
  </si>
  <si>
    <t>Thêm sản phẩm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</si>
  <si>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</si>
  <si>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</si>
  <si>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</si>
  <si>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</si>
  <si>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</si>
  <si>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</si>
  <si>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</si>
  <si>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</si>
  <si>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data</t>
  </si>
  <si>
    <t>Test Case Procedure</t>
  </si>
  <si>
    <t>Expected Output</t>
  </si>
  <si>
    <t>Result</t>
  </si>
  <si>
    <t>Note
(Ảnh màn hình kết quả test)</t>
  </si>
  <si>
    <t>Test Chức năng</t>
  </si>
  <si>
    <t>TestAP01</t>
  </si>
  <si>
    <t>Mở giao diện thêm sản phẩm</t>
  </si>
  <si>
    <t>1. Bấm nút "Sản phẩm" 
2. Bấm nút "Quản lý sản phẩm"
3. Bấm nút "Thêm sản phẩm"</t>
  </si>
  <si>
    <t>Mở ra giao diện thêm sản phẩm</t>
  </si>
  <si>
    <t>https://photos.app.goo.gl/e2H8TP4Gz6Juyv2Z7</t>
  </si>
  <si>
    <t>TestAP02</t>
  </si>
  <si>
    <t>Kiểm tra chức năng thêm sản phẩm khi dữ liệu hợp lệ thêm sản phẩm thành công</t>
  </si>
  <si>
    <t xml:space="preserve"> - Tên sản phẩm: Laptop Acer
 - Giá bán: 25,000,000
 - Giảm giá 5%
 - Danh mục sản phẩm: Laptop
 - Hàng tồn kho: 100
 - Ảnh: laptop2_800x450.jpg
 - Trạng thái: public
</t>
  </si>
  <si>
    <t>1. Nhập thông tin các trường:
 - Tên sản phẩm
 - Giá bán
 - Giảm giá
 - Danh mục sản phẩm
 - Ảnh
 - Trạng thái
2. Bấm thêm sản phẩm</t>
  </si>
  <si>
    <t>Bấm nút thêm sản phẩm:
- Đóng màn hình thêm sản phẩm và lưu vào hệ thống.
- Hiển thị thông báo thêm thành công.</t>
  </si>
  <si>
    <t>https://photos.app.
goo.gl/RUVvBUxZE
HTz8oHc8</t>
  </si>
  <si>
    <t>TestAP03</t>
  </si>
  <si>
    <t>Kiểm tra chức năng thêm sản phẩm khi để
dữ liệu rỗng</t>
  </si>
  <si>
    <t xml:space="preserve"> - Tên sản phẩm: null
 - Giá bán: null
 - Giảm giá: nul
 - Danh mục sản phẩm: null
 - Hàng tồn kho: null
 - Ảnh: null
 - Trạng thái: public</t>
  </si>
  <si>
    <t xml:space="preserve">1. Không nhập thông tin các trường
2. Bấm nút thêm sản phẩm
</t>
  </si>
  <si>
    <t>Bấm nút thêm sản phẩm:
- Hiện bắt lỗi thông báo cho người dùng</t>
  </si>
  <si>
    <t>https://photos.app.goo.gl/MUBJce9yeq37Mbhk6</t>
  </si>
  <si>
    <t>TestAP04</t>
  </si>
  <si>
    <t>Kiểm tra chức năng thêm sản phẩm trường
Giá bán có số âm</t>
  </si>
  <si>
    <t xml:space="preserve"> - Tên sản phẩm: Iphone 14
 - Giá bán: -20000000
 - Giảm giá: 2
 - Danh mục sản phẩm: Điện thoại
 - Hàng tồn kho: 0
 - Ảnh: iphone14.jpg
 - Trạng thái: public</t>
  </si>
  <si>
    <t>Bấm nút thêm sản phẩm:
- Hiện lên bắt lỗi thông báo 
cho người dùng "Giá bán không hợp lệ".</t>
  </si>
  <si>
    <t>https://photos.app.goo.gl/vEXkkm2LmjW4jvnb6</t>
  </si>
  <si>
    <t>TestAP05</t>
  </si>
  <si>
    <t>Kiểm tra chức năng thêm sản phẩm trường
Giá bán có ký tự hoặc chữ</t>
  </si>
  <si>
    <t xml:space="preserve"> - Tên sản phẩm: Iphone 14
 - Giá bán: #$ABC24
 - Giảm giá: 2
 - Danh mục sản phẩm: Điện thoại
 - Hàng tồn kho: 0
 - Ảnh: iphone14.jpg
 - Trạng thái: public</t>
  </si>
  <si>
    <t>https://photos.app.goo.gl/kfk1YiWwhepEqQTD8</t>
  </si>
  <si>
    <t>TestAP06</t>
  </si>
  <si>
    <t>Kiểm tra chức năng thêm sản phẩm trường
Giảm giá là ký tự hoặc chữ</t>
  </si>
  <si>
    <t xml:space="preserve"> - Tên sản phẩm: Iphone 14
 - Giá bán: 25000000
 - Giảm giá: $BHFBSH
 - Danh mục sản phẩm: Điện thoại
 - Hàng tồn kho: 100
 - Ảnh: iphone14.jpg
 - Trạng thái: public</t>
  </si>
  <si>
    <t>Bấm nút thêm sản phẩm:
- Hiện lên bắt lỗi thông báo 
cho người dùng "Giá trị đã nhập không hợp lệ".</t>
  </si>
  <si>
    <t>https://photos.app.goo.gl/7CdXJX7hcASZoPxe8</t>
  </si>
  <si>
    <t>TestAP07</t>
  </si>
  <si>
    <t>Kiểm tra chức năng thêm sản phẩm trường
Giảm giá không trong khoảng 0 đến 100</t>
  </si>
  <si>
    <t xml:space="preserve"> - Tên sản phẩm: Iphone 14
 - Giá bán: 25000000
 - Giảm giá: 101
 - Danh mục sản phẩm: Điện thoại
 - Hàng tồn kho: 100
 - Ảnh: iphone14.jpg
 - Trạng thái: public</t>
  </si>
  <si>
    <t>https://photos.app.goo.gl/oecDVc3eZRLasYry8</t>
  </si>
  <si>
    <t>TestAP08</t>
  </si>
  <si>
    <t xml:space="preserve">Kiểm tra chức năng thêm sản phẩm trường
Hàng tồn kho là ký tự hoặc chữ </t>
  </si>
  <si>
    <t xml:space="preserve"> - Tên sản phẩm: Iphone 14
 - Giá bán: 25000000
 - Giảm giá: 0
 - Danh mục sản phẩm: Điện thoại
 - Hàng tồn kho: &amp;^&amp;BCJ
 - Ảnh: iphone14.jpg
 - Trạng thái: public</t>
  </si>
  <si>
    <t>https://photos.app.goo.gl/NULQtrNgGXyMnzB4A</t>
  </si>
  <si>
    <t>TestAP09</t>
  </si>
  <si>
    <t xml:space="preserve"> - Tên sản phẩm: Iphone 14
 - Giá bán: 25000000
 - Giảm giá: 0
 - Danh mục sản phẩm: Điện thoại
 - Hàng tồn kho: -100
 - Ảnh: iphone14.jpg
 - Trạng thái: public</t>
  </si>
  <si>
    <t>Bấm nút thêm sản phẩm:
- Hiện lên bắt lỗi thông báo 
cho người dùng "Số lượng tồn kho không phù hợp".</t>
  </si>
  <si>
    <t>https://photos.app.goo.gl/UQXenKyjxKrVz5U36</t>
  </si>
  <si>
    <t>TestAP10</t>
  </si>
  <si>
    <t>Kiểm tra chức năng thêm sản phẩm trường
Danh mục sản phẩm không chọn</t>
  </si>
  <si>
    <t xml:space="preserve"> - Tên sản phẩm: Iphone 14
 - Giá bán: 25000000
 - Giảm giá: 0
 - Danh mục sản phẩm: null
 - Hàng tồn kho: 100
 - Ảnh: iphone14.jpg
 - Trạng thái: public</t>
  </si>
  <si>
    <t>Bấm nút thêm sản phẩm:
- Hiện lên bắt lỗi thông báo 
cho người dùng "Vui lòng chọn danh mục sản phẩm".</t>
  </si>
  <si>
    <t>https://photos.app.goo.gl/R3rztUPszSmCutMn6</t>
  </si>
  <si>
    <t>TestAP11</t>
  </si>
  <si>
    <t xml:space="preserve">Kiểm tra chức năng thêm sản phẩm trường
Tên sản phẩm đã tồn tại </t>
  </si>
  <si>
    <t xml:space="preserve"> - Tên sản phẩm: Laptop Acer
 - Giá bán: 25000000
 - Giảm giá: 5
 - Danh mục sản phẩm: Laptop
 - Hàng tồn kho: 100
 - Ảnh:  laptop2_800x450.jpg
 - Trạng thái: public</t>
  </si>
  <si>
    <t>Bấm nút thêm sản phẩm:
- Hệ thông không bắt lỗi mặc dù tên sản phẩm đã có</t>
  </si>
  <si>
    <t>https://photos.app.goo.gl/r2XQtYQDy1QaoAtS6</t>
  </si>
  <si>
    <t>TestAP12</t>
  </si>
  <si>
    <t>Kiểm tra chức năng thêm sản phẩm trường
Hàng tồn kho không phải số nguyên</t>
  </si>
  <si>
    <t xml:space="preserve"> - Tên sản phẩm: Iphone 14
 - Giá bán: 25000000
 - Giảm giá: 0
 - Danh mục sản phẩm: Điện thoại
 - Hàng tồn kho: 55.2
 - Ảnh: iphone14.jpg
 - Trạng thái: public</t>
  </si>
  <si>
    <t>Bấm nút thêm sản phẩm:
- Không hiện báo lỗi.
- Hàng tồn kho phải là số
nguyên</t>
  </si>
  <si>
    <t>https://photos.app.goo.gl/vnA1wUvtpqTw6Y2C9</t>
  </si>
  <si>
    <t>Test Giao diện</t>
  </si>
  <si>
    <t>TestAP13</t>
  </si>
  <si>
    <t>Giao diện thêm sản phẩm</t>
  </si>
  <si>
    <t xml:space="preserve"> - Giao diện cân đối
 - Màu sắc hài hòa đẽ nhìn
 - Độ dài các ô input bằng nhau
 - Không có lỗi chính tả
 - Responsive vừa với hầu hết tất cả màn hình</t>
  </si>
  <si>
    <t>Màu sắc các textBox khó nhìn không rõ ràng</t>
  </si>
  <si>
    <t>https://photos.app.goo.gl/qG6akV3MEeZ8SNMB8</t>
  </si>
  <si>
    <t>TestAP14</t>
  </si>
  <si>
    <t xml:space="preserve"> - Chuyển sang màn hình                                                                                                                                                                                                                                                         trên di động:
+ Bị mất nút thêm sản phẩm
 + Chọn danh mục cũng khó khăn</t>
  </si>
  <si>
    <t>https://photos.app.goo.gl/HzQ39czWCC8YPLzb8</t>
  </si>
  <si>
    <t>TestAP15</t>
  </si>
  <si>
    <t>Không lỗi chính tả</t>
  </si>
  <si>
    <t>Test hiệu năng</t>
  </si>
  <si>
    <t>TestAP16</t>
  </si>
  <si>
    <t>Thêm sản phẩm thành
công chuyển hướng màn
hình với thời gian nhỏ hơn 3s</t>
  </si>
  <si>
    <t>https://photos.app.goo.gl/zn8SXh8x31N91RRK6</t>
  </si>
  <si>
    <t>TESTCASE CHỨC NĂNG NHẬP HÀNG</t>
  </si>
  <si>
    <t>TestIG</t>
  </si>
  <si>
    <t>Nhập Hàng</t>
  </si>
  <si>
    <t>Mở giao diện nhập hàng</t>
  </si>
  <si>
    <t>1. Bấm nút "Sản phẩm" 
2. Bấm nút "Quản lý biên lai"
3. Bấm nút "Nhập hàng"</t>
  </si>
  <si>
    <t>Mở ra giao diện nhập hàng</t>
  </si>
  <si>
    <t>https://photos.app.goo.gl/rnm5APXAR98TwgoH6</t>
  </si>
  <si>
    <t>Kiểm tra chức năng nhập hàng khi dữ liệu hợp lệ thêm sản phẩm thành công</t>
  </si>
  <si>
    <t xml:space="preserve"> - Sản phẩm: Macbook Pro 2020
 - Đơn gia nhập: 22000000
 - Số lượng: 100
 - Ngày nhập: 19/05/2023</t>
  </si>
  <si>
    <t>1. Nhập thông tin các trường:
 - Sản phẩm
 - Đơn giá nhập
 - Số lượng
 - Ngày nhập
2. Bấm thêm phiếu nhập</t>
  </si>
  <si>
    <t>Bấm nút thêm biên lai:
- Đóng màn hình nhập hàng và lưu vào hệ thống.
- Hiển thị thông báo thêm thành công.</t>
  </si>
  <si>
    <t>https://photos.app.goo.gl/ETgEEsyGvdSgpHm77</t>
  </si>
  <si>
    <t>Kiểm tra chức năng nhập hàng khi để
dữ liệu rỗng</t>
  </si>
  <si>
    <t xml:space="preserve"> - Sản phẩm: null
 - Đơn gia nhập: null
 - Số lượng: null
 - Ngày nhập: null</t>
  </si>
  <si>
    <t xml:space="preserve">1. Không nhập thông tin các trường
2. Bấm nút thêm phiếu nhập
</t>
  </si>
  <si>
    <t>Bấm nút thêm biên lai:
- Hiện bắt lỗi thông báo cho người dùng</t>
  </si>
  <si>
    <t>https://photos.app.goo.gl/JUcF8fyxnkog4Sw78</t>
  </si>
  <si>
    <t>Kiểm tra chức năng nhập hàng trường
Đơn giá nhập là số âm</t>
  </si>
  <si>
    <t xml:space="preserve"> - Sản phẩm: Macbook Pro 2020
 - Đơn gia nhập: -22000000
 - Số lượng: 100
 - Ngày nhập: 19/05/2023</t>
  </si>
  <si>
    <t>Bấm nút thêm biên lai:
- Hiện lên bắt lỗi thông báo 
cho người dùng "Giá bán không hợp lệ".</t>
  </si>
  <si>
    <t>https://photos.app.goo.gl/xiV7gQvrefXb2XHu8</t>
  </si>
  <si>
    <t>Kiểm tra chức năng nhập hàng trường
Đơn giá nhập là ký tự đặc biệt hoặc chữ</t>
  </si>
  <si>
    <t xml:space="preserve"> - Sản phẩm: Macbook Pro 2020
 - Đơn gia nhập: &amp;#^$JSND
 - Số lượng: 100
 - Ngày nhập: 19/05/2023</t>
  </si>
  <si>
    <t>Bấm nút thêm biên lai:
- Hiện lên bắt lỗi thông báo 
cho người dùng "Giá trị đã nhập không hợp lệ".</t>
  </si>
  <si>
    <t>https://photos.app.goo.gl/dCsMdow9J7WvDMA68</t>
  </si>
  <si>
    <t>Kiểm tra chức năng nhập hàng trường
Số lượng là số &lt;0</t>
  </si>
  <si>
    <t xml:space="preserve"> - Sản phẩm: Macbook Pro 2020
 - Đơn gia nhập: 22000000
 - Số lượng: -100
 - Ngày nhập: 19/05/2023</t>
  </si>
  <si>
    <t>Bấm nút thêm biên lai:
- Hiện lên bắt lỗi thông báo 
cho người dùng "Số lượng không hợp lệ"
- Sai thông báo đúng phải
là "Số lượng không hợp lệ"</t>
  </si>
  <si>
    <t>https://photos.app.goo.gl/rWAujmSbEAaqe2mR6</t>
  </si>
  <si>
    <t>Kiểm tra chức năng nhập hàng trường
Số lượng là kí tự hoặc chữ</t>
  </si>
  <si>
    <t xml:space="preserve"> - Sản phẩm: Macbook Pro 2020
 - Đơn gia nhập: 22000000
 - Số lượng: &amp;^%^&amp;*SJJSD
 - Ngày nhập: 19/05/2023</t>
  </si>
  <si>
    <t>Bấm nút thêm biên lai:
- Hiện lên bắt lỗi thông báo 
cho người dùng "Giá trị đã nhập không hợp lệ"</t>
  </si>
  <si>
    <t>https://photos.app.goo.gl/V1xa3Cosu6V5RB46A</t>
  </si>
  <si>
    <t>Kiểm tra chức năng nhập hàng trường
Số lượng không phải số nguyên</t>
  </si>
  <si>
    <t xml:space="preserve"> - Sản phẩm: Macbook Pro 2020
 - Đơn gia nhập: 22000000
 - Số lượng: 35.5
 - Ngày nhập: 19/05/2023</t>
  </si>
  <si>
    <t>Bấm nút thêm biên lai:
- Không hiện lên lỗi nào
- Số lượng không được lẻ</t>
  </si>
  <si>
    <t>https://photos.app.goo.gl/yHRyeMrytQ11EkM47</t>
  </si>
  <si>
    <t>Kiểm tra chức năng nhập hàng trường
Ngày nhập sai format</t>
  </si>
  <si>
    <t xml:space="preserve"> - Sản phẩm: Macbook Pro 2020
 - Đơn gia nhập: 22000000
 - Số lượng: 100
 - Ngày nhập: 290859</t>
  </si>
  <si>
    <t>Bấm nút thêm biên lai:
- Tự động lấy ngày giờ 
thời điểm hiện tại</t>
  </si>
  <si>
    <t>https://photos.app.goo.gl/LRhRx1cgxdEXQofo9</t>
  </si>
  <si>
    <t>Kiểm tra chức năng nhập hàng trường
Ngày nhập ngày ở tương lai</t>
  </si>
  <si>
    <t xml:space="preserve"> - Sản phẩm: Macbook Pro 2020
 - Đơn gia nhập: 22000000
 - Số lượng: 100
 - Ngày nhập: 19/05/2024</t>
  </si>
  <si>
    <t>Bấm nút thêm biên lai:
- Không báo lỗi vẫn thực hiện được</t>
  </si>
  <si>
    <t>https://photos.app.goo.gl/rxJRsEf9GLkcdx6P9</t>
  </si>
  <si>
    <t>Giao diện thêm biên lai</t>
  </si>
  <si>
    <t>https://photos.app.goo.gl/aaSQJWcsbuhA5QH18</t>
  </si>
  <si>
    <t xml:space="preserve"> - Chuyển sang màn hình                                                                                                                                                                                                                                                         trên di động:
+ Bị mất nút thêm biên lai</t>
  </si>
  <si>
    <t>https://photos.app.goo.gl/xQ8QdYuarXJ96dyU9</t>
  </si>
  <si>
    <t>Thêm biên lai thành
công chuyển hướng màn
hình với thời gian nhỏ hơn 3s</t>
  </si>
  <si>
    <t>https://photos.app.goo.gl/EvJLXnJ7451PUPaP9</t>
  </si>
  <si>
    <t>TEST REPORT</t>
  </si>
  <si>
    <t>PN_AZShop</t>
  </si>
  <si>
    <t>PC_AZShop</t>
  </si>
  <si>
    <t>DCM_AZShop</t>
  </si>
  <si>
    <t>Notes</t>
  </si>
  <si>
    <t>No</t>
  </si>
  <si>
    <t>Module code</t>
  </si>
  <si>
    <t>Number of  test cases</t>
  </si>
  <si>
    <t>...</t>
  </si>
  <si>
    <t>Sub total</t>
  </si>
  <si>
    <t>Test coverage</t>
  </si>
  <si>
    <t>%</t>
  </si>
  <si>
    <t>Test successful coverage</t>
  </si>
  <si>
    <t>Dữ liệu tổng hợp cho đồ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</si>
</sst>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>
    <font>
      <sz val="11"/>
      <color theme="1"/>
      <name val="Arial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0"/>
      <color theme="1"/>
      <name val="Tahoma"/>
      <family val="2"/>
    </font>
    <font>
      <sz val="11"/>
      <name val="Arial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name val="Tahoma"/>
      <family val="2"/>
    </font>
    <font>
      <b/>
      <sz val="16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Arial"/>
      <family val="2"/>
    </font>
    <font>
      <u/>
      <sz val="11"/>
      <color theme="10"/>
      <name val="Arial"/>
    </font>
    <font>
      <b/>
      <sz val="11"/>
      <color rgb="FF0070C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333333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33333"/>
      </left>
      <right style="hair">
        <color rgb="FF000000"/>
      </right>
      <top style="thin">
        <color rgb="FF333333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333333"/>
      </top>
      <bottom style="hair">
        <color rgb="FF000000"/>
      </bottom>
      <diagonal/>
    </border>
    <border>
      <left style="hair">
        <color rgb="FF000000"/>
      </left>
      <right style="thin">
        <color rgb="FF333333"/>
      </right>
      <top style="thin">
        <color rgb="FF333333"/>
      </top>
      <bottom style="hair">
        <color rgb="FF000000"/>
      </bottom>
      <diagonal/>
    </border>
    <border>
      <left style="thin">
        <color rgb="FF333333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333333"/>
      </right>
      <top style="hair">
        <color rgb="FF000000"/>
      </top>
      <bottom style="hair">
        <color rgb="FF000000"/>
      </bottom>
      <diagonal/>
    </border>
    <border>
      <left style="thin">
        <color rgb="FF333333"/>
      </left>
      <right style="hair">
        <color rgb="FF000000"/>
      </right>
      <top style="hair">
        <color rgb="FF000000"/>
      </top>
      <bottom style="thin">
        <color rgb="FF333333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333333"/>
      </bottom>
      <diagonal/>
    </border>
    <border>
      <left style="hair">
        <color rgb="FF000000"/>
      </left>
      <right style="thin">
        <color rgb="FF333333"/>
      </right>
      <top style="hair">
        <color rgb="FF000000"/>
      </top>
      <bottom style="thin">
        <color rgb="FF33333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33333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9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2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1" fillId="0" borderId="15" xfId="0" applyNumberFormat="1" applyFont="1" applyBorder="1" applyAlignment="1">
      <alignment horizontal="right" vertical="top" wrapText="1"/>
    </xf>
    <xf numFmtId="49" fontId="1" fillId="0" borderId="16" xfId="0" applyNumberFormat="1" applyFont="1" applyBorder="1" applyAlignment="1">
      <alignment vertical="top"/>
    </xf>
    <xf numFmtId="0" fontId="1" fillId="0" borderId="16" xfId="0" applyFont="1" applyBorder="1" applyAlignment="1">
      <alignment vertical="top"/>
    </xf>
    <xf numFmtId="164" fontId="1" fillId="0" borderId="16" xfId="0" applyNumberFormat="1" applyFont="1" applyBorder="1" applyAlignment="1">
      <alignment vertical="top"/>
    </xf>
    <xf numFmtId="0" fontId="1" fillId="0" borderId="17" xfId="0" applyFont="1" applyBorder="1" applyAlignment="1">
      <alignment vertical="top" wrapText="1"/>
    </xf>
    <xf numFmtId="15" fontId="1" fillId="0" borderId="15" xfId="0" applyNumberFormat="1" applyFont="1" applyBorder="1" applyAlignment="1">
      <alignment vertical="top"/>
    </xf>
    <xf numFmtId="0" fontId="1" fillId="0" borderId="17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49" fontId="1" fillId="0" borderId="19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0" fillId="2" borderId="4" xfId="0" applyFont="1" applyFill="1" applyBorder="1" applyAlignment="1">
      <alignment horizontal="left" wrapText="1"/>
    </xf>
    <xf numFmtId="0" fontId="10" fillId="2" borderId="24" xfId="0" applyFont="1" applyFill="1" applyBorder="1" applyAlignment="1">
      <alignment horizontal="left" wrapText="1"/>
    </xf>
    <xf numFmtId="0" fontId="11" fillId="4" borderId="25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8" fillId="5" borderId="0" xfId="0" applyFont="1" applyFill="1" applyAlignment="1">
      <alignment horizontal="left"/>
    </xf>
    <xf numFmtId="14" fontId="8" fillId="5" borderId="0" xfId="0" applyNumberFormat="1" applyFont="1" applyFill="1"/>
    <xf numFmtId="0" fontId="13" fillId="3" borderId="4" xfId="0" applyFont="1" applyFill="1" applyBorder="1" applyAlignment="1">
      <alignment horizontal="center" wrapText="1"/>
    </xf>
    <xf numFmtId="0" fontId="17" fillId="6" borderId="1" xfId="0" applyFont="1" applyFill="1" applyBorder="1"/>
    <xf numFmtId="0" fontId="0" fillId="0" borderId="1" xfId="0" applyBorder="1"/>
    <xf numFmtId="0" fontId="0" fillId="0" borderId="33" xfId="0" applyBorder="1"/>
    <xf numFmtId="0" fontId="5" fillId="2" borderId="26" xfId="0" applyFont="1" applyFill="1" applyBorder="1" applyAlignment="1">
      <alignment horizontal="left"/>
    </xf>
    <xf numFmtId="0" fontId="16" fillId="0" borderId="1" xfId="0" applyFont="1" applyBorder="1"/>
    <xf numFmtId="0" fontId="15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0" fillId="8" borderId="1" xfId="0" applyFont="1" applyFill="1" applyBorder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21" fillId="0" borderId="0" xfId="1" applyAlignment="1">
      <alignment wrapText="1"/>
    </xf>
    <xf numFmtId="0" fontId="0" fillId="0" borderId="0" xfId="0" applyAlignment="1">
      <alignment vertical="center" wrapText="1"/>
    </xf>
    <xf numFmtId="0" fontId="21" fillId="0" borderId="0" xfId="1" applyAlignment="1">
      <alignment vertical="center" wrapText="1"/>
    </xf>
    <xf numFmtId="0" fontId="0" fillId="0" borderId="0" xfId="0" applyAlignment="1">
      <alignment vertical="top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center" wrapText="1"/>
    </xf>
    <xf numFmtId="0" fontId="21" fillId="9" borderId="0" xfId="1" applyFill="1" applyAlignment="1">
      <alignment vertical="center" wrapText="1"/>
    </xf>
    <xf numFmtId="0" fontId="14" fillId="9" borderId="0" xfId="0" applyFont="1" applyFill="1"/>
    <xf numFmtId="0" fontId="0" fillId="9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4" fillId="9" borderId="0" xfId="0" applyFont="1" applyFill="1" applyAlignment="1">
      <alignment vertical="center"/>
    </xf>
    <xf numFmtId="0" fontId="5" fillId="2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2" fillId="2" borderId="3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left" wrapText="1"/>
    </xf>
    <xf numFmtId="0" fontId="15" fillId="0" borderId="37" xfId="0" applyFont="1" applyBorder="1" applyAlignment="1">
      <alignment horizontal="center"/>
    </xf>
    <xf numFmtId="0" fontId="3" fillId="7" borderId="3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5" fillId="2" borderId="39" xfId="0" applyFont="1" applyFill="1" applyBorder="1" applyAlignment="1">
      <alignment horizontal="left"/>
    </xf>
    <xf numFmtId="0" fontId="5" fillId="2" borderId="40" xfId="0" applyFont="1" applyFill="1" applyBorder="1" applyAlignment="1">
      <alignment horizontal="left"/>
    </xf>
    <xf numFmtId="0" fontId="3" fillId="7" borderId="26" xfId="0" applyFont="1" applyFill="1" applyBorder="1" applyAlignment="1">
      <alignment horizontal="center" vertical="center"/>
    </xf>
    <xf numFmtId="0" fontId="4" fillId="7" borderId="2" xfId="0" applyFont="1" applyFill="1" applyBorder="1" applyAlignment="1"/>
    <xf numFmtId="0" fontId="4" fillId="7" borderId="3" xfId="0" applyFont="1" applyFill="1" applyBorder="1" applyAlignment="1"/>
    <xf numFmtId="0" fontId="1" fillId="0" borderId="26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10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11" xfId="0" applyFont="1" applyBorder="1" applyAlignment="1"/>
    <xf numFmtId="0" fontId="9" fillId="3" borderId="26" xfId="0" applyFont="1" applyFill="1" applyBorder="1" applyAlignment="1">
      <alignment horizontal="center" vertical="center"/>
    </xf>
    <xf numFmtId="0" fontId="4" fillId="0" borderId="23" xfId="0" applyFont="1" applyBorder="1" applyAlignment="1"/>
    <xf numFmtId="0" fontId="11" fillId="4" borderId="26" xfId="0" applyFont="1" applyFill="1" applyBorder="1" applyAlignment="1">
      <alignment horizontal="center" vertical="center" wrapText="1"/>
    </xf>
    <xf numFmtId="0" fontId="4" fillId="0" borderId="27" xfId="0" applyFont="1" applyBorder="1" applyAlignment="1"/>
    <xf numFmtId="0" fontId="4" fillId="0" borderId="32" xfId="0" applyFont="1" applyBorder="1" applyAlignmen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colors>
    <mruColors>
      <color rgb="FFFDF3C7"/>
      <color rgb="FFFCEEB2"/>
      <color rgb="FFFAE6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thể hiện phần</a:t>
            </a:r>
            <a:r>
              <a:rPr lang="en-US" baseline="0"/>
              <a:t> trăm</a:t>
            </a:r>
            <a:r>
              <a:rPr lang="en-US"/>
              <a:t> các TestCase Pass/Fail/Untested/N/A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7-4943-A2D7-2D28785FBD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7-4943-A2D7-2D28785FBD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E7-4943-A2D7-2D28785FBD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E7-4943-A2D7-2D28785FBDDB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Report!$G$21:$J$21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  <c:pt idx="3">
                  <c:v>N/A</c:v>
                </c:pt>
              </c:strCache>
            </c:strRef>
          </c:cat>
          <c:val>
            <c:numRef>
              <c:f>Report!$G$22:$J$22</c:f>
              <c:numCache>
                <c:formatCode>General</c:formatCode>
                <c:ptCount val="4"/>
                <c:pt idx="0">
                  <c:v>21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B-4CDF-A7BD-97BA93B10F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9525</xdr:rowOff>
    </xdr:from>
    <xdr:ext cx="1162050" cy="116205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171450"/>
          <a:ext cx="1162050" cy="11620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276224</xdr:rowOff>
    </xdr:from>
    <xdr:to>
      <xdr:col>10</xdr:col>
      <xdr:colOff>247650</xdr:colOff>
      <xdr:row>82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04850" y="1028699"/>
          <a:ext cx="6400800" cy="143732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Usecase 1: </a:t>
          </a:r>
          <a:r>
            <a:rPr lang="en-US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Thêm</a:t>
          </a:r>
          <a:r>
            <a:rPr lang="en-US" sz="1100" b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sản phẩm</a:t>
          </a:r>
          <a:r>
            <a:rPr lang="vi-VN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Ý</a:t>
          </a:r>
          <a:r>
            <a:rPr lang="en-US" sz="110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ngĩa chức năng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Cho phép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gười dùn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thêm một sản phẩm muốn bán lên trang website bán hàng .</a:t>
          </a:r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Xử</a:t>
          </a:r>
          <a:r>
            <a:rPr lang="en-US" sz="110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lý dự phòng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nếu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người dùng không có quyền thêm sản phẩm thì sẽ không vào được  trang thêm sản phẩm.</a:t>
          </a:r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Tác</a:t>
          </a:r>
          <a:r>
            <a:rPr lang="en-US" sz="110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nhân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Nhân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viên hoặc là chủ của cửa hàng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vi-VN" sz="110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Điều kiện cần chuẩn bị trước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người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dùng vào trang quản lý bán hàng và đăng nhập với quyền có thể thêm được sản phẩm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vi-VN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ác bước để thực hiện chức năng</a:t>
          </a:r>
          <a:r>
            <a:rPr lang="en-US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Đ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ăng nhập.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Ở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trang chủ chọn sản phẩm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Sau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đó chọn quản lý sản phẩm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Chọn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nút thêm sản phẩm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Nhập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thông tin cho sản phẩm: tên sản phẩm, giá bán, giảm giá, chọn danh mục, số lượng tồn kho, chọn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ảnh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Bấm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thêm sản phẩm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    Hệ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thống kiểm tra dữ liệu.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     Nếu dữ liệu hợp lệ sẽ được lưu lại.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     Hệ thống thông báo cho người dùng.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Tình huống chuyển đổi: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rường 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Tên sản phẩm để trống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0"/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Hệ thống</a:t>
          </a:r>
          <a:r>
            <a:rPr lang="vi-VN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nh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ắc: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"Vui lòng nhập tên sản phẩm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pPr lvl="0"/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Trường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Giá bán để trống:</a:t>
          </a:r>
        </a:p>
        <a:p>
          <a:pPr lvl="0"/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nhắc: "Vui lòng nhập giá bán của sản phẩm"</a:t>
          </a:r>
        </a:p>
        <a:p>
          <a:pPr lvl="0"/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Trường</a:t>
          </a:r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Danh mục sản phẩm để trống:</a:t>
          </a:r>
        </a:p>
        <a:p>
          <a:pPr lvl="0"/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nhắc: "Vui lòng chọn danh mục sản phẩm"</a:t>
          </a:r>
        </a:p>
        <a:p>
          <a:pPr lvl="0"/>
          <a:endParaRPr lang="en-US" sz="110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Trường Hàng tồn kho để trống:</a:t>
          </a:r>
        </a:p>
        <a:p>
          <a:pPr lvl="0"/>
          <a:r>
            <a:rPr lang="en-US" sz="110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nhắc: "Vui lòng nhập số lượng tồn kho"</a:t>
          </a:r>
        </a:p>
        <a:p>
          <a:pPr lvl="0"/>
          <a:endParaRPr lang="en-US" sz="110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Trường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Giảm giá để trống: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cho phép được để trống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Trường Ảnh để trống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cho phép được để trống</a:t>
          </a:r>
        </a:p>
        <a:p>
          <a:pPr lvl="0"/>
          <a:endParaRPr lang="en-US" sz="110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Hàng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tồn kho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không hợp lệ: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Nếu là kí tự đặc biệt hoặc chữ:</a:t>
          </a:r>
          <a:endParaRPr lang="en-US">
            <a:effectLst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sẽ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nhắc: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"Giá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trị đã nhập không hợp lệ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Nêu là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số nhưng không phù hợp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sẽ nhắc: "Giá trị đã nhập không phù hợp"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Giảm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giá không hợp lệ: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Nếu là kí tự đặc biệt hoặc chữ:</a:t>
          </a:r>
          <a:endParaRPr lang="en-US">
            <a:effectLst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sẽ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nhắc: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"Giá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trị đã nhập không hợp lệ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Nêu là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số nhưng không phù hợp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sẽ nhắc: "Giá trị đã nhập không phù hợp"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Giá bán không hợp lệ: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Nếu là kí tự đặc biệt hoặc chữ:</a:t>
          </a:r>
          <a:endParaRPr lang="en-US">
            <a:effectLst/>
          </a:endParaRPr>
        </a:p>
        <a:p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sẽ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nhắc:</a:t>
          </a:r>
          <a:r>
            <a:rPr lang="vi-V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"Giá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trị đã nhập không hợp lệ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Nêu là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số nhưng không phù hợp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sẽ nhắc: "Giá bán không  hợp lệ"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Trường  tích chọn: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Public : là trường trạng thái sản phẩm có mở bán hay không.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HomeFlag: là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trường trạng thái có hiển thị sản phẩm ở trang chủ hay không.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BestSeller: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là trường trạng thái sản phẩm có bán chạy hay không.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Nút thêm sản phẩm :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Khi thêm không thành công: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Hiện  validate(bắt lỗi người dùng).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Khi thêm thành công: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Hệ thống lưu và thoát khỏi màn hình thêm sản phẩm.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Thống báo cho người dùng  thành công.</a:t>
          </a:r>
          <a:endParaRPr lang="en-US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vi-VN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Ngoại lệ: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+</a:t>
          </a:r>
          <a:r>
            <a:rPr lang="en-US" sz="1100" baseline="0"/>
            <a:t> Nếu chọn file ảnh mà không đúng dạng của 1 file ảnh thì trường ảnh sẽ để trống.</a:t>
          </a:r>
        </a:p>
        <a:p>
          <a:endParaRPr lang="en-US" sz="1100"/>
        </a:p>
        <a:p>
          <a:r>
            <a:rPr lang="en-US" sz="1100" b="1">
              <a:solidFill>
                <a:srgbClr val="0070C0"/>
              </a:solidFill>
            </a:rPr>
            <a:t>Quy</a:t>
          </a:r>
          <a:r>
            <a:rPr lang="en-US" sz="1100" b="1" baseline="0">
              <a:solidFill>
                <a:srgbClr val="0070C0"/>
              </a:solidFill>
            </a:rPr>
            <a:t> tắc ràng buộc:</a:t>
          </a:r>
        </a:p>
        <a:p>
          <a:r>
            <a:rPr lang="en-US" sz="1100"/>
            <a:t>+</a:t>
          </a:r>
          <a:r>
            <a:rPr lang="en-US" sz="1100" baseline="0"/>
            <a:t> Trường  Giảm giá là tính bằng phần trăm nên giá trị phải trong khoảng từ 0 đến 100.</a:t>
          </a:r>
        </a:p>
        <a:p>
          <a:r>
            <a:rPr lang="en-US" sz="1100" baseline="0"/>
            <a:t>+ Trường Giá bán phải là số dương</a:t>
          </a:r>
        </a:p>
        <a:p>
          <a:r>
            <a:rPr lang="en-US" sz="1100" baseline="0"/>
            <a:t>+ Trường Hàng tồn kho phải là số nguyên dương </a:t>
          </a:r>
        </a:p>
      </xdr:txBody>
    </xdr:sp>
    <xdr:clientData/>
  </xdr:twoCellAnchor>
  <xdr:twoCellAnchor editAs="oneCell">
    <xdr:from>
      <xdr:col>11</xdr:col>
      <xdr:colOff>6994</xdr:colOff>
      <xdr:row>3</xdr:row>
      <xdr:rowOff>2163</xdr:rowOff>
    </xdr:from>
    <xdr:to>
      <xdr:col>24</xdr:col>
      <xdr:colOff>411056</xdr:colOff>
      <xdr:row>24</xdr:row>
      <xdr:rowOff>180974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182" y="764163"/>
          <a:ext cx="9381374" cy="4426961"/>
        </a:xfrm>
        <a:prstGeom prst="rect">
          <a:avLst/>
        </a:prstGeom>
      </xdr:spPr>
    </xdr:pic>
    <xdr:clientData/>
  </xdr:twoCellAnchor>
  <xdr:twoCellAnchor editAs="oneCell">
    <xdr:from>
      <xdr:col>11</xdr:col>
      <xdr:colOff>236394</xdr:colOff>
      <xdr:row>51</xdr:row>
      <xdr:rowOff>132485</xdr:rowOff>
    </xdr:from>
    <xdr:to>
      <xdr:col>24</xdr:col>
      <xdr:colOff>157219</xdr:colOff>
      <xdr:row>73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2582" y="10276610"/>
          <a:ext cx="8898137" cy="4201389"/>
        </a:xfrm>
        <a:prstGeom prst="rect">
          <a:avLst/>
        </a:prstGeom>
      </xdr:spPr>
    </xdr:pic>
    <xdr:clientData/>
  </xdr:twoCellAnchor>
  <xdr:twoCellAnchor editAs="oneCell">
    <xdr:from>
      <xdr:col>11</xdr:col>
      <xdr:colOff>199159</xdr:colOff>
      <xdr:row>25</xdr:row>
      <xdr:rowOff>177511</xdr:rowOff>
    </xdr:from>
    <xdr:to>
      <xdr:col>24</xdr:col>
      <xdr:colOff>288024</xdr:colOff>
      <xdr:row>50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95347" y="5368636"/>
          <a:ext cx="9066177" cy="4632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133351</xdr:colOff>
      <xdr:row>3</xdr:row>
      <xdr:rowOff>171450</xdr:rowOff>
    </xdr:from>
    <xdr:ext cx="5905499" cy="9763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19151" y="714375"/>
          <a:ext cx="5905499" cy="9763125"/>
        </a:xfrm>
        <a:prstGeom prst="rect">
          <a:avLst/>
        </a:prstGeom>
        <a:solidFill>
          <a:srgbClr val="FDF3C7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vi-VN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Usecase 1: </a:t>
          </a:r>
          <a:r>
            <a:rPr 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Nhập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hàng</a:t>
          </a:r>
          <a:r>
            <a:rPr lang="vi-VN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Ý</a:t>
          </a:r>
          <a:r>
            <a:rPr lang="en-US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ngĩa chức năng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Cho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phép người dùng  nhập một sản phẩm cập nhật số lượng sản phẩm đó .</a:t>
          </a:r>
        </a:p>
        <a:p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Xử</a:t>
          </a:r>
          <a:r>
            <a:rPr lang="en-US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lý dự phòng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nếu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người dùng không có quyền nhập hàng  thì sẽ không vào được  trang thêm sản phẩm.</a:t>
          </a:r>
        </a:p>
        <a:p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Tác</a:t>
          </a:r>
          <a:r>
            <a:rPr lang="en-US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nhân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Nhân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viên hoặc là chủ của cửa hàng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effectLst/>
          </a:endParaRPr>
        </a:p>
        <a:p>
          <a:r>
            <a:rPr lang="vi-VN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Điều kiện cần chuẩn bị trước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người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dùng vào trang quản lý bán hàng và đăng nhập với quyền có thể nhập hàng được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effectLst/>
          </a:endParaRPr>
        </a:p>
        <a:p>
          <a:r>
            <a:rPr 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vi-VN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ác bước để thực hiện chức năng</a:t>
          </a:r>
          <a:r>
            <a:rPr 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Đ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ăng nhập.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Ở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trang chủ chọn sản phẩm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Sau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đó chọn quản lý biên lai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Chọn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nút nhập hàng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Nhập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thông tin cho phiếu nhập: sản phẩm, đơn giá  nhập, số lượng,  ngày nhập.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Bấm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thêm biên lai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    Hệ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thống kiểm tra dữ liệu.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     Nếu dữ liệu hợp lệ sẽ được lưu lại.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     Hệ thống thông báo cho người dùng.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vi-VN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Tình huống chuyển đổi:</a:t>
          </a:r>
          <a:endParaRPr lang="en-US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rường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Sản phẩm để trống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Hệ thống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nh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ắc: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"Vui lòng  chọn tên sản phẩm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Trường Đơn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giá  nhập để trống: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Hệ thống nhắc: "Vui lòng  điền giá nhập"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Trường Số lượng để trống: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Hệ thống nhắc: "Vui lòng  điền số lượng nhập"</a:t>
          </a:r>
        </a:p>
        <a:p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Số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lượng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không hợp lệ: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Nếu là kí tự đặc biệt hoặc chữ: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Hệ thống sẽ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nhắc: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"Giá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trị đã nhập không hợp lệ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Nêu là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số nhưng không phù hợp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Hệ thống sẽ nhắc: "Giá  nhập không hợp lệ"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Đơn giá  nhập không hợp lệ: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Nếu là kí tự đặc biệt hoặc chữ:</a:t>
          </a:r>
          <a:endParaRPr lang="en-US">
            <a:effectLst/>
          </a:endParaRPr>
        </a:p>
        <a:p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Hệ thống sẽ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nhắc:</a:t>
          </a:r>
          <a:r>
            <a:rPr lang="vi-V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"Giá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trị đã nhập không hợp lệ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Nêu là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số nhưng không phù hợp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Hệ thống sẽ nhắc: "Giá  nhập không hợp lệ"</a:t>
          </a:r>
          <a:endParaRPr lang="en-US">
            <a:effectLst/>
          </a:endParaRPr>
        </a:p>
        <a:p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Nút thêm biên lai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Khi thêm không thành công: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Hiện  validate(bắt lỗi người dùng).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Khi thêm thành công: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Hệ thống lưu và thoát khỏi màn hình thêm sản phẩm.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Thống báo cho người dùng  thành công.</a:t>
          </a:r>
          <a:endParaRPr lang="en-US">
            <a:effectLst/>
          </a:endParaRPr>
        </a:p>
        <a:p>
          <a:r>
            <a:rPr lang="vi-VN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Ngoại lệ:</a:t>
          </a:r>
          <a:endParaRPr lang="en-US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Nếu  ngày nhập để trống thì sẽ lấy ngày giờ ở thời điểm hiện tại.</a:t>
          </a:r>
          <a:endParaRPr lang="en-US">
            <a:effectLst/>
          </a:endParaRPr>
        </a:p>
        <a:p>
          <a:r>
            <a:rPr 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Quy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tắc ràng buộc:</a:t>
          </a:r>
          <a:endParaRPr lang="en-US">
            <a:solidFill>
              <a:schemeClr val="accent1">
                <a:lumMod val="75000"/>
              </a:schemeClr>
            </a:solidFill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Trường  Đơn giá nhập  phải là số &gt;=0.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Trường  Số lượng  phải là số &gt;0 và là số nguyên</a:t>
          </a:r>
          <a:endParaRPr lang="en-US">
            <a:effectLst/>
          </a:endParaRPr>
        </a:p>
      </xdr:txBody>
    </xdr:sp>
    <xdr:clientData/>
  </xdr:oneCellAnchor>
  <xdr:twoCellAnchor editAs="oneCell">
    <xdr:from>
      <xdr:col>10</xdr:col>
      <xdr:colOff>653143</xdr:colOff>
      <xdr:row>4</xdr:row>
      <xdr:rowOff>40823</xdr:rowOff>
    </xdr:from>
    <xdr:to>
      <xdr:col>26</xdr:col>
      <xdr:colOff>353785</xdr:colOff>
      <xdr:row>30</xdr:row>
      <xdr:rowOff>2267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6714" y="748394"/>
          <a:ext cx="10586357" cy="4914444"/>
        </a:xfrm>
        <a:prstGeom prst="rect">
          <a:avLst/>
        </a:prstGeom>
      </xdr:spPr>
    </xdr:pic>
    <xdr:clientData/>
  </xdr:twoCellAnchor>
  <xdr:twoCellAnchor editAs="oneCell">
    <xdr:from>
      <xdr:col>10</xdr:col>
      <xdr:colOff>585109</xdr:colOff>
      <xdr:row>32</xdr:row>
      <xdr:rowOff>40822</xdr:rowOff>
    </xdr:from>
    <xdr:to>
      <xdr:col>26</xdr:col>
      <xdr:colOff>537218</xdr:colOff>
      <xdr:row>58</xdr:row>
      <xdr:rowOff>35871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8680" y="6082393"/>
          <a:ext cx="10837824" cy="4948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22</xdr:row>
      <xdr:rowOff>133349</xdr:rowOff>
    </xdr:from>
    <xdr:to>
      <xdr:col>9</xdr:col>
      <xdr:colOff>676275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hotos.app.goo.gl/NULQtrNgGXyMnzB4A" TargetMode="External"/><Relationship Id="rId13" Type="http://schemas.openxmlformats.org/officeDocument/2006/relationships/hyperlink" Target="https://photos.app.goo.gl/qG6akV3MEeZ8SNMB8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photos.app.goo.gl/MUBJce9yeq37Mbhk6" TargetMode="External"/><Relationship Id="rId7" Type="http://schemas.openxmlformats.org/officeDocument/2006/relationships/hyperlink" Target="https://photos.app.goo.gl/oecDVc3eZRLasYry8" TargetMode="External"/><Relationship Id="rId12" Type="http://schemas.openxmlformats.org/officeDocument/2006/relationships/hyperlink" Target="https://photos.app.goo.gl/HzQ39czWCC8YPLzb8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photos.app.goo.gl/RUVvBUxZEHTz8oHc8" TargetMode="External"/><Relationship Id="rId16" Type="http://schemas.openxmlformats.org/officeDocument/2006/relationships/hyperlink" Target="https://photos.app.goo.gl/vnA1wUvtpqTw6Y2C9" TargetMode="External"/><Relationship Id="rId1" Type="http://schemas.openxmlformats.org/officeDocument/2006/relationships/hyperlink" Target="https://photos.app.goo.gl/e2H8TP4Gz6Juyv2Z7" TargetMode="External"/><Relationship Id="rId6" Type="http://schemas.openxmlformats.org/officeDocument/2006/relationships/hyperlink" Target="https://photos.app.goo.gl/7CdXJX7hcASZoPxe8" TargetMode="External"/><Relationship Id="rId11" Type="http://schemas.openxmlformats.org/officeDocument/2006/relationships/hyperlink" Target="https://photos.app.goo.gl/r2XQtYQDy1QaoAtS6" TargetMode="External"/><Relationship Id="rId5" Type="http://schemas.openxmlformats.org/officeDocument/2006/relationships/hyperlink" Target="https://photos.app.goo.gl/kfk1YiWwhepEqQTD8" TargetMode="External"/><Relationship Id="rId15" Type="http://schemas.openxmlformats.org/officeDocument/2006/relationships/hyperlink" Target="https://photos.app.goo.gl/zn8SXh8x31N91RRK6" TargetMode="External"/><Relationship Id="rId10" Type="http://schemas.openxmlformats.org/officeDocument/2006/relationships/hyperlink" Target="https://photos.app.goo.gl/R3rztUPszSmCutMn6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s://photos.app.goo.gl/vEXkkm2LmjW4jvnb6" TargetMode="External"/><Relationship Id="rId9" Type="http://schemas.openxmlformats.org/officeDocument/2006/relationships/hyperlink" Target="https://photos.app.goo.gl/UQXenKyjxKrVz5U36" TargetMode="External"/><Relationship Id="rId14" Type="http://schemas.openxmlformats.org/officeDocument/2006/relationships/hyperlink" Target="https://photos.app.goo.gl/qG6akV3MEeZ8SNMB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hotos.app.goo.gl/yHRyeMrytQ11EkM47" TargetMode="External"/><Relationship Id="rId13" Type="http://schemas.openxmlformats.org/officeDocument/2006/relationships/hyperlink" Target="https://photos.app.goo.gl/aaSQJWcsbuhA5QH18" TargetMode="External"/><Relationship Id="rId3" Type="http://schemas.openxmlformats.org/officeDocument/2006/relationships/hyperlink" Target="https://photos.app.goo.gl/ETgEEsyGvdSgpHm77" TargetMode="External"/><Relationship Id="rId7" Type="http://schemas.openxmlformats.org/officeDocument/2006/relationships/hyperlink" Target="https://photos.app.goo.gl/V1xa3Cosu6V5RB46A" TargetMode="External"/><Relationship Id="rId12" Type="http://schemas.openxmlformats.org/officeDocument/2006/relationships/hyperlink" Target="https://photos.app.goo.gl/xQ8QdYuarXJ96dyU9" TargetMode="External"/><Relationship Id="rId2" Type="http://schemas.openxmlformats.org/officeDocument/2006/relationships/hyperlink" Target="https://photos.app.goo.gl/rnm5APXAR98TwgoH6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photos.app.goo.gl/xiV7gQvrefXb2XHu8" TargetMode="External"/><Relationship Id="rId6" Type="http://schemas.openxmlformats.org/officeDocument/2006/relationships/hyperlink" Target="https://photos.app.goo.gl/rWAujmSbEAaqe2mR6" TargetMode="External"/><Relationship Id="rId11" Type="http://schemas.openxmlformats.org/officeDocument/2006/relationships/hyperlink" Target="https://photos.app.goo.gl/aaSQJWcsbuhA5QH18" TargetMode="External"/><Relationship Id="rId5" Type="http://schemas.openxmlformats.org/officeDocument/2006/relationships/hyperlink" Target="https://photos.app.goo.gl/dCsMdow9J7WvDMA68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photos.app.goo.gl/rxJRsEf9GLkcdx6P9" TargetMode="External"/><Relationship Id="rId4" Type="http://schemas.openxmlformats.org/officeDocument/2006/relationships/hyperlink" Target="https://photos.app.goo.gl/JUcF8fyxnkog4Sw78" TargetMode="External"/><Relationship Id="rId9" Type="http://schemas.openxmlformats.org/officeDocument/2006/relationships/hyperlink" Target="https://photos.app.goo.gl/LRhRx1cgxdEXQofo9" TargetMode="External"/><Relationship Id="rId14" Type="http://schemas.openxmlformats.org/officeDocument/2006/relationships/hyperlink" Target="https://photos.app.goo.gl/EvJLXnJ7451PUPaP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6" sqref="C6:E7"/>
    </sheetView>
  </sheetViews>
  <sheetFormatPr defaultColWidth="12.625" defaultRowHeight="15" customHeight="1"/>
  <cols>
    <col min="1" max="1" width="2.25" customWidth="1"/>
    <col min="2" max="2" width="17.125" customWidth="1"/>
    <col min="3" max="3" width="9.25" customWidth="1"/>
    <col min="4" max="4" width="14.5" customWidth="1"/>
    <col min="5" max="5" width="8" customWidth="1"/>
    <col min="6" max="6" width="31.125" customWidth="1"/>
    <col min="7" max="7" width="31" customWidth="1"/>
    <col min="8" max="26" width="7.625" customWidth="1"/>
  </cols>
  <sheetData>
    <row r="1" spans="1:26" ht="12.75" customHeight="1">
      <c r="A1" s="1"/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3.75" customHeight="1">
      <c r="A2" s="3"/>
      <c r="C2" s="83" t="s">
        <v>0</v>
      </c>
      <c r="D2" s="84"/>
      <c r="E2" s="84"/>
      <c r="F2" s="84"/>
      <c r="G2" s="8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C3" s="5"/>
      <c r="D3" s="1"/>
      <c r="E3" s="1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7" t="s">
        <v>1</v>
      </c>
      <c r="C4" s="86" t="s">
        <v>2</v>
      </c>
      <c r="D4" s="87"/>
      <c r="E4" s="88"/>
      <c r="F4" s="7" t="s">
        <v>3</v>
      </c>
      <c r="G4" s="8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7" t="s">
        <v>5</v>
      </c>
      <c r="C5" s="86" t="s">
        <v>6</v>
      </c>
      <c r="D5" s="87"/>
      <c r="E5" s="88"/>
      <c r="F5" s="7" t="s">
        <v>7</v>
      </c>
      <c r="G5" s="8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69" t="s">
        <v>9</v>
      </c>
      <c r="C6" s="70" t="s">
        <v>10</v>
      </c>
      <c r="D6" s="89"/>
      <c r="E6" s="90"/>
      <c r="F6" s="7" t="s">
        <v>11</v>
      </c>
      <c r="G6" s="9">
        <v>45067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91"/>
      <c r="C7" s="92"/>
      <c r="D7" s="93"/>
      <c r="E7" s="94"/>
      <c r="F7" s="7" t="s">
        <v>12</v>
      </c>
      <c r="G7" s="8" t="s">
        <v>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0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1"/>
      <c r="B11" s="12" t="s">
        <v>15</v>
      </c>
      <c r="C11" s="13" t="s">
        <v>12</v>
      </c>
      <c r="D11" s="13" t="s">
        <v>16</v>
      </c>
      <c r="E11" s="13" t="s">
        <v>17</v>
      </c>
      <c r="F11" s="13" t="s">
        <v>18</v>
      </c>
      <c r="G11" s="14" t="s">
        <v>19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>
      <c r="A12" s="15"/>
      <c r="B12" s="16">
        <v>45065</v>
      </c>
      <c r="C12" s="17" t="s">
        <v>13</v>
      </c>
      <c r="D12" s="18" t="s">
        <v>20</v>
      </c>
      <c r="E12" s="18" t="s">
        <v>21</v>
      </c>
      <c r="F12" s="19" t="s">
        <v>22</v>
      </c>
      <c r="G12" s="20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5"/>
      <c r="B13" s="21">
        <v>45067</v>
      </c>
      <c r="C13" s="17" t="s">
        <v>13</v>
      </c>
      <c r="D13" s="18" t="s">
        <v>23</v>
      </c>
      <c r="E13" s="18"/>
      <c r="F13" s="18" t="s">
        <v>23</v>
      </c>
      <c r="G13" s="22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>
      <c r="A14" s="15"/>
      <c r="B14" s="21"/>
      <c r="C14" s="17"/>
      <c r="D14" s="18"/>
      <c r="E14" s="18"/>
      <c r="F14" s="18"/>
      <c r="G14" s="22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>
      <c r="A15" s="15"/>
      <c r="B15" s="21"/>
      <c r="C15" s="17"/>
      <c r="D15" s="18"/>
      <c r="E15" s="18"/>
      <c r="F15" s="18"/>
      <c r="G15" s="22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>
      <c r="A16" s="15"/>
      <c r="B16" s="21"/>
      <c r="C16" s="17"/>
      <c r="D16" s="18"/>
      <c r="E16" s="18"/>
      <c r="F16" s="18"/>
      <c r="G16" s="22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>
      <c r="A17" s="15"/>
      <c r="B17" s="21"/>
      <c r="C17" s="17"/>
      <c r="D17" s="18"/>
      <c r="E17" s="18"/>
      <c r="F17" s="18"/>
      <c r="G17" s="22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>
      <c r="A18" s="15"/>
      <c r="B18" s="23"/>
      <c r="C18" s="24"/>
      <c r="D18" s="25"/>
      <c r="E18" s="25"/>
      <c r="F18" s="25"/>
      <c r="G18" s="2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>
      <c r="A20" s="1"/>
      <c r="B20" s="38"/>
      <c r="C20" s="3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Normal="100" workbookViewId="0">
      <selection activeCell="H3" sqref="H3"/>
    </sheetView>
  </sheetViews>
  <sheetFormatPr defaultRowHeight="14.25"/>
  <cols>
    <col min="1" max="16384" width="9" style="48"/>
  </cols>
  <sheetData>
    <row r="1" spans="1:13" ht="14.25" customHeight="1">
      <c r="A1" s="49"/>
      <c r="B1" s="49"/>
      <c r="C1" s="49"/>
      <c r="D1" s="49"/>
      <c r="E1" s="49"/>
      <c r="F1" s="49"/>
      <c r="G1" s="49"/>
      <c r="H1" s="49"/>
      <c r="I1" s="49"/>
      <c r="J1" s="49"/>
    </row>
    <row r="2" spans="1:13" ht="22.5" customHeight="1">
      <c r="C2" s="49"/>
      <c r="D2" s="49"/>
      <c r="E2" s="49"/>
      <c r="F2" s="49"/>
      <c r="G2" s="49"/>
      <c r="H2" s="49"/>
      <c r="I2" s="49"/>
    </row>
    <row r="3" spans="1:13" ht="22.5" customHeight="1">
      <c r="C3" s="49"/>
      <c r="D3" s="49"/>
      <c r="E3" s="49"/>
      <c r="F3" s="49"/>
      <c r="G3" s="49"/>
      <c r="H3" s="49"/>
      <c r="I3" s="49"/>
    </row>
    <row r="4" spans="1:13" ht="22.5" customHeight="1">
      <c r="C4" s="49"/>
      <c r="D4" s="49"/>
      <c r="E4" s="49"/>
      <c r="F4" s="49"/>
      <c r="G4" s="49"/>
      <c r="H4" s="49"/>
      <c r="I4" s="49"/>
    </row>
    <row r="5" spans="1:13" ht="14.25" customHeight="1">
      <c r="A5" s="49"/>
      <c r="B5" s="49"/>
      <c r="D5" s="49"/>
      <c r="E5" s="49"/>
      <c r="F5" s="49"/>
      <c r="G5" s="49"/>
      <c r="H5" s="49"/>
      <c r="I5" s="49"/>
      <c r="J5" s="49"/>
    </row>
    <row r="6" spans="1:13" ht="18">
      <c r="A6" s="49"/>
      <c r="B6" s="49"/>
      <c r="C6" s="50"/>
      <c r="D6" s="50"/>
      <c r="E6" s="50"/>
      <c r="F6" s="50"/>
      <c r="G6" s="50"/>
      <c r="H6" s="50"/>
      <c r="I6" s="50"/>
      <c r="J6" s="49"/>
      <c r="M6"/>
    </row>
    <row r="7" spans="1:13" ht="18">
      <c r="A7" s="49"/>
      <c r="B7" s="49"/>
      <c r="C7" s="50"/>
      <c r="D7" s="50"/>
      <c r="E7" s="50"/>
      <c r="F7" s="50"/>
      <c r="G7" s="50"/>
      <c r="H7" s="50"/>
      <c r="I7" s="50"/>
      <c r="J7" s="49"/>
    </row>
    <row r="8" spans="1:13" ht="18">
      <c r="A8" s="49"/>
      <c r="B8" s="49"/>
      <c r="C8" s="49"/>
      <c r="D8" s="50"/>
      <c r="E8" s="50"/>
      <c r="F8" s="50"/>
      <c r="G8" s="50"/>
      <c r="H8" s="50"/>
      <c r="I8" s="50"/>
      <c r="J8" s="49"/>
    </row>
    <row r="9" spans="1:13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3">
      <c r="A10" s="49"/>
      <c r="B10" s="49"/>
      <c r="C10" s="49"/>
      <c r="D10" s="49"/>
      <c r="E10" s="49"/>
      <c r="F10" s="49"/>
      <c r="G10" s="49"/>
      <c r="H10" s="49"/>
      <c r="I10" s="49"/>
      <c r="J10" s="49"/>
    </row>
    <row r="11" spans="1:13">
      <c r="A11" s="49"/>
      <c r="B11" s="49"/>
      <c r="C11" s="49"/>
      <c r="D11" s="49"/>
      <c r="E11" s="49"/>
      <c r="F11" s="49"/>
      <c r="G11" s="49"/>
      <c r="H11" s="49"/>
      <c r="I11" s="49"/>
      <c r="J11" s="49"/>
    </row>
    <row r="12" spans="1:13">
      <c r="A12" s="49"/>
      <c r="B12" s="49"/>
      <c r="C12" s="49"/>
      <c r="D12" s="49"/>
      <c r="E12" s="49"/>
      <c r="F12" s="49"/>
      <c r="G12" s="49"/>
      <c r="H12" s="49"/>
      <c r="I12" s="49"/>
      <c r="J12" s="49"/>
    </row>
    <row r="13" spans="1:13">
      <c r="A13" s="49"/>
      <c r="B13" s="49"/>
      <c r="C13" s="49"/>
      <c r="D13" s="49"/>
      <c r="E13" s="49"/>
      <c r="F13" s="49"/>
      <c r="G13" s="49"/>
      <c r="H13" s="49"/>
      <c r="I13" s="49"/>
      <c r="J13" s="49"/>
    </row>
    <row r="14" spans="1:13">
      <c r="A14" s="49"/>
      <c r="B14" s="49"/>
      <c r="C14" s="49"/>
      <c r="D14" s="49"/>
      <c r="E14" s="49"/>
      <c r="F14" s="49"/>
      <c r="G14" s="49"/>
      <c r="H14" s="49"/>
      <c r="I14" s="49"/>
      <c r="J14" s="49"/>
    </row>
    <row r="15" spans="1:13">
      <c r="A15" s="49"/>
      <c r="B15" s="49"/>
      <c r="C15" s="49"/>
      <c r="D15" s="49"/>
      <c r="E15" s="49"/>
      <c r="F15" s="49"/>
      <c r="G15" s="49"/>
      <c r="H15" s="49"/>
      <c r="I15" s="49"/>
      <c r="J15" s="49"/>
    </row>
    <row r="16" spans="1:13">
      <c r="A16" s="49"/>
      <c r="B16" s="49"/>
      <c r="C16" s="49"/>
      <c r="D16" s="49"/>
      <c r="E16" s="49"/>
      <c r="F16" s="49"/>
      <c r="G16" s="49"/>
      <c r="H16" s="49"/>
      <c r="I16" s="49"/>
      <c r="J16" s="49"/>
    </row>
    <row r="17" spans="2:10">
      <c r="B17" s="49"/>
      <c r="C17" s="49"/>
      <c r="D17" s="49"/>
      <c r="E17" s="49"/>
      <c r="F17" s="49"/>
      <c r="G17" s="49"/>
      <c r="H17" s="49"/>
      <c r="I17" s="49"/>
      <c r="J17" s="49"/>
    </row>
    <row r="18" spans="2:10">
      <c r="B18" s="49"/>
      <c r="C18" s="49"/>
      <c r="D18" s="49"/>
      <c r="E18" s="49"/>
      <c r="F18" s="49"/>
      <c r="G18" s="49"/>
      <c r="H18" s="49"/>
      <c r="I18" s="49"/>
      <c r="J18" s="49"/>
    </row>
    <row r="19" spans="2:10">
      <c r="B19" s="49"/>
      <c r="C19" s="49"/>
      <c r="D19" s="49"/>
      <c r="E19" s="49"/>
      <c r="F19" s="49"/>
      <c r="G19" s="49"/>
      <c r="H19" s="49"/>
      <c r="I19" s="49"/>
      <c r="J19" s="49"/>
    </row>
    <row r="20" spans="2:10">
      <c r="B20" s="49"/>
      <c r="C20" s="49"/>
      <c r="D20" s="49"/>
      <c r="E20" s="49"/>
      <c r="F20" s="49"/>
      <c r="G20" s="49"/>
      <c r="H20" s="49"/>
      <c r="I20" s="49"/>
      <c r="J20" s="49"/>
    </row>
    <row r="21" spans="2:10">
      <c r="B21" s="49"/>
      <c r="C21" s="49"/>
      <c r="D21" s="49"/>
      <c r="E21" s="49"/>
      <c r="F21" s="49"/>
      <c r="G21" s="49"/>
      <c r="H21" s="49"/>
      <c r="I21" s="49"/>
      <c r="J21" s="49"/>
    </row>
    <row r="22" spans="2:10">
      <c r="B22" s="49"/>
      <c r="C22" s="49"/>
      <c r="D22" s="49"/>
      <c r="E22" s="49"/>
      <c r="F22" s="49"/>
      <c r="G22" s="49"/>
      <c r="H22" s="49"/>
      <c r="I22" s="49"/>
      <c r="J22" s="49"/>
    </row>
    <row r="23" spans="2:10">
      <c r="B23" s="49"/>
      <c r="C23" s="49"/>
      <c r="D23" s="49"/>
      <c r="E23" s="49"/>
      <c r="F23" s="49"/>
      <c r="G23" s="49"/>
      <c r="H23" s="49"/>
      <c r="I23" s="49"/>
      <c r="J23" s="49"/>
    </row>
    <row r="24" spans="2:10">
      <c r="B24" s="49"/>
      <c r="C24" s="49"/>
      <c r="D24" s="49"/>
      <c r="E24" s="49"/>
      <c r="F24" s="49"/>
      <c r="G24" s="49"/>
      <c r="H24" s="49"/>
      <c r="I24" s="49"/>
      <c r="J24" s="49"/>
    </row>
    <row r="25" spans="2:10">
      <c r="C25" s="49"/>
      <c r="D25" s="49"/>
      <c r="E25" s="49"/>
      <c r="F25" s="49"/>
      <c r="G25" s="49"/>
      <c r="H25" s="49"/>
      <c r="I25" s="49"/>
    </row>
    <row r="26" spans="2:10">
      <c r="C26" s="49"/>
      <c r="D26" s="49"/>
      <c r="E26" s="49"/>
      <c r="F26" s="49"/>
      <c r="G26" s="49"/>
      <c r="H26" s="49"/>
      <c r="I26" s="49"/>
    </row>
    <row r="27" spans="2:10">
      <c r="C27" s="49"/>
      <c r="D27" s="49"/>
      <c r="E27" s="49"/>
      <c r="F27" s="49"/>
      <c r="G27" s="49"/>
      <c r="H27" s="49"/>
      <c r="I27" s="49"/>
    </row>
    <row r="28" spans="2:10">
      <c r="D28" s="49"/>
      <c r="E28" s="49"/>
      <c r="F28" s="49"/>
      <c r="G28" s="49"/>
      <c r="H28" s="49"/>
      <c r="I28" s="4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5"/>
  <sheetViews>
    <sheetView zoomScaleNormal="100" workbookViewId="0">
      <selection activeCell="G10" sqref="G10"/>
    </sheetView>
  </sheetViews>
  <sheetFormatPr defaultColWidth="12.625" defaultRowHeight="15" customHeight="1"/>
  <cols>
    <col min="1" max="1" width="17.75" customWidth="1"/>
    <col min="2" max="2" width="36.25" customWidth="1"/>
    <col min="3" max="3" width="27.125" customWidth="1"/>
    <col min="4" max="4" width="27.625" customWidth="1"/>
    <col min="5" max="5" width="22.5" customWidth="1"/>
    <col min="6" max="7" width="16.5" customWidth="1"/>
    <col min="8" max="26" width="7.625" customWidth="1"/>
  </cols>
  <sheetData>
    <row r="1" spans="1:7" ht="33" customHeight="1">
      <c r="A1" s="95" t="s">
        <v>24</v>
      </c>
      <c r="B1" s="87"/>
      <c r="C1" s="87"/>
      <c r="D1" s="87"/>
      <c r="E1" s="87"/>
      <c r="F1" s="88"/>
    </row>
    <row r="2" spans="1:7" ht="27" customHeight="1">
      <c r="A2" s="27" t="s">
        <v>25</v>
      </c>
      <c r="B2" s="72" t="s">
        <v>26</v>
      </c>
      <c r="C2" s="93"/>
      <c r="D2" s="93"/>
      <c r="E2" s="93"/>
      <c r="F2" s="96"/>
    </row>
    <row r="3" spans="1:7" ht="14.25">
      <c r="A3" s="28" t="s">
        <v>27</v>
      </c>
      <c r="B3" s="72" t="s">
        <v>28</v>
      </c>
      <c r="C3" s="93"/>
      <c r="D3" s="93"/>
      <c r="E3" s="93"/>
      <c r="F3" s="96"/>
    </row>
    <row r="4" spans="1:7" ht="14.25">
      <c r="A4" s="28" t="s">
        <v>29</v>
      </c>
      <c r="B4" s="72" t="s">
        <v>4</v>
      </c>
      <c r="C4" s="93"/>
      <c r="D4" s="93"/>
      <c r="E4" s="93"/>
      <c r="F4" s="96"/>
    </row>
    <row r="5" spans="1:7" ht="14.25">
      <c r="A5" s="29" t="s">
        <v>30</v>
      </c>
      <c r="B5" s="30" t="s">
        <v>31</v>
      </c>
      <c r="C5" s="30" t="s">
        <v>32</v>
      </c>
      <c r="D5" s="31" t="s">
        <v>33</v>
      </c>
      <c r="E5" s="97" t="s">
        <v>34</v>
      </c>
      <c r="F5" s="98"/>
    </row>
    <row r="6" spans="1:7" ht="14.25">
      <c r="A6" s="32">
        <f>COUNTIF(F10:F209,"Pass")</f>
        <v>12</v>
      </c>
      <c r="B6" s="33">
        <f>COUNTIF(F10:F209,"Fail")</f>
        <v>4</v>
      </c>
      <c r="C6" s="33">
        <f>E6-D6-B6-A6</f>
        <v>0</v>
      </c>
      <c r="D6" s="34">
        <f>COUNTIF(F10:F209,"N/A")</f>
        <v>0</v>
      </c>
      <c r="E6" s="71">
        <f>COUNTA(A10:A209)</f>
        <v>16</v>
      </c>
      <c r="F6" s="99"/>
    </row>
    <row r="8" spans="1:7" ht="39.75" customHeight="1">
      <c r="A8" s="35" t="s">
        <v>35</v>
      </c>
      <c r="B8" s="35" t="s">
        <v>36</v>
      </c>
      <c r="C8" s="35" t="s">
        <v>37</v>
      </c>
      <c r="D8" s="35" t="s">
        <v>38</v>
      </c>
      <c r="E8" s="35" t="s">
        <v>39</v>
      </c>
      <c r="F8" s="35" t="s">
        <v>40</v>
      </c>
      <c r="G8" s="40" t="s">
        <v>41</v>
      </c>
    </row>
    <row r="9" spans="1:7" ht="21.75" customHeight="1">
      <c r="B9" s="36" t="s">
        <v>42</v>
      </c>
      <c r="C9" s="37"/>
      <c r="D9" s="37"/>
      <c r="E9" s="37"/>
      <c r="F9" s="37"/>
      <c r="G9" s="37"/>
    </row>
    <row r="10" spans="1:7" ht="74.25" customHeight="1">
      <c r="A10" s="52" t="s">
        <v>43</v>
      </c>
      <c r="B10" s="53" t="s">
        <v>44</v>
      </c>
      <c r="C10" s="47"/>
      <c r="D10" s="47" t="s">
        <v>45</v>
      </c>
      <c r="E10" s="51" t="s">
        <v>46</v>
      </c>
      <c r="F10" s="54" t="s">
        <v>30</v>
      </c>
      <c r="G10" s="55" t="s">
        <v>47</v>
      </c>
    </row>
    <row r="11" spans="1:7" ht="114.75" customHeight="1">
      <c r="A11" s="52" t="s">
        <v>48</v>
      </c>
      <c r="B11" s="56" t="s">
        <v>49</v>
      </c>
      <c r="C11" s="58" t="s">
        <v>50</v>
      </c>
      <c r="D11" s="56" t="s">
        <v>51</v>
      </c>
      <c r="E11" s="58" t="s">
        <v>52</v>
      </c>
      <c r="F11" s="52" t="s">
        <v>30</v>
      </c>
      <c r="G11" s="57" t="s">
        <v>53</v>
      </c>
    </row>
    <row r="12" spans="1:7" ht="129" customHeight="1">
      <c r="A12" s="52" t="s">
        <v>54</v>
      </c>
      <c r="B12" s="56" t="s">
        <v>55</v>
      </c>
      <c r="C12" s="58" t="s">
        <v>56</v>
      </c>
      <c r="D12" s="58" t="s">
        <v>57</v>
      </c>
      <c r="E12" s="58" t="s">
        <v>58</v>
      </c>
      <c r="F12" s="52" t="s">
        <v>30</v>
      </c>
      <c r="G12" s="57" t="s">
        <v>59</v>
      </c>
    </row>
    <row r="13" spans="1:7" ht="138" customHeight="1">
      <c r="A13" s="52" t="s">
        <v>60</v>
      </c>
      <c r="B13" s="56" t="s">
        <v>61</v>
      </c>
      <c r="C13" s="58" t="s">
        <v>62</v>
      </c>
      <c r="D13" s="58" t="s">
        <v>51</v>
      </c>
      <c r="E13" s="58" t="s">
        <v>63</v>
      </c>
      <c r="F13" s="52" t="s">
        <v>30</v>
      </c>
      <c r="G13" s="57" t="s">
        <v>64</v>
      </c>
    </row>
    <row r="14" spans="1:7" ht="118.5" customHeight="1">
      <c r="A14" s="52" t="s">
        <v>65</v>
      </c>
      <c r="B14" s="56" t="s">
        <v>66</v>
      </c>
      <c r="C14" s="58" t="s">
        <v>67</v>
      </c>
      <c r="D14" s="58" t="s">
        <v>51</v>
      </c>
      <c r="E14" s="58" t="s">
        <v>63</v>
      </c>
      <c r="F14" s="52" t="s">
        <v>30</v>
      </c>
      <c r="G14" s="57" t="s">
        <v>68</v>
      </c>
    </row>
    <row r="15" spans="1:7" ht="128.25" customHeight="1">
      <c r="A15" s="52" t="s">
        <v>69</v>
      </c>
      <c r="B15" s="56" t="s">
        <v>70</v>
      </c>
      <c r="C15" s="58" t="s">
        <v>71</v>
      </c>
      <c r="D15" s="58" t="s">
        <v>51</v>
      </c>
      <c r="E15" s="58" t="s">
        <v>72</v>
      </c>
      <c r="F15" s="52" t="s">
        <v>30</v>
      </c>
      <c r="G15" s="57" t="s">
        <v>73</v>
      </c>
    </row>
    <row r="16" spans="1:7" ht="127.5" customHeight="1">
      <c r="A16" s="52" t="s">
        <v>74</v>
      </c>
      <c r="B16" s="56" t="s">
        <v>75</v>
      </c>
      <c r="C16" s="58" t="s">
        <v>76</v>
      </c>
      <c r="D16" s="58" t="s">
        <v>51</v>
      </c>
      <c r="E16" s="58" t="s">
        <v>72</v>
      </c>
      <c r="F16" s="52" t="s">
        <v>30</v>
      </c>
      <c r="G16" s="57" t="s">
        <v>77</v>
      </c>
    </row>
    <row r="17" spans="1:7" ht="129" customHeight="1">
      <c r="A17" s="52" t="s">
        <v>78</v>
      </c>
      <c r="B17" s="56" t="s">
        <v>79</v>
      </c>
      <c r="C17" s="58" t="s">
        <v>80</v>
      </c>
      <c r="D17" s="58" t="s">
        <v>51</v>
      </c>
      <c r="E17" s="58" t="s">
        <v>72</v>
      </c>
      <c r="F17" s="52" t="s">
        <v>30</v>
      </c>
      <c r="G17" s="57" t="s">
        <v>81</v>
      </c>
    </row>
    <row r="18" spans="1:7" ht="140.25" customHeight="1">
      <c r="A18" s="52" t="s">
        <v>82</v>
      </c>
      <c r="B18" s="56" t="s">
        <v>79</v>
      </c>
      <c r="C18" s="58" t="s">
        <v>83</v>
      </c>
      <c r="D18" s="58" t="s">
        <v>51</v>
      </c>
      <c r="E18" s="58" t="s">
        <v>84</v>
      </c>
      <c r="F18" s="52" t="s">
        <v>30</v>
      </c>
      <c r="G18" s="57" t="s">
        <v>85</v>
      </c>
    </row>
    <row r="19" spans="1:7" ht="129" customHeight="1">
      <c r="A19" s="52" t="s">
        <v>86</v>
      </c>
      <c r="B19" s="56" t="s">
        <v>87</v>
      </c>
      <c r="C19" s="58" t="s">
        <v>88</v>
      </c>
      <c r="D19" s="58" t="s">
        <v>51</v>
      </c>
      <c r="E19" s="58" t="s">
        <v>89</v>
      </c>
      <c r="F19" s="52" t="s">
        <v>30</v>
      </c>
      <c r="G19" s="57" t="s">
        <v>90</v>
      </c>
    </row>
    <row r="20" spans="1:7" ht="129" customHeight="1">
      <c r="A20" s="52" t="s">
        <v>91</v>
      </c>
      <c r="B20" s="56" t="s">
        <v>92</v>
      </c>
      <c r="C20" s="58" t="s">
        <v>93</v>
      </c>
      <c r="D20" s="58" t="s">
        <v>51</v>
      </c>
      <c r="E20" s="58" t="s">
        <v>94</v>
      </c>
      <c r="F20" s="56" t="s">
        <v>31</v>
      </c>
      <c r="G20" s="57" t="s">
        <v>95</v>
      </c>
    </row>
    <row r="21" spans="1:7" ht="123" customHeight="1">
      <c r="A21" s="52" t="s">
        <v>96</v>
      </c>
      <c r="B21" s="56" t="s">
        <v>97</v>
      </c>
      <c r="C21" s="58" t="s">
        <v>98</v>
      </c>
      <c r="D21" s="58" t="s">
        <v>51</v>
      </c>
      <c r="E21" s="58" t="s">
        <v>99</v>
      </c>
      <c r="F21" s="56" t="s">
        <v>31</v>
      </c>
      <c r="G21" s="57" t="s">
        <v>100</v>
      </c>
    </row>
    <row r="22" spans="1:7" ht="21.75" customHeight="1">
      <c r="A22" s="52"/>
      <c r="B22" s="59" t="s">
        <v>101</v>
      </c>
      <c r="C22" s="60"/>
      <c r="D22" s="60"/>
      <c r="E22" s="60"/>
      <c r="F22" s="61"/>
      <c r="G22" s="62"/>
    </row>
    <row r="23" spans="1:7" ht="111.75" customHeight="1">
      <c r="A23" s="52" t="s">
        <v>102</v>
      </c>
      <c r="B23" s="53" t="s">
        <v>103</v>
      </c>
      <c r="C23" s="58"/>
      <c r="D23" s="53" t="s">
        <v>104</v>
      </c>
      <c r="E23" s="48" t="s">
        <v>105</v>
      </c>
      <c r="F23" s="53" t="s">
        <v>31</v>
      </c>
      <c r="G23" s="57" t="s">
        <v>106</v>
      </c>
    </row>
    <row r="24" spans="1:7" ht="99.75" customHeight="1">
      <c r="A24" s="52" t="s">
        <v>107</v>
      </c>
      <c r="B24" s="53" t="s">
        <v>103</v>
      </c>
      <c r="D24" s="53" t="s">
        <v>104</v>
      </c>
      <c r="E24" s="48" t="s">
        <v>108</v>
      </c>
      <c r="F24" s="52" t="s">
        <v>31</v>
      </c>
      <c r="G24" s="57" t="s">
        <v>109</v>
      </c>
    </row>
    <row r="25" spans="1:7" ht="101.25" customHeight="1">
      <c r="A25" s="52" t="s">
        <v>110</v>
      </c>
      <c r="B25" s="53" t="s">
        <v>103</v>
      </c>
      <c r="D25" s="53" t="s">
        <v>104</v>
      </c>
      <c r="E25" s="48" t="s">
        <v>111</v>
      </c>
      <c r="F25" s="52" t="s">
        <v>30</v>
      </c>
      <c r="G25" s="57" t="s">
        <v>106</v>
      </c>
    </row>
    <row r="26" spans="1:7" ht="18.75" customHeight="1">
      <c r="B26" s="63" t="s">
        <v>112</v>
      </c>
      <c r="C26" s="64"/>
      <c r="D26" s="64"/>
      <c r="E26" s="64"/>
      <c r="F26" s="64"/>
      <c r="G26" s="64"/>
    </row>
    <row r="27" spans="1:7" ht="129" customHeight="1">
      <c r="A27" s="52" t="s">
        <v>113</v>
      </c>
      <c r="B27" s="53" t="s">
        <v>28</v>
      </c>
      <c r="C27" s="58" t="s">
        <v>50</v>
      </c>
      <c r="D27" s="56" t="s">
        <v>51</v>
      </c>
      <c r="E27" s="48" t="s">
        <v>114</v>
      </c>
      <c r="F27" s="52" t="s">
        <v>30</v>
      </c>
      <c r="G27" s="57" t="s">
        <v>115</v>
      </c>
    </row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E6:F6"/>
    <mergeCell ref="A1:F1"/>
    <mergeCell ref="B2:F2"/>
    <mergeCell ref="B3:F3"/>
    <mergeCell ref="B4:F4"/>
    <mergeCell ref="E5:F5"/>
  </mergeCells>
  <hyperlinks>
    <hyperlink ref="G10" r:id="rId1" xr:uid="{00000000-0004-0000-0200-000000000000}"/>
    <hyperlink ref="G11" r:id="rId2" display="https://photos.app.goo.gl/RUVvBUxZEHTz8oHc8" xr:uid="{00000000-0004-0000-0200-000001000000}"/>
    <hyperlink ref="G12" r:id="rId3" xr:uid="{00000000-0004-0000-0200-000002000000}"/>
    <hyperlink ref="G13" r:id="rId4" xr:uid="{00000000-0004-0000-0200-000003000000}"/>
    <hyperlink ref="G14" r:id="rId5" xr:uid="{00000000-0004-0000-0200-000004000000}"/>
    <hyperlink ref="G15" r:id="rId6" xr:uid="{00000000-0004-0000-0200-000005000000}"/>
    <hyperlink ref="G16" r:id="rId7" xr:uid="{00000000-0004-0000-0200-000006000000}"/>
    <hyperlink ref="G17" r:id="rId8" xr:uid="{00000000-0004-0000-0200-000007000000}"/>
    <hyperlink ref="G18" r:id="rId9" xr:uid="{00000000-0004-0000-0200-000008000000}"/>
    <hyperlink ref="G19" r:id="rId10" xr:uid="{00000000-0004-0000-0200-000009000000}"/>
    <hyperlink ref="G20" r:id="rId11" xr:uid="{00000000-0004-0000-0200-00000A000000}"/>
    <hyperlink ref="G24" r:id="rId12" xr:uid="{00000000-0004-0000-0200-00000B000000}"/>
    <hyperlink ref="G23" r:id="rId13" xr:uid="{00000000-0004-0000-0200-00000C000000}"/>
    <hyperlink ref="G25" r:id="rId14" xr:uid="{00000000-0004-0000-0200-00000D000000}"/>
    <hyperlink ref="G27" r:id="rId15" xr:uid="{00000000-0004-0000-0200-00000E000000}"/>
    <hyperlink ref="G21" r:id="rId16" xr:uid="{00000000-0004-0000-0200-00000F000000}"/>
  </hyperlinks>
  <pageMargins left="0.7" right="0.7" top="0.75" bottom="0.75" header="0" footer="0"/>
  <pageSetup orientation="landscape" r:id="rId17"/>
  <legacy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B67"/>
  <sheetViews>
    <sheetView zoomScaleNormal="100" workbookViewId="0">
      <selection activeCell="N38" sqref="N38"/>
    </sheetView>
  </sheetViews>
  <sheetFormatPr defaultRowHeight="14.25"/>
  <sheetData>
    <row r="5" spans="2:2" ht="15">
      <c r="B5" s="65"/>
    </row>
    <row r="6" spans="2:2" ht="15">
      <c r="B6" s="66"/>
    </row>
    <row r="7" spans="2:2" ht="15">
      <c r="B7" s="66"/>
    </row>
    <row r="8" spans="2:2" ht="15">
      <c r="B8" s="66"/>
    </row>
    <row r="9" spans="2:2" ht="15">
      <c r="B9" s="66"/>
    </row>
    <row r="10" spans="2:2" ht="15">
      <c r="B10" s="65"/>
    </row>
    <row r="11" spans="2:2" ht="15">
      <c r="B11" s="67"/>
    </row>
    <row r="12" spans="2:2" ht="15">
      <c r="B12" s="67"/>
    </row>
    <row r="13" spans="2:2" ht="15">
      <c r="B13" s="67"/>
    </row>
    <row r="14" spans="2:2" ht="15">
      <c r="B14" s="67"/>
    </row>
    <row r="15" spans="2:2" ht="15">
      <c r="B15" s="67"/>
    </row>
    <row r="16" spans="2:2" ht="15">
      <c r="B16" s="67"/>
    </row>
    <row r="17" spans="2:2" ht="15">
      <c r="B17" s="67"/>
    </row>
    <row r="18" spans="2:2" ht="15">
      <c r="B18" s="67"/>
    </row>
    <row r="19" spans="2:2" ht="15">
      <c r="B19" s="67"/>
    </row>
    <row r="20" spans="2:2" ht="15">
      <c r="B20" s="67"/>
    </row>
    <row r="21" spans="2:2" ht="15">
      <c r="B21" s="67"/>
    </row>
    <row r="22" spans="2:2" ht="15">
      <c r="B22" s="65"/>
    </row>
    <row r="23" spans="2:2" ht="15">
      <c r="B23" s="67"/>
    </row>
    <row r="24" spans="2:2" ht="15">
      <c r="B24" s="67"/>
    </row>
    <row r="25" spans="2:2" ht="15">
      <c r="B25" s="67"/>
    </row>
    <row r="26" spans="2:2" ht="15">
      <c r="B26" s="67"/>
    </row>
    <row r="27" spans="2:2" ht="15">
      <c r="B27" s="67"/>
    </row>
    <row r="28" spans="2:2" ht="15">
      <c r="B28" s="67"/>
    </row>
    <row r="29" spans="2:2" ht="15">
      <c r="B29" s="67"/>
    </row>
    <row r="30" spans="2:2" ht="15">
      <c r="B30" s="67"/>
    </row>
    <row r="31" spans="2:2" ht="15">
      <c r="B31" s="67"/>
    </row>
    <row r="32" spans="2:2" ht="15">
      <c r="B32" s="67"/>
    </row>
    <row r="33" spans="2:2" ht="15">
      <c r="B33" s="67"/>
    </row>
    <row r="34" spans="2:2" ht="15">
      <c r="B34" s="67"/>
    </row>
    <row r="35" spans="2:2" ht="15">
      <c r="B35" s="67"/>
    </row>
    <row r="36" spans="2:2" ht="15">
      <c r="B36" s="67"/>
    </row>
    <row r="37" spans="2:2" ht="15">
      <c r="B37" s="67"/>
    </row>
    <row r="38" spans="2:2" ht="15">
      <c r="B38" s="67"/>
    </row>
    <row r="39" spans="2:2" ht="15">
      <c r="B39" s="67"/>
    </row>
    <row r="40" spans="2:2" ht="15">
      <c r="B40" s="67"/>
    </row>
    <row r="41" spans="2:2" ht="15">
      <c r="B41" s="67"/>
    </row>
    <row r="42" spans="2:2" ht="15">
      <c r="B42" s="67"/>
    </row>
    <row r="43" spans="2:2" ht="15">
      <c r="B43" s="67"/>
    </row>
    <row r="44" spans="2:2" ht="15">
      <c r="B44" s="67"/>
    </row>
    <row r="45" spans="2:2" ht="15">
      <c r="B45" s="67"/>
    </row>
    <row r="46" spans="2:2" ht="15">
      <c r="B46" s="67"/>
    </row>
    <row r="47" spans="2:2" ht="15">
      <c r="B47" s="67"/>
    </row>
    <row r="48" spans="2:2" ht="15">
      <c r="B48" s="67"/>
    </row>
    <row r="49" spans="2:2" ht="15">
      <c r="B49" s="67"/>
    </row>
    <row r="50" spans="2:2" ht="15">
      <c r="B50" s="67"/>
    </row>
    <row r="51" spans="2:2" ht="15">
      <c r="B51" s="67"/>
    </row>
    <row r="52" spans="2:2" ht="15">
      <c r="B52" s="67"/>
    </row>
    <row r="53" spans="2:2" ht="15">
      <c r="B53" s="67"/>
    </row>
    <row r="54" spans="2:2" ht="15">
      <c r="B54" s="67"/>
    </row>
    <row r="55" spans="2:2" ht="15">
      <c r="B55" s="67"/>
    </row>
    <row r="56" spans="2:2" ht="15">
      <c r="B56" s="67"/>
    </row>
    <row r="57" spans="2:2" ht="15">
      <c r="B57" s="67"/>
    </row>
    <row r="58" spans="2:2" ht="15">
      <c r="B58" s="67"/>
    </row>
    <row r="59" spans="2:2" ht="15">
      <c r="B59" s="67"/>
    </row>
    <row r="60" spans="2:2" ht="15">
      <c r="B60" s="67"/>
    </row>
    <row r="61" spans="2:2" ht="15">
      <c r="B61" s="67"/>
    </row>
    <row r="62" spans="2:2" ht="15">
      <c r="B62" s="65"/>
    </row>
    <row r="63" spans="2:2" ht="15">
      <c r="B63" s="67"/>
    </row>
    <row r="64" spans="2:2" ht="15">
      <c r="B64" s="65"/>
    </row>
    <row r="65" spans="2:2" ht="15">
      <c r="B65" s="67"/>
    </row>
    <row r="66" spans="2:2" ht="15">
      <c r="B66" s="67"/>
    </row>
    <row r="67" spans="2:2" ht="15">
      <c r="B67" s="6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4"/>
  <sheetViews>
    <sheetView topLeftCell="A25" workbookViewId="0">
      <selection activeCell="A26" sqref="A26"/>
    </sheetView>
  </sheetViews>
  <sheetFormatPr defaultColWidth="12.625" defaultRowHeight="14.25"/>
  <cols>
    <col min="1" max="1" width="17.75" customWidth="1"/>
    <col min="2" max="2" width="36.25" customWidth="1"/>
    <col min="3" max="3" width="27.125" customWidth="1"/>
    <col min="4" max="4" width="27.625" customWidth="1"/>
    <col min="5" max="5" width="22.5" customWidth="1"/>
    <col min="6" max="7" width="16.5" customWidth="1"/>
    <col min="8" max="26" width="7.625" customWidth="1"/>
  </cols>
  <sheetData>
    <row r="1" spans="1:7" ht="33" customHeight="1">
      <c r="A1" s="95" t="s">
        <v>116</v>
      </c>
      <c r="B1" s="87"/>
      <c r="C1" s="87"/>
      <c r="D1" s="87"/>
      <c r="E1" s="87"/>
      <c r="F1" s="88"/>
    </row>
    <row r="2" spans="1:7" ht="27" customHeight="1">
      <c r="A2" s="27" t="s">
        <v>25</v>
      </c>
      <c r="B2" s="72" t="s">
        <v>117</v>
      </c>
      <c r="C2" s="93"/>
      <c r="D2" s="93"/>
      <c r="E2" s="93"/>
      <c r="F2" s="96"/>
    </row>
    <row r="3" spans="1:7">
      <c r="A3" s="28" t="s">
        <v>27</v>
      </c>
      <c r="B3" s="72" t="s">
        <v>118</v>
      </c>
      <c r="C3" s="93"/>
      <c r="D3" s="93"/>
      <c r="E3" s="93"/>
      <c r="F3" s="96"/>
    </row>
    <row r="4" spans="1:7">
      <c r="A4" s="28" t="s">
        <v>29</v>
      </c>
      <c r="B4" s="72" t="s">
        <v>4</v>
      </c>
      <c r="C4" s="93"/>
      <c r="D4" s="93"/>
      <c r="E4" s="93"/>
      <c r="F4" s="96"/>
    </row>
    <row r="5" spans="1:7">
      <c r="A5" s="29" t="s">
        <v>30</v>
      </c>
      <c r="B5" s="30" t="s">
        <v>31</v>
      </c>
      <c r="C5" s="30" t="s">
        <v>32</v>
      </c>
      <c r="D5" s="31" t="s">
        <v>33</v>
      </c>
      <c r="E5" s="97" t="s">
        <v>34</v>
      </c>
      <c r="F5" s="98"/>
    </row>
    <row r="6" spans="1:7" ht="15" thickBot="1">
      <c r="A6" s="32">
        <f>COUNTIF(F10:F207,"Pass")</f>
        <v>9</v>
      </c>
      <c r="B6" s="33">
        <f>COUNTIF(F10:F207,"Fail")</f>
        <v>5</v>
      </c>
      <c r="C6" s="33">
        <f>E6-D6-B6-A6</f>
        <v>0</v>
      </c>
      <c r="D6" s="34">
        <f>COUNTIF(F10:F207,"N/A")</f>
        <v>0</v>
      </c>
      <c r="E6" s="71">
        <f>COUNTA(A10:A207)</f>
        <v>14</v>
      </c>
      <c r="F6" s="99"/>
    </row>
    <row r="8" spans="1:7" ht="39.75" customHeight="1">
      <c r="A8" s="35" t="s">
        <v>35</v>
      </c>
      <c r="B8" s="35" t="s">
        <v>36</v>
      </c>
      <c r="C8" s="35" t="s">
        <v>37</v>
      </c>
      <c r="D8" s="35" t="s">
        <v>38</v>
      </c>
      <c r="E8" s="35" t="s">
        <v>39</v>
      </c>
      <c r="F8" s="35" t="s">
        <v>40</v>
      </c>
      <c r="G8" s="40" t="s">
        <v>41</v>
      </c>
    </row>
    <row r="9" spans="1:7" ht="21.75" customHeight="1">
      <c r="B9" s="36" t="s">
        <v>42</v>
      </c>
      <c r="C9" s="37"/>
      <c r="D9" s="37"/>
      <c r="E9" s="37"/>
      <c r="F9" s="37"/>
      <c r="G9" s="37"/>
    </row>
    <row r="10" spans="1:7" ht="74.25" customHeight="1">
      <c r="A10" s="52" t="s">
        <v>43</v>
      </c>
      <c r="B10" s="53" t="s">
        <v>119</v>
      </c>
      <c r="C10" s="47"/>
      <c r="D10" s="48" t="s">
        <v>120</v>
      </c>
      <c r="E10" s="51" t="s">
        <v>121</v>
      </c>
      <c r="F10" s="54" t="s">
        <v>30</v>
      </c>
      <c r="G10" s="57" t="s">
        <v>122</v>
      </c>
    </row>
    <row r="11" spans="1:7" ht="114.75" customHeight="1">
      <c r="A11" s="52" t="s">
        <v>48</v>
      </c>
      <c r="B11" s="56" t="s">
        <v>123</v>
      </c>
      <c r="C11" s="58" t="s">
        <v>124</v>
      </c>
      <c r="D11" s="58" t="s">
        <v>125</v>
      </c>
      <c r="E11" s="58" t="s">
        <v>126</v>
      </c>
      <c r="F11" s="52" t="s">
        <v>30</v>
      </c>
      <c r="G11" s="57" t="s">
        <v>127</v>
      </c>
    </row>
    <row r="12" spans="1:7" ht="129" customHeight="1">
      <c r="A12" s="52" t="s">
        <v>54</v>
      </c>
      <c r="B12" s="56" t="s">
        <v>128</v>
      </c>
      <c r="C12" s="58" t="s">
        <v>129</v>
      </c>
      <c r="D12" s="58" t="s">
        <v>130</v>
      </c>
      <c r="E12" s="58" t="s">
        <v>131</v>
      </c>
      <c r="F12" s="52" t="s">
        <v>30</v>
      </c>
      <c r="G12" s="57" t="s">
        <v>132</v>
      </c>
    </row>
    <row r="13" spans="1:7" ht="138" customHeight="1">
      <c r="A13" s="52" t="s">
        <v>60</v>
      </c>
      <c r="B13" s="56" t="s">
        <v>133</v>
      </c>
      <c r="C13" s="58" t="s">
        <v>134</v>
      </c>
      <c r="D13" s="58" t="s">
        <v>125</v>
      </c>
      <c r="E13" s="58" t="s">
        <v>135</v>
      </c>
      <c r="F13" s="52" t="s">
        <v>30</v>
      </c>
      <c r="G13" s="57" t="s">
        <v>136</v>
      </c>
    </row>
    <row r="14" spans="1:7" ht="118.5" customHeight="1">
      <c r="A14" s="52" t="s">
        <v>65</v>
      </c>
      <c r="B14" s="56" t="s">
        <v>137</v>
      </c>
      <c r="C14" s="58" t="s">
        <v>138</v>
      </c>
      <c r="D14" s="58" t="s">
        <v>125</v>
      </c>
      <c r="E14" s="58" t="s">
        <v>139</v>
      </c>
      <c r="F14" s="52" t="s">
        <v>30</v>
      </c>
      <c r="G14" s="57" t="s">
        <v>140</v>
      </c>
    </row>
    <row r="15" spans="1:7" ht="128.25" customHeight="1">
      <c r="A15" s="52" t="s">
        <v>69</v>
      </c>
      <c r="B15" s="56" t="s">
        <v>141</v>
      </c>
      <c r="C15" s="58" t="s">
        <v>142</v>
      </c>
      <c r="D15" s="58" t="s">
        <v>125</v>
      </c>
      <c r="E15" s="58" t="s">
        <v>143</v>
      </c>
      <c r="F15" s="52" t="s">
        <v>31</v>
      </c>
      <c r="G15" s="57" t="s">
        <v>144</v>
      </c>
    </row>
    <row r="16" spans="1:7" ht="127.5" customHeight="1">
      <c r="A16" s="52" t="s">
        <v>74</v>
      </c>
      <c r="B16" s="56" t="s">
        <v>145</v>
      </c>
      <c r="C16" s="58" t="s">
        <v>146</v>
      </c>
      <c r="D16" s="58" t="s">
        <v>125</v>
      </c>
      <c r="E16" s="58" t="s">
        <v>147</v>
      </c>
      <c r="F16" s="52" t="s">
        <v>30</v>
      </c>
      <c r="G16" s="57" t="s">
        <v>148</v>
      </c>
    </row>
    <row r="17" spans="1:7" ht="129" customHeight="1">
      <c r="A17" s="52" t="s">
        <v>78</v>
      </c>
      <c r="B17" s="56" t="s">
        <v>149</v>
      </c>
      <c r="C17" s="58" t="s">
        <v>150</v>
      </c>
      <c r="D17" s="58" t="s">
        <v>125</v>
      </c>
      <c r="E17" s="58" t="s">
        <v>151</v>
      </c>
      <c r="F17" s="52" t="s">
        <v>31</v>
      </c>
      <c r="G17" s="57" t="s">
        <v>152</v>
      </c>
    </row>
    <row r="18" spans="1:7" ht="140.25" customHeight="1">
      <c r="A18" s="52" t="s">
        <v>82</v>
      </c>
      <c r="B18" s="56" t="s">
        <v>153</v>
      </c>
      <c r="C18" s="58" t="s">
        <v>154</v>
      </c>
      <c r="D18" s="58" t="s">
        <v>125</v>
      </c>
      <c r="E18" s="58" t="s">
        <v>155</v>
      </c>
      <c r="F18" s="52" t="s">
        <v>30</v>
      </c>
      <c r="G18" s="57" t="s">
        <v>156</v>
      </c>
    </row>
    <row r="19" spans="1:7" ht="129" customHeight="1">
      <c r="A19" s="52" t="s">
        <v>86</v>
      </c>
      <c r="B19" s="56" t="s">
        <v>157</v>
      </c>
      <c r="C19" s="58" t="s">
        <v>158</v>
      </c>
      <c r="D19" s="58" t="s">
        <v>125</v>
      </c>
      <c r="E19" s="58" t="s">
        <v>159</v>
      </c>
      <c r="F19" s="52" t="s">
        <v>31</v>
      </c>
      <c r="G19" s="57" t="s">
        <v>160</v>
      </c>
    </row>
    <row r="20" spans="1:7" ht="24.75" customHeight="1">
      <c r="A20" s="52"/>
      <c r="B20" s="59" t="s">
        <v>101</v>
      </c>
      <c r="C20" s="60"/>
      <c r="D20" s="60"/>
      <c r="E20" s="60"/>
      <c r="F20" s="61"/>
      <c r="G20" s="62"/>
    </row>
    <row r="21" spans="1:7" ht="114" customHeight="1">
      <c r="A21" s="52" t="s">
        <v>91</v>
      </c>
      <c r="B21" s="53" t="s">
        <v>161</v>
      </c>
      <c r="C21" s="58"/>
      <c r="D21" s="53" t="s">
        <v>104</v>
      </c>
      <c r="E21" s="48" t="s">
        <v>105</v>
      </c>
      <c r="F21" s="53" t="s">
        <v>31</v>
      </c>
      <c r="G21" s="57" t="s">
        <v>162</v>
      </c>
    </row>
    <row r="22" spans="1:7" ht="111.75" customHeight="1">
      <c r="A22" s="52" t="s">
        <v>96</v>
      </c>
      <c r="B22" s="53" t="s">
        <v>161</v>
      </c>
      <c r="D22" s="53" t="s">
        <v>104</v>
      </c>
      <c r="E22" s="48" t="s">
        <v>163</v>
      </c>
      <c r="F22" s="52" t="s">
        <v>31</v>
      </c>
      <c r="G22" s="57" t="s">
        <v>164</v>
      </c>
    </row>
    <row r="23" spans="1:7" ht="99.75" customHeight="1">
      <c r="A23" s="52" t="s">
        <v>102</v>
      </c>
      <c r="B23" s="53" t="s">
        <v>103</v>
      </c>
      <c r="D23" s="53" t="s">
        <v>104</v>
      </c>
      <c r="E23" s="48" t="s">
        <v>111</v>
      </c>
      <c r="F23" s="52" t="s">
        <v>30</v>
      </c>
      <c r="G23" s="57" t="s">
        <v>162</v>
      </c>
    </row>
    <row r="24" spans="1:7" ht="20.25" customHeight="1">
      <c r="B24" s="68" t="s">
        <v>112</v>
      </c>
      <c r="C24" s="64"/>
      <c r="D24" s="64"/>
      <c r="E24" s="64"/>
      <c r="F24" s="64"/>
      <c r="G24" s="64"/>
    </row>
    <row r="25" spans="1:7" ht="101.25" customHeight="1">
      <c r="A25" s="52" t="s">
        <v>107</v>
      </c>
      <c r="B25" s="53" t="s">
        <v>28</v>
      </c>
      <c r="C25" s="58" t="s">
        <v>124</v>
      </c>
      <c r="D25" s="58" t="s">
        <v>125</v>
      </c>
      <c r="E25" s="48" t="s">
        <v>165</v>
      </c>
      <c r="F25" s="52" t="s">
        <v>30</v>
      </c>
      <c r="G25" s="57" t="s">
        <v>166</v>
      </c>
    </row>
    <row r="26" spans="1:7" ht="38.25" customHeight="1">
      <c r="A26" s="52"/>
    </row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E6:F6"/>
    <mergeCell ref="A1:F1"/>
    <mergeCell ref="B2:F2"/>
    <mergeCell ref="B3:F3"/>
    <mergeCell ref="B4:F4"/>
    <mergeCell ref="E5:F5"/>
  </mergeCells>
  <hyperlinks>
    <hyperlink ref="G13" r:id="rId1" xr:uid="{00000000-0004-0000-0400-000000000000}"/>
    <hyperlink ref="G10" r:id="rId2" xr:uid="{00000000-0004-0000-0400-000001000000}"/>
    <hyperlink ref="G11" r:id="rId3" xr:uid="{00000000-0004-0000-0400-000002000000}"/>
    <hyperlink ref="G12" r:id="rId4" xr:uid="{00000000-0004-0000-0400-000003000000}"/>
    <hyperlink ref="G14" r:id="rId5" xr:uid="{00000000-0004-0000-0400-000004000000}"/>
    <hyperlink ref="G15" r:id="rId6" xr:uid="{00000000-0004-0000-0400-000005000000}"/>
    <hyperlink ref="G16" r:id="rId7" xr:uid="{00000000-0004-0000-0400-000006000000}"/>
    <hyperlink ref="G17" r:id="rId8" xr:uid="{00000000-0004-0000-0400-000007000000}"/>
    <hyperlink ref="G18" r:id="rId9" xr:uid="{00000000-0004-0000-0400-000008000000}"/>
    <hyperlink ref="G19" r:id="rId10" xr:uid="{00000000-0004-0000-0400-000009000000}"/>
    <hyperlink ref="G21" r:id="rId11" xr:uid="{00000000-0004-0000-0400-00000A000000}"/>
    <hyperlink ref="G22" r:id="rId12" xr:uid="{00000000-0004-0000-0400-00000B000000}"/>
    <hyperlink ref="G23" r:id="rId13" xr:uid="{00000000-0004-0000-0400-00000C000000}"/>
    <hyperlink ref="G25" r:id="rId14" xr:uid="{00000000-0004-0000-0400-00000D000000}"/>
  </hyperlinks>
  <pageMargins left="0.7" right="0.7" top="0.75" bottom="0.75" header="0.3" footer="0.3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J51"/>
  <sheetViews>
    <sheetView tabSelected="1" topLeftCell="A10" workbookViewId="0">
      <selection activeCell="F17" sqref="F17"/>
    </sheetView>
  </sheetViews>
  <sheetFormatPr defaultRowHeight="14.25"/>
  <cols>
    <col min="1" max="2" width="9" style="42"/>
    <col min="3" max="3" width="14.625" style="42" customWidth="1"/>
    <col min="4" max="4" width="26.625" style="42" bestFit="1" customWidth="1"/>
    <col min="5" max="7" width="9" style="42"/>
    <col min="8" max="8" width="17.875" style="42" customWidth="1"/>
    <col min="9" max="9" width="18.875" style="42" bestFit="1" customWidth="1"/>
    <col min="10" max="16384" width="9" style="42"/>
  </cols>
  <sheetData>
    <row r="2" spans="3:10" ht="25.5">
      <c r="C2" s="74" t="s">
        <v>167</v>
      </c>
      <c r="D2" s="75"/>
      <c r="E2" s="75"/>
      <c r="F2" s="75"/>
      <c r="G2" s="75"/>
      <c r="H2" s="75"/>
    </row>
    <row r="4" spans="3:10">
      <c r="C4" s="44" t="s">
        <v>1</v>
      </c>
      <c r="D4" s="76" t="s">
        <v>168</v>
      </c>
      <c r="E4" s="77"/>
      <c r="F4" s="81" t="s">
        <v>3</v>
      </c>
      <c r="G4" s="82"/>
      <c r="H4" s="43" t="s">
        <v>4</v>
      </c>
    </row>
    <row r="5" spans="3:10">
      <c r="C5" s="44" t="s">
        <v>5</v>
      </c>
      <c r="D5" s="76" t="s">
        <v>169</v>
      </c>
      <c r="E5" s="77"/>
      <c r="F5" s="44" t="s">
        <v>7</v>
      </c>
      <c r="G5" s="44"/>
      <c r="H5" s="43" t="s">
        <v>8</v>
      </c>
    </row>
    <row r="6" spans="3:10">
      <c r="C6" s="44" t="s">
        <v>9</v>
      </c>
      <c r="D6" s="76" t="s">
        <v>170</v>
      </c>
      <c r="E6" s="77"/>
      <c r="F6" s="44" t="s">
        <v>11</v>
      </c>
      <c r="G6" s="44"/>
      <c r="H6" s="9">
        <v>45067</v>
      </c>
    </row>
    <row r="7" spans="3:10">
      <c r="C7" s="44" t="s">
        <v>171</v>
      </c>
      <c r="D7" s="78"/>
      <c r="E7" s="79"/>
      <c r="F7" s="79"/>
      <c r="G7" s="79"/>
      <c r="H7" s="80"/>
    </row>
    <row r="11" spans="3:10">
      <c r="C11" s="14" t="s">
        <v>172</v>
      </c>
      <c r="D11" s="14" t="s">
        <v>173</v>
      </c>
      <c r="E11" s="14" t="s">
        <v>30</v>
      </c>
      <c r="F11" s="14" t="s">
        <v>31</v>
      </c>
      <c r="G11" s="14" t="s">
        <v>32</v>
      </c>
      <c r="H11" s="14" t="s">
        <v>33</v>
      </c>
      <c r="I11" s="14" t="s">
        <v>174</v>
      </c>
      <c r="J11" s="14"/>
    </row>
    <row r="12" spans="3:10">
      <c r="C12" s="42">
        <v>1</v>
      </c>
      <c r="D12" s="42" t="s">
        <v>26</v>
      </c>
      <c r="E12" s="42">
        <f>'Testcase chức năng 1'!A6</f>
        <v>12</v>
      </c>
      <c r="F12" s="42">
        <f>'Testcase chức năng 1'!B6</f>
        <v>4</v>
      </c>
      <c r="G12" s="42">
        <f>'Testcase chức năng 1'!C6</f>
        <v>0</v>
      </c>
      <c r="H12" s="42">
        <f>'Testcase chức năng 1'!D6</f>
        <v>0</v>
      </c>
      <c r="I12" s="42">
        <f>'Testcase chức năng 1'!$E$6</f>
        <v>16</v>
      </c>
    </row>
    <row r="13" spans="3:10">
      <c r="C13" s="42">
        <v>2</v>
      </c>
      <c r="D13" s="42" t="s">
        <v>117</v>
      </c>
      <c r="E13" s="42">
        <f>'Testcase chức năng 2'!A6</f>
        <v>9</v>
      </c>
      <c r="F13" s="42">
        <f>'Testcase chức năng 2'!B6</f>
        <v>5</v>
      </c>
      <c r="G13" s="42">
        <f>'Testcase chức năng 2'!C6</f>
        <v>0</v>
      </c>
      <c r="H13" s="42">
        <f>'Testcase chức năng 2'!D6</f>
        <v>0</v>
      </c>
      <c r="I13" s="42">
        <f>'Testcase chức năng 2'!$E$6</f>
        <v>14</v>
      </c>
    </row>
    <row r="14" spans="3:10">
      <c r="D14" s="42" t="s">
        <v>175</v>
      </c>
    </row>
    <row r="15" spans="3:10">
      <c r="C15" s="14"/>
      <c r="D15" s="14" t="s">
        <v>176</v>
      </c>
      <c r="E15" s="14">
        <f>SUM(E12:E14)</f>
        <v>21</v>
      </c>
      <c r="F15" s="14">
        <f>SUM(F12:F13)</f>
        <v>9</v>
      </c>
      <c r="G15" s="14">
        <f>SUM(G12:G13)</f>
        <v>0</v>
      </c>
      <c r="H15" s="14">
        <f>SUM(H12:H13)</f>
        <v>0</v>
      </c>
      <c r="I15" s="14">
        <f>SUM(I12:I13)</f>
        <v>30</v>
      </c>
      <c r="J15" s="14"/>
    </row>
    <row r="17" spans="4:10" ht="15">
      <c r="D17" s="45" t="s">
        <v>177</v>
      </c>
      <c r="F17" s="42">
        <f>(SUM(E12:F13)*100)/SUM(I12:I13)</f>
        <v>100</v>
      </c>
      <c r="G17" s="42" t="s">
        <v>178</v>
      </c>
    </row>
    <row r="18" spans="4:10" ht="15">
      <c r="D18" s="45" t="s">
        <v>179</v>
      </c>
      <c r="F18" s="42">
        <f>SUM(E12:E13)*100/SUM(I12:I13)</f>
        <v>70</v>
      </c>
      <c r="G18" s="42" t="s">
        <v>178</v>
      </c>
    </row>
    <row r="20" spans="4:10">
      <c r="G20" s="73" t="s">
        <v>180</v>
      </c>
      <c r="H20" s="73"/>
      <c r="I20" s="73"/>
      <c r="J20" s="73"/>
    </row>
    <row r="21" spans="4:10">
      <c r="G21" s="14" t="s">
        <v>30</v>
      </c>
      <c r="H21" s="14" t="s">
        <v>31</v>
      </c>
      <c r="I21" s="14" t="s">
        <v>32</v>
      </c>
      <c r="J21" s="14" t="s">
        <v>33</v>
      </c>
    </row>
    <row r="22" spans="4:10">
      <c r="G22" s="46">
        <f>E15</f>
        <v>21</v>
      </c>
      <c r="H22" s="46">
        <f>F15</f>
        <v>9</v>
      </c>
      <c r="I22" s="46">
        <f>G15</f>
        <v>0</v>
      </c>
      <c r="J22" s="46">
        <f>H15</f>
        <v>0</v>
      </c>
    </row>
    <row r="51" spans="8:8">
      <c r="H51" s="41"/>
    </row>
  </sheetData>
  <mergeCells count="7">
    <mergeCell ref="G20:J20"/>
    <mergeCell ref="C2:H2"/>
    <mergeCell ref="D4:E4"/>
    <mergeCell ref="D5:E5"/>
    <mergeCell ref="D6:E6"/>
    <mergeCell ref="D7:H7"/>
    <mergeCell ref="F4:G4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7499906-cdb9-4c77-acf6-1f01bba6d9b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5AD4AE8520C614CA773FE5A9C551D33" ma:contentTypeVersion="5" ma:contentTypeDescription="Tạo tài liệu mới." ma:contentTypeScope="" ma:versionID="de4b0e446949a5b66f40ef3e266bd858">
  <xsd:schema xmlns:xsd="http://www.w3.org/2001/XMLSchema" xmlns:xs="http://www.w3.org/2001/XMLSchema" xmlns:p="http://schemas.microsoft.com/office/2006/metadata/properties" xmlns:ns2="07499906-cdb9-4c77-acf6-1f01bba6d9b1" targetNamespace="http://schemas.microsoft.com/office/2006/metadata/properties" ma:root="true" ma:fieldsID="8894c228ee6b2a3e47c08a730f63b970" ns2:_="">
    <xsd:import namespace="07499906-cdb9-4c77-acf6-1f01bba6d9b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99906-cdb9-4c77-acf6-1f01bba6d9b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A2FCE-2F11-40CA-8CE3-EC92285AB723}"/>
</file>

<file path=customXml/itemProps2.xml><?xml version="1.0" encoding="utf-8"?>
<ds:datastoreItem xmlns:ds="http://schemas.openxmlformats.org/officeDocument/2006/customXml" ds:itemID="{48A088E8-42BE-43C7-856F-CF45A5886D5D}"/>
</file>

<file path=customXml/itemProps3.xml><?xml version="1.0" encoding="utf-8"?>
<ds:datastoreItem xmlns:ds="http://schemas.openxmlformats.org/officeDocument/2006/customXml" ds:itemID="{44C55DBA-26B6-49D9-AA76-23F950E375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Nguyễn Xuân Ngát</cp:lastModifiedBy>
  <cp:revision/>
  <dcterms:created xsi:type="dcterms:W3CDTF">2020-12-24T06:55:49Z</dcterms:created>
  <dcterms:modified xsi:type="dcterms:W3CDTF">2023-05-21T15:06:54Z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0x010100A5AD4AE8520C614CA773FE5A9C551D33</vt:lpwstr>
  </property>
</Properties>
</file>