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ozookim\수업자료\0516시험\0515준비\7 WBS작업분류체계표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2" i="1" l="1"/>
  <c r="I42" i="1"/>
  <c r="J42" i="1" s="1"/>
  <c r="H43" i="1"/>
  <c r="I43" i="1"/>
  <c r="J43" i="1" s="1"/>
  <c r="H38" i="1"/>
  <c r="I38" i="1"/>
  <c r="J38" i="1" s="1"/>
  <c r="H39" i="1"/>
  <c r="I39" i="1"/>
  <c r="J39" i="1" s="1"/>
  <c r="H40" i="1"/>
  <c r="I40" i="1"/>
  <c r="J40" i="1"/>
  <c r="H35" i="1"/>
  <c r="I35" i="1"/>
  <c r="J35" i="1"/>
  <c r="H36" i="1"/>
  <c r="I36" i="1"/>
  <c r="J36" i="1" s="1"/>
  <c r="H37" i="1"/>
  <c r="I37" i="1"/>
  <c r="J37" i="1"/>
  <c r="H17" i="1"/>
  <c r="I17" i="1"/>
  <c r="J17" i="1" s="1"/>
  <c r="H34" i="1"/>
  <c r="I34" i="1"/>
  <c r="J34" i="1"/>
  <c r="H32" i="1"/>
  <c r="I32" i="1"/>
  <c r="J32" i="1" s="1"/>
  <c r="H33" i="1"/>
  <c r="I33" i="1"/>
  <c r="J33" i="1"/>
  <c r="H29" i="1"/>
  <c r="I29" i="1"/>
  <c r="J29" i="1" s="1"/>
  <c r="H26" i="1"/>
  <c r="I26" i="1"/>
  <c r="J26" i="1"/>
  <c r="H27" i="1"/>
  <c r="I27" i="1"/>
  <c r="J27" i="1" s="1"/>
  <c r="H23" i="1"/>
  <c r="I23" i="1"/>
  <c r="J23" i="1"/>
  <c r="H24" i="1"/>
  <c r="I24" i="1"/>
  <c r="J24" i="1" s="1"/>
  <c r="H19" i="1"/>
  <c r="I19" i="1"/>
  <c r="J19" i="1"/>
  <c r="H20" i="1"/>
  <c r="I20" i="1"/>
  <c r="J20" i="1"/>
  <c r="H21" i="1"/>
  <c r="I21" i="1"/>
  <c r="J21" i="1" s="1"/>
  <c r="H31" i="1" l="1"/>
  <c r="I31" i="1"/>
  <c r="J31" i="1"/>
  <c r="H41" i="1"/>
  <c r="I41" i="1"/>
  <c r="J41" i="1" s="1"/>
  <c r="F4" i="1"/>
  <c r="J55" i="1"/>
  <c r="I55" i="1"/>
  <c r="H55" i="1"/>
  <c r="J54" i="1"/>
  <c r="I54" i="1"/>
  <c r="H54" i="1"/>
  <c r="J53" i="1"/>
  <c r="I53" i="1"/>
  <c r="H53" i="1"/>
  <c r="J52" i="1"/>
  <c r="I52" i="1"/>
  <c r="H52" i="1"/>
  <c r="K51" i="1"/>
  <c r="G51" i="1"/>
  <c r="F51" i="1"/>
  <c r="J50" i="1"/>
  <c r="I50" i="1"/>
  <c r="H50" i="1"/>
  <c r="J49" i="1"/>
  <c r="I49" i="1"/>
  <c r="H49" i="1"/>
  <c r="J48" i="1"/>
  <c r="I48" i="1"/>
  <c r="H48" i="1"/>
  <c r="J47" i="1"/>
  <c r="I47" i="1"/>
  <c r="H47" i="1"/>
  <c r="J46" i="1"/>
  <c r="I46" i="1"/>
  <c r="H46" i="1"/>
  <c r="K45" i="1"/>
  <c r="G45" i="1"/>
  <c r="F45" i="1"/>
  <c r="J44" i="1"/>
  <c r="I44" i="1"/>
  <c r="H44" i="1"/>
  <c r="I30" i="1"/>
  <c r="J30" i="1" s="1"/>
  <c r="H30" i="1"/>
  <c r="I28" i="1"/>
  <c r="J28" i="1" s="1"/>
  <c r="H28" i="1"/>
  <c r="I25" i="1"/>
  <c r="J25" i="1" s="1"/>
  <c r="H25" i="1"/>
  <c r="I22" i="1"/>
  <c r="J22" i="1" s="1"/>
  <c r="H22" i="1"/>
  <c r="I18" i="1"/>
  <c r="J18" i="1" s="1"/>
  <c r="H18" i="1"/>
  <c r="I16" i="1"/>
  <c r="J16" i="1" s="1"/>
  <c r="H16" i="1"/>
  <c r="K15" i="1"/>
  <c r="G15" i="1"/>
  <c r="F15" i="1"/>
  <c r="J14" i="1"/>
  <c r="I14" i="1"/>
  <c r="H14" i="1"/>
  <c r="I13" i="1"/>
  <c r="J13" i="1" s="1"/>
  <c r="H13" i="1"/>
  <c r="I12" i="1"/>
  <c r="J12" i="1" s="1"/>
  <c r="H12" i="1"/>
  <c r="I11" i="1"/>
  <c r="J11" i="1" s="1"/>
  <c r="H11" i="1"/>
  <c r="K10" i="1"/>
  <c r="G10" i="1"/>
  <c r="F10" i="1"/>
  <c r="I9" i="1"/>
  <c r="J9" i="1" s="1"/>
  <c r="H9" i="1"/>
  <c r="I8" i="1"/>
  <c r="J8" i="1" s="1"/>
  <c r="H8" i="1"/>
  <c r="I7" i="1"/>
  <c r="J7" i="1" s="1"/>
  <c r="H7" i="1"/>
  <c r="I6" i="1"/>
  <c r="J6" i="1" s="1"/>
  <c r="H6" i="1"/>
  <c r="I5" i="1"/>
  <c r="J5" i="1" s="1"/>
  <c r="H5" i="1"/>
  <c r="K4" i="1"/>
  <c r="G4" i="1"/>
  <c r="I4" i="1" s="1"/>
  <c r="H45" i="1" l="1"/>
  <c r="I45" i="1"/>
  <c r="J45" i="1" s="1"/>
  <c r="I10" i="1"/>
  <c r="J10" i="1" s="1"/>
  <c r="J4" i="1"/>
  <c r="H4" i="1"/>
  <c r="H10" i="1"/>
  <c r="H15" i="1"/>
  <c r="H51" i="1"/>
  <c r="I15" i="1"/>
  <c r="J15" i="1" s="1"/>
  <c r="I51" i="1"/>
  <c r="J51" i="1" s="1"/>
</calcChain>
</file>

<file path=xl/sharedStrings.xml><?xml version="1.0" encoding="utf-8"?>
<sst xmlns="http://schemas.openxmlformats.org/spreadsheetml/2006/main" count="246" uniqueCount="151">
  <si>
    <t>Gantt Chart</t>
    <phoneticPr fontId="4" type="noConversion"/>
  </si>
  <si>
    <t>WBS</t>
  </si>
  <si>
    <t>시작일</t>
    <phoneticPr fontId="4" type="noConversion"/>
  </si>
  <si>
    <t>종료일</t>
    <phoneticPr fontId="4" type="noConversion"/>
  </si>
  <si>
    <t>기간</t>
    <phoneticPr fontId="4" type="noConversion"/>
  </si>
  <si>
    <t>진척도</t>
    <phoneticPr fontId="4" type="noConversion"/>
  </si>
  <si>
    <t>분석</t>
    <phoneticPr fontId="4" type="noConversion"/>
  </si>
  <si>
    <t>-</t>
  </si>
  <si>
    <t>1.1</t>
  </si>
  <si>
    <t>위험 분석</t>
    <phoneticPr fontId="4" type="noConversion"/>
  </si>
  <si>
    <t>1.2</t>
    <phoneticPr fontId="4" type="noConversion"/>
  </si>
  <si>
    <t>요구사항 분석</t>
    <phoneticPr fontId="4" type="noConversion"/>
  </si>
  <si>
    <t>-</t>
    <phoneticPr fontId="4" type="noConversion"/>
  </si>
  <si>
    <t>1.5</t>
    <phoneticPr fontId="4" type="noConversion"/>
  </si>
  <si>
    <t>진행 업무 점검 및 이슈 해결</t>
    <phoneticPr fontId="4" type="noConversion"/>
  </si>
  <si>
    <t>2</t>
  </si>
  <si>
    <t>설계</t>
    <phoneticPr fontId="4" type="noConversion"/>
  </si>
  <si>
    <t>2.1</t>
    <phoneticPr fontId="4" type="noConversion"/>
  </si>
  <si>
    <t>DB 설계</t>
    <phoneticPr fontId="4" type="noConversion"/>
  </si>
  <si>
    <t>2.2</t>
    <phoneticPr fontId="4" type="noConversion"/>
  </si>
  <si>
    <t>아키텍처 설계</t>
    <phoneticPr fontId="4" type="noConversion"/>
  </si>
  <si>
    <t>2.3</t>
    <phoneticPr fontId="4" type="noConversion"/>
  </si>
  <si>
    <t>클래스 설계</t>
    <phoneticPr fontId="4" type="noConversion"/>
  </si>
  <si>
    <t>2.4</t>
    <phoneticPr fontId="4" type="noConversion"/>
  </si>
  <si>
    <t>3</t>
    <phoneticPr fontId="4" type="noConversion"/>
  </si>
  <si>
    <t>구현</t>
    <phoneticPr fontId="4" type="noConversion"/>
  </si>
  <si>
    <t>3.1</t>
    <phoneticPr fontId="4" type="noConversion"/>
  </si>
  <si>
    <t>웹 기능 구현</t>
    <phoneticPr fontId="4" type="noConversion"/>
  </si>
  <si>
    <t>4</t>
    <phoneticPr fontId="4" type="noConversion"/>
  </si>
  <si>
    <t>테스트</t>
    <phoneticPr fontId="4" type="noConversion"/>
  </si>
  <si>
    <t>4.1</t>
    <phoneticPr fontId="4" type="noConversion"/>
  </si>
  <si>
    <t>통합 테스트</t>
    <phoneticPr fontId="4" type="noConversion"/>
  </si>
  <si>
    <t>4.1.1</t>
    <phoneticPr fontId="4" type="noConversion"/>
  </si>
  <si>
    <t>단위/통합 테스트(라이브러리)</t>
    <phoneticPr fontId="4" type="noConversion"/>
  </si>
  <si>
    <t>4.1.2</t>
    <phoneticPr fontId="4" type="noConversion"/>
  </si>
  <si>
    <t>단위/통합 테스트(웹)</t>
    <phoneticPr fontId="4" type="noConversion"/>
  </si>
  <si>
    <t>4.2</t>
    <phoneticPr fontId="4" type="noConversion"/>
  </si>
  <si>
    <t>QC 및 피드백</t>
    <phoneticPr fontId="4" type="noConversion"/>
  </si>
  <si>
    <t>4.3</t>
    <phoneticPr fontId="4" type="noConversion"/>
  </si>
  <si>
    <t>진행 업무 점검 및 이슈 해결</t>
    <phoneticPr fontId="4" type="noConversion"/>
  </si>
  <si>
    <t>5</t>
    <phoneticPr fontId="4" type="noConversion"/>
  </si>
  <si>
    <t>이관</t>
    <phoneticPr fontId="4" type="noConversion"/>
  </si>
  <si>
    <t>5.1</t>
    <phoneticPr fontId="4" type="noConversion"/>
  </si>
  <si>
    <t>적용 시나리오 작성 및 공유</t>
    <phoneticPr fontId="4" type="noConversion"/>
  </si>
  <si>
    <t>5.2</t>
    <phoneticPr fontId="4" type="noConversion"/>
  </si>
  <si>
    <t>공지</t>
    <phoneticPr fontId="4" type="noConversion"/>
  </si>
  <si>
    <t>5.3</t>
    <phoneticPr fontId="4" type="noConversion"/>
  </si>
  <si>
    <t>소스 배포/장애 대응 준비</t>
    <phoneticPr fontId="4" type="noConversion"/>
  </si>
  <si>
    <t>실서버 이관</t>
    <phoneticPr fontId="4" type="noConversion"/>
  </si>
  <si>
    <t>김우주</t>
    <phoneticPr fontId="4" type="noConversion"/>
  </si>
  <si>
    <t>김우주</t>
    <phoneticPr fontId="4" type="noConversion"/>
  </si>
  <si>
    <t>진행중</t>
    <phoneticPr fontId="2" type="noConversion"/>
  </si>
  <si>
    <t>완료</t>
    <phoneticPr fontId="4" type="noConversion"/>
  </si>
  <si>
    <t>중요단계</t>
    <phoneticPr fontId="4" type="noConversion"/>
  </si>
  <si>
    <t>진행 전</t>
    <phoneticPr fontId="2" type="noConversion"/>
  </si>
  <si>
    <t>중요단계</t>
    <phoneticPr fontId="4" type="noConversion"/>
  </si>
  <si>
    <t>중요단계</t>
    <phoneticPr fontId="4" type="noConversion"/>
  </si>
  <si>
    <t>완료</t>
    <phoneticPr fontId="2" type="noConversion"/>
  </si>
  <si>
    <t>진행 중</t>
    <phoneticPr fontId="2" type="noConversion"/>
  </si>
  <si>
    <t>소프라노몰 웹 개발</t>
    <phoneticPr fontId="4" type="noConversion"/>
  </si>
  <si>
    <t xml:space="preserve"> DAYS</t>
    <phoneticPr fontId="2" type="noConversion"/>
  </si>
  <si>
    <t>클래스 분석</t>
    <phoneticPr fontId="4" type="noConversion"/>
  </si>
  <si>
    <t>아키텍처 분석</t>
    <phoneticPr fontId="4" type="noConversion"/>
  </si>
  <si>
    <t>작업완료여부</t>
    <phoneticPr fontId="4" type="noConversion"/>
  </si>
  <si>
    <t>업무분담</t>
    <phoneticPr fontId="4" type="noConversion"/>
  </si>
  <si>
    <t>1.3</t>
    <phoneticPr fontId="4" type="noConversion"/>
  </si>
  <si>
    <t>1.4</t>
    <phoneticPr fontId="4" type="noConversion"/>
  </si>
  <si>
    <t>기능</t>
    <phoneticPr fontId="4" type="noConversion"/>
  </si>
  <si>
    <t>3.2.1</t>
    <phoneticPr fontId="4" type="noConversion"/>
  </si>
  <si>
    <t>3.2.2</t>
    <phoneticPr fontId="2" type="noConversion"/>
  </si>
  <si>
    <t>3.2.3</t>
    <phoneticPr fontId="2" type="noConversion"/>
  </si>
  <si>
    <t>회원가입</t>
    <phoneticPr fontId="4" type="noConversion"/>
  </si>
  <si>
    <t>UC-C01</t>
    <phoneticPr fontId="2" type="noConversion"/>
  </si>
  <si>
    <t>회원조회</t>
    <phoneticPr fontId="2" type="noConversion"/>
  </si>
  <si>
    <t>회원삭제</t>
    <phoneticPr fontId="2" type="noConversion"/>
  </si>
  <si>
    <t>회원수정</t>
    <phoneticPr fontId="2" type="noConversion"/>
  </si>
  <si>
    <t>3.2.4</t>
  </si>
  <si>
    <t>UC-A08</t>
    <phoneticPr fontId="2" type="noConversion"/>
  </si>
  <si>
    <t>UC-A09</t>
  </si>
  <si>
    <t>UC-A10</t>
  </si>
  <si>
    <t>3.3.1</t>
    <phoneticPr fontId="2" type="noConversion"/>
  </si>
  <si>
    <t>3.3.2</t>
    <phoneticPr fontId="2" type="noConversion"/>
  </si>
  <si>
    <t>3.3.3</t>
  </si>
  <si>
    <t>공지사항등록</t>
    <phoneticPr fontId="4" type="noConversion"/>
  </si>
  <si>
    <t>공지사항수정</t>
    <phoneticPr fontId="2" type="noConversion"/>
  </si>
  <si>
    <t>공지사항삭제</t>
    <phoneticPr fontId="2" type="noConversion"/>
  </si>
  <si>
    <t>UC-A13</t>
    <phoneticPr fontId="2" type="noConversion"/>
  </si>
  <si>
    <t>UC-A14</t>
  </si>
  <si>
    <t>UC-A15</t>
  </si>
  <si>
    <t>장바구니담기</t>
    <phoneticPr fontId="4" type="noConversion"/>
  </si>
  <si>
    <t>장바구니수정</t>
    <phoneticPr fontId="4" type="noConversion"/>
  </si>
  <si>
    <t>장바구니삭제</t>
    <phoneticPr fontId="4" type="noConversion"/>
  </si>
  <si>
    <t>UC-M01</t>
    <phoneticPr fontId="2" type="noConversion"/>
  </si>
  <si>
    <t>UC-M02</t>
  </si>
  <si>
    <t>UC-M03</t>
  </si>
  <si>
    <t>3.4.1</t>
    <phoneticPr fontId="2" type="noConversion"/>
  </si>
  <si>
    <t>3.4.2</t>
  </si>
  <si>
    <t>3.4.3</t>
  </si>
  <si>
    <t>상품주문</t>
    <phoneticPr fontId="4" type="noConversion"/>
  </si>
  <si>
    <t>UC-B01</t>
    <phoneticPr fontId="2" type="noConversion"/>
  </si>
  <si>
    <t>3.5.1</t>
    <phoneticPr fontId="2" type="noConversion"/>
  </si>
  <si>
    <t>3.5.2</t>
    <phoneticPr fontId="2" type="noConversion"/>
  </si>
  <si>
    <t>UC-B02</t>
  </si>
  <si>
    <t>주문결제</t>
    <phoneticPr fontId="4" type="noConversion"/>
  </si>
  <si>
    <t>3.6.1</t>
    <phoneticPr fontId="2" type="noConversion"/>
  </si>
  <si>
    <t>3.6.2</t>
    <phoneticPr fontId="2" type="noConversion"/>
  </si>
  <si>
    <t>3.6.3</t>
  </si>
  <si>
    <t>3.6.4</t>
  </si>
  <si>
    <t>UC-A11</t>
    <phoneticPr fontId="2" type="noConversion"/>
  </si>
  <si>
    <t>UC-A12</t>
  </si>
  <si>
    <t>UC-R01</t>
    <phoneticPr fontId="2" type="noConversion"/>
  </si>
  <si>
    <t>UC-R02</t>
  </si>
  <si>
    <t>3.6.5</t>
  </si>
  <si>
    <t>UC-R03</t>
  </si>
  <si>
    <t>관리자 이용후기 수정</t>
    <phoneticPr fontId="4" type="noConversion"/>
  </si>
  <si>
    <t>관리자 이용후기 삭제</t>
    <phoneticPr fontId="4" type="noConversion"/>
  </si>
  <si>
    <t>회원 이용후기 삭제</t>
    <phoneticPr fontId="4" type="noConversion"/>
  </si>
  <si>
    <t>회원 이용후기 등록</t>
    <phoneticPr fontId="4" type="noConversion"/>
  </si>
  <si>
    <t>회원 이용후기 수정</t>
    <phoneticPr fontId="4" type="noConversion"/>
  </si>
  <si>
    <t>3.1.1</t>
    <phoneticPr fontId="2" type="noConversion"/>
  </si>
  <si>
    <t>UC-A01</t>
    <phoneticPr fontId="2" type="noConversion"/>
  </si>
  <si>
    <t>사용자 인증</t>
    <phoneticPr fontId="2" type="noConversion"/>
  </si>
  <si>
    <t>3.7.1</t>
    <phoneticPr fontId="2" type="noConversion"/>
  </si>
  <si>
    <t>UC-A02</t>
    <phoneticPr fontId="2" type="noConversion"/>
  </si>
  <si>
    <t>UC-A03</t>
  </si>
  <si>
    <t>UC-A04</t>
  </si>
  <si>
    <t>3.7.2</t>
  </si>
  <si>
    <t>3.7.3</t>
  </si>
  <si>
    <t>카테고리 등록</t>
    <phoneticPr fontId="2" type="noConversion"/>
  </si>
  <si>
    <t>카테고리 수정</t>
    <phoneticPr fontId="2" type="noConversion"/>
  </si>
  <si>
    <t>카테고리 삭제</t>
    <phoneticPr fontId="2" type="noConversion"/>
  </si>
  <si>
    <t>3.10</t>
    <phoneticPr fontId="4" type="noConversion"/>
  </si>
  <si>
    <t>3.8.1</t>
    <phoneticPr fontId="2" type="noConversion"/>
  </si>
  <si>
    <t>UC-A05</t>
  </si>
  <si>
    <t>UC-A06</t>
  </si>
  <si>
    <t>3.8.2</t>
  </si>
  <si>
    <t>상품 등록</t>
    <phoneticPr fontId="2" type="noConversion"/>
  </si>
  <si>
    <t>상품 수정</t>
    <phoneticPr fontId="2" type="noConversion"/>
  </si>
  <si>
    <t>3.8.3</t>
  </si>
  <si>
    <t>UC-A07</t>
  </si>
  <si>
    <t>상품 삭제</t>
    <phoneticPr fontId="2" type="noConversion"/>
  </si>
  <si>
    <t>UC-A16</t>
    <phoneticPr fontId="2" type="noConversion"/>
  </si>
  <si>
    <t>UC-A17</t>
  </si>
  <si>
    <t>UC-A18</t>
  </si>
  <si>
    <t>QnA수정</t>
    <phoneticPr fontId="4" type="noConversion"/>
  </si>
  <si>
    <t>3.9.1</t>
    <phoneticPr fontId="2" type="noConversion"/>
  </si>
  <si>
    <t>3.9.2</t>
  </si>
  <si>
    <t>3.9.3</t>
  </si>
  <si>
    <t>QnA삭제</t>
    <phoneticPr fontId="2" type="noConversion"/>
  </si>
  <si>
    <t>QnA등록</t>
    <phoneticPr fontId="2" type="noConversion"/>
  </si>
  <si>
    <t>요구식별자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</si>
</sst>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d/m;@"/>
    <numFmt numFmtId="177" formatCode="yy&quot;-&quot;m&quot;-&quot;d;@"/>
    <numFmt numFmtId="178" formatCode="dd/mm/yy;@"/>
    <numFmt numFmtId="179" formatCode="mm\/dd"/>
  </numFmts>
  <fonts count="14" x14ac:knownFonts="1">
    <font>
      <sz val="11"/>
      <color theme="1"/>
      <name val="맑은 고딕"/>
      <family val="2"/>
      <charset val="129"/>
      <scheme val="minor"/>
    </font>
    <font>
      <sz val="9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u/>
      <sz val="12"/>
      <color indexed="8"/>
      <name val="맑은 고딕"/>
      <family val="3"/>
      <charset val="129"/>
    </font>
    <font>
      <sz val="8"/>
      <name val="Verdana"/>
      <family val="2"/>
    </font>
    <font>
      <b/>
      <sz val="9"/>
      <color indexed="8"/>
      <name val="맑은 고딕"/>
      <family val="3"/>
      <charset val="129"/>
    </font>
    <font>
      <b/>
      <sz val="9"/>
      <color indexed="63"/>
      <name val="맑은 고딕"/>
      <family val="3"/>
      <charset val="129"/>
    </font>
    <font>
      <b/>
      <sz val="9"/>
      <color indexed="55"/>
      <name val="맑은 고딕"/>
      <family val="3"/>
      <charset val="129"/>
    </font>
    <font>
      <b/>
      <sz val="9"/>
      <name val="맑은 고딕"/>
      <family val="3"/>
      <charset val="129"/>
    </font>
    <font>
      <sz val="9"/>
      <color indexed="9"/>
      <name val="맑은 고딕"/>
      <family val="3"/>
      <charset val="129"/>
    </font>
    <font>
      <sz val="9"/>
      <name val="맑은 고딕"/>
      <family val="3"/>
      <charset val="129"/>
    </font>
    <font>
      <sz val="9"/>
      <color indexed="12"/>
      <name val="맑은 고딕"/>
      <family val="3"/>
      <charset val="129"/>
    </font>
    <font>
      <sz val="9"/>
      <color indexed="55"/>
      <name val="맑은 고딕"/>
      <family val="3"/>
      <charset val="129"/>
    </font>
    <font>
      <u/>
      <sz val="9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Border="1" applyAlignment="1">
      <alignment horizontal="right"/>
    </xf>
    <xf numFmtId="176" fontId="3" fillId="0" borderId="0" xfId="0" applyNumberFormat="1" applyFont="1" applyBorder="1" applyAlignment="1">
      <alignment horizontal="left"/>
    </xf>
    <xf numFmtId="176" fontId="1" fillId="0" borderId="0" xfId="0" applyNumberFormat="1" applyFont="1" applyBorder="1" applyAlignment="1">
      <alignment horizontal="center" textRotation="90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20" fontId="1" fillId="0" borderId="4" xfId="0" quotePrefix="1" applyNumberFormat="1" applyFont="1" applyBorder="1" applyAlignment="1">
      <alignment horizontal="right" vertical="center"/>
    </xf>
    <xf numFmtId="0" fontId="10" fillId="0" borderId="4" xfId="0" applyFont="1" applyBorder="1" applyAlignment="1">
      <alignment vertical="center"/>
    </xf>
    <xf numFmtId="0" fontId="10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2" fillId="2" borderId="4" xfId="0" applyFont="1" applyFill="1" applyBorder="1" applyAlignment="1">
      <alignment horizontal="right" vertical="center"/>
    </xf>
    <xf numFmtId="178" fontId="12" fillId="2" borderId="4" xfId="0" applyNumberFormat="1" applyFont="1" applyFill="1" applyBorder="1" applyAlignment="1">
      <alignment horizontal="right" vertical="center"/>
    </xf>
    <xf numFmtId="9" fontId="11" fillId="0" borderId="4" xfId="0" applyNumberFormat="1" applyFont="1" applyBorder="1" applyAlignment="1">
      <alignment horizontal="right" vertical="center"/>
    </xf>
    <xf numFmtId="0" fontId="13" fillId="0" borderId="5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4" xfId="0" quotePrefix="1" applyFont="1" applyBorder="1" applyAlignment="1">
      <alignment horizontal="left" vertical="center"/>
    </xf>
    <xf numFmtId="177" fontId="10" fillId="3" borderId="4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center" vertical="center" textRotation="90"/>
    </xf>
    <xf numFmtId="0" fontId="9" fillId="4" borderId="5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left" vertical="center"/>
    </xf>
    <xf numFmtId="0" fontId="9" fillId="7" borderId="5" xfId="0" applyFont="1" applyFill="1" applyBorder="1" applyAlignment="1">
      <alignment horizontal="left" vertical="center"/>
    </xf>
    <xf numFmtId="0" fontId="13" fillId="4" borderId="5" xfId="0" applyFont="1" applyFill="1" applyBorder="1" applyAlignment="1">
      <alignment horizontal="left" vertical="center"/>
    </xf>
    <xf numFmtId="177" fontId="10" fillId="7" borderId="4" xfId="0" applyNumberFormat="1" applyFont="1" applyFill="1" applyBorder="1" applyAlignment="1">
      <alignment horizontal="right" vertical="center"/>
    </xf>
    <xf numFmtId="20" fontId="1" fillId="7" borderId="4" xfId="0" quotePrefix="1" applyNumberFormat="1" applyFont="1" applyFill="1" applyBorder="1" applyAlignment="1">
      <alignment horizontal="right" vertical="center"/>
    </xf>
    <xf numFmtId="0" fontId="10" fillId="7" borderId="4" xfId="0" applyFont="1" applyFill="1" applyBorder="1" applyAlignment="1">
      <alignment vertical="center"/>
    </xf>
    <xf numFmtId="0" fontId="10" fillId="7" borderId="4" xfId="0" applyFont="1" applyFill="1" applyBorder="1" applyAlignment="1">
      <alignment horizontal="left" vertical="center"/>
    </xf>
    <xf numFmtId="0" fontId="11" fillId="7" borderId="4" xfId="0" applyFont="1" applyFill="1" applyBorder="1" applyAlignment="1">
      <alignment horizontal="left" vertical="center"/>
    </xf>
    <xf numFmtId="0" fontId="10" fillId="7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right" vertical="center"/>
    </xf>
    <xf numFmtId="178" fontId="12" fillId="7" borderId="4" xfId="0" applyNumberFormat="1" applyFont="1" applyFill="1" applyBorder="1" applyAlignment="1">
      <alignment horizontal="right" vertical="center"/>
    </xf>
    <xf numFmtId="9" fontId="11" fillId="7" borderId="4" xfId="0" applyNumberFormat="1" applyFont="1" applyFill="1" applyBorder="1" applyAlignment="1">
      <alignment horizontal="right" vertical="center"/>
    </xf>
    <xf numFmtId="0" fontId="13" fillId="7" borderId="5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0" fontId="10" fillId="7" borderId="4" xfId="0" quotePrefix="1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right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right" vertical="center" wrapText="1"/>
    </xf>
    <xf numFmtId="0" fontId="5" fillId="6" borderId="2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vertical="center"/>
    </xf>
    <xf numFmtId="0" fontId="0" fillId="6" borderId="0" xfId="0" applyFill="1">
      <alignment vertical="center"/>
    </xf>
    <xf numFmtId="0" fontId="5" fillId="6" borderId="3" xfId="0" applyFont="1" applyFill="1" applyBorder="1" applyAlignment="1">
      <alignment horizontal="right" vertical="center"/>
    </xf>
    <xf numFmtId="0" fontId="5" fillId="6" borderId="3" xfId="0" applyFont="1" applyFill="1" applyBorder="1" applyAlignment="1">
      <alignment vertical="center"/>
    </xf>
    <xf numFmtId="0" fontId="1" fillId="6" borderId="3" xfId="0" applyFont="1" applyFill="1" applyBorder="1" applyAlignment="1">
      <alignment horizontal="left" vertical="center"/>
    </xf>
    <xf numFmtId="14" fontId="5" fillId="6" borderId="3" xfId="0" applyNumberFormat="1" applyFont="1" applyFill="1" applyBorder="1" applyAlignment="1">
      <alignment horizontal="right" vertical="center"/>
    </xf>
    <xf numFmtId="0" fontId="5" fillId="6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right" vertical="center"/>
    </xf>
    <xf numFmtId="14" fontId="7" fillId="6" borderId="3" xfId="0" applyNumberFormat="1" applyFont="1" applyFill="1" applyBorder="1" applyAlignment="1">
      <alignment horizontal="right" vertical="center"/>
    </xf>
    <xf numFmtId="9" fontId="8" fillId="6" borderId="3" xfId="0" applyNumberFormat="1" applyFont="1" applyFill="1" applyBorder="1" applyAlignment="1">
      <alignment horizontal="right" vertical="center"/>
    </xf>
    <xf numFmtId="0" fontId="5" fillId="6" borderId="0" xfId="0" applyFont="1" applyFill="1" applyBorder="1" applyAlignment="1">
      <alignment horizontal="left" vertical="center"/>
    </xf>
    <xf numFmtId="0" fontId="9" fillId="6" borderId="0" xfId="0" applyFont="1" applyFill="1" applyBorder="1" applyAlignment="1">
      <alignment horizontal="left" vertical="center"/>
    </xf>
    <xf numFmtId="0" fontId="5" fillId="6" borderId="4" xfId="0" quotePrefix="1" applyFont="1" applyFill="1" applyBorder="1" applyAlignment="1">
      <alignment horizontal="right" vertical="center"/>
    </xf>
    <xf numFmtId="0" fontId="5" fillId="6" borderId="4" xfId="0" applyFont="1" applyFill="1" applyBorder="1" applyAlignment="1">
      <alignment vertical="center"/>
    </xf>
    <xf numFmtId="0" fontId="1" fillId="6" borderId="4" xfId="0" applyFont="1" applyFill="1" applyBorder="1" applyAlignment="1">
      <alignment horizontal="left" vertical="center"/>
    </xf>
    <xf numFmtId="14" fontId="5" fillId="6" borderId="4" xfId="0" applyNumberFormat="1" applyFont="1" applyFill="1" applyBorder="1" applyAlignment="1">
      <alignment horizontal="right" vertical="center"/>
    </xf>
    <xf numFmtId="0" fontId="5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right" vertical="center"/>
    </xf>
    <xf numFmtId="14" fontId="7" fillId="6" borderId="4" xfId="0" applyNumberFormat="1" applyFont="1" applyFill="1" applyBorder="1" applyAlignment="1">
      <alignment horizontal="right" vertical="center"/>
    </xf>
    <xf numFmtId="9" fontId="8" fillId="6" borderId="4" xfId="0" applyNumberFormat="1" applyFont="1" applyFill="1" applyBorder="1" applyAlignment="1">
      <alignment horizontal="right" vertical="center"/>
    </xf>
    <xf numFmtId="0" fontId="9" fillId="8" borderId="5" xfId="0" applyFont="1" applyFill="1" applyBorder="1" applyAlignment="1">
      <alignment horizontal="left" vertical="center"/>
    </xf>
    <xf numFmtId="0" fontId="0" fillId="5" borderId="0" xfId="0" applyFill="1">
      <alignment vertical="center"/>
    </xf>
    <xf numFmtId="179" fontId="1" fillId="0" borderId="0" xfId="0" applyNumberFormat="1" applyFont="1" applyFill="1" applyBorder="1" applyAlignment="1">
      <alignment horizontal="center" vertical="center" textRotation="90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0" borderId="6" xfId="0" applyFont="1" applyFill="1" applyBorder="1" applyAlignment="1">
      <alignment horizontal="center" vertical="center"/>
    </xf>
  </cellXfs>
  <cellStyles count="1">
    <cellStyle name="표준" xfId="0" builtinId="0"/>
  </cellStyles>
  <dxfs count="11"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>
          <bgColor indexed="23"/>
        </patternFill>
      </fill>
    </dxf>
    <dxf>
      <font>
        <strike val="0"/>
        <condense val="0"/>
        <extend val="0"/>
        <color auto="1"/>
      </font>
      <fill>
        <patternFill>
          <fgColor indexed="63"/>
          <bgColor indexed="8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ont>
        <strike val="0"/>
        <color indexed="63"/>
      </font>
      <fill>
        <patternFill>
          <fgColor indexed="63"/>
          <bgColor indexed="2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55"/>
  <sheetViews>
    <sheetView tabSelected="1" workbookViewId="0">
      <selection activeCell="I2" sqref="I2"/>
    </sheetView>
  </sheetViews>
  <sheetFormatPr defaultRowHeight="16.5" x14ac:dyDescent="0.3"/>
  <cols>
    <col min="3" max="3" width="22.875" bestFit="1" customWidth="1"/>
    <col min="5" max="5" width="10.5" bestFit="1" customWidth="1"/>
    <col min="6" max="6" width="9.75" bestFit="1" customWidth="1"/>
    <col min="12" max="252" width="1.625" customWidth="1"/>
  </cols>
  <sheetData>
    <row r="1" spans="1:252" ht="17.25" x14ac:dyDescent="0.3">
      <c r="A1" s="1"/>
      <c r="B1" s="1"/>
      <c r="C1" s="2" t="s">
        <v>59</v>
      </c>
      <c r="D1" s="3"/>
      <c r="E1" s="3"/>
      <c r="F1" s="4"/>
      <c r="G1" s="1"/>
      <c r="H1" s="1"/>
      <c r="I1" s="1"/>
      <c r="J1" s="1"/>
      <c r="K1" s="5"/>
      <c r="L1" s="6" t="s">
        <v>0</v>
      </c>
      <c r="M1" s="4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</row>
    <row r="2" spans="1:252" ht="33.75" customHeight="1" x14ac:dyDescent="0.3">
      <c r="A2" s="8"/>
      <c r="B2" s="8"/>
      <c r="C2" s="8"/>
      <c r="D2" s="8"/>
      <c r="E2" s="9"/>
      <c r="F2" s="74"/>
      <c r="G2" s="74"/>
      <c r="H2" s="8"/>
      <c r="I2" s="8"/>
      <c r="J2" s="8"/>
      <c r="K2" s="10" t="s">
        <v>60</v>
      </c>
      <c r="L2" s="71">
        <v>45038</v>
      </c>
      <c r="M2" s="71">
        <v>45039</v>
      </c>
      <c r="N2" s="71">
        <v>45040</v>
      </c>
      <c r="O2" s="71">
        <v>45041</v>
      </c>
      <c r="P2" s="71">
        <v>45042</v>
      </c>
      <c r="Q2" s="71">
        <v>45043</v>
      </c>
      <c r="R2" s="71">
        <v>45044</v>
      </c>
      <c r="S2" s="71">
        <v>45045</v>
      </c>
      <c r="T2" s="71">
        <v>45046</v>
      </c>
      <c r="U2" s="71">
        <v>45047</v>
      </c>
      <c r="V2" s="71">
        <v>45048</v>
      </c>
      <c r="W2" s="71">
        <v>45049</v>
      </c>
      <c r="X2" s="71">
        <v>45050</v>
      </c>
      <c r="Y2" s="71">
        <v>45051</v>
      </c>
      <c r="Z2" s="71">
        <v>45052</v>
      </c>
      <c r="AA2" s="71">
        <v>45053</v>
      </c>
      <c r="AB2" s="71">
        <v>45054</v>
      </c>
      <c r="AC2" s="71">
        <v>45055</v>
      </c>
      <c r="AD2" s="71">
        <v>45056</v>
      </c>
      <c r="AE2" s="71">
        <v>45057</v>
      </c>
      <c r="AF2" s="71">
        <v>45058</v>
      </c>
      <c r="AG2" s="71">
        <v>45059</v>
      </c>
      <c r="AH2" s="71">
        <v>45060</v>
      </c>
      <c r="AI2" s="71">
        <v>45061</v>
      </c>
      <c r="AJ2" s="71">
        <v>45062</v>
      </c>
      <c r="AK2" s="71">
        <v>45063</v>
      </c>
      <c r="AL2" s="71">
        <v>45064</v>
      </c>
      <c r="AM2" s="71">
        <v>45065</v>
      </c>
      <c r="AN2" s="71">
        <v>45066</v>
      </c>
      <c r="AO2" s="71">
        <v>45067</v>
      </c>
      <c r="AP2" s="71">
        <v>45068</v>
      </c>
      <c r="AQ2" s="71">
        <v>45069</v>
      </c>
      <c r="AR2" s="71">
        <v>45070</v>
      </c>
      <c r="AS2" s="71">
        <v>45071</v>
      </c>
      <c r="AT2" s="71">
        <v>45072</v>
      </c>
      <c r="AU2" s="71">
        <v>45073</v>
      </c>
      <c r="AV2" s="71">
        <v>45074</v>
      </c>
      <c r="AW2" s="71">
        <v>45075</v>
      </c>
      <c r="AX2" s="71">
        <v>45076</v>
      </c>
      <c r="AY2" s="71">
        <v>45077</v>
      </c>
      <c r="AZ2" s="71">
        <v>45078</v>
      </c>
      <c r="BA2" s="71">
        <v>45079</v>
      </c>
      <c r="BB2" s="71">
        <v>45080</v>
      </c>
      <c r="BC2" s="71">
        <v>45081</v>
      </c>
      <c r="BD2" s="71">
        <v>45082</v>
      </c>
      <c r="BE2" s="71">
        <v>45083</v>
      </c>
      <c r="BF2" s="71">
        <v>45084</v>
      </c>
      <c r="BG2" s="71">
        <v>45085</v>
      </c>
      <c r="BH2" s="71">
        <v>45086</v>
      </c>
      <c r="BI2" s="71">
        <v>45087</v>
      </c>
      <c r="BJ2" s="71">
        <v>45088</v>
      </c>
      <c r="BK2" s="71">
        <v>45089</v>
      </c>
      <c r="BL2" s="71">
        <v>45090</v>
      </c>
      <c r="BM2" s="71">
        <v>45091</v>
      </c>
      <c r="BN2" s="71">
        <v>45092</v>
      </c>
      <c r="BO2" s="71">
        <v>45093</v>
      </c>
      <c r="BP2" s="71">
        <v>45094</v>
      </c>
      <c r="BQ2" s="71">
        <v>45095</v>
      </c>
      <c r="BR2" s="71">
        <v>45096</v>
      </c>
      <c r="BS2" s="71">
        <v>45097</v>
      </c>
      <c r="BT2" s="71">
        <v>45098</v>
      </c>
      <c r="BU2" s="71">
        <v>45099</v>
      </c>
      <c r="BV2" s="71">
        <v>45100</v>
      </c>
      <c r="BW2" s="71">
        <v>45101</v>
      </c>
      <c r="BX2" s="71">
        <v>45102</v>
      </c>
      <c r="BY2" s="71">
        <v>45103</v>
      </c>
      <c r="BZ2" s="71">
        <v>45104</v>
      </c>
      <c r="CA2" s="71">
        <v>45105</v>
      </c>
      <c r="CB2" s="71">
        <v>45106</v>
      </c>
      <c r="CC2" s="71">
        <v>45107</v>
      </c>
      <c r="CD2" s="71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</row>
    <row r="3" spans="1:252" s="50" customFormat="1" x14ac:dyDescent="0.3">
      <c r="A3" s="41" t="s">
        <v>1</v>
      </c>
      <c r="B3" s="41" t="s">
        <v>150</v>
      </c>
      <c r="C3" s="42" t="s">
        <v>67</v>
      </c>
      <c r="D3" s="43" t="s">
        <v>64</v>
      </c>
      <c r="E3" s="43" t="s">
        <v>63</v>
      </c>
      <c r="F3" s="44" t="s">
        <v>2</v>
      </c>
      <c r="G3" s="44" t="s">
        <v>3</v>
      </c>
      <c r="H3" s="45" t="s">
        <v>4</v>
      </c>
      <c r="I3" s="46"/>
      <c r="J3" s="46"/>
      <c r="K3" s="47" t="s">
        <v>5</v>
      </c>
      <c r="L3" s="48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</row>
    <row r="4" spans="1:252" s="50" customFormat="1" x14ac:dyDescent="0.3">
      <c r="A4" s="51">
        <v>1</v>
      </c>
      <c r="B4" s="51"/>
      <c r="C4" s="52" t="s">
        <v>6</v>
      </c>
      <c r="D4" s="53" t="s">
        <v>7</v>
      </c>
      <c r="E4" s="53" t="s">
        <v>7</v>
      </c>
      <c r="F4" s="54">
        <f>MIN(F5:F9)</f>
        <v>45040</v>
      </c>
      <c r="G4" s="54">
        <f>MAX(G5:G9)</f>
        <v>45107</v>
      </c>
      <c r="H4" s="55">
        <f t="shared" ref="H4:H30" si="0">NETWORKDAYS(F4,G4)</f>
        <v>50</v>
      </c>
      <c r="I4" s="56">
        <f t="shared" ref="I4:I30" si="1">G4-F4</f>
        <v>67</v>
      </c>
      <c r="J4" s="57">
        <f>F4+(INT(I4*K4))</f>
        <v>45093</v>
      </c>
      <c r="K4" s="58">
        <f>AVERAGE(K5:K9)</f>
        <v>0.8</v>
      </c>
      <c r="L4" s="59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60"/>
      <c r="DI4" s="60"/>
      <c r="DJ4" s="60"/>
      <c r="DK4" s="60"/>
      <c r="DL4" s="60"/>
      <c r="DM4" s="60"/>
      <c r="DN4" s="60"/>
      <c r="DO4" s="60"/>
      <c r="DP4" s="60"/>
      <c r="DQ4" s="60"/>
      <c r="DR4" s="60"/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  <c r="EX4" s="60"/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0"/>
      <c r="GM4" s="60"/>
      <c r="GN4" s="60"/>
      <c r="GO4" s="60"/>
      <c r="GP4" s="60"/>
      <c r="GQ4" s="60"/>
      <c r="GR4" s="60"/>
      <c r="GS4" s="60"/>
      <c r="GT4" s="60"/>
      <c r="GU4" s="60"/>
      <c r="GV4" s="60"/>
      <c r="GW4" s="60"/>
      <c r="GX4" s="60"/>
      <c r="GY4" s="60"/>
      <c r="GZ4" s="60"/>
      <c r="HA4" s="60"/>
      <c r="HB4" s="60"/>
      <c r="HC4" s="60"/>
      <c r="HD4" s="60"/>
      <c r="HE4" s="60"/>
      <c r="HF4" s="60"/>
      <c r="HG4" s="60"/>
      <c r="HH4" s="60"/>
      <c r="HI4" s="60"/>
      <c r="HJ4" s="60"/>
      <c r="HK4" s="60"/>
      <c r="HL4" s="60"/>
      <c r="HM4" s="60"/>
      <c r="HN4" s="60"/>
      <c r="HO4" s="60"/>
      <c r="HP4" s="60"/>
      <c r="HQ4" s="60"/>
      <c r="HR4" s="60"/>
      <c r="HS4" s="60"/>
      <c r="HT4" s="60"/>
      <c r="HU4" s="60"/>
      <c r="HV4" s="60"/>
      <c r="HW4" s="60"/>
      <c r="HX4" s="60"/>
      <c r="HY4" s="60"/>
      <c r="HZ4" s="60"/>
      <c r="IA4" s="60"/>
      <c r="IB4" s="60"/>
      <c r="IC4" s="60"/>
      <c r="ID4" s="60"/>
      <c r="IE4" s="60"/>
      <c r="IF4" s="60"/>
      <c r="IG4" s="60"/>
      <c r="IH4" s="60"/>
      <c r="II4" s="60"/>
      <c r="IJ4" s="60"/>
      <c r="IK4" s="60"/>
      <c r="IL4" s="60"/>
      <c r="IM4" s="60"/>
      <c r="IN4" s="60"/>
      <c r="IO4" s="60"/>
      <c r="IP4" s="60"/>
      <c r="IQ4" s="60"/>
      <c r="IR4" s="60"/>
    </row>
    <row r="5" spans="1:252" x14ac:dyDescent="0.3">
      <c r="A5" s="11" t="s">
        <v>8</v>
      </c>
      <c r="B5" s="11"/>
      <c r="C5" s="12" t="s">
        <v>9</v>
      </c>
      <c r="D5" s="13" t="s">
        <v>49</v>
      </c>
      <c r="E5" s="14" t="s">
        <v>51</v>
      </c>
      <c r="F5" s="22">
        <v>45040</v>
      </c>
      <c r="G5" s="22">
        <v>45098</v>
      </c>
      <c r="H5" s="15">
        <f t="shared" si="0"/>
        <v>43</v>
      </c>
      <c r="I5" s="16">
        <f t="shared" si="1"/>
        <v>58</v>
      </c>
      <c r="J5" s="17">
        <f t="shared" ref="J5:J9" si="2">IF(K5=0,F5-1,F5+(INT(I5*K5)))</f>
        <v>45086</v>
      </c>
      <c r="K5" s="18">
        <v>0.8</v>
      </c>
      <c r="L5" s="19"/>
      <c r="M5" s="20"/>
      <c r="N5" s="25"/>
      <c r="O5" s="25"/>
      <c r="P5" s="25"/>
      <c r="Q5" s="25"/>
      <c r="R5" s="25"/>
      <c r="S5" s="24"/>
      <c r="T5" s="24"/>
      <c r="U5" s="25"/>
      <c r="V5" s="25"/>
      <c r="W5" s="25"/>
      <c r="X5" s="25"/>
      <c r="Y5" s="25"/>
      <c r="Z5" s="25"/>
      <c r="AA5" s="24"/>
      <c r="AB5" s="24"/>
      <c r="AC5" s="24"/>
      <c r="AD5" s="25"/>
      <c r="AE5" s="25"/>
      <c r="AF5" s="24"/>
      <c r="AG5" s="24"/>
      <c r="AH5" s="24"/>
      <c r="AI5" s="25"/>
      <c r="AJ5" s="25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</row>
    <row r="6" spans="1:252" x14ac:dyDescent="0.3">
      <c r="A6" s="11" t="s">
        <v>10</v>
      </c>
      <c r="B6" s="11"/>
      <c r="C6" s="12" t="s">
        <v>11</v>
      </c>
      <c r="D6" s="13" t="s">
        <v>49</v>
      </c>
      <c r="E6" s="14" t="s">
        <v>52</v>
      </c>
      <c r="F6" s="22">
        <v>45040</v>
      </c>
      <c r="G6" s="22">
        <v>45099</v>
      </c>
      <c r="H6" s="15">
        <f>NETWORKDAYS(F6,G6)</f>
        <v>44</v>
      </c>
      <c r="I6" s="16">
        <f>G6-F6</f>
        <v>59</v>
      </c>
      <c r="J6" s="17">
        <f>IF(K6=0,F6-1,F6+(INT(I6*K6)))</f>
        <v>45099</v>
      </c>
      <c r="K6" s="18">
        <v>1</v>
      </c>
      <c r="L6" s="19"/>
      <c r="N6" s="24"/>
      <c r="O6" s="24"/>
      <c r="P6" s="24"/>
      <c r="Q6" s="24"/>
      <c r="R6" s="24"/>
      <c r="S6" s="24"/>
      <c r="T6" s="24"/>
      <c r="U6" s="24"/>
      <c r="V6" s="24"/>
      <c r="W6" s="24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</row>
    <row r="7" spans="1:252" x14ac:dyDescent="0.3">
      <c r="A7" s="11" t="s">
        <v>65</v>
      </c>
      <c r="B7" s="11"/>
      <c r="C7" s="12" t="s">
        <v>61</v>
      </c>
      <c r="D7" s="13" t="s">
        <v>49</v>
      </c>
      <c r="E7" s="14" t="s">
        <v>52</v>
      </c>
      <c r="F7" s="22">
        <v>45041</v>
      </c>
      <c r="G7" s="22">
        <v>45101</v>
      </c>
      <c r="H7" s="15">
        <f t="shared" si="0"/>
        <v>44</v>
      </c>
      <c r="I7" s="16">
        <f t="shared" si="1"/>
        <v>60</v>
      </c>
      <c r="J7" s="17">
        <f t="shared" si="2"/>
        <v>45101</v>
      </c>
      <c r="K7" s="18">
        <v>1</v>
      </c>
      <c r="L7" s="19"/>
      <c r="M7" s="20"/>
      <c r="N7" s="20"/>
      <c r="O7" s="24"/>
      <c r="P7" s="24"/>
      <c r="Q7" s="24"/>
      <c r="R7" s="24"/>
      <c r="S7" s="24"/>
      <c r="T7" s="24"/>
      <c r="U7" s="24"/>
      <c r="V7" s="24"/>
      <c r="W7" s="24"/>
      <c r="X7" s="24"/>
      <c r="Y7" s="26"/>
      <c r="Z7" s="26"/>
      <c r="AA7" s="26"/>
      <c r="AB7" s="26"/>
      <c r="AC7" s="26"/>
      <c r="AD7" s="26"/>
      <c r="AE7" s="26"/>
      <c r="AF7" s="26"/>
      <c r="AG7" s="26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</row>
    <row r="8" spans="1:252" x14ac:dyDescent="0.3">
      <c r="A8" s="11" t="s">
        <v>66</v>
      </c>
      <c r="B8" s="11"/>
      <c r="C8" s="12" t="s">
        <v>62</v>
      </c>
      <c r="D8" s="13" t="s">
        <v>49</v>
      </c>
      <c r="E8" s="14" t="s">
        <v>51</v>
      </c>
      <c r="F8" s="22">
        <v>45044</v>
      </c>
      <c r="G8" s="22">
        <v>45105</v>
      </c>
      <c r="H8" s="15">
        <f t="shared" si="0"/>
        <v>44</v>
      </c>
      <c r="I8" s="16">
        <f t="shared" si="1"/>
        <v>61</v>
      </c>
      <c r="J8" s="17">
        <f t="shared" si="2"/>
        <v>45068</v>
      </c>
      <c r="K8" s="18">
        <v>0.4</v>
      </c>
      <c r="L8" s="19"/>
      <c r="M8" s="20"/>
      <c r="N8" s="20"/>
      <c r="O8" s="20"/>
      <c r="P8" s="20"/>
      <c r="Q8" s="20"/>
      <c r="R8" s="24"/>
      <c r="S8" s="25"/>
      <c r="T8" s="25"/>
      <c r="U8" s="25"/>
      <c r="V8" s="24"/>
      <c r="W8" s="24"/>
      <c r="X8" s="24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</row>
    <row r="9" spans="1:252" s="39" customFormat="1" x14ac:dyDescent="0.3">
      <c r="A9" s="30" t="s">
        <v>13</v>
      </c>
      <c r="B9" s="30"/>
      <c r="C9" s="31" t="s">
        <v>14</v>
      </c>
      <c r="D9" s="32" t="s">
        <v>49</v>
      </c>
      <c r="E9" s="33" t="s">
        <v>53</v>
      </c>
      <c r="F9" s="29">
        <v>45047</v>
      </c>
      <c r="G9" s="29">
        <v>45107</v>
      </c>
      <c r="H9" s="34">
        <f t="shared" si="0"/>
        <v>45</v>
      </c>
      <c r="I9" s="35">
        <f t="shared" si="1"/>
        <v>60</v>
      </c>
      <c r="J9" s="36">
        <f t="shared" si="2"/>
        <v>45095</v>
      </c>
      <c r="K9" s="37">
        <v>0.8</v>
      </c>
      <c r="L9" s="38"/>
      <c r="M9" s="27"/>
      <c r="P9" s="27"/>
      <c r="Q9" s="27"/>
      <c r="R9" s="27"/>
      <c r="S9" s="27"/>
      <c r="T9" s="27"/>
      <c r="U9" s="69"/>
      <c r="V9" s="69"/>
      <c r="W9" s="69"/>
      <c r="X9" s="69"/>
      <c r="Y9" s="69"/>
      <c r="Z9" s="27"/>
      <c r="AA9" s="27"/>
      <c r="AB9" s="27"/>
      <c r="AC9" s="27"/>
      <c r="AD9" s="27"/>
      <c r="AE9" s="27"/>
      <c r="AF9" s="27"/>
      <c r="AG9" s="69"/>
      <c r="AH9" s="69"/>
      <c r="AI9" s="69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</row>
    <row r="10" spans="1:252" s="50" customFormat="1" x14ac:dyDescent="0.3">
      <c r="A10" s="61" t="s">
        <v>15</v>
      </c>
      <c r="B10" s="61"/>
      <c r="C10" s="62" t="s">
        <v>16</v>
      </c>
      <c r="D10" s="63" t="s">
        <v>7</v>
      </c>
      <c r="E10" s="63" t="s">
        <v>7</v>
      </c>
      <c r="F10" s="64">
        <f>MIN(F11:F14)</f>
        <v>45046</v>
      </c>
      <c r="G10" s="64">
        <f>MAX(G11:G14)</f>
        <v>45107</v>
      </c>
      <c r="H10" s="65">
        <f t="shared" si="0"/>
        <v>45</v>
      </c>
      <c r="I10" s="66">
        <f t="shared" si="1"/>
        <v>61</v>
      </c>
      <c r="J10" s="67">
        <f>F10+(INT(I10*K10))</f>
        <v>45076</v>
      </c>
      <c r="K10" s="68">
        <f>AVERAGE(K11:K14)</f>
        <v>0.5</v>
      </c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BW10" s="60"/>
      <c r="BX10" s="60"/>
      <c r="BY10" s="60"/>
      <c r="BZ10" s="60"/>
      <c r="CA10" s="60"/>
      <c r="CB10" s="60"/>
      <c r="CC10" s="60"/>
      <c r="CD10" s="60"/>
      <c r="CE10" s="60"/>
      <c r="CF10" s="60"/>
      <c r="CG10" s="60"/>
      <c r="CH10" s="60"/>
      <c r="CI10" s="60"/>
      <c r="CJ10" s="60"/>
      <c r="CK10" s="60"/>
      <c r="CL10" s="60"/>
      <c r="CM10" s="60"/>
      <c r="CN10" s="60"/>
      <c r="CO10" s="60"/>
      <c r="CP10" s="60"/>
      <c r="CQ10" s="60"/>
      <c r="CR10" s="60"/>
      <c r="CS10" s="60"/>
      <c r="CT10" s="60"/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0"/>
      <c r="DH10" s="60"/>
      <c r="DI10" s="60"/>
      <c r="DJ10" s="60"/>
      <c r="DK10" s="60"/>
      <c r="DL10" s="60"/>
      <c r="DM10" s="60"/>
      <c r="DN10" s="60"/>
      <c r="DO10" s="60"/>
      <c r="DP10" s="60"/>
      <c r="DQ10" s="60"/>
      <c r="DR10" s="60"/>
      <c r="DS10" s="60"/>
      <c r="DT10" s="60"/>
      <c r="DU10" s="60"/>
      <c r="DV10" s="60"/>
      <c r="DW10" s="60"/>
      <c r="DX10" s="60"/>
      <c r="DY10" s="60"/>
      <c r="DZ10" s="60"/>
      <c r="EA10" s="60"/>
      <c r="EB10" s="60"/>
      <c r="EC10" s="60"/>
      <c r="ED10" s="60"/>
      <c r="EE10" s="60"/>
      <c r="EF10" s="60"/>
      <c r="EG10" s="60"/>
      <c r="EH10" s="60"/>
      <c r="EI10" s="60"/>
      <c r="EJ10" s="60"/>
      <c r="EK10" s="60"/>
      <c r="EL10" s="60"/>
      <c r="EM10" s="60"/>
      <c r="EN10" s="60"/>
      <c r="EO10" s="60"/>
      <c r="EP10" s="60"/>
      <c r="EQ10" s="60"/>
      <c r="ER10" s="60"/>
      <c r="ES10" s="60"/>
      <c r="ET10" s="60"/>
      <c r="EU10" s="60"/>
      <c r="EV10" s="60"/>
      <c r="EW10" s="60"/>
      <c r="EX10" s="60"/>
      <c r="EY10" s="60"/>
      <c r="EZ10" s="60"/>
      <c r="FA10" s="60"/>
      <c r="FB10" s="60"/>
      <c r="FC10" s="60"/>
      <c r="FD10" s="60"/>
      <c r="FE10" s="60"/>
      <c r="FF10" s="60"/>
      <c r="FG10" s="60"/>
      <c r="FH10" s="60"/>
      <c r="FI10" s="60"/>
      <c r="FJ10" s="60"/>
      <c r="FK10" s="60"/>
      <c r="FL10" s="60"/>
      <c r="FM10" s="60"/>
      <c r="FN10" s="60"/>
      <c r="FO10" s="60"/>
      <c r="FP10" s="60"/>
      <c r="FQ10" s="60"/>
      <c r="FR10" s="60"/>
      <c r="FS10" s="60"/>
      <c r="FT10" s="60"/>
      <c r="FU10" s="60"/>
      <c r="FV10" s="60"/>
      <c r="FW10" s="60"/>
      <c r="FX10" s="60"/>
      <c r="FY10" s="60"/>
      <c r="FZ10" s="60"/>
      <c r="GA10" s="60"/>
      <c r="GB10" s="60"/>
      <c r="GC10" s="60"/>
      <c r="GD10" s="60"/>
      <c r="GE10" s="60"/>
      <c r="GF10" s="60"/>
      <c r="GG10" s="60"/>
      <c r="GH10" s="60"/>
      <c r="GI10" s="60"/>
      <c r="GJ10" s="60"/>
      <c r="GK10" s="60"/>
      <c r="GL10" s="60"/>
      <c r="GM10" s="60"/>
      <c r="GN10" s="60"/>
      <c r="GO10" s="60"/>
      <c r="GP10" s="60"/>
      <c r="GQ10" s="60"/>
      <c r="GR10" s="60"/>
      <c r="GS10" s="60"/>
      <c r="GT10" s="60"/>
      <c r="GU10" s="60"/>
      <c r="GV10" s="60"/>
      <c r="GW10" s="60"/>
      <c r="GX10" s="60"/>
      <c r="GY10" s="60"/>
      <c r="GZ10" s="60"/>
      <c r="HA10" s="60"/>
      <c r="HB10" s="60"/>
      <c r="HC10" s="60"/>
      <c r="HD10" s="60"/>
      <c r="HE10" s="60"/>
      <c r="HF10" s="60"/>
      <c r="HG10" s="60"/>
      <c r="HH10" s="60"/>
      <c r="HI10" s="60"/>
      <c r="HJ10" s="60"/>
      <c r="HK10" s="60"/>
      <c r="HL10" s="60"/>
      <c r="HM10" s="60"/>
      <c r="HN10" s="60"/>
      <c r="HO10" s="60"/>
      <c r="HP10" s="60"/>
      <c r="HQ10" s="60"/>
      <c r="HR10" s="60"/>
      <c r="HS10" s="60"/>
      <c r="HT10" s="60"/>
      <c r="HU10" s="60"/>
      <c r="HV10" s="60"/>
      <c r="HW10" s="60"/>
      <c r="HX10" s="60"/>
      <c r="HY10" s="60"/>
      <c r="HZ10" s="60"/>
      <c r="IA10" s="60"/>
      <c r="IB10" s="60"/>
      <c r="IC10" s="60"/>
      <c r="ID10" s="60"/>
      <c r="IE10" s="60"/>
      <c r="IF10" s="60"/>
      <c r="IG10" s="60"/>
      <c r="IH10" s="60"/>
      <c r="II10" s="60"/>
      <c r="IJ10" s="60"/>
      <c r="IK10" s="60"/>
      <c r="IL10" s="60"/>
      <c r="IM10" s="60"/>
      <c r="IN10" s="60"/>
      <c r="IO10" s="60"/>
      <c r="IP10" s="60"/>
      <c r="IQ10" s="60"/>
      <c r="IR10" s="60"/>
    </row>
    <row r="11" spans="1:252" x14ac:dyDescent="0.3">
      <c r="A11" s="11" t="s">
        <v>17</v>
      </c>
      <c r="B11" s="11"/>
      <c r="C11" s="12" t="s">
        <v>18</v>
      </c>
      <c r="D11" s="13" t="s">
        <v>50</v>
      </c>
      <c r="E11" s="14" t="s">
        <v>51</v>
      </c>
      <c r="F11" s="22">
        <v>45046</v>
      </c>
      <c r="G11" s="22">
        <v>45107</v>
      </c>
      <c r="H11" s="15">
        <f t="shared" si="0"/>
        <v>45</v>
      </c>
      <c r="I11" s="16">
        <f t="shared" si="1"/>
        <v>61</v>
      </c>
      <c r="J11" s="17">
        <f>IF(K11=0,F11-1,F11+(INT(I11*K11)))</f>
        <v>45100</v>
      </c>
      <c r="K11" s="18">
        <v>0.9</v>
      </c>
      <c r="N11" s="20"/>
      <c r="O11" s="20"/>
      <c r="P11" s="20"/>
      <c r="Q11" s="20"/>
      <c r="R11" s="20"/>
      <c r="S11" s="20"/>
      <c r="T11" s="28"/>
      <c r="U11" s="25"/>
      <c r="V11" s="24"/>
      <c r="W11" s="24"/>
      <c r="X11" s="24"/>
      <c r="Y11" s="24"/>
      <c r="Z11" s="24"/>
      <c r="AA11" s="24"/>
      <c r="AB11" s="25"/>
      <c r="AC11" s="25"/>
      <c r="AD11" s="24"/>
      <c r="AE11" s="24"/>
      <c r="AF11" s="25"/>
      <c r="AG11" s="25"/>
      <c r="AH11" s="25"/>
      <c r="AI11" s="25"/>
      <c r="AJ11" s="25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</row>
    <row r="12" spans="1:252" x14ac:dyDescent="0.3">
      <c r="A12" s="11" t="s">
        <v>19</v>
      </c>
      <c r="B12" s="11"/>
      <c r="C12" s="12" t="s">
        <v>20</v>
      </c>
      <c r="D12" s="13" t="s">
        <v>50</v>
      </c>
      <c r="E12" s="14" t="s">
        <v>51</v>
      </c>
      <c r="F12" s="22">
        <v>45046</v>
      </c>
      <c r="G12" s="22">
        <v>45107</v>
      </c>
      <c r="H12" s="15">
        <f t="shared" si="0"/>
        <v>45</v>
      </c>
      <c r="I12" s="16">
        <f t="shared" si="1"/>
        <v>61</v>
      </c>
      <c r="J12" s="17">
        <f>IF(K12=0,F12-1,F12+(INT(I12*K12)))</f>
        <v>45058</v>
      </c>
      <c r="K12" s="18">
        <v>0.2</v>
      </c>
      <c r="L12" s="19"/>
      <c r="M12" s="20"/>
      <c r="N12" s="20"/>
      <c r="O12" s="20"/>
      <c r="P12" s="20"/>
      <c r="Q12" s="20"/>
      <c r="R12" s="20"/>
      <c r="S12" s="20"/>
      <c r="T12" s="24"/>
      <c r="U12" s="24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</row>
    <row r="13" spans="1:252" x14ac:dyDescent="0.3">
      <c r="A13" s="11" t="s">
        <v>21</v>
      </c>
      <c r="B13" s="11"/>
      <c r="C13" s="12" t="s">
        <v>22</v>
      </c>
      <c r="D13" s="13" t="s">
        <v>50</v>
      </c>
      <c r="E13" s="14" t="s">
        <v>51</v>
      </c>
      <c r="F13" s="22">
        <v>45046</v>
      </c>
      <c r="G13" s="22">
        <v>45107</v>
      </c>
      <c r="H13" s="15">
        <f t="shared" si="0"/>
        <v>45</v>
      </c>
      <c r="I13" s="16">
        <f t="shared" si="1"/>
        <v>61</v>
      </c>
      <c r="J13" s="17">
        <f>IF(K13=0,F13-1,F13+(INT(I13*K13)))</f>
        <v>45100</v>
      </c>
      <c r="K13" s="18">
        <v>0.9</v>
      </c>
      <c r="L13" s="19"/>
      <c r="M13" s="20"/>
      <c r="N13" s="20"/>
      <c r="O13" s="20"/>
      <c r="P13" s="20"/>
      <c r="Q13" s="20"/>
      <c r="R13" s="20"/>
      <c r="S13" s="20"/>
      <c r="T13" s="24"/>
      <c r="U13" s="24"/>
      <c r="V13" s="24"/>
      <c r="W13" s="24"/>
      <c r="X13" s="24"/>
      <c r="Y13" s="24"/>
      <c r="Z13" s="24"/>
      <c r="AA13" s="24"/>
      <c r="AB13" s="24"/>
      <c r="AC13" s="25"/>
      <c r="AD13" s="25"/>
      <c r="AE13" s="25"/>
      <c r="AF13" s="25"/>
      <c r="AG13" s="25"/>
      <c r="AH13" s="25"/>
      <c r="AI13" s="25"/>
      <c r="AJ13" s="25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</row>
    <row r="14" spans="1:252" s="39" customFormat="1" x14ac:dyDescent="0.3">
      <c r="A14" s="30" t="s">
        <v>23</v>
      </c>
      <c r="B14" s="30"/>
      <c r="C14" s="31" t="s">
        <v>14</v>
      </c>
      <c r="D14" s="32" t="s">
        <v>50</v>
      </c>
      <c r="E14" s="33" t="s">
        <v>55</v>
      </c>
      <c r="F14" s="29">
        <v>45047</v>
      </c>
      <c r="G14" s="29">
        <v>45107</v>
      </c>
      <c r="H14" s="34">
        <f t="shared" si="0"/>
        <v>45</v>
      </c>
      <c r="I14" s="35">
        <f t="shared" si="1"/>
        <v>60</v>
      </c>
      <c r="J14" s="36">
        <f>IF(K14=0,F14-1,F14+(INT(I14*K14)))</f>
        <v>45046</v>
      </c>
      <c r="K14" s="37">
        <v>0</v>
      </c>
      <c r="L14" s="38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</row>
    <row r="15" spans="1:252" s="50" customFormat="1" x14ac:dyDescent="0.3">
      <c r="A15" s="61" t="s">
        <v>24</v>
      </c>
      <c r="B15" s="61"/>
      <c r="C15" s="62" t="s">
        <v>25</v>
      </c>
      <c r="D15" s="63" t="s">
        <v>7</v>
      </c>
      <c r="E15" s="63" t="s">
        <v>7</v>
      </c>
      <c r="F15" s="64">
        <f>MIN(F16:F44)</f>
        <v>45046</v>
      </c>
      <c r="G15" s="64">
        <f>MAX(G16:G44)</f>
        <v>45104</v>
      </c>
      <c r="H15" s="65">
        <f t="shared" si="0"/>
        <v>42</v>
      </c>
      <c r="I15" s="66">
        <f t="shared" si="1"/>
        <v>58</v>
      </c>
      <c r="J15" s="67">
        <f>F15+(INT(I15*K15))</f>
        <v>45086</v>
      </c>
      <c r="K15" s="68">
        <f>AVERAGE(K16:K44)</f>
        <v>0.69655172413793109</v>
      </c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0"/>
      <c r="DE15" s="60"/>
      <c r="DF15" s="60"/>
      <c r="DG15" s="60"/>
      <c r="DH15" s="60"/>
      <c r="DI15" s="60"/>
      <c r="DJ15" s="60"/>
      <c r="DK15" s="60"/>
      <c r="DL15" s="60"/>
      <c r="DM15" s="60"/>
      <c r="DN15" s="60"/>
      <c r="DO15" s="60"/>
      <c r="DP15" s="60"/>
      <c r="DQ15" s="60"/>
      <c r="DR15" s="60"/>
      <c r="DS15" s="60"/>
      <c r="DT15" s="60"/>
      <c r="DU15" s="60"/>
      <c r="DV15" s="60"/>
      <c r="DW15" s="60"/>
      <c r="DX15" s="60"/>
      <c r="DY15" s="60"/>
      <c r="DZ15" s="60"/>
      <c r="EA15" s="60"/>
      <c r="EB15" s="60"/>
      <c r="EC15" s="60"/>
      <c r="ED15" s="60"/>
      <c r="EE15" s="60"/>
      <c r="EF15" s="60"/>
      <c r="EG15" s="60"/>
      <c r="EH15" s="60"/>
      <c r="EI15" s="60"/>
      <c r="EJ15" s="60"/>
      <c r="EK15" s="60"/>
      <c r="EL15" s="60"/>
      <c r="EM15" s="60"/>
      <c r="EN15" s="60"/>
      <c r="EO15" s="60"/>
      <c r="EP15" s="60"/>
      <c r="EQ15" s="60"/>
      <c r="ER15" s="60"/>
      <c r="ES15" s="60"/>
      <c r="ET15" s="60"/>
      <c r="EU15" s="60"/>
      <c r="EV15" s="60"/>
      <c r="EW15" s="60"/>
      <c r="EX15" s="60"/>
      <c r="EY15" s="60"/>
      <c r="EZ15" s="60"/>
      <c r="FA15" s="60"/>
      <c r="FB15" s="60"/>
      <c r="FC15" s="60"/>
      <c r="FD15" s="60"/>
      <c r="FE15" s="60"/>
      <c r="FF15" s="60"/>
      <c r="FG15" s="60"/>
      <c r="FH15" s="60"/>
      <c r="FI15" s="60"/>
      <c r="FJ15" s="60"/>
      <c r="FK15" s="60"/>
      <c r="FL15" s="60"/>
      <c r="FM15" s="60"/>
      <c r="FN15" s="60"/>
      <c r="FO15" s="60"/>
      <c r="FP15" s="60"/>
      <c r="FQ15" s="60"/>
      <c r="FR15" s="60"/>
      <c r="FS15" s="60"/>
      <c r="FT15" s="60"/>
      <c r="FU15" s="60"/>
      <c r="FV15" s="60"/>
      <c r="FW15" s="60"/>
      <c r="FX15" s="60"/>
      <c r="FY15" s="60"/>
      <c r="FZ15" s="60"/>
      <c r="GA15" s="60"/>
      <c r="GB15" s="60"/>
      <c r="GC15" s="60"/>
      <c r="GD15" s="60"/>
      <c r="GE15" s="60"/>
      <c r="GF15" s="60"/>
      <c r="GG15" s="60"/>
      <c r="GH15" s="60"/>
      <c r="GI15" s="60"/>
      <c r="GJ15" s="60"/>
      <c r="GK15" s="60"/>
      <c r="GL15" s="60"/>
      <c r="GM15" s="60"/>
      <c r="GN15" s="60"/>
      <c r="GO15" s="60"/>
      <c r="GP15" s="60"/>
      <c r="GQ15" s="60"/>
      <c r="GR15" s="60"/>
      <c r="GS15" s="60"/>
      <c r="GT15" s="60"/>
      <c r="GU15" s="60"/>
      <c r="GV15" s="60"/>
      <c r="GW15" s="60"/>
      <c r="GX15" s="60"/>
      <c r="GY15" s="60"/>
      <c r="GZ15" s="60"/>
      <c r="HA15" s="60"/>
      <c r="HB15" s="60"/>
      <c r="HC15" s="60"/>
      <c r="HD15" s="60"/>
      <c r="HE15" s="60"/>
      <c r="HF15" s="60"/>
      <c r="HG15" s="60"/>
      <c r="HH15" s="60"/>
      <c r="HI15" s="60"/>
      <c r="HJ15" s="60"/>
      <c r="HK15" s="60"/>
      <c r="HL15" s="60"/>
      <c r="HM15" s="60"/>
      <c r="HN15" s="60"/>
      <c r="HO15" s="60"/>
      <c r="HP15" s="60"/>
      <c r="HQ15" s="60"/>
      <c r="HR15" s="60"/>
      <c r="HS15" s="60"/>
      <c r="HT15" s="60"/>
      <c r="HU15" s="60"/>
      <c r="HV15" s="60"/>
      <c r="HW15" s="60"/>
      <c r="HX15" s="60"/>
      <c r="HY15" s="60"/>
      <c r="HZ15" s="60"/>
      <c r="IA15" s="60"/>
      <c r="IB15" s="60"/>
      <c r="IC15" s="60"/>
      <c r="ID15" s="60"/>
      <c r="IE15" s="60"/>
      <c r="IF15" s="60"/>
      <c r="IG15" s="60"/>
      <c r="IH15" s="60"/>
      <c r="II15" s="60"/>
      <c r="IJ15" s="60"/>
      <c r="IK15" s="60"/>
      <c r="IL15" s="60"/>
      <c r="IM15" s="60"/>
      <c r="IN15" s="60"/>
      <c r="IO15" s="60"/>
      <c r="IP15" s="60"/>
      <c r="IQ15" s="60"/>
      <c r="IR15" s="60"/>
    </row>
    <row r="16" spans="1:252" x14ac:dyDescent="0.3">
      <c r="A16" s="11" t="s">
        <v>26</v>
      </c>
      <c r="B16" s="11"/>
      <c r="C16" s="12" t="s">
        <v>27</v>
      </c>
      <c r="D16" s="21" t="s">
        <v>49</v>
      </c>
      <c r="E16" s="21" t="s">
        <v>12</v>
      </c>
      <c r="F16" s="22">
        <v>45046</v>
      </c>
      <c r="G16" s="22">
        <v>45098</v>
      </c>
      <c r="H16" s="15">
        <f t="shared" si="0"/>
        <v>38</v>
      </c>
      <c r="I16" s="16">
        <f t="shared" si="1"/>
        <v>52</v>
      </c>
      <c r="J16" s="17">
        <f t="shared" ref="J16:J30" si="3">IF(K16=0,F16-1,F16+(INT(I16*K16)))</f>
        <v>45087</v>
      </c>
      <c r="K16" s="18">
        <v>0.8</v>
      </c>
      <c r="L16" s="19"/>
      <c r="M16" s="20"/>
      <c r="N16" s="20"/>
      <c r="O16" s="20"/>
      <c r="P16" s="20"/>
      <c r="Q16" s="20"/>
      <c r="R16" s="20"/>
      <c r="S16" s="20"/>
      <c r="T16" s="24"/>
      <c r="U16" s="25"/>
      <c r="V16" s="24"/>
      <c r="W16" s="25"/>
      <c r="X16" s="24"/>
      <c r="Y16" s="25"/>
      <c r="Z16" s="24"/>
      <c r="AA16" s="25"/>
      <c r="AB16" s="24"/>
      <c r="AC16" s="25"/>
      <c r="AD16" s="24"/>
      <c r="AE16" s="25"/>
      <c r="AF16" s="24"/>
      <c r="AG16" s="25"/>
      <c r="AH16" s="24"/>
      <c r="AI16" s="25"/>
      <c r="AJ16" s="25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</row>
    <row r="17" spans="1:252" x14ac:dyDescent="0.3">
      <c r="A17" s="11" t="s">
        <v>119</v>
      </c>
      <c r="B17" s="11" t="s">
        <v>120</v>
      </c>
      <c r="C17" s="12" t="s">
        <v>121</v>
      </c>
      <c r="D17" s="21" t="s">
        <v>49</v>
      </c>
      <c r="E17" s="14" t="s">
        <v>57</v>
      </c>
      <c r="F17" s="22">
        <v>45046</v>
      </c>
      <c r="G17" s="22">
        <v>45099</v>
      </c>
      <c r="H17" s="15">
        <f t="shared" ref="H17" si="4">NETWORKDAYS(F17,G17)</f>
        <v>39</v>
      </c>
      <c r="I17" s="16">
        <f t="shared" ref="I17" si="5">G17-F17</f>
        <v>53</v>
      </c>
      <c r="J17" s="17">
        <f t="shared" ref="J17" si="6">IF(K17=0,F17-1,F17+(INT(I17*K17)))</f>
        <v>45099</v>
      </c>
      <c r="K17" s="18">
        <v>1</v>
      </c>
      <c r="L17" s="19"/>
      <c r="M17" s="20"/>
      <c r="N17" s="20"/>
      <c r="O17" s="20"/>
      <c r="P17" s="20"/>
      <c r="Q17" s="20"/>
      <c r="R17" s="20"/>
      <c r="S17" s="20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6"/>
      <c r="AE17" s="26"/>
      <c r="AF17" s="26"/>
      <c r="AG17" s="26"/>
      <c r="AH17" s="26"/>
      <c r="AI17" s="26"/>
      <c r="AJ17" s="26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</row>
    <row r="18" spans="1:252" x14ac:dyDescent="0.3">
      <c r="A18" s="11" t="s">
        <v>68</v>
      </c>
      <c r="B18" s="11" t="s">
        <v>72</v>
      </c>
      <c r="C18" s="12" t="s">
        <v>71</v>
      </c>
      <c r="D18" s="21" t="s">
        <v>49</v>
      </c>
      <c r="E18" s="14" t="s">
        <v>57</v>
      </c>
      <c r="F18" s="22">
        <v>45046</v>
      </c>
      <c r="G18" s="22">
        <v>45099</v>
      </c>
      <c r="H18" s="15">
        <f t="shared" si="0"/>
        <v>39</v>
      </c>
      <c r="I18" s="16">
        <f t="shared" si="1"/>
        <v>53</v>
      </c>
      <c r="J18" s="17">
        <f t="shared" si="3"/>
        <v>45099</v>
      </c>
      <c r="K18" s="18">
        <v>1</v>
      </c>
      <c r="L18" s="19"/>
      <c r="M18" s="20"/>
      <c r="N18" s="20"/>
      <c r="O18" s="20"/>
      <c r="P18" s="20"/>
      <c r="Q18" s="20"/>
      <c r="R18" s="20"/>
      <c r="S18" s="20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</row>
    <row r="19" spans="1:252" x14ac:dyDescent="0.3">
      <c r="A19" s="11" t="s">
        <v>69</v>
      </c>
      <c r="B19" s="11" t="s">
        <v>77</v>
      </c>
      <c r="C19" s="12" t="s">
        <v>73</v>
      </c>
      <c r="D19" s="21" t="s">
        <v>49</v>
      </c>
      <c r="E19" s="14" t="s">
        <v>57</v>
      </c>
      <c r="F19" s="22">
        <v>45046</v>
      </c>
      <c r="G19" s="22">
        <v>45099</v>
      </c>
      <c r="H19" s="15">
        <f t="shared" ref="H19:H21" si="7">NETWORKDAYS(F19,G19)</f>
        <v>39</v>
      </c>
      <c r="I19" s="16">
        <f t="shared" ref="I19:I21" si="8">G19-F19</f>
        <v>53</v>
      </c>
      <c r="J19" s="17">
        <f t="shared" ref="J19:J21" si="9">IF(K19=0,F19-1,F19+(INT(I19*K19)))</f>
        <v>45099</v>
      </c>
      <c r="K19" s="18">
        <v>1</v>
      </c>
      <c r="L19" s="19"/>
      <c r="M19" s="20"/>
      <c r="N19" s="20"/>
      <c r="O19" s="20"/>
      <c r="P19" s="20"/>
      <c r="Q19" s="20"/>
      <c r="R19" s="20"/>
      <c r="S19" s="20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</row>
    <row r="20" spans="1:252" x14ac:dyDescent="0.3">
      <c r="A20" s="11" t="s">
        <v>70</v>
      </c>
      <c r="B20" s="11" t="s">
        <v>78</v>
      </c>
      <c r="C20" s="12" t="s">
        <v>74</v>
      </c>
      <c r="D20" s="21" t="s">
        <v>49</v>
      </c>
      <c r="E20" s="14" t="s">
        <v>57</v>
      </c>
      <c r="F20" s="22">
        <v>45046</v>
      </c>
      <c r="G20" s="22">
        <v>45099</v>
      </c>
      <c r="H20" s="15">
        <f t="shared" si="7"/>
        <v>39</v>
      </c>
      <c r="I20" s="16">
        <f t="shared" si="8"/>
        <v>53</v>
      </c>
      <c r="J20" s="17">
        <f t="shared" si="9"/>
        <v>45099</v>
      </c>
      <c r="K20" s="18">
        <v>1</v>
      </c>
      <c r="L20" s="19"/>
      <c r="M20" s="20"/>
      <c r="N20" s="20"/>
      <c r="O20" s="20"/>
      <c r="P20" s="20"/>
      <c r="Q20" s="20"/>
      <c r="R20" s="20"/>
      <c r="S20" s="20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</row>
    <row r="21" spans="1:252" x14ac:dyDescent="0.3">
      <c r="A21" s="11" t="s">
        <v>76</v>
      </c>
      <c r="B21" s="11" t="s">
        <v>79</v>
      </c>
      <c r="C21" s="12" t="s">
        <v>75</v>
      </c>
      <c r="D21" s="21" t="s">
        <v>49</v>
      </c>
      <c r="E21" s="14" t="s">
        <v>57</v>
      </c>
      <c r="F21" s="22">
        <v>45046</v>
      </c>
      <c r="G21" s="22">
        <v>45099</v>
      </c>
      <c r="H21" s="15">
        <f t="shared" si="7"/>
        <v>39</v>
      </c>
      <c r="I21" s="16">
        <f t="shared" si="8"/>
        <v>53</v>
      </c>
      <c r="J21" s="17">
        <f t="shared" si="9"/>
        <v>45099</v>
      </c>
      <c r="K21" s="18">
        <v>1</v>
      </c>
      <c r="L21" s="19"/>
      <c r="M21" s="20"/>
      <c r="N21" s="20"/>
      <c r="O21" s="20"/>
      <c r="P21" s="20"/>
      <c r="Q21" s="20"/>
      <c r="R21" s="20"/>
      <c r="S21" s="20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</row>
    <row r="22" spans="1:252" x14ac:dyDescent="0.3">
      <c r="A22" s="11" t="s">
        <v>80</v>
      </c>
      <c r="B22" s="11" t="s">
        <v>86</v>
      </c>
      <c r="C22" s="12" t="s">
        <v>83</v>
      </c>
      <c r="D22" s="21" t="s">
        <v>49</v>
      </c>
      <c r="E22" s="14" t="s">
        <v>57</v>
      </c>
      <c r="F22" s="22">
        <v>45046</v>
      </c>
      <c r="G22" s="22">
        <v>45100</v>
      </c>
      <c r="H22" s="15">
        <f t="shared" si="0"/>
        <v>40</v>
      </c>
      <c r="I22" s="16">
        <f t="shared" si="1"/>
        <v>54</v>
      </c>
      <c r="J22" s="17">
        <f t="shared" si="3"/>
        <v>45100</v>
      </c>
      <c r="K22" s="18">
        <v>1</v>
      </c>
      <c r="L22" s="19"/>
      <c r="M22" s="20"/>
      <c r="N22" s="20"/>
      <c r="O22" s="20"/>
      <c r="P22" s="20"/>
      <c r="Q22" s="20"/>
      <c r="R22" s="20"/>
      <c r="S22" s="20"/>
      <c r="T22" s="24"/>
      <c r="U22" s="25"/>
      <c r="V22" s="24"/>
      <c r="W22" s="24"/>
      <c r="X22" s="24"/>
      <c r="Y22" s="24"/>
      <c r="Z22" s="24"/>
      <c r="AA22" s="24"/>
      <c r="AB22" s="24"/>
      <c r="AC22" s="24"/>
      <c r="AD22" s="24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0"/>
      <c r="HW22" s="20"/>
      <c r="HX22" s="20"/>
      <c r="HY22" s="20"/>
      <c r="HZ22" s="20"/>
      <c r="IA22" s="20"/>
      <c r="IB22" s="20"/>
      <c r="IC22" s="20"/>
      <c r="ID22" s="20"/>
      <c r="IE22" s="20"/>
      <c r="IF22" s="20"/>
      <c r="IG22" s="20"/>
      <c r="IH22" s="20"/>
      <c r="II22" s="20"/>
      <c r="IJ22" s="20"/>
      <c r="IK22" s="20"/>
      <c r="IL22" s="20"/>
      <c r="IM22" s="20"/>
      <c r="IN22" s="20"/>
      <c r="IO22" s="20"/>
      <c r="IP22" s="20"/>
      <c r="IQ22" s="20"/>
      <c r="IR22" s="20"/>
    </row>
    <row r="23" spans="1:252" x14ac:dyDescent="0.3">
      <c r="A23" s="11" t="s">
        <v>81</v>
      </c>
      <c r="B23" s="11" t="s">
        <v>87</v>
      </c>
      <c r="C23" s="12" t="s">
        <v>84</v>
      </c>
      <c r="D23" s="21" t="s">
        <v>49</v>
      </c>
      <c r="E23" s="14" t="s">
        <v>57</v>
      </c>
      <c r="F23" s="22">
        <v>45046</v>
      </c>
      <c r="G23" s="22">
        <v>45100</v>
      </c>
      <c r="H23" s="15">
        <f t="shared" ref="H23:H24" si="10">NETWORKDAYS(F23,G23)</f>
        <v>40</v>
      </c>
      <c r="I23" s="16">
        <f t="shared" ref="I23:I24" si="11">G23-F23</f>
        <v>54</v>
      </c>
      <c r="J23" s="17">
        <f t="shared" ref="J23:J24" si="12">IF(K23=0,F23-1,F23+(INT(I23*K23)))</f>
        <v>45100</v>
      </c>
      <c r="K23" s="18">
        <v>1</v>
      </c>
      <c r="L23" s="19"/>
      <c r="M23" s="20"/>
      <c r="N23" s="20"/>
      <c r="O23" s="20"/>
      <c r="P23" s="20"/>
      <c r="Q23" s="20"/>
      <c r="R23" s="20"/>
      <c r="S23" s="20"/>
      <c r="T23" s="24"/>
      <c r="U23" s="25"/>
      <c r="V23" s="24"/>
      <c r="W23" s="24"/>
      <c r="X23" s="24"/>
      <c r="Y23" s="24"/>
      <c r="Z23" s="24"/>
      <c r="AA23" s="24"/>
      <c r="AB23" s="24"/>
      <c r="AC23" s="24"/>
      <c r="AD23" s="24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0"/>
      <c r="HH23" s="20"/>
      <c r="HI23" s="20"/>
      <c r="HJ23" s="20"/>
      <c r="HK23" s="20"/>
      <c r="HL23" s="20"/>
      <c r="HM23" s="20"/>
      <c r="HN23" s="20"/>
      <c r="HO23" s="20"/>
      <c r="HP23" s="20"/>
      <c r="HQ23" s="20"/>
      <c r="HR23" s="20"/>
      <c r="HS23" s="20"/>
      <c r="HT23" s="20"/>
      <c r="HU23" s="20"/>
      <c r="HV23" s="20"/>
      <c r="HW23" s="20"/>
      <c r="HX23" s="20"/>
      <c r="HY23" s="20"/>
      <c r="HZ23" s="20"/>
      <c r="IA23" s="20"/>
      <c r="IB23" s="20"/>
      <c r="IC23" s="20"/>
      <c r="ID23" s="20"/>
      <c r="IE23" s="20"/>
      <c r="IF23" s="20"/>
      <c r="IG23" s="20"/>
      <c r="IH23" s="20"/>
      <c r="II23" s="20"/>
      <c r="IJ23" s="20"/>
      <c r="IK23" s="20"/>
      <c r="IL23" s="20"/>
      <c r="IM23" s="20"/>
      <c r="IN23" s="20"/>
      <c r="IO23" s="20"/>
      <c r="IP23" s="20"/>
      <c r="IQ23" s="20"/>
      <c r="IR23" s="20"/>
    </row>
    <row r="24" spans="1:252" x14ac:dyDescent="0.3">
      <c r="A24" s="11" t="s">
        <v>82</v>
      </c>
      <c r="B24" s="11" t="s">
        <v>88</v>
      </c>
      <c r="C24" s="12" t="s">
        <v>85</v>
      </c>
      <c r="D24" s="21" t="s">
        <v>49</v>
      </c>
      <c r="E24" s="14" t="s">
        <v>57</v>
      </c>
      <c r="F24" s="22">
        <v>45046</v>
      </c>
      <c r="G24" s="22">
        <v>45100</v>
      </c>
      <c r="H24" s="15">
        <f t="shared" si="10"/>
        <v>40</v>
      </c>
      <c r="I24" s="16">
        <f t="shared" si="11"/>
        <v>54</v>
      </c>
      <c r="J24" s="17">
        <f t="shared" si="12"/>
        <v>45100</v>
      </c>
      <c r="K24" s="18">
        <v>1</v>
      </c>
      <c r="L24" s="19"/>
      <c r="M24" s="20"/>
      <c r="N24" s="20"/>
      <c r="O24" s="20"/>
      <c r="P24" s="20"/>
      <c r="Q24" s="20"/>
      <c r="R24" s="20"/>
      <c r="S24" s="20"/>
      <c r="T24" s="24"/>
      <c r="U24" s="25"/>
      <c r="V24" s="24"/>
      <c r="W24" s="24"/>
      <c r="X24" s="24"/>
      <c r="Y24" s="24"/>
      <c r="Z24" s="24"/>
      <c r="AA24" s="24"/>
      <c r="AB24" s="24"/>
      <c r="AC24" s="24"/>
      <c r="AD24" s="24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  <c r="GR24" s="20"/>
      <c r="GS24" s="20"/>
      <c r="GT24" s="20"/>
      <c r="GU24" s="20"/>
      <c r="GV24" s="20"/>
      <c r="GW24" s="20"/>
      <c r="GX24" s="20"/>
      <c r="GY24" s="20"/>
      <c r="GZ24" s="20"/>
      <c r="HA24" s="20"/>
      <c r="HB24" s="20"/>
      <c r="HC24" s="20"/>
      <c r="HD24" s="20"/>
      <c r="HE24" s="20"/>
      <c r="HF24" s="20"/>
      <c r="HG24" s="20"/>
      <c r="HH24" s="20"/>
      <c r="HI24" s="20"/>
      <c r="HJ24" s="20"/>
      <c r="HK24" s="20"/>
      <c r="HL24" s="20"/>
      <c r="HM24" s="20"/>
      <c r="HN24" s="20"/>
      <c r="HO24" s="20"/>
      <c r="HP24" s="20"/>
      <c r="HQ24" s="20"/>
      <c r="HR24" s="20"/>
      <c r="HS24" s="20"/>
      <c r="HT24" s="20"/>
      <c r="HU24" s="20"/>
      <c r="HV24" s="20"/>
      <c r="HW24" s="20"/>
      <c r="HX24" s="20"/>
      <c r="HY24" s="20"/>
      <c r="HZ24" s="20"/>
      <c r="IA24" s="20"/>
      <c r="IB24" s="20"/>
      <c r="IC24" s="20"/>
      <c r="ID24" s="20"/>
      <c r="IE24" s="20"/>
      <c r="IF24" s="20"/>
      <c r="IG24" s="20"/>
      <c r="IH24" s="20"/>
      <c r="II24" s="20"/>
      <c r="IJ24" s="20"/>
      <c r="IK24" s="20"/>
      <c r="IL24" s="20"/>
      <c r="IM24" s="20"/>
      <c r="IN24" s="20"/>
      <c r="IO24" s="20"/>
      <c r="IP24" s="20"/>
      <c r="IQ24" s="20"/>
      <c r="IR24" s="20"/>
    </row>
    <row r="25" spans="1:252" x14ac:dyDescent="0.3">
      <c r="A25" s="11" t="s">
        <v>95</v>
      </c>
      <c r="B25" s="11" t="s">
        <v>92</v>
      </c>
      <c r="C25" s="12" t="s">
        <v>89</v>
      </c>
      <c r="D25" s="21" t="s">
        <v>49</v>
      </c>
      <c r="E25" s="14" t="s">
        <v>57</v>
      </c>
      <c r="F25" s="22">
        <v>45046</v>
      </c>
      <c r="G25" s="22">
        <v>45101</v>
      </c>
      <c r="H25" s="15">
        <f t="shared" si="0"/>
        <v>40</v>
      </c>
      <c r="I25" s="16">
        <f t="shared" si="1"/>
        <v>55</v>
      </c>
      <c r="J25" s="17">
        <f t="shared" si="3"/>
        <v>45101</v>
      </c>
      <c r="K25" s="18">
        <v>1</v>
      </c>
      <c r="L25" s="19"/>
      <c r="M25" s="20"/>
      <c r="N25" s="20"/>
      <c r="O25" s="20"/>
      <c r="P25" s="20"/>
      <c r="Q25" s="20"/>
      <c r="R25" s="20"/>
      <c r="S25" s="20"/>
      <c r="T25" s="25"/>
      <c r="U25" s="25"/>
      <c r="V25" s="25"/>
      <c r="W25" s="25"/>
      <c r="X25" s="25"/>
      <c r="Y25" s="25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  <c r="GR25" s="20"/>
      <c r="GS25" s="20"/>
      <c r="GT25" s="20"/>
      <c r="GU25" s="20"/>
      <c r="GV25" s="20"/>
      <c r="GW25" s="20"/>
      <c r="GX25" s="20"/>
      <c r="GY25" s="20"/>
      <c r="GZ25" s="20"/>
      <c r="HA25" s="20"/>
      <c r="HB25" s="20"/>
      <c r="HC25" s="20"/>
      <c r="HD25" s="20"/>
      <c r="HE25" s="20"/>
      <c r="HF25" s="20"/>
      <c r="HG25" s="20"/>
      <c r="HH25" s="20"/>
      <c r="HI25" s="20"/>
      <c r="HJ25" s="20"/>
      <c r="HK25" s="20"/>
      <c r="HL25" s="20"/>
      <c r="HM25" s="20"/>
      <c r="HN25" s="20"/>
      <c r="HO25" s="20"/>
      <c r="HP25" s="20"/>
      <c r="HQ25" s="20"/>
      <c r="HR25" s="20"/>
      <c r="HS25" s="20"/>
      <c r="HT25" s="20"/>
      <c r="HU25" s="20"/>
      <c r="HV25" s="20"/>
      <c r="HW25" s="20"/>
      <c r="HX25" s="20"/>
      <c r="HY25" s="20"/>
      <c r="HZ25" s="20"/>
      <c r="IA25" s="20"/>
      <c r="IB25" s="20"/>
      <c r="IC25" s="20"/>
      <c r="ID25" s="20"/>
      <c r="IE25" s="20"/>
      <c r="IF25" s="20"/>
      <c r="IG25" s="20"/>
      <c r="IH25" s="20"/>
      <c r="II25" s="20"/>
      <c r="IJ25" s="20"/>
      <c r="IK25" s="20"/>
      <c r="IL25" s="20"/>
      <c r="IM25" s="20"/>
      <c r="IN25" s="20"/>
      <c r="IO25" s="20"/>
      <c r="IP25" s="20"/>
      <c r="IQ25" s="20"/>
      <c r="IR25" s="20"/>
    </row>
    <row r="26" spans="1:252" x14ac:dyDescent="0.3">
      <c r="A26" s="11" t="s">
        <v>96</v>
      </c>
      <c r="B26" s="11" t="s">
        <v>93</v>
      </c>
      <c r="C26" s="12" t="s">
        <v>90</v>
      </c>
      <c r="D26" s="21" t="s">
        <v>49</v>
      </c>
      <c r="E26" s="14" t="s">
        <v>57</v>
      </c>
      <c r="F26" s="22">
        <v>45046</v>
      </c>
      <c r="G26" s="22">
        <v>45101</v>
      </c>
      <c r="H26" s="15">
        <f t="shared" ref="H26:H27" si="13">NETWORKDAYS(F26,G26)</f>
        <v>40</v>
      </c>
      <c r="I26" s="16">
        <f t="shared" ref="I26:I27" si="14">G26-F26</f>
        <v>55</v>
      </c>
      <c r="J26" s="17">
        <f t="shared" ref="J26:J27" si="15">IF(K26=0,F26-1,F26+(INT(I26*K26)))</f>
        <v>45101</v>
      </c>
      <c r="K26" s="18">
        <v>1</v>
      </c>
      <c r="L26" s="19"/>
      <c r="M26" s="20"/>
      <c r="N26" s="20"/>
      <c r="O26" s="20"/>
      <c r="P26" s="20"/>
      <c r="Q26" s="20"/>
      <c r="R26" s="20"/>
      <c r="S26" s="20"/>
      <c r="T26" s="25"/>
      <c r="U26" s="25"/>
      <c r="V26" s="25"/>
      <c r="W26" s="25"/>
      <c r="X26" s="25"/>
      <c r="Y26" s="25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  <c r="GR26" s="20"/>
      <c r="GS26" s="20"/>
      <c r="GT26" s="20"/>
      <c r="GU26" s="20"/>
      <c r="GV26" s="20"/>
      <c r="GW26" s="20"/>
      <c r="GX26" s="20"/>
      <c r="GY26" s="20"/>
      <c r="GZ26" s="20"/>
      <c r="HA26" s="20"/>
      <c r="HB26" s="20"/>
      <c r="HC26" s="20"/>
      <c r="HD26" s="20"/>
      <c r="HE26" s="20"/>
      <c r="HF26" s="20"/>
      <c r="HG26" s="20"/>
      <c r="HH26" s="20"/>
      <c r="HI26" s="20"/>
      <c r="HJ26" s="20"/>
      <c r="HK26" s="20"/>
      <c r="HL26" s="20"/>
      <c r="HM26" s="20"/>
      <c r="HN26" s="20"/>
      <c r="HO26" s="20"/>
      <c r="HP26" s="20"/>
      <c r="HQ26" s="20"/>
      <c r="HR26" s="20"/>
      <c r="HS26" s="20"/>
      <c r="HT26" s="20"/>
      <c r="HU26" s="20"/>
      <c r="HV26" s="20"/>
      <c r="HW26" s="20"/>
      <c r="HX26" s="20"/>
      <c r="HY26" s="20"/>
      <c r="HZ26" s="20"/>
      <c r="IA26" s="20"/>
      <c r="IB26" s="20"/>
      <c r="IC26" s="20"/>
      <c r="ID26" s="20"/>
      <c r="IE26" s="20"/>
      <c r="IF26" s="20"/>
      <c r="IG26" s="20"/>
      <c r="IH26" s="20"/>
      <c r="II26" s="20"/>
      <c r="IJ26" s="20"/>
      <c r="IK26" s="20"/>
      <c r="IL26" s="20"/>
      <c r="IM26" s="20"/>
      <c r="IN26" s="20"/>
      <c r="IO26" s="20"/>
      <c r="IP26" s="20"/>
      <c r="IQ26" s="20"/>
      <c r="IR26" s="20"/>
    </row>
    <row r="27" spans="1:252" x14ac:dyDescent="0.3">
      <c r="A27" s="11" t="s">
        <v>97</v>
      </c>
      <c r="B27" s="11" t="s">
        <v>94</v>
      </c>
      <c r="C27" s="12" t="s">
        <v>91</v>
      </c>
      <c r="D27" s="21" t="s">
        <v>49</v>
      </c>
      <c r="E27" s="14" t="s">
        <v>57</v>
      </c>
      <c r="F27" s="22">
        <v>45046</v>
      </c>
      <c r="G27" s="22">
        <v>45101</v>
      </c>
      <c r="H27" s="15">
        <f t="shared" si="13"/>
        <v>40</v>
      </c>
      <c r="I27" s="16">
        <f t="shared" si="14"/>
        <v>55</v>
      </c>
      <c r="J27" s="17">
        <f t="shared" si="15"/>
        <v>45101</v>
      </c>
      <c r="K27" s="18">
        <v>1</v>
      </c>
      <c r="L27" s="19"/>
      <c r="M27" s="20"/>
      <c r="N27" s="20"/>
      <c r="O27" s="20"/>
      <c r="P27" s="20"/>
      <c r="Q27" s="20"/>
      <c r="R27" s="20"/>
      <c r="S27" s="20"/>
      <c r="T27" s="25"/>
      <c r="U27" s="25"/>
      <c r="V27" s="25"/>
      <c r="W27" s="25"/>
      <c r="X27" s="25"/>
      <c r="Y27" s="25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  <c r="GX27" s="20"/>
      <c r="GY27" s="20"/>
      <c r="GZ27" s="20"/>
      <c r="HA27" s="20"/>
      <c r="HB27" s="20"/>
      <c r="HC27" s="20"/>
      <c r="HD27" s="20"/>
      <c r="HE27" s="20"/>
      <c r="HF27" s="20"/>
      <c r="HG27" s="20"/>
      <c r="HH27" s="20"/>
      <c r="HI27" s="20"/>
      <c r="HJ27" s="20"/>
      <c r="HK27" s="20"/>
      <c r="HL27" s="20"/>
      <c r="HM27" s="20"/>
      <c r="HN27" s="20"/>
      <c r="HO27" s="20"/>
      <c r="HP27" s="20"/>
      <c r="HQ27" s="20"/>
      <c r="HR27" s="20"/>
      <c r="HS27" s="20"/>
      <c r="HT27" s="20"/>
      <c r="HU27" s="20"/>
      <c r="HV27" s="20"/>
      <c r="HW27" s="20"/>
      <c r="HX27" s="20"/>
      <c r="HY27" s="20"/>
      <c r="HZ27" s="20"/>
      <c r="IA27" s="20"/>
      <c r="IB27" s="20"/>
      <c r="IC27" s="20"/>
      <c r="ID27" s="20"/>
      <c r="IE27" s="20"/>
      <c r="IF27" s="20"/>
      <c r="IG27" s="20"/>
      <c r="IH27" s="20"/>
      <c r="II27" s="20"/>
      <c r="IJ27" s="20"/>
      <c r="IK27" s="20"/>
      <c r="IL27" s="20"/>
      <c r="IM27" s="20"/>
      <c r="IN27" s="20"/>
      <c r="IO27" s="20"/>
      <c r="IP27" s="20"/>
      <c r="IQ27" s="20"/>
      <c r="IR27" s="20"/>
    </row>
    <row r="28" spans="1:252" x14ac:dyDescent="0.3">
      <c r="A28" s="11" t="s">
        <v>100</v>
      </c>
      <c r="B28" s="11" t="s">
        <v>99</v>
      </c>
      <c r="C28" s="12" t="s">
        <v>98</v>
      </c>
      <c r="D28" s="21" t="s">
        <v>49</v>
      </c>
      <c r="E28" s="14" t="s">
        <v>58</v>
      </c>
      <c r="F28" s="22">
        <v>45046</v>
      </c>
      <c r="G28" s="22">
        <v>45102</v>
      </c>
      <c r="H28" s="15">
        <f t="shared" si="0"/>
        <v>40</v>
      </c>
      <c r="I28" s="16">
        <f t="shared" si="1"/>
        <v>56</v>
      </c>
      <c r="J28" s="17">
        <f t="shared" si="3"/>
        <v>45090</v>
      </c>
      <c r="K28" s="18">
        <v>0.8</v>
      </c>
      <c r="L28" s="19"/>
      <c r="M28" s="20"/>
      <c r="N28" s="20"/>
      <c r="O28" s="20"/>
      <c r="P28" s="20"/>
      <c r="Q28" s="20"/>
      <c r="R28" s="20"/>
      <c r="S28" s="20"/>
      <c r="T28" s="25"/>
      <c r="U28" s="25"/>
      <c r="V28" s="25"/>
      <c r="W28" s="25"/>
      <c r="X28" s="25"/>
      <c r="Y28" s="25"/>
      <c r="Z28" s="25"/>
      <c r="AA28" s="25"/>
      <c r="AB28" s="24"/>
      <c r="AC28" s="24"/>
      <c r="AD28" s="24"/>
      <c r="AE28" s="24"/>
      <c r="AF28" s="24"/>
      <c r="AG28" s="24"/>
      <c r="AH28" s="24"/>
      <c r="AI28" s="24"/>
      <c r="AJ28" s="25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  <c r="GR28" s="20"/>
      <c r="GS28" s="20"/>
      <c r="GT28" s="20"/>
      <c r="GU28" s="20"/>
      <c r="GV28" s="20"/>
      <c r="GW28" s="20"/>
      <c r="GX28" s="20"/>
      <c r="GY28" s="20"/>
      <c r="GZ28" s="20"/>
      <c r="HA28" s="20"/>
      <c r="HB28" s="20"/>
      <c r="HC28" s="20"/>
      <c r="HD28" s="20"/>
      <c r="HE28" s="20"/>
      <c r="HF28" s="20"/>
      <c r="HG28" s="20"/>
      <c r="HH28" s="20"/>
      <c r="HI28" s="20"/>
      <c r="HJ28" s="20"/>
      <c r="HK28" s="20"/>
      <c r="HL28" s="20"/>
      <c r="HM28" s="20"/>
      <c r="HN28" s="20"/>
      <c r="HO28" s="20"/>
      <c r="HP28" s="20"/>
      <c r="HQ28" s="20"/>
      <c r="HR28" s="20"/>
      <c r="HS28" s="20"/>
      <c r="HT28" s="20"/>
      <c r="HU28" s="20"/>
      <c r="HV28" s="20"/>
      <c r="HW28" s="20"/>
      <c r="HX28" s="20"/>
      <c r="HY28" s="20"/>
      <c r="HZ28" s="20"/>
      <c r="IA28" s="20"/>
      <c r="IB28" s="20"/>
      <c r="IC28" s="20"/>
      <c r="ID28" s="20"/>
      <c r="IE28" s="20"/>
      <c r="IF28" s="20"/>
      <c r="IG28" s="20"/>
      <c r="IH28" s="20"/>
      <c r="II28" s="20"/>
      <c r="IJ28" s="20"/>
      <c r="IK28" s="20"/>
      <c r="IL28" s="20"/>
      <c r="IM28" s="20"/>
      <c r="IN28" s="20"/>
      <c r="IO28" s="20"/>
      <c r="IP28" s="20"/>
      <c r="IQ28" s="20"/>
      <c r="IR28" s="20"/>
    </row>
    <row r="29" spans="1:252" x14ac:dyDescent="0.3">
      <c r="A29" s="11" t="s">
        <v>101</v>
      </c>
      <c r="B29" s="11" t="s">
        <v>102</v>
      </c>
      <c r="C29" s="12" t="s">
        <v>103</v>
      </c>
      <c r="D29" s="21" t="s">
        <v>49</v>
      </c>
      <c r="E29" s="14" t="s">
        <v>58</v>
      </c>
      <c r="F29" s="22">
        <v>45046</v>
      </c>
      <c r="G29" s="22">
        <v>45102</v>
      </c>
      <c r="H29" s="15">
        <f t="shared" ref="H29" si="16">NETWORKDAYS(F29,G29)</f>
        <v>40</v>
      </c>
      <c r="I29" s="16">
        <f t="shared" ref="I29" si="17">G29-F29</f>
        <v>56</v>
      </c>
      <c r="J29" s="17">
        <f t="shared" ref="J29" si="18">IF(K29=0,F29-1,F29+(INT(I29*K29)))</f>
        <v>45090</v>
      </c>
      <c r="K29" s="18">
        <v>0.8</v>
      </c>
      <c r="L29" s="19"/>
      <c r="M29" s="20"/>
      <c r="N29" s="20"/>
      <c r="O29" s="20"/>
      <c r="P29" s="20"/>
      <c r="Q29" s="20"/>
      <c r="R29" s="20"/>
      <c r="S29" s="20"/>
      <c r="T29" s="25"/>
      <c r="U29" s="25"/>
      <c r="V29" s="25"/>
      <c r="W29" s="25"/>
      <c r="X29" s="25"/>
      <c r="Y29" s="25"/>
      <c r="Z29" s="25"/>
      <c r="AA29" s="25"/>
      <c r="AB29" s="24"/>
      <c r="AC29" s="24"/>
      <c r="AD29" s="24"/>
      <c r="AE29" s="24"/>
      <c r="AF29" s="24"/>
      <c r="AG29" s="24"/>
      <c r="AH29" s="24"/>
      <c r="AI29" s="24"/>
      <c r="AJ29" s="25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  <c r="HY29" s="20"/>
      <c r="HZ29" s="20"/>
      <c r="IA29" s="20"/>
      <c r="IB29" s="20"/>
      <c r="IC29" s="20"/>
      <c r="ID29" s="20"/>
      <c r="IE29" s="20"/>
      <c r="IF29" s="20"/>
      <c r="IG29" s="20"/>
      <c r="IH29" s="20"/>
      <c r="II29" s="20"/>
      <c r="IJ29" s="20"/>
      <c r="IK29" s="20"/>
      <c r="IL29" s="20"/>
      <c r="IM29" s="20"/>
      <c r="IN29" s="20"/>
      <c r="IO29" s="20"/>
      <c r="IP29" s="20"/>
      <c r="IQ29" s="20"/>
      <c r="IR29" s="20"/>
    </row>
    <row r="30" spans="1:252" x14ac:dyDescent="0.3">
      <c r="A30" s="11" t="s">
        <v>104</v>
      </c>
      <c r="B30" s="11" t="s">
        <v>108</v>
      </c>
      <c r="C30" s="12" t="s">
        <v>114</v>
      </c>
      <c r="D30" s="21" t="s">
        <v>49</v>
      </c>
      <c r="E30" s="14" t="s">
        <v>58</v>
      </c>
      <c r="F30" s="22">
        <v>45046</v>
      </c>
      <c r="G30" s="22">
        <v>45103</v>
      </c>
      <c r="H30" s="15">
        <f t="shared" si="0"/>
        <v>41</v>
      </c>
      <c r="I30" s="16">
        <f t="shared" si="1"/>
        <v>57</v>
      </c>
      <c r="J30" s="17">
        <f t="shared" si="3"/>
        <v>45091</v>
      </c>
      <c r="K30" s="18">
        <v>0.8</v>
      </c>
      <c r="L30" s="19"/>
      <c r="M30" s="20"/>
      <c r="N30" s="20"/>
      <c r="O30" s="20"/>
      <c r="P30" s="20"/>
      <c r="Q30" s="20"/>
      <c r="R30" s="20"/>
      <c r="S30" s="20"/>
      <c r="T30" s="24"/>
      <c r="U30" s="24"/>
      <c r="V30" s="25"/>
      <c r="W30" s="25"/>
      <c r="X30" s="25"/>
      <c r="Y30" s="24"/>
      <c r="Z30" s="24"/>
      <c r="AA30" s="24"/>
      <c r="AB30" s="25"/>
      <c r="AC30" s="25"/>
      <c r="AD30" s="25"/>
      <c r="AE30" s="24"/>
      <c r="AF30" s="24"/>
      <c r="AG30" s="24"/>
      <c r="AH30" s="25"/>
      <c r="AI30" s="25"/>
      <c r="AJ30" s="25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0"/>
      <c r="HZ30" s="20"/>
      <c r="IA30" s="20"/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  <c r="IN30" s="20"/>
      <c r="IO30" s="20"/>
      <c r="IP30" s="20"/>
      <c r="IQ30" s="20"/>
      <c r="IR30" s="20"/>
    </row>
    <row r="31" spans="1:252" x14ac:dyDescent="0.3">
      <c r="A31" s="11" t="s">
        <v>105</v>
      </c>
      <c r="B31" s="11" t="s">
        <v>109</v>
      </c>
      <c r="C31" s="12" t="s">
        <v>115</v>
      </c>
      <c r="D31" s="21" t="s">
        <v>49</v>
      </c>
      <c r="E31" s="14" t="s">
        <v>58</v>
      </c>
      <c r="F31" s="22">
        <v>45046</v>
      </c>
      <c r="G31" s="22">
        <v>45103</v>
      </c>
      <c r="H31" s="15">
        <f t="shared" ref="H31:H41" si="19">NETWORKDAYS(F31,G31)</f>
        <v>41</v>
      </c>
      <c r="I31" s="16">
        <f t="shared" ref="I31:I41" si="20">G31-F31</f>
        <v>57</v>
      </c>
      <c r="J31" s="17">
        <f t="shared" ref="J31:J41" si="21">IF(K31=0,F31-1,F31+(INT(I31*K31)))</f>
        <v>45045</v>
      </c>
      <c r="K31" s="18">
        <v>0</v>
      </c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</row>
    <row r="32" spans="1:252" x14ac:dyDescent="0.3">
      <c r="A32" s="11" t="s">
        <v>106</v>
      </c>
      <c r="B32" s="11" t="s">
        <v>110</v>
      </c>
      <c r="C32" s="12" t="s">
        <v>117</v>
      </c>
      <c r="D32" s="21" t="s">
        <v>49</v>
      </c>
      <c r="E32" s="14" t="s">
        <v>58</v>
      </c>
      <c r="F32" s="22">
        <v>45046</v>
      </c>
      <c r="G32" s="22">
        <v>45103</v>
      </c>
      <c r="H32" s="15">
        <f t="shared" si="19"/>
        <v>41</v>
      </c>
      <c r="I32" s="16">
        <f t="shared" si="20"/>
        <v>57</v>
      </c>
      <c r="J32" s="17">
        <f t="shared" si="21"/>
        <v>45045</v>
      </c>
      <c r="K32" s="18">
        <v>0</v>
      </c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</row>
    <row r="33" spans="1:252" x14ac:dyDescent="0.3">
      <c r="A33" s="11" t="s">
        <v>107</v>
      </c>
      <c r="B33" s="11" t="s">
        <v>111</v>
      </c>
      <c r="C33" s="12" t="s">
        <v>116</v>
      </c>
      <c r="D33" s="21" t="s">
        <v>49</v>
      </c>
      <c r="E33" s="14" t="s">
        <v>58</v>
      </c>
      <c r="F33" s="22">
        <v>45046</v>
      </c>
      <c r="G33" s="22">
        <v>45103</v>
      </c>
      <c r="H33" s="15">
        <f t="shared" ref="H33" si="22">NETWORKDAYS(F33,G33)</f>
        <v>41</v>
      </c>
      <c r="I33" s="16">
        <f t="shared" ref="I33" si="23">G33-F33</f>
        <v>57</v>
      </c>
      <c r="J33" s="17">
        <f t="shared" ref="J33" si="24">IF(K33=0,F33-1,F33+(INT(I33*K33)))</f>
        <v>45045</v>
      </c>
      <c r="K33" s="18">
        <v>0</v>
      </c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</row>
    <row r="34" spans="1:252" x14ac:dyDescent="0.3">
      <c r="A34" s="11" t="s">
        <v>112</v>
      </c>
      <c r="B34" s="11" t="s">
        <v>113</v>
      </c>
      <c r="C34" s="12" t="s">
        <v>118</v>
      </c>
      <c r="D34" s="21" t="s">
        <v>49</v>
      </c>
      <c r="E34" s="14" t="s">
        <v>58</v>
      </c>
      <c r="F34" s="22">
        <v>45046</v>
      </c>
      <c r="G34" s="22">
        <v>45103</v>
      </c>
      <c r="H34" s="15">
        <f t="shared" ref="H34" si="25">NETWORKDAYS(F34,G34)</f>
        <v>41</v>
      </c>
      <c r="I34" s="16">
        <f t="shared" ref="I34" si="26">G34-F34</f>
        <v>57</v>
      </c>
      <c r="J34" s="17">
        <f t="shared" ref="J34" si="27">IF(K34=0,F34-1,F34+(INT(I34*K34)))</f>
        <v>45045</v>
      </c>
      <c r="K34" s="18">
        <v>0</v>
      </c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</row>
    <row r="35" spans="1:252" x14ac:dyDescent="0.3">
      <c r="A35" s="11" t="s">
        <v>122</v>
      </c>
      <c r="B35" s="11" t="s">
        <v>123</v>
      </c>
      <c r="C35" s="12" t="s">
        <v>128</v>
      </c>
      <c r="D35" s="21" t="s">
        <v>49</v>
      </c>
      <c r="E35" s="14" t="s">
        <v>58</v>
      </c>
      <c r="F35" s="22">
        <v>45046</v>
      </c>
      <c r="G35" s="22">
        <v>45103</v>
      </c>
      <c r="H35" s="15">
        <f t="shared" ref="H35:H37" si="28">NETWORKDAYS(F35,G35)</f>
        <v>41</v>
      </c>
      <c r="I35" s="16">
        <f t="shared" ref="I35:I37" si="29">G35-F35</f>
        <v>57</v>
      </c>
      <c r="J35" s="17">
        <f t="shared" ref="J35:J37" si="30">IF(K35=0,F35-1,F35+(INT(I35*K35)))</f>
        <v>45103</v>
      </c>
      <c r="K35" s="18">
        <v>1</v>
      </c>
      <c r="T35" s="70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J35" s="73"/>
    </row>
    <row r="36" spans="1:252" x14ac:dyDescent="0.3">
      <c r="A36" s="11" t="s">
        <v>126</v>
      </c>
      <c r="B36" s="11" t="s">
        <v>124</v>
      </c>
      <c r="C36" s="12" t="s">
        <v>129</v>
      </c>
      <c r="D36" s="21" t="s">
        <v>49</v>
      </c>
      <c r="E36" s="14" t="s">
        <v>58</v>
      </c>
      <c r="F36" s="22">
        <v>45046</v>
      </c>
      <c r="G36" s="22">
        <v>45103</v>
      </c>
      <c r="H36" s="15">
        <f t="shared" si="28"/>
        <v>41</v>
      </c>
      <c r="I36" s="16">
        <f t="shared" si="29"/>
        <v>57</v>
      </c>
      <c r="J36" s="17">
        <f t="shared" si="30"/>
        <v>45103</v>
      </c>
      <c r="K36" s="18">
        <v>1</v>
      </c>
      <c r="T36" s="70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J36" s="73"/>
    </row>
    <row r="37" spans="1:252" x14ac:dyDescent="0.3">
      <c r="A37" s="11" t="s">
        <v>127</v>
      </c>
      <c r="B37" s="11" t="s">
        <v>125</v>
      </c>
      <c r="C37" s="12" t="s">
        <v>130</v>
      </c>
      <c r="D37" s="21" t="s">
        <v>49</v>
      </c>
      <c r="E37" s="14" t="s">
        <v>58</v>
      </c>
      <c r="F37" s="22">
        <v>45046</v>
      </c>
      <c r="G37" s="22">
        <v>45103</v>
      </c>
      <c r="H37" s="15">
        <f t="shared" si="28"/>
        <v>41</v>
      </c>
      <c r="I37" s="16">
        <f t="shared" si="29"/>
        <v>57</v>
      </c>
      <c r="J37" s="17">
        <f t="shared" si="30"/>
        <v>45103</v>
      </c>
      <c r="K37" s="18">
        <v>1</v>
      </c>
      <c r="T37" s="70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J37" s="73"/>
    </row>
    <row r="38" spans="1:252" x14ac:dyDescent="0.3">
      <c r="A38" s="11" t="s">
        <v>132</v>
      </c>
      <c r="B38" s="11" t="s">
        <v>133</v>
      </c>
      <c r="C38" s="12" t="s">
        <v>136</v>
      </c>
      <c r="D38" s="21" t="s">
        <v>49</v>
      </c>
      <c r="E38" s="14" t="s">
        <v>58</v>
      </c>
      <c r="F38" s="22">
        <v>45046</v>
      </c>
      <c r="G38" s="22">
        <v>45103</v>
      </c>
      <c r="H38" s="15">
        <f t="shared" ref="H38:H40" si="31">NETWORKDAYS(F38,G38)</f>
        <v>41</v>
      </c>
      <c r="I38" s="16">
        <f t="shared" ref="I38:I40" si="32">G38-F38</f>
        <v>57</v>
      </c>
      <c r="J38" s="17">
        <f t="shared" ref="J38:J40" si="33">IF(K38=0,F38-1,F38+(INT(I38*K38)))</f>
        <v>45103</v>
      </c>
      <c r="K38" s="18">
        <v>1</v>
      </c>
      <c r="T38" s="70"/>
      <c r="U38" s="70"/>
      <c r="V38" s="70"/>
      <c r="W38" s="70"/>
      <c r="X38" s="70"/>
      <c r="Y38" s="70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3"/>
    </row>
    <row r="39" spans="1:252" x14ac:dyDescent="0.3">
      <c r="A39" s="11" t="s">
        <v>135</v>
      </c>
      <c r="B39" s="11" t="s">
        <v>134</v>
      </c>
      <c r="C39" s="12" t="s">
        <v>137</v>
      </c>
      <c r="D39" s="21" t="s">
        <v>49</v>
      </c>
      <c r="E39" s="14" t="s">
        <v>58</v>
      </c>
      <c r="F39" s="22">
        <v>45046</v>
      </c>
      <c r="G39" s="22">
        <v>45103</v>
      </c>
      <c r="H39" s="15">
        <f t="shared" si="31"/>
        <v>41</v>
      </c>
      <c r="I39" s="16">
        <f t="shared" si="32"/>
        <v>57</v>
      </c>
      <c r="J39" s="17">
        <f t="shared" si="33"/>
        <v>45103</v>
      </c>
      <c r="K39" s="18">
        <v>1</v>
      </c>
      <c r="T39" s="70"/>
      <c r="U39" s="70"/>
      <c r="V39" s="70"/>
      <c r="W39" s="70"/>
      <c r="X39" s="70"/>
      <c r="Y39" s="70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3"/>
    </row>
    <row r="40" spans="1:252" x14ac:dyDescent="0.3">
      <c r="A40" s="11" t="s">
        <v>138</v>
      </c>
      <c r="B40" s="11" t="s">
        <v>139</v>
      </c>
      <c r="C40" s="12" t="s">
        <v>140</v>
      </c>
      <c r="D40" s="21" t="s">
        <v>49</v>
      </c>
      <c r="E40" s="14" t="s">
        <v>58</v>
      </c>
      <c r="F40" s="22">
        <v>45046</v>
      </c>
      <c r="G40" s="22">
        <v>45103</v>
      </c>
      <c r="H40" s="15">
        <f t="shared" si="31"/>
        <v>41</v>
      </c>
      <c r="I40" s="16">
        <f t="shared" si="32"/>
        <v>57</v>
      </c>
      <c r="J40" s="17">
        <f t="shared" si="33"/>
        <v>45103</v>
      </c>
      <c r="K40" s="18">
        <v>1</v>
      </c>
      <c r="T40" s="70"/>
      <c r="U40" s="70"/>
      <c r="V40" s="70"/>
      <c r="W40" s="70"/>
      <c r="X40" s="70"/>
      <c r="Y40" s="70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3"/>
    </row>
    <row r="41" spans="1:252" x14ac:dyDescent="0.3">
      <c r="A41" s="11" t="s">
        <v>145</v>
      </c>
      <c r="B41" s="11" t="s">
        <v>141</v>
      </c>
      <c r="C41" s="12" t="s">
        <v>144</v>
      </c>
      <c r="D41" s="21" t="s">
        <v>49</v>
      </c>
      <c r="E41" s="14" t="s">
        <v>58</v>
      </c>
      <c r="F41" s="22">
        <v>45046</v>
      </c>
      <c r="G41" s="22">
        <v>45103</v>
      </c>
      <c r="H41" s="15">
        <f t="shared" si="19"/>
        <v>41</v>
      </c>
      <c r="I41" s="16">
        <f t="shared" si="20"/>
        <v>57</v>
      </c>
      <c r="J41" s="17">
        <f t="shared" si="21"/>
        <v>45045</v>
      </c>
      <c r="K41" s="18">
        <v>0</v>
      </c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</row>
    <row r="42" spans="1:252" x14ac:dyDescent="0.3">
      <c r="A42" s="11" t="s">
        <v>146</v>
      </c>
      <c r="B42" s="11" t="s">
        <v>142</v>
      </c>
      <c r="C42" s="12" t="s">
        <v>149</v>
      </c>
      <c r="D42" s="21" t="s">
        <v>49</v>
      </c>
      <c r="E42" s="14" t="s">
        <v>58</v>
      </c>
      <c r="F42" s="22">
        <v>45046</v>
      </c>
      <c r="G42" s="22">
        <v>45103</v>
      </c>
      <c r="H42" s="15">
        <f t="shared" ref="H42:H43" si="34">NETWORKDAYS(F42,G42)</f>
        <v>41</v>
      </c>
      <c r="I42" s="16">
        <f t="shared" ref="I42:I43" si="35">G42-F42</f>
        <v>57</v>
      </c>
      <c r="J42" s="17">
        <f t="shared" ref="J42:J43" si="36">IF(K42=0,F42-1,F42+(INT(I42*K42)))</f>
        <v>45045</v>
      </c>
      <c r="K42" s="18">
        <v>0</v>
      </c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</row>
    <row r="43" spans="1:252" x14ac:dyDescent="0.3">
      <c r="A43" s="11" t="s">
        <v>147</v>
      </c>
      <c r="B43" s="11" t="s">
        <v>143</v>
      </c>
      <c r="C43" s="12" t="s">
        <v>148</v>
      </c>
      <c r="D43" s="21" t="s">
        <v>49</v>
      </c>
      <c r="E43" s="14" t="s">
        <v>58</v>
      </c>
      <c r="F43" s="22">
        <v>45046</v>
      </c>
      <c r="G43" s="22">
        <v>45103</v>
      </c>
      <c r="H43" s="15">
        <f t="shared" si="34"/>
        <v>41</v>
      </c>
      <c r="I43" s="16">
        <f t="shared" si="35"/>
        <v>57</v>
      </c>
      <c r="J43" s="17">
        <f t="shared" si="36"/>
        <v>45045</v>
      </c>
      <c r="K43" s="18">
        <v>0</v>
      </c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</row>
    <row r="44" spans="1:252" s="39" customFormat="1" x14ac:dyDescent="0.3">
      <c r="A44" s="30" t="s">
        <v>131</v>
      </c>
      <c r="B44" s="30"/>
      <c r="C44" s="31" t="s">
        <v>14</v>
      </c>
      <c r="D44" s="40" t="s">
        <v>49</v>
      </c>
      <c r="E44" s="33" t="s">
        <v>56</v>
      </c>
      <c r="F44" s="29">
        <v>45048</v>
      </c>
      <c r="G44" s="29">
        <v>45104</v>
      </c>
      <c r="H44" s="34">
        <f t="shared" ref="H44:H55" si="37">NETWORKDAYS(F44,G44)</f>
        <v>41</v>
      </c>
      <c r="I44" s="35">
        <f t="shared" ref="I44:I55" si="38">G44-F44</f>
        <v>56</v>
      </c>
      <c r="J44" s="36">
        <f>IF(K44=0,F44-1,F44+(INT(I44*K44)))</f>
        <v>45047</v>
      </c>
      <c r="K44" s="37">
        <v>0</v>
      </c>
      <c r="L44" s="38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  <c r="GD44" s="27"/>
      <c r="GE44" s="27"/>
      <c r="GF44" s="27"/>
      <c r="GG44" s="27"/>
      <c r="GH44" s="27"/>
      <c r="GI44" s="27"/>
      <c r="GJ44" s="27"/>
      <c r="GK44" s="27"/>
      <c r="GL44" s="27"/>
      <c r="GM44" s="27"/>
      <c r="GN44" s="27"/>
      <c r="GO44" s="27"/>
      <c r="GP44" s="27"/>
      <c r="GQ44" s="27"/>
      <c r="GR44" s="27"/>
      <c r="GS44" s="27"/>
      <c r="GT44" s="27"/>
      <c r="GU44" s="27"/>
      <c r="GV44" s="27"/>
      <c r="GW44" s="27"/>
      <c r="GX44" s="27"/>
      <c r="GY44" s="27"/>
      <c r="GZ44" s="27"/>
      <c r="HA44" s="27"/>
      <c r="HB44" s="27"/>
      <c r="HC44" s="27"/>
      <c r="HD44" s="27"/>
      <c r="HE44" s="27"/>
      <c r="HF44" s="27"/>
      <c r="HG44" s="27"/>
      <c r="HH44" s="27"/>
      <c r="HI44" s="27"/>
      <c r="HJ44" s="27"/>
      <c r="HK44" s="27"/>
      <c r="HL44" s="27"/>
      <c r="HM44" s="27"/>
      <c r="HN44" s="27"/>
      <c r="HO44" s="27"/>
      <c r="HP44" s="27"/>
      <c r="HQ44" s="27"/>
      <c r="HR44" s="27"/>
      <c r="HS44" s="27"/>
      <c r="HT44" s="27"/>
      <c r="HU44" s="27"/>
      <c r="HV44" s="27"/>
      <c r="HW44" s="27"/>
      <c r="HX44" s="27"/>
      <c r="HY44" s="27"/>
      <c r="HZ44" s="27"/>
      <c r="IA44" s="27"/>
      <c r="IB44" s="27"/>
      <c r="IC44" s="27"/>
      <c r="ID44" s="27"/>
      <c r="IE44" s="27"/>
      <c r="IF44" s="27"/>
      <c r="IG44" s="27"/>
      <c r="IH44" s="27"/>
      <c r="II44" s="27"/>
      <c r="IJ44" s="27"/>
      <c r="IK44" s="27"/>
      <c r="IL44" s="27"/>
      <c r="IM44" s="27"/>
      <c r="IN44" s="27"/>
      <c r="IO44" s="27"/>
      <c r="IP44" s="27"/>
      <c r="IQ44" s="27"/>
      <c r="IR44" s="27"/>
    </row>
    <row r="45" spans="1:252" s="50" customFormat="1" x14ac:dyDescent="0.3">
      <c r="A45" s="61" t="s">
        <v>28</v>
      </c>
      <c r="B45" s="61"/>
      <c r="C45" s="62" t="s">
        <v>29</v>
      </c>
      <c r="D45" s="63" t="s">
        <v>7</v>
      </c>
      <c r="E45" s="63" t="s">
        <v>7</v>
      </c>
      <c r="F45" s="64">
        <f>MIN(F46:F50)</f>
        <v>45051</v>
      </c>
      <c r="G45" s="64">
        <f>MAX(G46:G50)</f>
        <v>45102</v>
      </c>
      <c r="H45" s="65">
        <f t="shared" si="37"/>
        <v>36</v>
      </c>
      <c r="I45" s="66">
        <f t="shared" si="38"/>
        <v>51</v>
      </c>
      <c r="J45" s="67">
        <f>F45+(INT(I45*K45))</f>
        <v>45051</v>
      </c>
      <c r="K45" s="68">
        <f>AVERAGE(K46:K50)</f>
        <v>0</v>
      </c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0"/>
      <c r="BN45" s="60"/>
      <c r="BO45" s="60"/>
      <c r="BP45" s="60"/>
      <c r="BQ45" s="60"/>
      <c r="BR45" s="60"/>
      <c r="BS45" s="60"/>
      <c r="BT45" s="60"/>
      <c r="BU45" s="60"/>
      <c r="BV45" s="60"/>
      <c r="BW45" s="60"/>
      <c r="BX45" s="60"/>
      <c r="BY45" s="60"/>
      <c r="BZ45" s="60"/>
      <c r="CA45" s="60"/>
      <c r="CB45" s="60"/>
      <c r="CC45" s="60"/>
      <c r="CD45" s="60"/>
      <c r="CE45" s="60"/>
      <c r="CF45" s="60"/>
      <c r="CG45" s="60"/>
      <c r="CH45" s="60"/>
      <c r="CI45" s="60"/>
      <c r="CJ45" s="60"/>
      <c r="CK45" s="60"/>
      <c r="CL45" s="60"/>
      <c r="CM45" s="60"/>
      <c r="CN45" s="60"/>
      <c r="CO45" s="60"/>
      <c r="CP45" s="60"/>
      <c r="CQ45" s="60"/>
      <c r="CR45" s="60"/>
      <c r="CS45" s="60"/>
      <c r="CT45" s="60"/>
      <c r="CU45" s="60"/>
      <c r="CV45" s="60"/>
      <c r="CW45" s="60"/>
      <c r="CX45" s="60"/>
      <c r="CY45" s="60"/>
      <c r="CZ45" s="60"/>
      <c r="DA45" s="60"/>
      <c r="DB45" s="60"/>
      <c r="DC45" s="60"/>
      <c r="DD45" s="60"/>
      <c r="DE45" s="60"/>
      <c r="DF45" s="60"/>
      <c r="DG45" s="60"/>
      <c r="DH45" s="60"/>
      <c r="DI45" s="60"/>
      <c r="DJ45" s="60"/>
      <c r="DK45" s="60"/>
      <c r="DL45" s="60"/>
      <c r="DM45" s="60"/>
      <c r="DN45" s="60"/>
      <c r="DO45" s="60"/>
      <c r="DP45" s="60"/>
      <c r="DQ45" s="60"/>
      <c r="DR45" s="60"/>
      <c r="DS45" s="60"/>
      <c r="DT45" s="60"/>
      <c r="DU45" s="60"/>
      <c r="DV45" s="60"/>
      <c r="DW45" s="60"/>
      <c r="DX45" s="60"/>
      <c r="DY45" s="60"/>
      <c r="DZ45" s="60"/>
      <c r="EA45" s="60"/>
      <c r="EB45" s="60"/>
      <c r="EC45" s="60"/>
      <c r="ED45" s="60"/>
      <c r="EE45" s="60"/>
      <c r="EF45" s="60"/>
      <c r="EG45" s="60"/>
      <c r="EH45" s="60"/>
      <c r="EI45" s="60"/>
      <c r="EJ45" s="60"/>
      <c r="EK45" s="60"/>
      <c r="EL45" s="60"/>
      <c r="EM45" s="60"/>
      <c r="EN45" s="60"/>
      <c r="EO45" s="60"/>
      <c r="EP45" s="60"/>
      <c r="EQ45" s="60"/>
      <c r="ER45" s="60"/>
      <c r="ES45" s="60"/>
      <c r="ET45" s="60"/>
      <c r="EU45" s="60"/>
      <c r="EV45" s="60"/>
      <c r="EW45" s="60"/>
      <c r="EX45" s="60"/>
      <c r="EY45" s="60"/>
      <c r="EZ45" s="60"/>
      <c r="FA45" s="60"/>
      <c r="FB45" s="60"/>
      <c r="FC45" s="60"/>
      <c r="FD45" s="60"/>
      <c r="FE45" s="60"/>
      <c r="FF45" s="60"/>
      <c r="FG45" s="60"/>
      <c r="FH45" s="60"/>
      <c r="FI45" s="60"/>
      <c r="FJ45" s="60"/>
      <c r="FK45" s="60"/>
      <c r="FL45" s="60"/>
      <c r="FM45" s="60"/>
      <c r="FN45" s="60"/>
      <c r="FO45" s="60"/>
      <c r="FP45" s="60"/>
      <c r="FQ45" s="60"/>
      <c r="FR45" s="60"/>
      <c r="FS45" s="60"/>
      <c r="FT45" s="60"/>
      <c r="FU45" s="60"/>
      <c r="FV45" s="60"/>
      <c r="FW45" s="60"/>
      <c r="FX45" s="60"/>
      <c r="FY45" s="60"/>
      <c r="FZ45" s="60"/>
      <c r="GA45" s="60"/>
      <c r="GB45" s="60"/>
      <c r="GC45" s="60"/>
      <c r="GD45" s="60"/>
      <c r="GE45" s="60"/>
      <c r="GF45" s="60"/>
      <c r="GG45" s="60"/>
      <c r="GH45" s="60"/>
      <c r="GI45" s="60"/>
      <c r="GJ45" s="60"/>
      <c r="GK45" s="60"/>
      <c r="GL45" s="60"/>
      <c r="GM45" s="60"/>
      <c r="GN45" s="60"/>
      <c r="GO45" s="60"/>
      <c r="GP45" s="60"/>
      <c r="GQ45" s="60"/>
      <c r="GR45" s="60"/>
      <c r="GS45" s="60"/>
      <c r="GT45" s="60"/>
      <c r="GU45" s="60"/>
      <c r="GV45" s="60"/>
      <c r="GW45" s="60"/>
      <c r="GX45" s="60"/>
      <c r="GY45" s="60"/>
      <c r="GZ45" s="60"/>
      <c r="HA45" s="60"/>
      <c r="HB45" s="60"/>
      <c r="HC45" s="60"/>
      <c r="HD45" s="60"/>
      <c r="HE45" s="60"/>
      <c r="HF45" s="60"/>
      <c r="HG45" s="60"/>
      <c r="HH45" s="60"/>
      <c r="HI45" s="60"/>
      <c r="HJ45" s="60"/>
      <c r="HK45" s="60"/>
      <c r="HL45" s="60"/>
      <c r="HM45" s="60"/>
      <c r="HN45" s="60"/>
      <c r="HO45" s="60"/>
      <c r="HP45" s="60"/>
      <c r="HQ45" s="60"/>
      <c r="HR45" s="60"/>
      <c r="HS45" s="60"/>
      <c r="HT45" s="60"/>
      <c r="HU45" s="60"/>
      <c r="HV45" s="60"/>
      <c r="HW45" s="60"/>
      <c r="HX45" s="60"/>
      <c r="HY45" s="60"/>
      <c r="HZ45" s="60"/>
      <c r="IA45" s="60"/>
      <c r="IB45" s="60"/>
      <c r="IC45" s="60"/>
      <c r="ID45" s="60"/>
      <c r="IE45" s="60"/>
      <c r="IF45" s="60"/>
      <c r="IG45" s="60"/>
      <c r="IH45" s="60"/>
      <c r="II45" s="60"/>
      <c r="IJ45" s="60"/>
      <c r="IK45" s="60"/>
      <c r="IL45" s="60"/>
      <c r="IM45" s="60"/>
      <c r="IN45" s="60"/>
      <c r="IO45" s="60"/>
      <c r="IP45" s="60"/>
      <c r="IQ45" s="60"/>
      <c r="IR45" s="60"/>
    </row>
    <row r="46" spans="1:252" x14ac:dyDescent="0.3">
      <c r="A46" s="11" t="s">
        <v>30</v>
      </c>
      <c r="B46" s="11"/>
      <c r="C46" s="12" t="s">
        <v>31</v>
      </c>
      <c r="D46" s="21" t="s">
        <v>50</v>
      </c>
      <c r="E46" s="21" t="s">
        <v>12</v>
      </c>
      <c r="F46" s="22">
        <v>45051</v>
      </c>
      <c r="G46" s="22">
        <v>45098</v>
      </c>
      <c r="H46" s="15">
        <f t="shared" si="37"/>
        <v>34</v>
      </c>
      <c r="I46" s="16">
        <f t="shared" si="38"/>
        <v>47</v>
      </c>
      <c r="J46" s="17">
        <f>IF(K46=0,F46-1,F46+(INT(I46*K46)))</f>
        <v>45050</v>
      </c>
      <c r="K46" s="18">
        <v>0</v>
      </c>
      <c r="L46" s="19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  <c r="GR46" s="20"/>
      <c r="GS46" s="20"/>
      <c r="GT46" s="20"/>
      <c r="GU46" s="20"/>
      <c r="GV46" s="20"/>
      <c r="GW46" s="20"/>
      <c r="GX46" s="20"/>
      <c r="GY46" s="20"/>
      <c r="GZ46" s="20"/>
      <c r="HA46" s="20"/>
      <c r="HB46" s="20"/>
      <c r="HC46" s="20"/>
      <c r="HD46" s="20"/>
      <c r="HE46" s="20"/>
      <c r="HF46" s="20"/>
      <c r="HG46" s="20"/>
      <c r="HH46" s="20"/>
      <c r="HI46" s="20"/>
      <c r="HJ46" s="20"/>
      <c r="HK46" s="20"/>
      <c r="HL46" s="20"/>
      <c r="HM46" s="20"/>
      <c r="HN46" s="20"/>
      <c r="HO46" s="20"/>
      <c r="HP46" s="20"/>
      <c r="HQ46" s="20"/>
      <c r="HR46" s="20"/>
      <c r="HS46" s="20"/>
      <c r="HT46" s="20"/>
      <c r="HU46" s="20"/>
      <c r="HV46" s="20"/>
      <c r="HW46" s="20"/>
      <c r="HX46" s="20"/>
      <c r="HY46" s="20"/>
      <c r="HZ46" s="20"/>
      <c r="IA46" s="20"/>
      <c r="IB46" s="20"/>
      <c r="IC46" s="20"/>
      <c r="ID46" s="20"/>
      <c r="IE46" s="20"/>
      <c r="IF46" s="20"/>
      <c r="IG46" s="20"/>
      <c r="IH46" s="20"/>
      <c r="II46" s="20"/>
      <c r="IJ46" s="20"/>
      <c r="IK46" s="20"/>
      <c r="IL46" s="20"/>
      <c r="IM46" s="20"/>
      <c r="IN46" s="20"/>
      <c r="IO46" s="20"/>
      <c r="IP46" s="20"/>
      <c r="IQ46" s="20"/>
      <c r="IR46" s="20"/>
    </row>
    <row r="47" spans="1:252" x14ac:dyDescent="0.3">
      <c r="A47" s="11" t="s">
        <v>32</v>
      </c>
      <c r="B47" s="11"/>
      <c r="C47" s="12" t="s">
        <v>33</v>
      </c>
      <c r="D47" s="21" t="s">
        <v>50</v>
      </c>
      <c r="E47" s="14" t="s">
        <v>54</v>
      </c>
      <c r="F47" s="22">
        <v>45051</v>
      </c>
      <c r="G47" s="22">
        <v>45099</v>
      </c>
      <c r="H47" s="15">
        <f t="shared" si="37"/>
        <v>35</v>
      </c>
      <c r="I47" s="16">
        <f t="shared" si="38"/>
        <v>48</v>
      </c>
      <c r="J47" s="17">
        <f>IF(K47=0,F47-1,F47+(INT(I47*K47)))</f>
        <v>45050</v>
      </c>
      <c r="K47" s="18">
        <v>0</v>
      </c>
      <c r="L47" s="19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0"/>
      <c r="HW47" s="20"/>
      <c r="HX47" s="20"/>
      <c r="HY47" s="20"/>
      <c r="HZ47" s="20"/>
      <c r="IA47" s="20"/>
      <c r="IB47" s="20"/>
      <c r="IC47" s="20"/>
      <c r="ID47" s="20"/>
      <c r="IE47" s="20"/>
      <c r="IF47" s="20"/>
      <c r="IG47" s="20"/>
      <c r="IH47" s="20"/>
      <c r="II47" s="20"/>
      <c r="IJ47" s="20"/>
      <c r="IK47" s="20"/>
      <c r="IL47" s="20"/>
      <c r="IM47" s="20"/>
      <c r="IN47" s="20"/>
      <c r="IO47" s="20"/>
      <c r="IP47" s="20"/>
      <c r="IQ47" s="20"/>
      <c r="IR47" s="20"/>
    </row>
    <row r="48" spans="1:252" x14ac:dyDescent="0.3">
      <c r="A48" s="11" t="s">
        <v>34</v>
      </c>
      <c r="B48" s="11"/>
      <c r="C48" s="12" t="s">
        <v>35</v>
      </c>
      <c r="D48" s="21" t="s">
        <v>50</v>
      </c>
      <c r="E48" s="14" t="s">
        <v>54</v>
      </c>
      <c r="F48" s="22">
        <v>45051</v>
      </c>
      <c r="G48" s="22">
        <v>45100</v>
      </c>
      <c r="H48" s="15">
        <f t="shared" si="37"/>
        <v>36</v>
      </c>
      <c r="I48" s="16">
        <f t="shared" si="38"/>
        <v>49</v>
      </c>
      <c r="J48" s="17">
        <f>IF(K48=0,F48-1,F48+(INT(I48*K48)))</f>
        <v>45050</v>
      </c>
      <c r="K48" s="18">
        <v>0</v>
      </c>
      <c r="L48" s="19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  <c r="GR48" s="20"/>
      <c r="GS48" s="20"/>
      <c r="GT48" s="20"/>
      <c r="GU48" s="20"/>
      <c r="GV48" s="20"/>
      <c r="GW48" s="20"/>
      <c r="GX48" s="20"/>
      <c r="GY48" s="20"/>
      <c r="GZ48" s="20"/>
      <c r="HA48" s="20"/>
      <c r="HB48" s="20"/>
      <c r="HC48" s="20"/>
      <c r="HD48" s="20"/>
      <c r="HE48" s="20"/>
      <c r="HF48" s="20"/>
      <c r="HG48" s="20"/>
      <c r="HH48" s="20"/>
      <c r="HI48" s="20"/>
      <c r="HJ48" s="20"/>
      <c r="HK48" s="20"/>
      <c r="HL48" s="20"/>
      <c r="HM48" s="20"/>
      <c r="HN48" s="20"/>
      <c r="HO48" s="20"/>
      <c r="HP48" s="20"/>
      <c r="HQ48" s="20"/>
      <c r="HR48" s="20"/>
      <c r="HS48" s="20"/>
      <c r="HT48" s="20"/>
      <c r="HU48" s="20"/>
      <c r="HV48" s="20"/>
      <c r="HW48" s="20"/>
      <c r="HX48" s="20"/>
      <c r="HY48" s="20"/>
      <c r="HZ48" s="20"/>
      <c r="IA48" s="20"/>
      <c r="IB48" s="20"/>
      <c r="IC48" s="20"/>
      <c r="ID48" s="20"/>
      <c r="IE48" s="20"/>
      <c r="IF48" s="20"/>
      <c r="IG48" s="20"/>
      <c r="IH48" s="20"/>
      <c r="II48" s="20"/>
      <c r="IJ48" s="20"/>
      <c r="IK48" s="20"/>
      <c r="IL48" s="20"/>
      <c r="IM48" s="20"/>
      <c r="IN48" s="20"/>
      <c r="IO48" s="20"/>
      <c r="IP48" s="20"/>
      <c r="IQ48" s="20"/>
      <c r="IR48" s="20"/>
    </row>
    <row r="49" spans="1:252" x14ac:dyDescent="0.3">
      <c r="A49" s="11" t="s">
        <v>36</v>
      </c>
      <c r="B49" s="11"/>
      <c r="C49" s="12" t="s">
        <v>37</v>
      </c>
      <c r="D49" s="21" t="s">
        <v>50</v>
      </c>
      <c r="E49" s="14" t="s">
        <v>54</v>
      </c>
      <c r="F49" s="22">
        <v>45051</v>
      </c>
      <c r="G49" s="22">
        <v>45101</v>
      </c>
      <c r="H49" s="15">
        <f t="shared" si="37"/>
        <v>36</v>
      </c>
      <c r="I49" s="16">
        <f t="shared" si="38"/>
        <v>50</v>
      </c>
      <c r="J49" s="17">
        <f>IF(K49=0,F49-1,F49+(INT(I49*K49)))</f>
        <v>45050</v>
      </c>
      <c r="K49" s="18">
        <v>0</v>
      </c>
      <c r="L49" s="19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  <c r="GR49" s="20"/>
      <c r="GS49" s="20"/>
      <c r="GT49" s="20"/>
      <c r="GU49" s="20"/>
      <c r="GV49" s="20"/>
      <c r="GW49" s="20"/>
      <c r="GX49" s="20"/>
      <c r="GY49" s="20"/>
      <c r="GZ49" s="20"/>
      <c r="HA49" s="20"/>
      <c r="HB49" s="20"/>
      <c r="HC49" s="20"/>
      <c r="HD49" s="20"/>
      <c r="HE49" s="20"/>
      <c r="HF49" s="20"/>
      <c r="HG49" s="20"/>
      <c r="HH49" s="20"/>
      <c r="HI49" s="20"/>
      <c r="HJ49" s="20"/>
      <c r="HK49" s="20"/>
      <c r="HL49" s="20"/>
      <c r="HM49" s="20"/>
      <c r="HN49" s="20"/>
      <c r="HO49" s="20"/>
      <c r="HP49" s="20"/>
      <c r="HQ49" s="20"/>
      <c r="HR49" s="20"/>
      <c r="HS49" s="20"/>
      <c r="HT49" s="20"/>
      <c r="HU49" s="20"/>
      <c r="HV49" s="20"/>
      <c r="HW49" s="20"/>
      <c r="HX49" s="20"/>
      <c r="HY49" s="20"/>
      <c r="HZ49" s="20"/>
      <c r="IA49" s="20"/>
      <c r="IB49" s="20"/>
      <c r="IC49" s="20"/>
      <c r="ID49" s="20"/>
      <c r="IE49" s="20"/>
      <c r="IF49" s="20"/>
      <c r="IG49" s="20"/>
      <c r="IH49" s="20"/>
      <c r="II49" s="20"/>
      <c r="IJ49" s="20"/>
      <c r="IK49" s="20"/>
      <c r="IL49" s="20"/>
      <c r="IM49" s="20"/>
      <c r="IN49" s="20"/>
      <c r="IO49" s="20"/>
      <c r="IP49" s="20"/>
      <c r="IQ49" s="20"/>
      <c r="IR49" s="20"/>
    </row>
    <row r="50" spans="1:252" s="39" customFormat="1" x14ac:dyDescent="0.3">
      <c r="A50" s="30" t="s">
        <v>38</v>
      </c>
      <c r="B50" s="30"/>
      <c r="C50" s="31" t="s">
        <v>39</v>
      </c>
      <c r="D50" s="40" t="s">
        <v>50</v>
      </c>
      <c r="E50" s="33" t="s">
        <v>56</v>
      </c>
      <c r="F50" s="29">
        <v>45059</v>
      </c>
      <c r="G50" s="29">
        <v>45102</v>
      </c>
      <c r="H50" s="34">
        <f t="shared" si="37"/>
        <v>30</v>
      </c>
      <c r="I50" s="35">
        <f t="shared" si="38"/>
        <v>43</v>
      </c>
      <c r="J50" s="36">
        <f>IF(K50=0,F50-1,F50+(INT(I50*K50)))</f>
        <v>45058</v>
      </c>
      <c r="K50" s="37">
        <v>0</v>
      </c>
      <c r="L50" s="38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  <c r="FV50" s="27"/>
      <c r="FW50" s="27"/>
      <c r="FX50" s="27"/>
      <c r="FY50" s="27"/>
      <c r="FZ50" s="27"/>
      <c r="GA50" s="27"/>
      <c r="GB50" s="27"/>
      <c r="GC50" s="27"/>
      <c r="GD50" s="27"/>
      <c r="GE50" s="27"/>
      <c r="GF50" s="27"/>
      <c r="GG50" s="27"/>
      <c r="GH50" s="27"/>
      <c r="GI50" s="27"/>
      <c r="GJ50" s="27"/>
      <c r="GK50" s="27"/>
      <c r="GL50" s="27"/>
      <c r="GM50" s="27"/>
      <c r="GN50" s="27"/>
      <c r="GO50" s="27"/>
      <c r="GP50" s="27"/>
      <c r="GQ50" s="27"/>
      <c r="GR50" s="27"/>
      <c r="GS50" s="27"/>
      <c r="GT50" s="27"/>
      <c r="GU50" s="27"/>
      <c r="GV50" s="27"/>
      <c r="GW50" s="27"/>
      <c r="GX50" s="27"/>
      <c r="GY50" s="27"/>
      <c r="GZ50" s="27"/>
      <c r="HA50" s="27"/>
      <c r="HB50" s="27"/>
      <c r="HC50" s="27"/>
      <c r="HD50" s="27"/>
      <c r="HE50" s="27"/>
      <c r="HF50" s="27"/>
      <c r="HG50" s="27"/>
      <c r="HH50" s="27"/>
      <c r="HI50" s="27"/>
      <c r="HJ50" s="27"/>
      <c r="HK50" s="27"/>
      <c r="HL50" s="27"/>
      <c r="HM50" s="27"/>
      <c r="HN50" s="27"/>
      <c r="HO50" s="27"/>
      <c r="HP50" s="27"/>
      <c r="HQ50" s="27"/>
      <c r="HR50" s="27"/>
      <c r="HS50" s="27"/>
      <c r="HT50" s="27"/>
      <c r="HU50" s="27"/>
      <c r="HV50" s="27"/>
      <c r="HW50" s="27"/>
      <c r="HX50" s="27"/>
      <c r="HY50" s="27"/>
      <c r="HZ50" s="27"/>
      <c r="IA50" s="27"/>
      <c r="IB50" s="27"/>
      <c r="IC50" s="27"/>
      <c r="ID50" s="27"/>
      <c r="IE50" s="27"/>
      <c r="IF50" s="27"/>
      <c r="IG50" s="27"/>
      <c r="IH50" s="27"/>
      <c r="II50" s="27"/>
      <c r="IJ50" s="27"/>
      <c r="IK50" s="27"/>
      <c r="IL50" s="27"/>
      <c r="IM50" s="27"/>
      <c r="IN50" s="27"/>
      <c r="IO50" s="27"/>
      <c r="IP50" s="27"/>
      <c r="IQ50" s="27"/>
      <c r="IR50" s="27"/>
    </row>
    <row r="51" spans="1:252" s="50" customFormat="1" x14ac:dyDescent="0.3">
      <c r="A51" s="61" t="s">
        <v>40</v>
      </c>
      <c r="B51" s="61"/>
      <c r="C51" s="62" t="s">
        <v>41</v>
      </c>
      <c r="D51" s="63" t="s">
        <v>7</v>
      </c>
      <c r="E51" s="63" t="s">
        <v>7</v>
      </c>
      <c r="F51" s="64">
        <f>MIN(F52:F55)</f>
        <v>45061</v>
      </c>
      <c r="G51" s="64">
        <f>MAX(G52:G55)</f>
        <v>45101</v>
      </c>
      <c r="H51" s="65">
        <f t="shared" si="37"/>
        <v>30</v>
      </c>
      <c r="I51" s="66">
        <f t="shared" si="38"/>
        <v>40</v>
      </c>
      <c r="J51" s="67">
        <f>F51+(INT(I51*K51))</f>
        <v>45061</v>
      </c>
      <c r="K51" s="68">
        <f>AVERAGE(K52:K55)</f>
        <v>0</v>
      </c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  <c r="BC51" s="60"/>
      <c r="BD51" s="60"/>
      <c r="BE51" s="60"/>
      <c r="BF51" s="60"/>
      <c r="BG51" s="60"/>
      <c r="BH51" s="60"/>
      <c r="BI51" s="60"/>
      <c r="BJ51" s="60"/>
      <c r="BK51" s="60"/>
      <c r="BL51" s="60"/>
      <c r="BM51" s="60"/>
      <c r="BN51" s="60"/>
      <c r="BO51" s="60"/>
      <c r="BP51" s="60"/>
      <c r="BQ51" s="60"/>
      <c r="BR51" s="60"/>
      <c r="BS51" s="60"/>
      <c r="BT51" s="60"/>
      <c r="BU51" s="60"/>
      <c r="BV51" s="60"/>
      <c r="BW51" s="60"/>
      <c r="BX51" s="60"/>
      <c r="BY51" s="60"/>
      <c r="BZ51" s="60"/>
      <c r="CA51" s="60"/>
      <c r="CB51" s="60"/>
      <c r="CC51" s="60"/>
      <c r="CD51" s="60"/>
      <c r="CE51" s="60"/>
      <c r="CF51" s="60"/>
      <c r="CG51" s="60"/>
      <c r="CH51" s="60"/>
      <c r="CI51" s="60"/>
      <c r="CJ51" s="60"/>
      <c r="CK51" s="60"/>
      <c r="CL51" s="60"/>
      <c r="CM51" s="60"/>
      <c r="CN51" s="60"/>
      <c r="CO51" s="60"/>
      <c r="CP51" s="60"/>
      <c r="CQ51" s="60"/>
      <c r="CR51" s="60"/>
      <c r="CS51" s="60"/>
      <c r="CT51" s="60"/>
      <c r="CU51" s="60"/>
      <c r="CV51" s="60"/>
      <c r="CW51" s="60"/>
      <c r="CX51" s="60"/>
      <c r="CY51" s="60"/>
      <c r="CZ51" s="60"/>
      <c r="DA51" s="60"/>
      <c r="DB51" s="60"/>
      <c r="DC51" s="60"/>
      <c r="DD51" s="60"/>
      <c r="DE51" s="60"/>
      <c r="DF51" s="60"/>
      <c r="DG51" s="60"/>
      <c r="DH51" s="60"/>
      <c r="DI51" s="60"/>
      <c r="DJ51" s="60"/>
      <c r="DK51" s="60"/>
      <c r="DL51" s="60"/>
      <c r="DM51" s="60"/>
      <c r="DN51" s="60"/>
      <c r="DO51" s="60"/>
      <c r="DP51" s="60"/>
      <c r="DQ51" s="60"/>
      <c r="DR51" s="60"/>
      <c r="DS51" s="60"/>
      <c r="DT51" s="60"/>
      <c r="DU51" s="60"/>
      <c r="DV51" s="60"/>
      <c r="DW51" s="60"/>
      <c r="DX51" s="60"/>
      <c r="DY51" s="60"/>
      <c r="DZ51" s="60"/>
      <c r="EA51" s="60"/>
      <c r="EB51" s="60"/>
      <c r="EC51" s="60"/>
      <c r="ED51" s="60"/>
      <c r="EE51" s="60"/>
      <c r="EF51" s="60"/>
      <c r="EG51" s="60"/>
      <c r="EH51" s="60"/>
      <c r="EI51" s="60"/>
      <c r="EJ51" s="60"/>
      <c r="EK51" s="60"/>
      <c r="EL51" s="60"/>
      <c r="EM51" s="60"/>
      <c r="EN51" s="60"/>
      <c r="EO51" s="60"/>
      <c r="EP51" s="60"/>
      <c r="EQ51" s="60"/>
      <c r="ER51" s="60"/>
      <c r="ES51" s="60"/>
      <c r="ET51" s="60"/>
      <c r="EU51" s="60"/>
      <c r="EV51" s="60"/>
      <c r="EW51" s="60"/>
      <c r="EX51" s="60"/>
      <c r="EY51" s="60"/>
      <c r="EZ51" s="60"/>
      <c r="FA51" s="60"/>
      <c r="FB51" s="60"/>
      <c r="FC51" s="60"/>
      <c r="FD51" s="60"/>
      <c r="FE51" s="60"/>
      <c r="FF51" s="60"/>
      <c r="FG51" s="60"/>
      <c r="FH51" s="60"/>
      <c r="FI51" s="60"/>
      <c r="FJ51" s="60"/>
      <c r="FK51" s="60"/>
      <c r="FL51" s="60"/>
      <c r="FM51" s="60"/>
      <c r="FN51" s="60"/>
      <c r="FO51" s="60"/>
      <c r="FP51" s="60"/>
      <c r="FQ51" s="60"/>
      <c r="FR51" s="60"/>
      <c r="FS51" s="60"/>
      <c r="FT51" s="60"/>
      <c r="FU51" s="60"/>
      <c r="FV51" s="60"/>
      <c r="FW51" s="60"/>
      <c r="FX51" s="60"/>
      <c r="FY51" s="60"/>
      <c r="FZ51" s="60"/>
      <c r="GA51" s="60"/>
      <c r="GB51" s="60"/>
      <c r="GC51" s="60"/>
      <c r="GD51" s="60"/>
      <c r="GE51" s="60"/>
      <c r="GF51" s="60"/>
      <c r="GG51" s="60"/>
      <c r="GH51" s="60"/>
      <c r="GI51" s="60"/>
      <c r="GJ51" s="60"/>
      <c r="GK51" s="60"/>
      <c r="GL51" s="60"/>
      <c r="GM51" s="60"/>
      <c r="GN51" s="60"/>
      <c r="GO51" s="60"/>
      <c r="GP51" s="60"/>
      <c r="GQ51" s="60"/>
      <c r="GR51" s="60"/>
      <c r="GS51" s="60"/>
      <c r="GT51" s="60"/>
      <c r="GU51" s="60"/>
      <c r="GV51" s="60"/>
      <c r="GW51" s="60"/>
      <c r="GX51" s="60"/>
      <c r="GY51" s="60"/>
      <c r="GZ51" s="60"/>
      <c r="HA51" s="60"/>
      <c r="HB51" s="60"/>
      <c r="HC51" s="60"/>
      <c r="HD51" s="60"/>
      <c r="HE51" s="60"/>
      <c r="HF51" s="60"/>
      <c r="HG51" s="60"/>
      <c r="HH51" s="60"/>
      <c r="HI51" s="60"/>
      <c r="HJ51" s="60"/>
      <c r="HK51" s="60"/>
      <c r="HL51" s="60"/>
      <c r="HM51" s="60"/>
      <c r="HN51" s="60"/>
      <c r="HO51" s="60"/>
      <c r="HP51" s="60"/>
      <c r="HQ51" s="60"/>
      <c r="HR51" s="60"/>
      <c r="HS51" s="60"/>
      <c r="HT51" s="60"/>
      <c r="HU51" s="60"/>
      <c r="HV51" s="60"/>
      <c r="HW51" s="60"/>
      <c r="HX51" s="60"/>
      <c r="HY51" s="60"/>
      <c r="HZ51" s="60"/>
      <c r="IA51" s="60"/>
      <c r="IB51" s="60"/>
      <c r="IC51" s="60"/>
      <c r="ID51" s="60"/>
      <c r="IE51" s="60"/>
      <c r="IF51" s="60"/>
      <c r="IG51" s="60"/>
      <c r="IH51" s="60"/>
      <c r="II51" s="60"/>
      <c r="IJ51" s="60"/>
      <c r="IK51" s="60"/>
      <c r="IL51" s="60"/>
      <c r="IM51" s="60"/>
      <c r="IN51" s="60"/>
      <c r="IO51" s="60"/>
      <c r="IP51" s="60"/>
      <c r="IQ51" s="60"/>
      <c r="IR51" s="60"/>
    </row>
    <row r="52" spans="1:252" x14ac:dyDescent="0.3">
      <c r="A52" s="11" t="s">
        <v>42</v>
      </c>
      <c r="B52" s="11"/>
      <c r="C52" s="12" t="s">
        <v>43</v>
      </c>
      <c r="D52" s="13" t="s">
        <v>49</v>
      </c>
      <c r="E52" s="14" t="s">
        <v>54</v>
      </c>
      <c r="F52" s="22">
        <v>45061</v>
      </c>
      <c r="G52" s="22">
        <v>45098</v>
      </c>
      <c r="H52" s="15">
        <f t="shared" si="37"/>
        <v>28</v>
      </c>
      <c r="I52" s="16">
        <f t="shared" si="38"/>
        <v>37</v>
      </c>
      <c r="J52" s="17">
        <f>IF(K52=0,F52-1,F52+(INT(I52*K52)))</f>
        <v>45060</v>
      </c>
      <c r="K52" s="18">
        <v>0</v>
      </c>
      <c r="L52" s="19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5"/>
      <c r="AJ52" s="25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  <c r="GR52" s="20"/>
      <c r="GS52" s="20"/>
      <c r="GT52" s="20"/>
      <c r="GU52" s="20"/>
      <c r="GV52" s="20"/>
      <c r="GW52" s="20"/>
      <c r="GX52" s="20"/>
      <c r="GY52" s="20"/>
      <c r="GZ52" s="20"/>
      <c r="HA52" s="20"/>
      <c r="HB52" s="20"/>
      <c r="HC52" s="20"/>
      <c r="HD52" s="20"/>
      <c r="HE52" s="20"/>
      <c r="HF52" s="20"/>
      <c r="HG52" s="20"/>
      <c r="HH52" s="20"/>
      <c r="HI52" s="20"/>
      <c r="HJ52" s="20"/>
      <c r="HK52" s="20"/>
      <c r="HL52" s="20"/>
      <c r="HM52" s="20"/>
      <c r="HN52" s="20"/>
      <c r="HO52" s="20"/>
      <c r="HP52" s="20"/>
      <c r="HQ52" s="20"/>
      <c r="HR52" s="20"/>
      <c r="HS52" s="20"/>
      <c r="HT52" s="20"/>
      <c r="HU52" s="20"/>
      <c r="HV52" s="20"/>
      <c r="HW52" s="20"/>
      <c r="HX52" s="20"/>
      <c r="HY52" s="20"/>
      <c r="HZ52" s="20"/>
      <c r="IA52" s="20"/>
      <c r="IB52" s="20"/>
      <c r="IC52" s="20"/>
      <c r="ID52" s="20"/>
      <c r="IE52" s="20"/>
      <c r="IF52" s="20"/>
      <c r="IG52" s="20"/>
      <c r="IH52" s="20"/>
      <c r="II52" s="20"/>
      <c r="IJ52" s="20"/>
      <c r="IK52" s="20"/>
      <c r="IL52" s="20"/>
      <c r="IM52" s="20"/>
      <c r="IN52" s="20"/>
      <c r="IO52" s="20"/>
      <c r="IP52" s="20"/>
      <c r="IQ52" s="20"/>
      <c r="IR52" s="20"/>
    </row>
    <row r="53" spans="1:252" x14ac:dyDescent="0.3">
      <c r="A53" s="11" t="s">
        <v>44</v>
      </c>
      <c r="B53" s="11"/>
      <c r="C53" s="12" t="s">
        <v>45</v>
      </c>
      <c r="D53" s="13" t="s">
        <v>49</v>
      </c>
      <c r="E53" s="14" t="s">
        <v>54</v>
      </c>
      <c r="F53" s="22">
        <v>45061</v>
      </c>
      <c r="G53" s="22">
        <v>45099</v>
      </c>
      <c r="H53" s="15">
        <f t="shared" si="37"/>
        <v>29</v>
      </c>
      <c r="I53" s="16">
        <f t="shared" si="38"/>
        <v>38</v>
      </c>
      <c r="J53" s="17">
        <f>IF(K53=0,F53-1,F53+(INT(I53*K53)))</f>
        <v>45060</v>
      </c>
      <c r="K53" s="18">
        <v>0</v>
      </c>
      <c r="L53" s="19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5"/>
      <c r="AJ53" s="25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20"/>
      <c r="IM53" s="20"/>
      <c r="IN53" s="20"/>
      <c r="IO53" s="20"/>
      <c r="IP53" s="20"/>
      <c r="IQ53" s="20"/>
      <c r="IR53" s="20"/>
    </row>
    <row r="54" spans="1:252" x14ac:dyDescent="0.3">
      <c r="A54" s="11" t="s">
        <v>46</v>
      </c>
      <c r="B54" s="11"/>
      <c r="C54" s="12" t="s">
        <v>47</v>
      </c>
      <c r="D54" s="13" t="s">
        <v>49</v>
      </c>
      <c r="E54" s="14" t="s">
        <v>54</v>
      </c>
      <c r="F54" s="22">
        <v>45061</v>
      </c>
      <c r="G54" s="22">
        <v>45100</v>
      </c>
      <c r="H54" s="15">
        <f t="shared" si="37"/>
        <v>30</v>
      </c>
      <c r="I54" s="16">
        <f t="shared" si="38"/>
        <v>39</v>
      </c>
      <c r="J54" s="17">
        <f>IF(K54=0,F54-1,F54+(INT(I54*K54)))</f>
        <v>45060</v>
      </c>
      <c r="K54" s="18">
        <v>0</v>
      </c>
      <c r="L54" s="19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5"/>
      <c r="AJ54" s="25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  <c r="GR54" s="20"/>
      <c r="GS54" s="20"/>
      <c r="GT54" s="20"/>
      <c r="GU54" s="20"/>
      <c r="GV54" s="20"/>
      <c r="GW54" s="20"/>
      <c r="GX54" s="20"/>
      <c r="GY54" s="20"/>
      <c r="GZ54" s="20"/>
      <c r="HA54" s="20"/>
      <c r="HB54" s="20"/>
      <c r="HC54" s="20"/>
      <c r="HD54" s="20"/>
      <c r="HE54" s="20"/>
      <c r="HF54" s="20"/>
      <c r="HG54" s="20"/>
      <c r="HH54" s="20"/>
      <c r="HI54" s="20"/>
      <c r="HJ54" s="20"/>
      <c r="HK54" s="20"/>
      <c r="HL54" s="20"/>
      <c r="HM54" s="20"/>
      <c r="HN54" s="20"/>
      <c r="HO54" s="20"/>
      <c r="HP54" s="20"/>
      <c r="HQ54" s="20"/>
      <c r="HR54" s="20"/>
      <c r="HS54" s="20"/>
      <c r="HT54" s="20"/>
      <c r="HU54" s="20"/>
      <c r="HV54" s="20"/>
      <c r="HW54" s="20"/>
      <c r="HX54" s="20"/>
      <c r="HY54" s="20"/>
      <c r="HZ54" s="20"/>
      <c r="IA54" s="20"/>
      <c r="IB54" s="20"/>
      <c r="IC54" s="20"/>
      <c r="ID54" s="20"/>
      <c r="IE54" s="20"/>
      <c r="IF54" s="20"/>
      <c r="IG54" s="20"/>
      <c r="IH54" s="20"/>
      <c r="II54" s="20"/>
      <c r="IJ54" s="20"/>
      <c r="IK54" s="20"/>
      <c r="IL54" s="20"/>
      <c r="IM54" s="20"/>
      <c r="IN54" s="20"/>
      <c r="IO54" s="20"/>
      <c r="IP54" s="20"/>
      <c r="IQ54" s="20"/>
      <c r="IR54" s="20"/>
    </row>
    <row r="55" spans="1:252" x14ac:dyDescent="0.3">
      <c r="A55" s="11" t="s">
        <v>46</v>
      </c>
      <c r="B55" s="11"/>
      <c r="C55" s="12" t="s">
        <v>48</v>
      </c>
      <c r="D55" s="13" t="s">
        <v>49</v>
      </c>
      <c r="E55" s="14" t="s">
        <v>54</v>
      </c>
      <c r="F55" s="22">
        <v>45061</v>
      </c>
      <c r="G55" s="22">
        <v>45101</v>
      </c>
      <c r="H55" s="15">
        <f t="shared" si="37"/>
        <v>30</v>
      </c>
      <c r="I55" s="16">
        <f t="shared" si="38"/>
        <v>40</v>
      </c>
      <c r="J55" s="17">
        <f>IF(K55=0,F55-1,F55+(INT(I55*K55)))</f>
        <v>45060</v>
      </c>
      <c r="K55" s="18">
        <v>0</v>
      </c>
      <c r="L55" s="19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5"/>
      <c r="AJ55" s="25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  <c r="HH55" s="20"/>
      <c r="HI55" s="20"/>
      <c r="HJ55" s="20"/>
      <c r="HK55" s="20"/>
      <c r="HL55" s="20"/>
      <c r="HM55" s="20"/>
      <c r="HN55" s="20"/>
      <c r="HO55" s="20"/>
      <c r="HP55" s="20"/>
      <c r="HQ55" s="20"/>
      <c r="HR55" s="20"/>
      <c r="HS55" s="20"/>
      <c r="HT55" s="20"/>
      <c r="HU55" s="20"/>
      <c r="HV55" s="20"/>
      <c r="HW55" s="20"/>
      <c r="HX55" s="20"/>
      <c r="HY55" s="20"/>
      <c r="HZ55" s="20"/>
      <c r="IA55" s="20"/>
      <c r="IB55" s="20"/>
      <c r="IC55" s="20"/>
      <c r="ID55" s="20"/>
      <c r="IE55" s="20"/>
      <c r="IF55" s="20"/>
      <c r="IG55" s="20"/>
      <c r="IH55" s="20"/>
      <c r="II55" s="20"/>
      <c r="IJ55" s="20"/>
      <c r="IK55" s="20"/>
      <c r="IL55" s="20"/>
      <c r="IM55" s="20"/>
      <c r="IN55" s="20"/>
      <c r="IO55" s="20"/>
      <c r="IP55" s="20"/>
      <c r="IQ55" s="20"/>
      <c r="IR55" s="20"/>
    </row>
  </sheetData>
  <mergeCells count="1">
    <mergeCell ref="F2:G2"/>
  </mergeCells>
  <phoneticPr fontId="2" type="noConversion"/>
  <conditionalFormatting sqref="L10 L15:L30 L45:L51">
    <cfRule type="expression" dxfId="10" priority="10" stopIfTrue="1">
      <formula>AND(L$3&gt;=$F10,L$3&lt;=$J10)</formula>
    </cfRule>
  </conditionalFormatting>
  <conditionalFormatting sqref="M5:IR5 X6:IR6 M7:IR8 N11:S11 V11:IR11 P9:T9 M9 W9:IR9 M12:IR30 M44:IR55">
    <cfRule type="expression" dxfId="9" priority="11" stopIfTrue="1">
      <formula>AND(M$3&gt;=$F5,M$3&lt;=$J5)</formula>
    </cfRule>
    <cfRule type="expression" dxfId="8" priority="12" stopIfTrue="1">
      <formula>AND(M$3&gt;=$F5,M$3&lt;=$G5)</formula>
    </cfRule>
  </conditionalFormatting>
  <conditionalFormatting sqref="M4:IR4 M10:IR10 M15:IR30 M45:IR51">
    <cfRule type="expression" dxfId="7" priority="13" stopIfTrue="1">
      <formula>AND(M$3&gt;=$F4,M$3&lt;=$J4)</formula>
    </cfRule>
    <cfRule type="expression" dxfId="6" priority="14" stopIfTrue="1">
      <formula>AND(M$3&gt;=$F4,M$3&lt;=$G4)</formula>
    </cfRule>
  </conditionalFormatting>
  <conditionalFormatting sqref="N6:W6">
    <cfRule type="expression" dxfId="5" priority="33" stopIfTrue="1">
      <formula>AND(M$3&gt;=$F6,M$3&lt;=$J6)</formula>
    </cfRule>
    <cfRule type="expression" dxfId="4" priority="34" stopIfTrue="1">
      <formula>AND(M$3&gt;=$F6,M$3&lt;=$G6)</formula>
    </cfRule>
  </conditionalFormatting>
  <conditionalFormatting sqref="U11">
    <cfRule type="expression" dxfId="3" priority="41" stopIfTrue="1">
      <formula>AND(M$3&gt;=$F11,M$3&lt;=$J11)</formula>
    </cfRule>
    <cfRule type="expression" dxfId="2" priority="42" stopIfTrue="1">
      <formula>AND(M$3&gt;=$F11,M$3&lt;=$G11)</formula>
    </cfRule>
  </conditionalFormatting>
  <conditionalFormatting sqref="U9:V9">
    <cfRule type="expression" dxfId="1" priority="53" stopIfTrue="1">
      <formula>AND(N$3&gt;=$F9,N$3&lt;=$J9)</formula>
    </cfRule>
    <cfRule type="expression" dxfId="0" priority="54" stopIfTrue="1">
      <formula>AND(N$3&gt;=$F9,N$3&lt;=$G9)</formula>
    </cfRule>
  </conditionalFormatting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ju kim</dc:creator>
  <cp:lastModifiedBy>woo ju kim</cp:lastModifiedBy>
  <dcterms:created xsi:type="dcterms:W3CDTF">2023-05-15T13:40:26Z</dcterms:created>
  <dcterms:modified xsi:type="dcterms:W3CDTF">2023-05-15T14:58:22Z</dcterms:modified>
</cp:coreProperties>
</file>