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udies\ITU\S5\INF301_Architechture-Logiciel\projet\vitafoam\"/>
    </mc:Choice>
  </mc:AlternateContent>
  <bookViews>
    <workbookView xWindow="0" yWindow="0" windowWidth="20490" windowHeight="775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1" l="1"/>
  <c r="I29" i="1" l="1"/>
  <c r="K29" i="1" s="1"/>
  <c r="I30" i="1"/>
  <c r="K30" i="1" s="1"/>
  <c r="I31" i="1"/>
  <c r="K31" i="1" s="1"/>
  <c r="E33" i="1"/>
  <c r="K34" i="1"/>
  <c r="E35" i="1"/>
  <c r="K36" i="1"/>
  <c r="E37" i="1"/>
  <c r="K38" i="1"/>
  <c r="H45" i="1"/>
  <c r="H53" i="1"/>
  <c r="N4" i="1"/>
  <c r="N5" i="1"/>
  <c r="N3" i="1"/>
</calcChain>
</file>

<file path=xl/sharedStrings.xml><?xml version="1.0" encoding="utf-8"?>
<sst xmlns="http://schemas.openxmlformats.org/spreadsheetml/2006/main" count="108" uniqueCount="58">
  <si>
    <t>Machine</t>
  </si>
  <si>
    <t>Machine A</t>
  </si>
  <si>
    <t>id</t>
  </si>
  <si>
    <t>label</t>
  </si>
  <si>
    <t>Machine B</t>
  </si>
  <si>
    <t>Machine C</t>
  </si>
  <si>
    <t>Matiere premiere</t>
  </si>
  <si>
    <t>Essence</t>
  </si>
  <si>
    <t>Papier</t>
  </si>
  <si>
    <t>Durcisseur</t>
  </si>
  <si>
    <t>2.5L</t>
  </si>
  <si>
    <t>3kg</t>
  </si>
  <si>
    <t>0.5kg</t>
  </si>
  <si>
    <t>Bloc Reference</t>
  </si>
  <si>
    <t>A</t>
  </si>
  <si>
    <t>B</t>
  </si>
  <si>
    <t>C</t>
  </si>
  <si>
    <t>Label</t>
  </si>
  <si>
    <t>Formula pour 1m3 de bloc</t>
  </si>
  <si>
    <t>volume</t>
  </si>
  <si>
    <t>matiere premiere</t>
  </si>
  <si>
    <t>qte_requis</t>
  </si>
  <si>
    <t>PU</t>
  </si>
  <si>
    <t>date_achat</t>
  </si>
  <si>
    <t>qte</t>
  </si>
  <si>
    <t>essence</t>
  </si>
  <si>
    <t>papier</t>
  </si>
  <si>
    <t>durcisseur</t>
  </si>
  <si>
    <t>Bloc a fabriqué</t>
  </si>
  <si>
    <t>machine</t>
  </si>
  <si>
    <t>date_fabrication</t>
  </si>
  <si>
    <t>D</t>
  </si>
  <si>
    <t>label_block</t>
  </si>
  <si>
    <t>E</t>
  </si>
  <si>
    <t>F</t>
  </si>
  <si>
    <t>PR pratique</t>
  </si>
  <si>
    <t>PR theorique</t>
  </si>
  <si>
    <t>PR</t>
  </si>
  <si>
    <t>sum PR + sum V</t>
  </si>
  <si>
    <t>10200000/374</t>
  </si>
  <si>
    <t>27272,73</t>
  </si>
  <si>
    <t>AVG</t>
  </si>
  <si>
    <t>1090,90</t>
  </si>
  <si>
    <t>28363,63</t>
  </si>
  <si>
    <t>FIFO</t>
  </si>
  <si>
    <t>Entrée</t>
  </si>
  <si>
    <t>montant</t>
  </si>
  <si>
    <t>Sortie</t>
  </si>
  <si>
    <t>Stock finale</t>
  </si>
  <si>
    <t>Libelle</t>
  </si>
  <si>
    <t>date</t>
  </si>
  <si>
    <t>achat essence</t>
  </si>
  <si>
    <t>achat papier</t>
  </si>
  <si>
    <t>achat durcisseur</t>
  </si>
  <si>
    <t>ecart</t>
  </si>
  <si>
    <t>Matiere P Consommé</t>
  </si>
  <si>
    <t>Achat Matiere P</t>
  </si>
  <si>
    <t>RAND=AVG*0.04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</si>
</sst>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tabSelected="1" topLeftCell="A25" zoomScale="80" zoomScaleNormal="80" workbookViewId="0">
      <selection activeCell="F34" sqref="F34"/>
    </sheetView>
  </sheetViews>
  <sheetFormatPr baseColWidth="10" defaultRowHeight="15" x14ac:dyDescent="0.25"/>
  <cols>
    <col min="1" max="1" width="23.5703125" customWidth="1"/>
    <col min="2" max="2" width="17.5703125" customWidth="1"/>
    <col min="5" max="5" width="16.5703125" customWidth="1"/>
    <col min="6" max="6" width="18" customWidth="1"/>
    <col min="7" max="7" width="15.7109375" customWidth="1"/>
    <col min="8" max="8" width="12.42578125" customWidth="1"/>
    <col min="9" max="9" width="12" customWidth="1"/>
    <col min="10" max="10" width="19.42578125" customWidth="1"/>
    <col min="11" max="11" width="19.7109375" customWidth="1"/>
    <col min="12" max="12" width="15.42578125" customWidth="1"/>
    <col min="13" max="13" width="19" customWidth="1"/>
    <col min="14" max="14" width="9.85546875" customWidth="1"/>
    <col min="17" max="17" width="17.140625" customWidth="1"/>
  </cols>
  <sheetData>
    <row r="1" spans="1:15" x14ac:dyDescent="0.25">
      <c r="A1" s="1" t="s">
        <v>0</v>
      </c>
      <c r="B1" s="1"/>
      <c r="D1" s="1" t="s">
        <v>13</v>
      </c>
      <c r="E1" s="1"/>
      <c r="F1" s="1"/>
      <c r="H1" s="1" t="s">
        <v>28</v>
      </c>
      <c r="I1" s="1"/>
      <c r="J1" s="1"/>
      <c r="K1" s="1"/>
      <c r="L1" s="1"/>
      <c r="M1" s="1"/>
      <c r="N1" s="1"/>
    </row>
    <row r="2" spans="1:15" x14ac:dyDescent="0.25">
      <c r="A2" t="s">
        <v>2</v>
      </c>
      <c r="B2" t="s">
        <v>3</v>
      </c>
      <c r="D2" t="s">
        <v>17</v>
      </c>
      <c r="E2" t="s">
        <v>19</v>
      </c>
      <c r="F2" t="s">
        <v>37</v>
      </c>
      <c r="H2" t="s">
        <v>3</v>
      </c>
      <c r="I2" t="s">
        <v>19</v>
      </c>
      <c r="J2" t="s">
        <v>30</v>
      </c>
      <c r="K2" t="s">
        <v>29</v>
      </c>
      <c r="L2" s="9" t="s">
        <v>35</v>
      </c>
      <c r="M2" s="9" t="s">
        <v>36</v>
      </c>
      <c r="N2" s="9" t="s">
        <v>54</v>
      </c>
    </row>
    <row r="3" spans="1:15" x14ac:dyDescent="0.25">
      <c r="A3">
        <v>1</v>
      </c>
      <c r="B3" t="s">
        <v>1</v>
      </c>
      <c r="D3" t="s">
        <v>14</v>
      </c>
      <c r="E3">
        <v>102</v>
      </c>
      <c r="F3">
        <v>3000000</v>
      </c>
      <c r="H3" t="s">
        <v>31</v>
      </c>
      <c r="I3">
        <v>140</v>
      </c>
      <c r="J3" s="2">
        <v>45631</v>
      </c>
      <c r="K3">
        <v>1</v>
      </c>
      <c r="L3">
        <v>3970908.2</v>
      </c>
      <c r="M3">
        <v>3990000</v>
      </c>
      <c r="N3">
        <f>L3-M3</f>
        <v>-19091.799999999814</v>
      </c>
    </row>
    <row r="4" spans="1:15" x14ac:dyDescent="0.25">
      <c r="A4">
        <v>2</v>
      </c>
      <c r="B4" t="s">
        <v>4</v>
      </c>
      <c r="D4" t="s">
        <v>15</v>
      </c>
      <c r="E4">
        <v>125</v>
      </c>
      <c r="F4">
        <v>3200000</v>
      </c>
      <c r="H4" t="s">
        <v>33</v>
      </c>
      <c r="I4">
        <v>150</v>
      </c>
      <c r="J4" s="2">
        <v>45632</v>
      </c>
      <c r="K4">
        <v>2</v>
      </c>
      <c r="L4" s="12">
        <v>4254545.45</v>
      </c>
      <c r="M4">
        <v>4313000</v>
      </c>
      <c r="N4">
        <f t="shared" ref="N4:N5" si="0">L4-M4</f>
        <v>-58454.549999999814</v>
      </c>
    </row>
    <row r="5" spans="1:15" x14ac:dyDescent="0.25">
      <c r="A5">
        <v>3</v>
      </c>
      <c r="B5" t="s">
        <v>5</v>
      </c>
      <c r="D5" t="s">
        <v>16</v>
      </c>
      <c r="E5">
        <v>147</v>
      </c>
      <c r="F5">
        <v>4000000</v>
      </c>
      <c r="H5" t="s">
        <v>34</v>
      </c>
      <c r="I5">
        <v>110</v>
      </c>
      <c r="J5" s="2">
        <v>45632</v>
      </c>
      <c r="K5">
        <v>3</v>
      </c>
      <c r="L5" s="12">
        <v>3120000</v>
      </c>
      <c r="M5">
        <v>3157000</v>
      </c>
      <c r="N5">
        <f t="shared" si="0"/>
        <v>-37000</v>
      </c>
    </row>
    <row r="6" spans="1:15" x14ac:dyDescent="0.25">
      <c r="E6" t="s">
        <v>38</v>
      </c>
      <c r="F6" t="s">
        <v>39</v>
      </c>
    </row>
    <row r="7" spans="1:15" x14ac:dyDescent="0.25">
      <c r="E7" t="s">
        <v>41</v>
      </c>
      <c r="F7" t="s">
        <v>40</v>
      </c>
    </row>
    <row r="8" spans="1:15" x14ac:dyDescent="0.25">
      <c r="A8" s="1" t="s">
        <v>6</v>
      </c>
      <c r="B8" s="1"/>
      <c r="E8" t="s">
        <v>57</v>
      </c>
      <c r="F8" t="s">
        <v>42</v>
      </c>
      <c r="J8" s="1" t="s">
        <v>55</v>
      </c>
      <c r="K8" s="1"/>
      <c r="L8" s="1"/>
      <c r="M8" s="4"/>
      <c r="N8" s="4"/>
      <c r="O8" s="4"/>
    </row>
    <row r="9" spans="1:15" x14ac:dyDescent="0.25">
      <c r="A9" t="s">
        <v>3</v>
      </c>
      <c r="E9" s="13">
        <v>0.04</v>
      </c>
      <c r="F9" s="9" t="s">
        <v>43</v>
      </c>
      <c r="J9" t="s">
        <v>32</v>
      </c>
      <c r="K9" t="s">
        <v>20</v>
      </c>
      <c r="L9" t="s">
        <v>21</v>
      </c>
    </row>
    <row r="10" spans="1:15" x14ac:dyDescent="0.25">
      <c r="A10" t="s">
        <v>8</v>
      </c>
      <c r="J10" t="s">
        <v>31</v>
      </c>
      <c r="K10" t="s">
        <v>25</v>
      </c>
      <c r="L10">
        <v>350</v>
      </c>
    </row>
    <row r="11" spans="1:15" x14ac:dyDescent="0.25">
      <c r="A11" t="s">
        <v>9</v>
      </c>
      <c r="E11" s="1" t="s">
        <v>56</v>
      </c>
      <c r="F11" s="1"/>
      <c r="G11" s="1"/>
      <c r="H11" s="1"/>
      <c r="J11" t="s">
        <v>31</v>
      </c>
      <c r="K11" t="s">
        <v>26</v>
      </c>
      <c r="L11">
        <v>420</v>
      </c>
    </row>
    <row r="12" spans="1:15" x14ac:dyDescent="0.25">
      <c r="A12" t="s">
        <v>7</v>
      </c>
      <c r="E12" t="s">
        <v>20</v>
      </c>
      <c r="F12" t="s">
        <v>22</v>
      </c>
      <c r="G12" t="s">
        <v>24</v>
      </c>
      <c r="H12" t="s">
        <v>23</v>
      </c>
      <c r="J12" t="s">
        <v>31</v>
      </c>
      <c r="K12" t="s">
        <v>27</v>
      </c>
      <c r="L12">
        <v>70</v>
      </c>
    </row>
    <row r="13" spans="1:15" x14ac:dyDescent="0.25">
      <c r="E13" t="s">
        <v>25</v>
      </c>
      <c r="F13">
        <v>4000</v>
      </c>
      <c r="G13">
        <v>400</v>
      </c>
      <c r="H13" s="2">
        <v>45296</v>
      </c>
    </row>
    <row r="14" spans="1:15" x14ac:dyDescent="0.25">
      <c r="A14" s="1" t="s">
        <v>18</v>
      </c>
      <c r="B14" s="1"/>
      <c r="E14" t="s">
        <v>26</v>
      </c>
      <c r="F14">
        <v>5000</v>
      </c>
      <c r="G14">
        <v>600</v>
      </c>
      <c r="H14" s="2">
        <v>45296</v>
      </c>
      <c r="J14" t="s">
        <v>33</v>
      </c>
      <c r="K14" t="s">
        <v>25</v>
      </c>
      <c r="L14">
        <v>375</v>
      </c>
    </row>
    <row r="15" spans="1:15" x14ac:dyDescent="0.25">
      <c r="A15" t="s">
        <v>20</v>
      </c>
      <c r="B15" t="s">
        <v>21</v>
      </c>
      <c r="E15" t="s">
        <v>27</v>
      </c>
      <c r="F15">
        <v>7000</v>
      </c>
      <c r="G15">
        <v>200</v>
      </c>
      <c r="H15" s="2">
        <v>45296</v>
      </c>
      <c r="J15" t="s">
        <v>33</v>
      </c>
      <c r="K15" t="s">
        <v>26</v>
      </c>
      <c r="L15">
        <v>450</v>
      </c>
    </row>
    <row r="16" spans="1:15" x14ac:dyDescent="0.25">
      <c r="A16" t="s">
        <v>9</v>
      </c>
      <c r="B16" t="s">
        <v>12</v>
      </c>
      <c r="J16" t="s">
        <v>33</v>
      </c>
      <c r="K16" t="s">
        <v>27</v>
      </c>
      <c r="L16">
        <v>75</v>
      </c>
    </row>
    <row r="17" spans="1:19" x14ac:dyDescent="0.25">
      <c r="A17" t="s">
        <v>7</v>
      </c>
      <c r="B17" t="s">
        <v>10</v>
      </c>
      <c r="E17" t="s">
        <v>25</v>
      </c>
      <c r="F17">
        <v>4200</v>
      </c>
      <c r="G17">
        <v>600</v>
      </c>
      <c r="H17" s="2">
        <v>45297</v>
      </c>
    </row>
    <row r="18" spans="1:19" x14ac:dyDescent="0.25">
      <c r="A18" t="s">
        <v>8</v>
      </c>
      <c r="B18" t="s">
        <v>11</v>
      </c>
      <c r="E18" t="s">
        <v>26</v>
      </c>
      <c r="F18">
        <v>4900</v>
      </c>
      <c r="G18">
        <v>780</v>
      </c>
      <c r="H18" s="2">
        <v>45297</v>
      </c>
      <c r="J18" t="s">
        <v>34</v>
      </c>
      <c r="K18" t="s">
        <v>25</v>
      </c>
      <c r="L18">
        <v>275</v>
      </c>
    </row>
    <row r="19" spans="1:19" x14ac:dyDescent="0.25">
      <c r="E19" t="s">
        <v>27</v>
      </c>
      <c r="F19">
        <v>7500</v>
      </c>
      <c r="G19">
        <v>10</v>
      </c>
      <c r="H19" s="2">
        <v>45297</v>
      </c>
      <c r="J19" t="s">
        <v>34</v>
      </c>
      <c r="K19" t="s">
        <v>26</v>
      </c>
      <c r="L19">
        <v>330</v>
      </c>
    </row>
    <row r="20" spans="1:19" x14ac:dyDescent="0.25">
      <c r="E20" s="4"/>
      <c r="F20" s="4"/>
      <c r="G20" s="4"/>
      <c r="J20" t="s">
        <v>34</v>
      </c>
      <c r="K20" t="s">
        <v>27</v>
      </c>
      <c r="L20">
        <v>55</v>
      </c>
    </row>
    <row r="21" spans="1:19" x14ac:dyDescent="0.25">
      <c r="A21" s="4"/>
    </row>
    <row r="22" spans="1:19" x14ac:dyDescent="0.25">
      <c r="A22" s="5"/>
      <c r="B22" s="5"/>
      <c r="C22" s="5"/>
      <c r="D22" s="5" t="s">
        <v>44</v>
      </c>
      <c r="E22" s="5"/>
      <c r="F22" s="5"/>
      <c r="G22" s="5"/>
      <c r="H22" s="5"/>
      <c r="I22" s="5"/>
      <c r="J22" s="5"/>
      <c r="K22" s="5"/>
      <c r="L22" s="4"/>
    </row>
    <row r="23" spans="1:19" x14ac:dyDescent="0.25">
      <c r="A23" s="11"/>
      <c r="B23" s="11"/>
      <c r="C23" s="6"/>
      <c r="D23" s="6" t="s">
        <v>45</v>
      </c>
      <c r="E23" s="6"/>
      <c r="F23" s="7"/>
      <c r="G23" s="7" t="s">
        <v>47</v>
      </c>
      <c r="H23" s="7"/>
      <c r="I23" s="8"/>
      <c r="J23" s="8" t="s">
        <v>48</v>
      </c>
      <c r="K23" s="8"/>
      <c r="L23" s="4"/>
      <c r="M23" s="4"/>
      <c r="N23" s="4"/>
    </row>
    <row r="24" spans="1:19" x14ac:dyDescent="0.25">
      <c r="A24" t="s">
        <v>50</v>
      </c>
      <c r="B24" t="s">
        <v>49</v>
      </c>
      <c r="C24" t="s">
        <v>24</v>
      </c>
      <c r="D24" t="s">
        <v>22</v>
      </c>
      <c r="E24" t="s">
        <v>46</v>
      </c>
      <c r="F24" t="s">
        <v>24</v>
      </c>
      <c r="G24" t="s">
        <v>22</v>
      </c>
      <c r="H24" t="s">
        <v>46</v>
      </c>
      <c r="I24" t="s">
        <v>24</v>
      </c>
      <c r="J24" t="s">
        <v>22</v>
      </c>
      <c r="K24" t="s">
        <v>46</v>
      </c>
    </row>
    <row r="25" spans="1:19" x14ac:dyDescent="0.25">
      <c r="A25" s="2">
        <v>45296</v>
      </c>
      <c r="B25" t="s">
        <v>51</v>
      </c>
      <c r="C25">
        <v>400</v>
      </c>
      <c r="D25">
        <v>4000</v>
      </c>
      <c r="E25">
        <v>1600000</v>
      </c>
      <c r="I25">
        <v>400</v>
      </c>
      <c r="J25">
        <v>4000</v>
      </c>
      <c r="K25">
        <v>1600000</v>
      </c>
      <c r="P25" s="4"/>
      <c r="Q25" s="4"/>
      <c r="R25" s="4"/>
      <c r="S25" s="4"/>
    </row>
    <row r="26" spans="1:19" x14ac:dyDescent="0.25">
      <c r="A26" s="2">
        <v>45296</v>
      </c>
      <c r="B26" t="s">
        <v>52</v>
      </c>
      <c r="C26">
        <v>600</v>
      </c>
      <c r="D26">
        <v>5000</v>
      </c>
      <c r="E26">
        <v>3000000</v>
      </c>
      <c r="I26">
        <v>600</v>
      </c>
      <c r="J26">
        <v>5000</v>
      </c>
      <c r="K26">
        <v>3000000</v>
      </c>
    </row>
    <row r="27" spans="1:19" x14ac:dyDescent="0.25">
      <c r="A27" s="2">
        <v>45296</v>
      </c>
      <c r="B27" t="s">
        <v>53</v>
      </c>
      <c r="C27">
        <v>200</v>
      </c>
      <c r="D27">
        <v>7000</v>
      </c>
      <c r="E27">
        <v>1400000</v>
      </c>
      <c r="I27">
        <v>200</v>
      </c>
      <c r="J27">
        <v>7000</v>
      </c>
      <c r="K27">
        <v>1400000</v>
      </c>
    </row>
    <row r="28" spans="1:19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9" x14ac:dyDescent="0.25">
      <c r="A29" s="2">
        <v>45631</v>
      </c>
      <c r="B29" t="s">
        <v>25</v>
      </c>
      <c r="F29">
        <v>350</v>
      </c>
      <c r="G29">
        <v>4000</v>
      </c>
      <c r="H29">
        <v>1400000</v>
      </c>
      <c r="I29">
        <f>I25-F29</f>
        <v>50</v>
      </c>
      <c r="J29">
        <v>4000</v>
      </c>
      <c r="K29">
        <f>(I29*J29)</f>
        <v>200000</v>
      </c>
    </row>
    <row r="30" spans="1:19" x14ac:dyDescent="0.25">
      <c r="A30" s="2">
        <v>45631</v>
      </c>
      <c r="B30" t="s">
        <v>26</v>
      </c>
      <c r="F30">
        <v>420</v>
      </c>
      <c r="G30">
        <v>5000</v>
      </c>
      <c r="H30">
        <v>2100000</v>
      </c>
      <c r="I30">
        <f>(I26-F30)</f>
        <v>180</v>
      </c>
      <c r="J30">
        <v>5000</v>
      </c>
      <c r="K30">
        <f>(I30*J30)</f>
        <v>900000</v>
      </c>
    </row>
    <row r="31" spans="1:19" x14ac:dyDescent="0.25">
      <c r="A31" s="2">
        <v>45631</v>
      </c>
      <c r="B31" t="s">
        <v>27</v>
      </c>
      <c r="F31">
        <v>70</v>
      </c>
      <c r="G31">
        <v>7000</v>
      </c>
      <c r="H31">
        <v>490000</v>
      </c>
      <c r="I31">
        <f>(I27-F31)</f>
        <v>130</v>
      </c>
      <c r="J31">
        <v>7000</v>
      </c>
      <c r="K31">
        <f>(I31*J31)</f>
        <v>910000</v>
      </c>
    </row>
    <row r="32" spans="1:19" x14ac:dyDescent="0.25">
      <c r="A32" s="3"/>
      <c r="B32" s="3"/>
      <c r="C32" s="3"/>
      <c r="D32" s="3"/>
      <c r="E32" s="3"/>
      <c r="F32" s="3"/>
      <c r="G32" s="3"/>
      <c r="H32" s="9">
        <f>H29+H30+H31</f>
        <v>3990000</v>
      </c>
      <c r="I32" s="3"/>
      <c r="J32" s="3"/>
      <c r="K32" s="3"/>
    </row>
    <row r="33" spans="1:11" x14ac:dyDescent="0.25">
      <c r="A33" s="2">
        <v>45297</v>
      </c>
      <c r="B33" t="s">
        <v>51</v>
      </c>
      <c r="C33">
        <v>600</v>
      </c>
      <c r="D33">
        <v>4200</v>
      </c>
      <c r="E33">
        <f>(C33*D33)</f>
        <v>2520000</v>
      </c>
      <c r="I33">
        <v>50</v>
      </c>
      <c r="J33">
        <v>4000</v>
      </c>
      <c r="K33">
        <v>200000</v>
      </c>
    </row>
    <row r="34" spans="1:11" x14ac:dyDescent="0.25">
      <c r="I34">
        <v>600</v>
      </c>
      <c r="J34">
        <v>4200</v>
      </c>
      <c r="K34">
        <f>(I34*J34)</f>
        <v>2520000</v>
      </c>
    </row>
    <row r="35" spans="1:11" x14ac:dyDescent="0.25">
      <c r="A35" s="2">
        <v>45297</v>
      </c>
      <c r="B35" t="s">
        <v>52</v>
      </c>
      <c r="C35">
        <v>780</v>
      </c>
      <c r="D35">
        <v>4900</v>
      </c>
      <c r="E35">
        <f>(C35*D35)</f>
        <v>3822000</v>
      </c>
      <c r="I35">
        <v>180</v>
      </c>
      <c r="J35">
        <v>5000</v>
      </c>
      <c r="K35">
        <v>900000</v>
      </c>
    </row>
    <row r="36" spans="1:11" x14ac:dyDescent="0.25">
      <c r="I36">
        <v>780</v>
      </c>
      <c r="J36">
        <v>4900</v>
      </c>
      <c r="K36">
        <f>(I36*J36)</f>
        <v>3822000</v>
      </c>
    </row>
    <row r="37" spans="1:11" x14ac:dyDescent="0.25">
      <c r="A37" s="2">
        <v>45297</v>
      </c>
      <c r="B37" t="s">
        <v>53</v>
      </c>
      <c r="C37">
        <v>10</v>
      </c>
      <c r="D37">
        <v>7500</v>
      </c>
      <c r="E37">
        <f>C37*D37</f>
        <v>75000</v>
      </c>
      <c r="I37">
        <v>130</v>
      </c>
      <c r="J37">
        <v>7000</v>
      </c>
      <c r="K37">
        <v>910000</v>
      </c>
    </row>
    <row r="38" spans="1:11" x14ac:dyDescent="0.25">
      <c r="I38">
        <v>10</v>
      </c>
      <c r="J38">
        <v>7500</v>
      </c>
      <c r="K38">
        <f>I38*J38</f>
        <v>75000</v>
      </c>
    </row>
    <row r="39" spans="1:11" x14ac:dyDescent="0.2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</row>
    <row r="40" spans="1:11" x14ac:dyDescent="0.25">
      <c r="A40" s="2">
        <v>45632</v>
      </c>
      <c r="B40" t="s">
        <v>25</v>
      </c>
      <c r="F40">
        <v>50</v>
      </c>
      <c r="G40">
        <v>4000</v>
      </c>
      <c r="H40">
        <v>200000</v>
      </c>
    </row>
    <row r="41" spans="1:11" x14ac:dyDescent="0.25">
      <c r="F41">
        <v>325</v>
      </c>
      <c r="G41">
        <v>4200</v>
      </c>
      <c r="H41">
        <v>1365000</v>
      </c>
      <c r="I41">
        <v>275</v>
      </c>
      <c r="J41">
        <v>4200</v>
      </c>
      <c r="K41">
        <v>1155000</v>
      </c>
    </row>
    <row r="42" spans="1:11" x14ac:dyDescent="0.25">
      <c r="A42" s="2">
        <v>45632</v>
      </c>
      <c r="B42" t="s">
        <v>26</v>
      </c>
      <c r="F42">
        <v>180</v>
      </c>
      <c r="G42">
        <v>5000</v>
      </c>
      <c r="H42">
        <v>900000</v>
      </c>
    </row>
    <row r="43" spans="1:11" x14ac:dyDescent="0.25">
      <c r="F43">
        <v>270</v>
      </c>
      <c r="G43">
        <v>4900</v>
      </c>
      <c r="H43">
        <v>1323000</v>
      </c>
      <c r="I43">
        <v>510</v>
      </c>
      <c r="J43">
        <v>4900</v>
      </c>
      <c r="K43">
        <v>2499000</v>
      </c>
    </row>
    <row r="44" spans="1:11" x14ac:dyDescent="0.25">
      <c r="A44" s="2">
        <v>45632</v>
      </c>
      <c r="B44" t="s">
        <v>27</v>
      </c>
      <c r="F44">
        <v>75</v>
      </c>
      <c r="G44">
        <v>7000</v>
      </c>
      <c r="H44">
        <v>525000</v>
      </c>
      <c r="I44">
        <v>55</v>
      </c>
      <c r="J44">
        <v>7000</v>
      </c>
      <c r="K44">
        <v>385000</v>
      </c>
    </row>
    <row r="45" spans="1:11" x14ac:dyDescent="0.25">
      <c r="H45" s="9">
        <f>(H40+H41+H42+H43+H44)</f>
        <v>4313000</v>
      </c>
      <c r="I45">
        <v>10</v>
      </c>
      <c r="J45">
        <v>7500</v>
      </c>
      <c r="K45">
        <v>75000</v>
      </c>
    </row>
    <row r="46" spans="1:11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</row>
    <row r="47" spans="1:11" x14ac:dyDescent="0.25">
      <c r="A47" s="2">
        <v>45632</v>
      </c>
      <c r="B47" t="s">
        <v>25</v>
      </c>
      <c r="F47">
        <v>275</v>
      </c>
      <c r="G47">
        <v>4200</v>
      </c>
      <c r="H47">
        <v>1155000</v>
      </c>
      <c r="I47">
        <v>0</v>
      </c>
      <c r="J47">
        <v>4200</v>
      </c>
      <c r="K47">
        <v>0</v>
      </c>
    </row>
    <row r="49" spans="1:11" x14ac:dyDescent="0.25">
      <c r="A49" s="2">
        <v>45632</v>
      </c>
      <c r="B49" t="s">
        <v>26</v>
      </c>
      <c r="F49">
        <v>330</v>
      </c>
      <c r="G49">
        <v>4900</v>
      </c>
      <c r="H49">
        <v>1617000</v>
      </c>
      <c r="I49">
        <v>180</v>
      </c>
      <c r="J49">
        <v>4900</v>
      </c>
      <c r="K49">
        <v>882000</v>
      </c>
    </row>
    <row r="51" spans="1:11" x14ac:dyDescent="0.25">
      <c r="A51" s="2">
        <v>45632</v>
      </c>
      <c r="B51" t="s">
        <v>27</v>
      </c>
      <c r="F51">
        <v>55</v>
      </c>
      <c r="G51">
        <v>7000</v>
      </c>
      <c r="H51">
        <v>385000</v>
      </c>
      <c r="I51">
        <v>0</v>
      </c>
      <c r="J51">
        <v>7000</v>
      </c>
      <c r="K51">
        <v>0</v>
      </c>
    </row>
    <row r="52" spans="1:11" x14ac:dyDescent="0.25">
      <c r="I52">
        <v>10</v>
      </c>
      <c r="J52">
        <v>7500</v>
      </c>
      <c r="K52">
        <v>75000</v>
      </c>
    </row>
    <row r="53" spans="1:11" x14ac:dyDescent="0.25">
      <c r="H53" s="9">
        <f>H47+H49+H51</f>
        <v>3157000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HY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 Haritina</dc:creator>
  <cp:lastModifiedBy>Ny Haritina</cp:lastModifiedBy>
  <dcterms:created xsi:type="dcterms:W3CDTF">2024-11-20T17:16:10Z</dcterms:created>
  <dcterms:modified xsi:type="dcterms:W3CDTF">2024-11-22T19:33:16Z</dcterms:modified>
</cp:coreProperties>
</file>