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guunMunkhbayar\Desktop\Hackathon\"/>
    </mc:Choice>
  </mc:AlternateContent>
  <xr:revisionPtr revIDLastSave="0" documentId="8_{F8CAAF97-B90A-4839-A4C1-5F071408E880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RAW" sheetId="1" r:id="rId1"/>
  </sheets>
  <definedNames>
    <definedName name="_xlnm._FilterDatabase" localSheetId="0" hidden="1">RAW!$A$1:$AM$101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70" i="1"/>
  <c r="G21" i="1"/>
  <c r="G27" i="1"/>
  <c r="G23" i="1"/>
  <c r="G90" i="1"/>
  <c r="G47" i="1"/>
  <c r="G35" i="1"/>
  <c r="G49" i="1"/>
  <c r="G42" i="1"/>
  <c r="G48" i="1"/>
  <c r="G66" i="1"/>
  <c r="G14" i="1"/>
  <c r="G10" i="1"/>
  <c r="G93" i="1"/>
  <c r="G40" i="1"/>
  <c r="G94" i="1"/>
  <c r="G84" i="1"/>
  <c r="G60" i="1"/>
  <c r="G19" i="1"/>
  <c r="G73" i="1"/>
  <c r="G98" i="1"/>
  <c r="G32" i="1"/>
  <c r="G52" i="1"/>
  <c r="G81" i="1"/>
  <c r="G59" i="1"/>
  <c r="G33" i="1"/>
  <c r="G39" i="1"/>
  <c r="G72" i="1"/>
  <c r="G29" i="1"/>
  <c r="G8" i="1"/>
  <c r="G45" i="1"/>
  <c r="G20" i="1"/>
  <c r="G38" i="1"/>
  <c r="G69" i="1"/>
  <c r="G87" i="1"/>
  <c r="G76" i="1"/>
  <c r="G46" i="1"/>
  <c r="G57" i="1"/>
  <c r="G55" i="1"/>
  <c r="G31" i="1"/>
  <c r="G85" i="1"/>
  <c r="G78" i="1"/>
  <c r="G95" i="1"/>
  <c r="G86" i="1"/>
  <c r="G56" i="1"/>
  <c r="G51" i="1"/>
  <c r="G50" i="1"/>
  <c r="G83" i="1"/>
  <c r="G77" i="1"/>
  <c r="G62" i="1"/>
  <c r="G9" i="1"/>
  <c r="G13" i="1"/>
  <c r="G12" i="1"/>
  <c r="G92" i="1"/>
  <c r="G71" i="1"/>
  <c r="G88" i="1"/>
  <c r="G26" i="1"/>
  <c r="G22" i="1"/>
  <c r="G36" i="1"/>
  <c r="G61" i="1"/>
  <c r="G18" i="1"/>
  <c r="G6" i="1"/>
  <c r="G99" i="1"/>
  <c r="G15" i="1"/>
  <c r="G30" i="1"/>
  <c r="G64" i="1"/>
  <c r="G2" i="1"/>
  <c r="G54" i="1"/>
  <c r="G74" i="1"/>
  <c r="G68" i="1"/>
  <c r="G43" i="1"/>
  <c r="G89" i="1"/>
  <c r="G11" i="1"/>
  <c r="G91" i="1"/>
  <c r="G58" i="1"/>
  <c r="G7" i="1"/>
  <c r="G3" i="1"/>
  <c r="G100" i="1"/>
  <c r="G101" i="1"/>
  <c r="G41" i="1"/>
  <c r="G63" i="1"/>
  <c r="G65" i="1"/>
  <c r="G37" i="1"/>
  <c r="G17" i="1"/>
  <c r="G80" i="1"/>
  <c r="G16" i="1"/>
  <c r="G28" i="1"/>
  <c r="G5" i="1"/>
  <c r="G75" i="1"/>
  <c r="G25" i="1"/>
  <c r="G96" i="1"/>
  <c r="G79" i="1"/>
  <c r="G4" i="1"/>
  <c r="G24" i="1"/>
  <c r="G44" i="1"/>
  <c r="G67" i="1"/>
  <c r="G53" i="1"/>
  <c r="G82" i="1"/>
  <c r="G34" i="1"/>
  <c r="G97" i="1"/>
  <c r="AA10" i="1"/>
  <c r="AA32" i="1"/>
  <c r="AA93" i="1"/>
  <c r="AA52" i="1"/>
  <c r="AA81" i="1"/>
  <c r="AA59" i="1"/>
  <c r="AA33" i="1"/>
  <c r="AA39" i="1"/>
  <c r="AA72" i="1"/>
  <c r="AA29" i="1"/>
  <c r="AA8" i="1"/>
  <c r="AA21" i="1"/>
  <c r="AA45" i="1"/>
  <c r="AA20" i="1"/>
  <c r="AA38" i="1"/>
  <c r="AA69" i="1"/>
  <c r="AA87" i="1"/>
  <c r="AA76" i="1"/>
  <c r="AA46" i="1"/>
  <c r="AA57" i="1"/>
  <c r="AA55" i="1"/>
  <c r="AA31" i="1"/>
  <c r="AA85" i="1"/>
  <c r="AA78" i="1"/>
  <c r="AA95" i="1"/>
  <c r="AA86" i="1"/>
  <c r="AA56" i="1"/>
  <c r="AA51" i="1"/>
  <c r="AA50" i="1"/>
  <c r="AA83" i="1"/>
  <c r="AA77" i="1"/>
  <c r="AA62" i="1"/>
  <c r="AA27" i="1"/>
  <c r="AA9" i="1"/>
  <c r="AA40" i="1"/>
  <c r="AA13" i="1"/>
  <c r="AA12" i="1"/>
  <c r="AA92" i="1"/>
  <c r="AA23" i="1"/>
  <c r="AA90" i="1"/>
  <c r="AA94" i="1"/>
  <c r="AA71" i="1"/>
  <c r="AA88" i="1"/>
  <c r="AA26" i="1"/>
  <c r="AA84" i="1"/>
  <c r="AA22" i="1"/>
  <c r="AA36" i="1"/>
  <c r="AA61" i="1"/>
  <c r="AA47" i="1"/>
  <c r="AA18" i="1"/>
  <c r="AA6" i="1"/>
  <c r="AA99" i="1"/>
  <c r="AA15" i="1"/>
  <c r="AA30" i="1"/>
  <c r="AA64" i="1"/>
  <c r="AA2" i="1"/>
  <c r="AA60" i="1"/>
  <c r="AA54" i="1"/>
  <c r="AA74" i="1"/>
  <c r="AA68" i="1"/>
  <c r="AA43" i="1"/>
  <c r="AA89" i="1"/>
  <c r="AA11" i="1"/>
  <c r="AA91" i="1"/>
  <c r="AA58" i="1"/>
  <c r="AA19" i="1"/>
  <c r="AA35" i="1"/>
  <c r="AA7" i="1"/>
  <c r="AA49" i="1"/>
  <c r="AA3" i="1"/>
  <c r="AA100" i="1"/>
  <c r="AA101" i="1"/>
  <c r="AA41" i="1"/>
  <c r="AA63" i="1"/>
  <c r="AA65" i="1"/>
  <c r="AA42" i="1"/>
  <c r="AA73" i="1"/>
  <c r="AA37" i="1"/>
  <c r="AA17" i="1"/>
  <c r="AA80" i="1"/>
  <c r="AA16" i="1"/>
  <c r="AA48" i="1"/>
  <c r="AA28" i="1"/>
  <c r="AA98" i="1"/>
  <c r="AA5" i="1"/>
  <c r="AA66" i="1"/>
  <c r="AA75" i="1"/>
  <c r="AA14" i="1"/>
  <c r="AA25" i="1"/>
  <c r="AA96" i="1"/>
  <c r="AA79" i="1"/>
  <c r="AA4" i="1"/>
  <c r="AA24" i="1"/>
  <c r="AA44" i="1"/>
  <c r="AA67" i="1"/>
  <c r="AA53" i="1"/>
  <c r="AA82" i="1"/>
  <c r="AA34" i="1"/>
  <c r="AA97" i="1"/>
  <c r="AA70" i="1"/>
  <c r="Z10" i="1"/>
  <c r="Z32" i="1"/>
  <c r="Z93" i="1"/>
  <c r="Z52" i="1"/>
  <c r="Z81" i="1"/>
  <c r="Z59" i="1"/>
  <c r="Z33" i="1"/>
  <c r="Z39" i="1"/>
  <c r="Z72" i="1"/>
  <c r="Z29" i="1"/>
  <c r="Z8" i="1"/>
  <c r="Z21" i="1"/>
  <c r="Z45" i="1"/>
  <c r="Z20" i="1"/>
  <c r="Z38" i="1"/>
  <c r="Z69" i="1"/>
  <c r="Z87" i="1"/>
  <c r="Z76" i="1"/>
  <c r="Z46" i="1"/>
  <c r="Z57" i="1"/>
  <c r="Z55" i="1"/>
  <c r="Z31" i="1"/>
  <c r="Z85" i="1"/>
  <c r="Z78" i="1"/>
  <c r="Z95" i="1"/>
  <c r="Z86" i="1"/>
  <c r="Z56" i="1"/>
  <c r="Z51" i="1"/>
  <c r="Z50" i="1"/>
  <c r="Z83" i="1"/>
  <c r="Z77" i="1"/>
  <c r="Z62" i="1"/>
  <c r="Z27" i="1"/>
  <c r="Z9" i="1"/>
  <c r="Z40" i="1"/>
  <c r="Z13" i="1"/>
  <c r="Z12" i="1"/>
  <c r="Z92" i="1"/>
  <c r="Z23" i="1"/>
  <c r="Z90" i="1"/>
  <c r="Z94" i="1"/>
  <c r="Z71" i="1"/>
  <c r="Z88" i="1"/>
  <c r="Z26" i="1"/>
  <c r="Z84" i="1"/>
  <c r="Z22" i="1"/>
  <c r="Z36" i="1"/>
  <c r="Z61" i="1"/>
  <c r="Z47" i="1"/>
  <c r="Z18" i="1"/>
  <c r="Z6" i="1"/>
  <c r="Z99" i="1"/>
  <c r="Z15" i="1"/>
  <c r="Z30" i="1"/>
  <c r="Z64" i="1"/>
  <c r="Z2" i="1"/>
  <c r="Z60" i="1"/>
  <c r="Z54" i="1"/>
  <c r="Z74" i="1"/>
  <c r="Z68" i="1"/>
  <c r="Z43" i="1"/>
  <c r="Z89" i="1"/>
  <c r="Z11" i="1"/>
  <c r="Z91" i="1"/>
  <c r="Z58" i="1"/>
  <c r="Z19" i="1"/>
  <c r="Z35" i="1"/>
  <c r="Z7" i="1"/>
  <c r="Z49" i="1"/>
  <c r="Z3" i="1"/>
  <c r="Z100" i="1"/>
  <c r="Z101" i="1"/>
  <c r="Z41" i="1"/>
  <c r="Z63" i="1"/>
  <c r="Z65" i="1"/>
  <c r="Z42" i="1"/>
  <c r="Z73" i="1"/>
  <c r="Z37" i="1"/>
  <c r="Z17" i="1"/>
  <c r="Z80" i="1"/>
  <c r="Z16" i="1"/>
  <c r="Z48" i="1"/>
  <c r="Z28" i="1"/>
  <c r="Z98" i="1"/>
  <c r="Z5" i="1"/>
  <c r="Z66" i="1"/>
  <c r="Z75" i="1"/>
  <c r="Z14" i="1"/>
  <c r="Z25" i="1"/>
  <c r="Z96" i="1"/>
  <c r="Z79" i="1"/>
  <c r="Z4" i="1"/>
  <c r="Z24" i="1"/>
  <c r="Z44" i="1"/>
  <c r="Z67" i="1"/>
  <c r="Z53" i="1"/>
  <c r="Z82" i="1"/>
  <c r="Z34" i="1"/>
  <c r="Z97" i="1"/>
  <c r="Z70" i="1"/>
</calcChain>
</file>

<file path=xl/sharedStrings.xml><?xml version="1.0" encoding="utf-8"?>
<sst xmlns="http://schemas.openxmlformats.org/spreadsheetml/2006/main" count="2075" uniqueCount="374">
  <si>
    <t>Name</t>
  </si>
  <si>
    <t>Phone No.</t>
  </si>
  <si>
    <t>Salary (MNT)</t>
  </si>
  <si>
    <t>Enrolled Date</t>
  </si>
  <si>
    <t>Total Years of Employment</t>
  </si>
  <si>
    <t>Number of Months paid Social Health Insurance (SHI)</t>
  </si>
  <si>
    <t>Number of years worked</t>
  </si>
  <si>
    <t>Annual Leave days entitled</t>
  </si>
  <si>
    <t>Number of days taken from entitled annual leave</t>
  </si>
  <si>
    <t>Number of days remaining from annual leave entitlement</t>
  </si>
  <si>
    <t>Most recent promotion year</t>
  </si>
  <si>
    <t>Number of year since last promotion</t>
  </si>
  <si>
    <t>Position</t>
  </si>
  <si>
    <t>Role</t>
  </si>
  <si>
    <t>Gender</t>
  </si>
  <si>
    <t>Education level</t>
  </si>
  <si>
    <t>Degree</t>
  </si>
  <si>
    <t>Department</t>
  </si>
  <si>
    <t>Language 1</t>
  </si>
  <si>
    <t>Language 2</t>
  </si>
  <si>
    <t>Language 3</t>
  </si>
  <si>
    <t>Bonus in 2024</t>
  </si>
  <si>
    <t>Expected Bonus in 2025</t>
  </si>
  <si>
    <t>Email</t>
  </si>
  <si>
    <t>EMPID</t>
  </si>
  <si>
    <t>Employee First Name</t>
  </si>
  <si>
    <t>Employee Last Name</t>
  </si>
  <si>
    <t>Level</t>
  </si>
  <si>
    <t>Company</t>
  </si>
  <si>
    <t>Learning ability (2025) (9 box)</t>
  </si>
  <si>
    <t>Career Aspiration (2025) (9 box)</t>
  </si>
  <si>
    <t>Individual potential (2025) (9 box)</t>
  </si>
  <si>
    <t>Individual potential assessment (2025) (9 box)</t>
  </si>
  <si>
    <t>Performance appraisal (2025) (9 box)</t>
  </si>
  <si>
    <t>9 box position (2025) (9 box)</t>
  </si>
  <si>
    <t>Evaluating direct manager (2025) (9 box)</t>
  </si>
  <si>
    <t>Evaluation date (2025) (9 box)</t>
  </si>
  <si>
    <t>Evaluation year (2025) (9 box)</t>
  </si>
  <si>
    <t>Risk of resignation / Attrition risk (2025) (9 box)</t>
  </si>
  <si>
    <t>Required Attendance first half of September,2025?</t>
  </si>
  <si>
    <t>Actual Attendance first half of September, 2025?</t>
  </si>
  <si>
    <t>Gap in attendance, need to calirfy with employee</t>
  </si>
  <si>
    <t>Tom Saunders</t>
  </si>
  <si>
    <t>Learning mentor</t>
  </si>
  <si>
    <t>Employee</t>
  </si>
  <si>
    <t>Female</t>
  </si>
  <si>
    <t>Masters</t>
  </si>
  <si>
    <t>Law</t>
  </si>
  <si>
    <t>Legal</t>
  </si>
  <si>
    <t>Mongolian</t>
  </si>
  <si>
    <t>English</t>
  </si>
  <si>
    <t>French</t>
  </si>
  <si>
    <t>tom.saunders@example.com</t>
  </si>
  <si>
    <t>TechPack LLC</t>
  </si>
  <si>
    <t>High</t>
  </si>
  <si>
    <t>Medium</t>
  </si>
  <si>
    <t>Low</t>
  </si>
  <si>
    <t>Noah Garcia</t>
  </si>
  <si>
    <t>Melissa Adams</t>
  </si>
  <si>
    <t>Scientist, biomedical</t>
  </si>
  <si>
    <t>Male</t>
  </si>
  <si>
    <t>N/A</t>
  </si>
  <si>
    <t>melissa.adams@example.com</t>
  </si>
  <si>
    <t>Peter Johnson</t>
  </si>
  <si>
    <t>Corporate treasurer</t>
  </si>
  <si>
    <t>Bachelor's</t>
  </si>
  <si>
    <t>Finance</t>
  </si>
  <si>
    <t>peter.johnson@example.com</t>
  </si>
  <si>
    <t>Katelyn Barrett</t>
  </si>
  <si>
    <t>Scott Roberts</t>
  </si>
  <si>
    <t>Psychologist, educational</t>
  </si>
  <si>
    <t>scott.roberts@example.com</t>
  </si>
  <si>
    <t>Emma Flores</t>
  </si>
  <si>
    <t>Clinical cytogeneticist</t>
  </si>
  <si>
    <t>Business Administration</t>
  </si>
  <si>
    <t>Customer Support</t>
  </si>
  <si>
    <t>emma.flores@example.com</t>
  </si>
  <si>
    <t>Marcus Hill</t>
  </si>
  <si>
    <t>Designer, jewellery</t>
  </si>
  <si>
    <t>Accounting</t>
  </si>
  <si>
    <t>marcus.hill@example.com</t>
  </si>
  <si>
    <t>Melissa Jackson</t>
  </si>
  <si>
    <t>Patrick Blair</t>
  </si>
  <si>
    <t>Environmental education officer</t>
  </si>
  <si>
    <t>patrick.blair@example.com</t>
  </si>
  <si>
    <t>Kathryn Walter</t>
  </si>
  <si>
    <t>Production assistant, television</t>
  </si>
  <si>
    <t>kathryn.walter@example.com</t>
  </si>
  <si>
    <t>Michael White</t>
  </si>
  <si>
    <t>Financial adviser</t>
  </si>
  <si>
    <t>Human Resource</t>
  </si>
  <si>
    <t>Human Resources</t>
  </si>
  <si>
    <t>HR</t>
  </si>
  <si>
    <t>michael.white@example.com</t>
  </si>
  <si>
    <t>Stephen Levy</t>
  </si>
  <si>
    <t>Scientist, research (physical sciences)</t>
  </si>
  <si>
    <t>Marketing</t>
  </si>
  <si>
    <t>Sales</t>
  </si>
  <si>
    <t>stephen.levy@example.com</t>
  </si>
  <si>
    <t>Frank Watkins</t>
  </si>
  <si>
    <t>Thomas Larsen</t>
  </si>
  <si>
    <t>Designer, industrial/product</t>
  </si>
  <si>
    <t>thomas.larsen@example.com</t>
  </si>
  <si>
    <t>Joseph Mendoza</t>
  </si>
  <si>
    <t>Frederick Martin</t>
  </si>
  <si>
    <t>Lexicographer</t>
  </si>
  <si>
    <t>frederick.martin@example.com</t>
  </si>
  <si>
    <t>Daniel Brennan</t>
  </si>
  <si>
    <t>Records manager</t>
  </si>
  <si>
    <t>Management</t>
  </si>
  <si>
    <t>daniel.brennan@example.com</t>
  </si>
  <si>
    <t>Jennifer Bright</t>
  </si>
  <si>
    <t>Engineer, civil (consulting)</t>
  </si>
  <si>
    <t>jennifer.bright@example.com</t>
  </si>
  <si>
    <t>Christopher Meyer</t>
  </si>
  <si>
    <t>Administrator, sports</t>
  </si>
  <si>
    <t>christopher.meyer@example.com</t>
  </si>
  <si>
    <t>Karen King</t>
  </si>
  <si>
    <t>Michael Alexander</t>
  </si>
  <si>
    <t>Communications engineer</t>
  </si>
  <si>
    <t>Engineer</t>
  </si>
  <si>
    <t>Engineering</t>
  </si>
  <si>
    <t>michael.alexander@example.com</t>
  </si>
  <si>
    <t>David Cox</t>
  </si>
  <si>
    <t>Airline pilot</t>
  </si>
  <si>
    <t>david.cox@example.com</t>
  </si>
  <si>
    <t>Brenda Blackwell</t>
  </si>
  <si>
    <t>Bailey Murphy DVM</t>
  </si>
  <si>
    <t>Engineer, water</t>
  </si>
  <si>
    <t>bailey.murphy.dvm@example.com</t>
  </si>
  <si>
    <t>Casey Roberts</t>
  </si>
  <si>
    <t>Psychologist, forensic</t>
  </si>
  <si>
    <t>Software Engineer</t>
  </si>
  <si>
    <t>IT</t>
  </si>
  <si>
    <t>casey.roberts@example.com</t>
  </si>
  <si>
    <t>Andrew Oneal</t>
  </si>
  <si>
    <t>Information systems manager</t>
  </si>
  <si>
    <t>andrew.oneal@example.com</t>
  </si>
  <si>
    <t>Nicole Warren</t>
  </si>
  <si>
    <t>Psychotherapist, child</t>
  </si>
  <si>
    <t>nicole.warren@example.com</t>
  </si>
  <si>
    <t>Timothy Phillips</t>
  </si>
  <si>
    <t>Theatre manager</t>
  </si>
  <si>
    <t>katelyn.barrett@example.com</t>
  </si>
  <si>
    <t>Rebecca Weaver</t>
  </si>
  <si>
    <t>Ophthalmologist</t>
  </si>
  <si>
    <t>rebecca.weaver@example.com</t>
  </si>
  <si>
    <t>Lance Wells</t>
  </si>
  <si>
    <t>Mudlogger</t>
  </si>
  <si>
    <t>lance.wells@example.com</t>
  </si>
  <si>
    <t>Lynn Nunez</t>
  </si>
  <si>
    <t>Production assistant, radio</t>
  </si>
  <si>
    <t>lynn.nunez@example.com</t>
  </si>
  <si>
    <t>Crystal Hall</t>
  </si>
  <si>
    <t>Fitness centre manager</t>
  </si>
  <si>
    <t>brenda.blackwell@example.com</t>
  </si>
  <si>
    <t>Lindsey Sandoval</t>
  </si>
  <si>
    <t>Charity officer</t>
  </si>
  <si>
    <t>lindsey.sandoval@example.com</t>
  </si>
  <si>
    <t>Gregory Johnston</t>
  </si>
  <si>
    <t>Occupational hygienist</t>
  </si>
  <si>
    <t>gregory.johnston@example.com</t>
  </si>
  <si>
    <t>Andrea Sutton</t>
  </si>
  <si>
    <t>Oncologist</t>
  </si>
  <si>
    <t>andrea.sutton@example.com</t>
  </si>
  <si>
    <t>Scott Gibson</t>
  </si>
  <si>
    <t>Broadcast presenter</t>
  </si>
  <si>
    <t>scott.gibson@example.com</t>
  </si>
  <si>
    <t>Paige Lang</t>
  </si>
  <si>
    <t>Nurse, mental health</t>
  </si>
  <si>
    <t>paige.lang@example.com</t>
  </si>
  <si>
    <t>Keith Price Jr.</t>
  </si>
  <si>
    <t>Actuary</t>
  </si>
  <si>
    <t>keith.price.jr.@example.com</t>
  </si>
  <si>
    <t>Amber Adams</t>
  </si>
  <si>
    <t>Medical technical officer</t>
  </si>
  <si>
    <t>amber.adams@example.com</t>
  </si>
  <si>
    <t>Tourist information centre manager</t>
  </si>
  <si>
    <t>karen.king@example.com</t>
  </si>
  <si>
    <t>Karl Woods</t>
  </si>
  <si>
    <t>Proofreader</t>
  </si>
  <si>
    <t>karl.woods@example.com</t>
  </si>
  <si>
    <t>Shannon Dunlap</t>
  </si>
  <si>
    <t>IT trainer</t>
  </si>
  <si>
    <t>shannon.dunlap@example.com</t>
  </si>
  <si>
    <t>Brian Fuentes</t>
  </si>
  <si>
    <t>Merchandiser, retail</t>
  </si>
  <si>
    <t>brian.fuentes@example.com</t>
  </si>
  <si>
    <t>Lindsey Pena</t>
  </si>
  <si>
    <t>Engineer, maintenance</t>
  </si>
  <si>
    <t>lindsey.pena@example.com</t>
  </si>
  <si>
    <t>April Reyes</t>
  </si>
  <si>
    <t>Sports coach</t>
  </si>
  <si>
    <t>april.reyes@example.com</t>
  </si>
  <si>
    <t>Melissa Strickland</t>
  </si>
  <si>
    <t>Technical sales engineer</t>
  </si>
  <si>
    <t>melissa.strickland@example.com</t>
  </si>
  <si>
    <t>Restaurant manager</t>
  </si>
  <si>
    <t>Operations</t>
  </si>
  <si>
    <t>noah.garcia@example.com</t>
  </si>
  <si>
    <t>Jillian Ellis</t>
  </si>
  <si>
    <t>Recycling officer</t>
  </si>
  <si>
    <t>jillian.ellis@example.com</t>
  </si>
  <si>
    <t>Danielle Baker</t>
  </si>
  <si>
    <t>Soil scientist</t>
  </si>
  <si>
    <t>danielle.baker@example.com</t>
  </si>
  <si>
    <t>Kristen Kerr</t>
  </si>
  <si>
    <t>kristen.kerr@example.com</t>
  </si>
  <si>
    <t>Mary Moody</t>
  </si>
  <si>
    <t>Conservation officer, nature</t>
  </si>
  <si>
    <t>mary.moody@example.com</t>
  </si>
  <si>
    <t>Fish farm manager</t>
  </si>
  <si>
    <t>joseph.mendoza@example.com</t>
  </si>
  <si>
    <t>Forest/woodland manager</t>
  </si>
  <si>
    <t>crystal.hall@example.com</t>
  </si>
  <si>
    <t>Health service manager</t>
  </si>
  <si>
    <t>melissa.jackson@example.com</t>
  </si>
  <si>
    <t>Jonathan Smith</t>
  </si>
  <si>
    <t>Drilling engineer</t>
  </si>
  <si>
    <t>jonathan.smith@example.com</t>
  </si>
  <si>
    <t>Edward Martinez</t>
  </si>
  <si>
    <t>English as a second language teacher</t>
  </si>
  <si>
    <t>edward.martinez@example.com</t>
  </si>
  <si>
    <t>Amanda Thomas</t>
  </si>
  <si>
    <t>amanda.thomas@example.com</t>
  </si>
  <si>
    <t>Benjamin Mendoza</t>
  </si>
  <si>
    <t>Animator</t>
  </si>
  <si>
    <t>benjamin.mendoza@example.com</t>
  </si>
  <si>
    <t>Kimberly Scott</t>
  </si>
  <si>
    <t>Accountant, chartered management</t>
  </si>
  <si>
    <t>kimberly.scott@example.com</t>
  </si>
  <si>
    <t>Jason Soto</t>
  </si>
  <si>
    <t>Science writer</t>
  </si>
  <si>
    <t>jason.soto@example.com</t>
  </si>
  <si>
    <t>Keith Ortega</t>
  </si>
  <si>
    <t>Aid worker</t>
  </si>
  <si>
    <t>keith.ortega@example.com</t>
  </si>
  <si>
    <t>Laura Davis</t>
  </si>
  <si>
    <t>Programmer, multimedia</t>
  </si>
  <si>
    <t>laura.davis@example.com</t>
  </si>
  <si>
    <t>Marcus Garcia</t>
  </si>
  <si>
    <t>Biomedical engineer</t>
  </si>
  <si>
    <t>marcus.garcia@example.com</t>
  </si>
  <si>
    <t>Sierra Fry</t>
  </si>
  <si>
    <t>Human resources officer</t>
  </si>
  <si>
    <t>sierra.fry@example.com</t>
  </si>
  <si>
    <t>Kevin Hernandez</t>
  </si>
  <si>
    <t>Building surveyor</t>
  </si>
  <si>
    <t>kevin.hernandez@example.com</t>
  </si>
  <si>
    <t>Brian Mcpherson</t>
  </si>
  <si>
    <t>Therapeutic radiographer</t>
  </si>
  <si>
    <t>brian.mcpherson@example.com</t>
  </si>
  <si>
    <t>William Gonzalez</t>
  </si>
  <si>
    <t>Insurance risk surveyor</t>
  </si>
  <si>
    <t>william.gonzalez@example.com</t>
  </si>
  <si>
    <t>Jacob Ware</t>
  </si>
  <si>
    <t>Wellsite geologist</t>
  </si>
  <si>
    <t>jacob.ware@example.com</t>
  </si>
  <si>
    <t>Calvin Hunter</t>
  </si>
  <si>
    <t>Database administrator</t>
  </si>
  <si>
    <t>calvin.hunter@example.com</t>
  </si>
  <si>
    <t>Ralph Porter</t>
  </si>
  <si>
    <t>Public relations officer</t>
  </si>
  <si>
    <t>ralph.porter@example.com</t>
  </si>
  <si>
    <t>Facilities manager</t>
  </si>
  <si>
    <t>timothy.phillips@example.com</t>
  </si>
  <si>
    <t>Miss Margaret Gomez</t>
  </si>
  <si>
    <t>miss.margaret.gomez@example.com</t>
  </si>
  <si>
    <t>Claire Hines</t>
  </si>
  <si>
    <t>Energy engineer</t>
  </si>
  <si>
    <t>claire.hines@example.com</t>
  </si>
  <si>
    <t>Juan Hernandez</t>
  </si>
  <si>
    <t>Historic buildings inspector/conservation officer</t>
  </si>
  <si>
    <t>juan.hernandez@example.com</t>
  </si>
  <si>
    <t>Susan Savage</t>
  </si>
  <si>
    <t>susan.savage@example.com</t>
  </si>
  <si>
    <t>Jody Rice</t>
  </si>
  <si>
    <t>Minerals surveyor</t>
  </si>
  <si>
    <t>jody.rice@example.com</t>
  </si>
  <si>
    <t>Michael Perez</t>
  </si>
  <si>
    <t>Music therapist</t>
  </si>
  <si>
    <t>michael.perez@example.com</t>
  </si>
  <si>
    <t>Amanda Jones</t>
  </si>
  <si>
    <t>Engineer, maintenance (IT)</t>
  </si>
  <si>
    <t>amanda.jones@example.com</t>
  </si>
  <si>
    <t>Andrew Pollard</t>
  </si>
  <si>
    <t>Chartered accountant</t>
  </si>
  <si>
    <t>andrew.pollard@example.com</t>
  </si>
  <si>
    <t>William Mejia</t>
  </si>
  <si>
    <t>Chartered management accountant</t>
  </si>
  <si>
    <t>Computer Science</t>
  </si>
  <si>
    <t>william.mejia@example.com</t>
  </si>
  <si>
    <t>Jacqueline Trevino</t>
  </si>
  <si>
    <t>Designer, exhibition/display</t>
  </si>
  <si>
    <t>jacqueline.trevino@example.com</t>
  </si>
  <si>
    <t>Sydney Evans</t>
  </si>
  <si>
    <t>Engineer, chemical</t>
  </si>
  <si>
    <t>sydney.evans@example.com</t>
  </si>
  <si>
    <t>Lauren Williams</t>
  </si>
  <si>
    <t>Media buyer</t>
  </si>
  <si>
    <t>lauren.williams@example.com</t>
  </si>
  <si>
    <t>Janice Stout</t>
  </si>
  <si>
    <t>Media planner</t>
  </si>
  <si>
    <t>janice.stout@example.com</t>
  </si>
  <si>
    <t>Rachel Castillo</t>
  </si>
  <si>
    <t>rachel.castillo@example.com</t>
  </si>
  <si>
    <t>Alison Anderson</t>
  </si>
  <si>
    <t>Secretary, company</t>
  </si>
  <si>
    <t>alison.anderson@example.com</t>
  </si>
  <si>
    <t>Carlos Moran</t>
  </si>
  <si>
    <t>carlos.moran@example.com</t>
  </si>
  <si>
    <t>Amber Webster</t>
  </si>
  <si>
    <t>Immigration officer</t>
  </si>
  <si>
    <t>amber.webster@example.com</t>
  </si>
  <si>
    <t>Tiffany Huang</t>
  </si>
  <si>
    <t>Farm manager</t>
  </si>
  <si>
    <t>tiffany.huang@example.com</t>
  </si>
  <si>
    <t>Penny Crawford</t>
  </si>
  <si>
    <t>Radiographer, therapeutic</t>
  </si>
  <si>
    <t>penny.crawford@example.com</t>
  </si>
  <si>
    <t>Adam Jenkins</t>
  </si>
  <si>
    <t>Furniture designer</t>
  </si>
  <si>
    <t>adam.jenkins@example.com</t>
  </si>
  <si>
    <t>Isaac Buck</t>
  </si>
  <si>
    <t>Landscape architect</t>
  </si>
  <si>
    <t>isaac.buck@example.com</t>
  </si>
  <si>
    <t>Sara Williams</t>
  </si>
  <si>
    <t>Microbiologist</t>
  </si>
  <si>
    <t>sara.williams@example.com</t>
  </si>
  <si>
    <t>Kathryn Green</t>
  </si>
  <si>
    <t>kathryn.green@example.com</t>
  </si>
  <si>
    <t>Logistics and distribution manager</t>
  </si>
  <si>
    <t>frank.watkins@example.com</t>
  </si>
  <si>
    <t>Daniel Scott</t>
  </si>
  <si>
    <t>Community education officer</t>
  </si>
  <si>
    <t>daniel.scott@example.com</t>
  </si>
  <si>
    <t>Debra Warren</t>
  </si>
  <si>
    <t>Journalist, newspaper</t>
  </si>
  <si>
    <t>debra.warren@example.com</t>
  </si>
  <si>
    <t>Dr. Jonathan Nelson DDS</t>
  </si>
  <si>
    <t>Veterinary surgeon</t>
  </si>
  <si>
    <t>dr..jonathan.nelson.dds@example.com</t>
  </si>
  <si>
    <t>Jennifer Martinez</t>
  </si>
  <si>
    <t>Field seismologist</t>
  </si>
  <si>
    <t>jennifer.martinez@example.com</t>
  </si>
  <si>
    <t>Danielle Leach</t>
  </si>
  <si>
    <t>Surveyor, commercial/residential</t>
  </si>
  <si>
    <t>danielle.leach@example.com</t>
  </si>
  <si>
    <t>Justin Ruiz</t>
  </si>
  <si>
    <t>Lawyer</t>
  </si>
  <si>
    <t>justin.ruiz@example.com</t>
  </si>
  <si>
    <t>Tara Nelson</t>
  </si>
  <si>
    <t>tara.nelson@example.com</t>
  </si>
  <si>
    <t>Sarah Anderson</t>
  </si>
  <si>
    <t>Clinical molecular geneticist</t>
  </si>
  <si>
    <t>sarah.anderson@example.com</t>
  </si>
  <si>
    <t>Nicholas Fowler</t>
  </si>
  <si>
    <t>Engineer, aeronautical</t>
  </si>
  <si>
    <t>nicholas.fowler@example.com</t>
  </si>
  <si>
    <t>Linda Alvarado</t>
  </si>
  <si>
    <t>Ambulance person</t>
  </si>
  <si>
    <t>linda.alvarado@example.com</t>
  </si>
  <si>
    <t>Jose Webster</t>
  </si>
  <si>
    <t>Aeronautical engineer</t>
  </si>
  <si>
    <t>jose.webster@example.com</t>
  </si>
  <si>
    <t>Нямбаяр Энхбаяр</t>
  </si>
  <si>
    <t>Software engineer</t>
  </si>
  <si>
    <t>nyambayar.e@techpack.mn</t>
  </si>
  <si>
    <t>Нямбаяр</t>
  </si>
  <si>
    <t>Энхбаяр</t>
  </si>
  <si>
    <t>Нурбол Болотжан</t>
  </si>
  <si>
    <t>nurbol.b@mcst.mn</t>
  </si>
  <si>
    <t>Нурбол</t>
  </si>
  <si>
    <t>Болотжан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</si>
</sst>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yyyy\-mm\-dd"/>
    <numFmt numFmtId="166" formatCode="_(* #,##0_);_(* \(#,##0\);_(* &quot;-&quot;??_);_(@_)"/>
    <numFmt numFmtId="167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4" fontId="0" fillId="0" borderId="0" xfId="0" applyNumberFormat="1"/>
    <xf numFmtId="0" fontId="0" fillId="2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66" fontId="2" fillId="4" borderId="1" xfId="1" applyNumberFormat="1" applyFont="1" applyFill="1" applyBorder="1" applyAlignment="1">
      <alignment horizontal="left" vertical="top" wrapText="1"/>
    </xf>
    <xf numFmtId="9" fontId="0" fillId="0" borderId="0" xfId="2" applyFont="1"/>
    <xf numFmtId="167" fontId="0" fillId="0" borderId="0" xfId="0" applyNumberFormat="1"/>
    <xf numFmtId="1" fontId="0" fillId="0" borderId="0" xfId="0" applyNumberFormat="1"/>
    <xf numFmtId="0" fontId="4" fillId="0" borderId="0" xfId="0" applyFont="1"/>
    <xf numFmtId="14" fontId="4" fillId="0" borderId="0" xfId="0" applyNumberFormat="1" applyFont="1"/>
    <xf numFmtId="9" fontId="0" fillId="0" borderId="0" xfId="0" applyNumberFormat="1"/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urbol.b@mcst.mn" TargetMode="External"/><Relationship Id="rId1" Type="http://schemas.openxmlformats.org/officeDocument/2006/relationships/hyperlink" Target="mailto:nyambayar.e@techpack.m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5"/>
  <sheetViews>
    <sheetView tabSelected="1" topLeftCell="I92" workbookViewId="0">
      <selection activeCell="N106" sqref="N106"/>
    </sheetView>
  </sheetViews>
  <sheetFormatPr defaultRowHeight="14.45"/>
  <cols>
    <col min="1" max="1" width="23.140625" bestFit="1" customWidth="1"/>
    <col min="2" max="2" width="15.140625" customWidth="1"/>
    <col min="3" max="3" width="21.5703125" style="2" customWidth="1"/>
    <col min="4" max="4" width="13.140625" bestFit="1" customWidth="1"/>
    <col min="5" max="5" width="25.140625" bestFit="1" customWidth="1"/>
    <col min="6" max="6" width="25.140625" customWidth="1"/>
    <col min="7" max="7" width="22.5703125" customWidth="1"/>
    <col min="8" max="12" width="13.5703125" customWidth="1"/>
    <col min="13" max="13" width="32.42578125" customWidth="1"/>
    <col min="14" max="17" width="26.5703125" customWidth="1"/>
    <col min="18" max="18" width="17.28515625" bestFit="1" customWidth="1"/>
    <col min="19" max="23" width="17.28515625" customWidth="1"/>
    <col min="24" max="24" width="36.85546875" bestFit="1" customWidth="1"/>
    <col min="26" max="26" width="16.28515625" customWidth="1"/>
    <col min="27" max="27" width="16.7109375" customWidth="1"/>
    <col min="29" max="29" width="19.28515625" customWidth="1"/>
    <col min="30" max="30" width="21" customWidth="1"/>
    <col min="31" max="31" width="18.85546875" customWidth="1"/>
    <col min="32" max="32" width="18.42578125" customWidth="1"/>
    <col min="33" max="33" width="21.7109375" customWidth="1"/>
    <col min="34" max="34" width="14.28515625" customWidth="1"/>
    <col min="36" max="36" width="14.7109375" bestFit="1" customWidth="1"/>
    <col min="37" max="37" width="10.140625" bestFit="1" customWidth="1"/>
    <col min="39" max="40" width="24.28515625" customWidth="1"/>
    <col min="41" max="41" width="23.7109375" customWidth="1"/>
    <col min="42" max="42" width="19.7109375" customWidth="1"/>
    <col min="43" max="43" width="18.42578125" customWidth="1"/>
  </cols>
  <sheetData>
    <row r="1" spans="1:42" ht="91.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4" t="s">
        <v>24</v>
      </c>
      <c r="Z1" s="5" t="s">
        <v>25</v>
      </c>
      <c r="AA1" s="5" t="s">
        <v>26</v>
      </c>
      <c r="AB1" s="4" t="s">
        <v>27</v>
      </c>
      <c r="AC1" s="5" t="s">
        <v>28</v>
      </c>
      <c r="AD1" s="5" t="s">
        <v>29</v>
      </c>
      <c r="AE1" s="4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4" t="s">
        <v>35</v>
      </c>
      <c r="AK1" s="5" t="s">
        <v>36</v>
      </c>
      <c r="AL1" s="5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>
      <c r="A2" t="s">
        <v>42</v>
      </c>
      <c r="B2">
        <v>88112676</v>
      </c>
      <c r="C2" s="2">
        <v>4676485</v>
      </c>
      <c r="D2" s="1">
        <v>44499</v>
      </c>
      <c r="E2">
        <v>3.8</v>
      </c>
      <c r="F2">
        <v>32</v>
      </c>
      <c r="G2" s="9">
        <f>F2/12</f>
        <v>2.6666666666666665</v>
      </c>
      <c r="H2" s="9">
        <v>15</v>
      </c>
      <c r="I2" s="9">
        <v>7</v>
      </c>
      <c r="J2" s="9">
        <f>H2-I2</f>
        <v>8</v>
      </c>
      <c r="K2" s="10">
        <v>2021</v>
      </c>
      <c r="L2" s="10">
        <v>4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s="8">
        <v>0.19326316992460557</v>
      </c>
      <c r="W2" s="8">
        <v>0.22448345079970911</v>
      </c>
      <c r="X2" t="s">
        <v>52</v>
      </c>
      <c r="Y2">
        <v>2869</v>
      </c>
      <c r="Z2" t="str">
        <f>LEFT(A2,FIND(" ",A2&amp;" ")-1)</f>
        <v>Tom</v>
      </c>
      <c r="AA2" t="str">
        <f>TRIM(RIGHT(SUBSTITUTE(A2," ",REPT(" ",100)),100))</f>
        <v>Saunders</v>
      </c>
      <c r="AB2">
        <v>7</v>
      </c>
      <c r="AC2" t="s">
        <v>53</v>
      </c>
      <c r="AD2" t="s">
        <v>54</v>
      </c>
      <c r="AE2" t="s">
        <v>55</v>
      </c>
      <c r="AF2" t="s">
        <v>55</v>
      </c>
      <c r="AG2" t="s">
        <v>56</v>
      </c>
      <c r="AH2" t="s">
        <v>55</v>
      </c>
      <c r="AI2" t="s">
        <v>54</v>
      </c>
      <c r="AJ2" t="s">
        <v>57</v>
      </c>
      <c r="AK2" s="3">
        <v>45759</v>
      </c>
      <c r="AL2">
        <v>2025</v>
      </c>
      <c r="AM2" t="s">
        <v>54</v>
      </c>
      <c r="AN2">
        <v>88</v>
      </c>
      <c r="AO2">
        <v>88</v>
      </c>
      <c r="AP2">
        <v>0</v>
      </c>
    </row>
    <row r="3" spans="1:42">
      <c r="A3" t="s">
        <v>58</v>
      </c>
      <c r="B3">
        <v>88113300</v>
      </c>
      <c r="C3" s="2">
        <v>3126274</v>
      </c>
      <c r="D3" s="1">
        <v>45365</v>
      </c>
      <c r="E3">
        <v>1.4</v>
      </c>
      <c r="F3">
        <v>35</v>
      </c>
      <c r="G3" s="9">
        <f>F3/12</f>
        <v>2.9166666666666665</v>
      </c>
      <c r="H3" s="9">
        <v>15</v>
      </c>
      <c r="I3" s="9">
        <v>11</v>
      </c>
      <c r="J3" s="9">
        <f t="shared" ref="J3:J66" si="0">H3-I3</f>
        <v>4</v>
      </c>
      <c r="K3" s="10">
        <v>2018</v>
      </c>
      <c r="L3" s="10">
        <v>7</v>
      </c>
      <c r="M3" t="s">
        <v>59</v>
      </c>
      <c r="N3" t="s">
        <v>44</v>
      </c>
      <c r="O3" t="s">
        <v>60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61</v>
      </c>
      <c r="V3" s="8">
        <v>0.33117816541035228</v>
      </c>
      <c r="W3" s="8">
        <v>0.71977598217534211</v>
      </c>
      <c r="X3" t="s">
        <v>62</v>
      </c>
      <c r="Y3">
        <v>2619</v>
      </c>
      <c r="Z3" t="str">
        <f>LEFT(A3,FIND(" ",A3&amp;" ")-1)</f>
        <v>Melissa</v>
      </c>
      <c r="AA3" t="str">
        <f>TRIM(RIGHT(SUBSTITUTE(A3," ",REPT(" ",100)),100))</f>
        <v>Adams</v>
      </c>
      <c r="AB3">
        <v>4</v>
      </c>
      <c r="AC3" t="s">
        <v>53</v>
      </c>
      <c r="AD3" t="s">
        <v>55</v>
      </c>
      <c r="AE3" t="s">
        <v>54</v>
      </c>
      <c r="AF3" t="s">
        <v>54</v>
      </c>
      <c r="AG3" t="s">
        <v>56</v>
      </c>
      <c r="AH3" t="s">
        <v>54</v>
      </c>
      <c r="AI3" t="s">
        <v>55</v>
      </c>
      <c r="AJ3" t="s">
        <v>57</v>
      </c>
      <c r="AK3" s="3">
        <v>45759</v>
      </c>
      <c r="AL3">
        <v>2025</v>
      </c>
      <c r="AM3" t="s">
        <v>55</v>
      </c>
      <c r="AN3">
        <v>88</v>
      </c>
      <c r="AO3">
        <v>88</v>
      </c>
      <c r="AP3">
        <v>0</v>
      </c>
    </row>
    <row r="4" spans="1:42">
      <c r="A4" t="s">
        <v>63</v>
      </c>
      <c r="B4">
        <v>88117858</v>
      </c>
      <c r="C4" s="2">
        <v>4276904</v>
      </c>
      <c r="D4" s="1">
        <v>43925</v>
      </c>
      <c r="E4">
        <v>5.4</v>
      </c>
      <c r="F4">
        <v>37</v>
      </c>
      <c r="G4" s="9">
        <f>F4/12</f>
        <v>3.0833333333333335</v>
      </c>
      <c r="H4" s="9">
        <v>15</v>
      </c>
      <c r="I4" s="9">
        <v>8</v>
      </c>
      <c r="J4" s="9">
        <f t="shared" si="0"/>
        <v>7</v>
      </c>
      <c r="K4" s="10">
        <v>2020</v>
      </c>
      <c r="L4" s="10">
        <v>5</v>
      </c>
      <c r="M4" t="s">
        <v>64</v>
      </c>
      <c r="N4" t="s">
        <v>44</v>
      </c>
      <c r="O4" t="s">
        <v>45</v>
      </c>
      <c r="P4" t="s">
        <v>65</v>
      </c>
      <c r="Q4" t="s">
        <v>66</v>
      </c>
      <c r="R4" t="s">
        <v>66</v>
      </c>
      <c r="S4" t="s">
        <v>49</v>
      </c>
      <c r="T4" t="s">
        <v>50</v>
      </c>
      <c r="U4" t="s">
        <v>61</v>
      </c>
      <c r="V4" s="8">
        <v>0.16255494342252674</v>
      </c>
      <c r="W4" s="8">
        <v>0.44019430098555046</v>
      </c>
      <c r="X4" t="s">
        <v>67</v>
      </c>
      <c r="Y4">
        <v>9515</v>
      </c>
      <c r="Z4" t="str">
        <f>LEFT(A4,FIND(" ",A4&amp;" ")-1)</f>
        <v>Peter</v>
      </c>
      <c r="AA4" t="str">
        <f>TRIM(RIGHT(SUBSTITUTE(A4," ",REPT(" ",100)),100))</f>
        <v>Johnson</v>
      </c>
      <c r="AB4">
        <v>8</v>
      </c>
      <c r="AC4" t="s">
        <v>53</v>
      </c>
      <c r="AD4" t="s">
        <v>56</v>
      </c>
      <c r="AE4" t="s">
        <v>54</v>
      </c>
      <c r="AF4" t="s">
        <v>54</v>
      </c>
      <c r="AG4" t="s">
        <v>54</v>
      </c>
      <c r="AH4" t="s">
        <v>55</v>
      </c>
      <c r="AI4" t="s">
        <v>54</v>
      </c>
      <c r="AJ4" t="s">
        <v>68</v>
      </c>
      <c r="AK4" s="3">
        <v>45759</v>
      </c>
      <c r="AL4">
        <v>2025</v>
      </c>
      <c r="AM4" t="s">
        <v>54</v>
      </c>
      <c r="AN4">
        <v>88</v>
      </c>
      <c r="AO4">
        <v>88</v>
      </c>
      <c r="AP4">
        <v>0</v>
      </c>
    </row>
    <row r="5" spans="1:42">
      <c r="A5" t="s">
        <v>69</v>
      </c>
      <c r="B5">
        <v>88118179</v>
      </c>
      <c r="C5" s="2">
        <v>6461487</v>
      </c>
      <c r="D5" s="1">
        <v>42864</v>
      </c>
      <c r="E5">
        <v>8.3000000000000007</v>
      </c>
      <c r="F5">
        <v>40</v>
      </c>
      <c r="G5" s="9">
        <f>F5/12</f>
        <v>3.3333333333333335</v>
      </c>
      <c r="H5" s="9">
        <v>15</v>
      </c>
      <c r="I5" s="9">
        <v>13</v>
      </c>
      <c r="J5" s="9">
        <f t="shared" si="0"/>
        <v>2</v>
      </c>
      <c r="K5" s="10">
        <v>2025</v>
      </c>
      <c r="L5" s="10">
        <v>0</v>
      </c>
      <c r="M5" t="s">
        <v>70</v>
      </c>
      <c r="N5" t="s">
        <v>44</v>
      </c>
      <c r="O5" t="s">
        <v>60</v>
      </c>
      <c r="P5" t="s">
        <v>65</v>
      </c>
      <c r="Q5" t="s">
        <v>47</v>
      </c>
      <c r="R5" t="s">
        <v>48</v>
      </c>
      <c r="S5" t="s">
        <v>49</v>
      </c>
      <c r="T5" t="s">
        <v>50</v>
      </c>
      <c r="U5" t="s">
        <v>61</v>
      </c>
      <c r="V5" s="8">
        <v>0.67906657511191315</v>
      </c>
      <c r="W5" s="8">
        <v>0.81222685113476545</v>
      </c>
      <c r="X5" t="s">
        <v>71</v>
      </c>
      <c r="Y5">
        <v>4053</v>
      </c>
      <c r="Z5" t="str">
        <f>LEFT(A5,FIND(" ",A5&amp;" ")-1)</f>
        <v>Scott</v>
      </c>
      <c r="AA5" t="str">
        <f>TRIM(RIGHT(SUBSTITUTE(A5," ",REPT(" ",100)),100))</f>
        <v>Roberts</v>
      </c>
      <c r="AB5">
        <v>6</v>
      </c>
      <c r="AC5" t="s">
        <v>53</v>
      </c>
      <c r="AD5" t="s">
        <v>54</v>
      </c>
      <c r="AE5" t="s">
        <v>54</v>
      </c>
      <c r="AF5" t="s">
        <v>56</v>
      </c>
      <c r="AG5" t="s">
        <v>56</v>
      </c>
      <c r="AH5" t="s">
        <v>56</v>
      </c>
      <c r="AI5" t="s">
        <v>56</v>
      </c>
      <c r="AJ5" t="s">
        <v>57</v>
      </c>
      <c r="AK5" s="3">
        <v>45759</v>
      </c>
      <c r="AL5">
        <v>2025</v>
      </c>
      <c r="AM5" t="s">
        <v>56</v>
      </c>
      <c r="AN5">
        <v>88</v>
      </c>
      <c r="AO5">
        <v>80</v>
      </c>
      <c r="AP5">
        <v>-8</v>
      </c>
    </row>
    <row r="6" spans="1:42">
      <c r="A6" t="s">
        <v>72</v>
      </c>
      <c r="B6">
        <v>88116441</v>
      </c>
      <c r="C6" s="2">
        <v>2370001</v>
      </c>
      <c r="D6" s="1">
        <v>44105</v>
      </c>
      <c r="E6">
        <v>4.9000000000000004</v>
      </c>
      <c r="F6">
        <v>40</v>
      </c>
      <c r="G6" s="9">
        <f>F6/12</f>
        <v>3.3333333333333335</v>
      </c>
      <c r="H6" s="9">
        <v>15</v>
      </c>
      <c r="I6" s="9">
        <v>8</v>
      </c>
      <c r="J6" s="9">
        <f t="shared" si="0"/>
        <v>7</v>
      </c>
      <c r="K6" s="10">
        <v>2023</v>
      </c>
      <c r="L6" s="10">
        <v>2</v>
      </c>
      <c r="M6" t="s">
        <v>73</v>
      </c>
      <c r="N6" t="s">
        <v>44</v>
      </c>
      <c r="O6" t="s">
        <v>60</v>
      </c>
      <c r="P6" t="s">
        <v>46</v>
      </c>
      <c r="Q6" t="s">
        <v>74</v>
      </c>
      <c r="R6" t="s">
        <v>75</v>
      </c>
      <c r="S6" t="s">
        <v>49</v>
      </c>
      <c r="T6" t="s">
        <v>50</v>
      </c>
      <c r="U6" t="s">
        <v>51</v>
      </c>
      <c r="V6" s="8">
        <v>0.89808441300771724</v>
      </c>
      <c r="W6" s="8">
        <v>0.28831890590303222</v>
      </c>
      <c r="X6" t="s">
        <v>76</v>
      </c>
      <c r="Y6">
        <v>1658</v>
      </c>
      <c r="Z6" t="str">
        <f>LEFT(A6,FIND(" ",A6&amp;" ")-1)</f>
        <v>Emma</v>
      </c>
      <c r="AA6" t="str">
        <f>TRIM(RIGHT(SUBSTITUTE(A6," ",REPT(" ",100)),100))</f>
        <v>Flores</v>
      </c>
      <c r="AB6">
        <v>5</v>
      </c>
      <c r="AC6" t="s">
        <v>53</v>
      </c>
      <c r="AD6" t="s">
        <v>55</v>
      </c>
      <c r="AE6" t="s">
        <v>56</v>
      </c>
      <c r="AF6" t="s">
        <v>56</v>
      </c>
      <c r="AG6" t="s">
        <v>55</v>
      </c>
      <c r="AH6" t="s">
        <v>56</v>
      </c>
      <c r="AI6" t="s">
        <v>54</v>
      </c>
      <c r="AJ6" t="s">
        <v>68</v>
      </c>
      <c r="AK6" s="3">
        <v>45759</v>
      </c>
      <c r="AL6">
        <v>2025</v>
      </c>
      <c r="AM6" t="s">
        <v>54</v>
      </c>
      <c r="AN6">
        <v>88</v>
      </c>
      <c r="AO6">
        <v>80</v>
      </c>
      <c r="AP6">
        <v>-8</v>
      </c>
    </row>
    <row r="7" spans="1:42">
      <c r="A7" t="s">
        <v>77</v>
      </c>
      <c r="B7">
        <v>88111915</v>
      </c>
      <c r="C7" s="2">
        <v>4592555</v>
      </c>
      <c r="D7" s="1">
        <v>45364</v>
      </c>
      <c r="E7">
        <v>1.4</v>
      </c>
      <c r="F7">
        <v>41</v>
      </c>
      <c r="G7" s="9">
        <f>F7/12</f>
        <v>3.4166666666666665</v>
      </c>
      <c r="H7" s="9">
        <v>15</v>
      </c>
      <c r="I7" s="9">
        <v>7</v>
      </c>
      <c r="J7" s="9">
        <f t="shared" si="0"/>
        <v>8</v>
      </c>
      <c r="K7" s="10">
        <v>2021</v>
      </c>
      <c r="L7" s="10">
        <v>4</v>
      </c>
      <c r="M7" t="s">
        <v>78</v>
      </c>
      <c r="N7" t="s">
        <v>44</v>
      </c>
      <c r="O7" t="s">
        <v>60</v>
      </c>
      <c r="P7" t="s">
        <v>46</v>
      </c>
      <c r="Q7" t="s">
        <v>79</v>
      </c>
      <c r="R7" t="s">
        <v>66</v>
      </c>
      <c r="S7" t="s">
        <v>49</v>
      </c>
      <c r="T7" t="s">
        <v>50</v>
      </c>
      <c r="U7" t="s">
        <v>61</v>
      </c>
      <c r="V7" s="8">
        <v>0.52980759530304378</v>
      </c>
      <c r="W7" s="8">
        <v>0.76577977938745756</v>
      </c>
      <c r="X7" t="s">
        <v>80</v>
      </c>
      <c r="Y7">
        <v>6968</v>
      </c>
      <c r="Z7" t="str">
        <f>LEFT(A7,FIND(" ",A7&amp;" ")-1)</f>
        <v>Marcus</v>
      </c>
      <c r="AA7" t="str">
        <f>TRIM(RIGHT(SUBSTITUTE(A7," ",REPT(" ",100)),100))</f>
        <v>Hill</v>
      </c>
      <c r="AB7">
        <v>7</v>
      </c>
      <c r="AC7" t="s">
        <v>53</v>
      </c>
      <c r="AD7" t="s">
        <v>54</v>
      </c>
      <c r="AE7" t="s">
        <v>55</v>
      </c>
      <c r="AF7" t="s">
        <v>55</v>
      </c>
      <c r="AG7" t="s">
        <v>55</v>
      </c>
      <c r="AH7" t="s">
        <v>55</v>
      </c>
      <c r="AI7" t="s">
        <v>56</v>
      </c>
      <c r="AJ7" t="s">
        <v>81</v>
      </c>
      <c r="AK7" s="3">
        <v>45759</v>
      </c>
      <c r="AL7">
        <v>2025</v>
      </c>
      <c r="AM7" t="s">
        <v>56</v>
      </c>
      <c r="AN7">
        <v>88</v>
      </c>
      <c r="AO7">
        <v>80</v>
      </c>
      <c r="AP7">
        <v>-8</v>
      </c>
    </row>
    <row r="8" spans="1:42">
      <c r="A8" t="s">
        <v>82</v>
      </c>
      <c r="B8">
        <v>88118959</v>
      </c>
      <c r="C8" s="2">
        <v>6119389</v>
      </c>
      <c r="D8" s="1">
        <v>44886</v>
      </c>
      <c r="E8">
        <v>2.7</v>
      </c>
      <c r="F8">
        <v>41</v>
      </c>
      <c r="G8" s="9">
        <f>F8/12</f>
        <v>3.4166666666666665</v>
      </c>
      <c r="H8" s="9">
        <v>15</v>
      </c>
      <c r="I8" s="9">
        <v>6</v>
      </c>
      <c r="J8" s="9">
        <f t="shared" si="0"/>
        <v>9</v>
      </c>
      <c r="K8" s="10">
        <v>2022</v>
      </c>
      <c r="L8" s="10">
        <v>3</v>
      </c>
      <c r="M8" t="s">
        <v>83</v>
      </c>
      <c r="N8" t="s">
        <v>44</v>
      </c>
      <c r="O8" t="s">
        <v>60</v>
      </c>
      <c r="P8" t="s">
        <v>46</v>
      </c>
      <c r="Q8" t="s">
        <v>74</v>
      </c>
      <c r="R8" t="s">
        <v>75</v>
      </c>
      <c r="S8" t="s">
        <v>49</v>
      </c>
      <c r="T8" t="s">
        <v>50</v>
      </c>
      <c r="U8" t="s">
        <v>51</v>
      </c>
      <c r="V8" s="8">
        <v>0.34317721850726968</v>
      </c>
      <c r="W8" s="8">
        <v>0.4063672528581812</v>
      </c>
      <c r="X8" t="s">
        <v>84</v>
      </c>
      <c r="Y8">
        <v>3021</v>
      </c>
      <c r="Z8" t="str">
        <f>LEFT(A8,FIND(" ",A8&amp;" ")-1)</f>
        <v>Patrick</v>
      </c>
      <c r="AA8" t="str">
        <f>TRIM(RIGHT(SUBSTITUTE(A8," ",REPT(" ",100)),100))</f>
        <v>Blair</v>
      </c>
      <c r="AB8">
        <v>8</v>
      </c>
      <c r="AC8" t="s">
        <v>53</v>
      </c>
      <c r="AD8" t="s">
        <v>54</v>
      </c>
      <c r="AE8" t="s">
        <v>55</v>
      </c>
      <c r="AF8" t="s">
        <v>55</v>
      </c>
      <c r="AG8" t="s">
        <v>55</v>
      </c>
      <c r="AH8" t="s">
        <v>55</v>
      </c>
      <c r="AI8" t="s">
        <v>54</v>
      </c>
      <c r="AJ8" t="s">
        <v>68</v>
      </c>
      <c r="AK8" s="3">
        <v>45759</v>
      </c>
      <c r="AL8">
        <v>2025</v>
      </c>
      <c r="AM8" t="s">
        <v>54</v>
      </c>
      <c r="AN8">
        <v>88</v>
      </c>
      <c r="AO8">
        <v>80</v>
      </c>
      <c r="AP8">
        <v>-8</v>
      </c>
    </row>
    <row r="9" spans="1:42">
      <c r="A9" t="s">
        <v>85</v>
      </c>
      <c r="B9">
        <v>88113626</v>
      </c>
      <c r="C9" s="2">
        <v>3774550</v>
      </c>
      <c r="D9" s="1">
        <v>44599</v>
      </c>
      <c r="E9">
        <v>3.5</v>
      </c>
      <c r="F9">
        <v>43</v>
      </c>
      <c r="G9" s="9">
        <f>F9/12</f>
        <v>3.5833333333333335</v>
      </c>
      <c r="H9" s="9">
        <v>15</v>
      </c>
      <c r="I9" s="9">
        <v>15</v>
      </c>
      <c r="J9" s="9">
        <f t="shared" si="0"/>
        <v>0</v>
      </c>
      <c r="K9" s="10">
        <v>2018</v>
      </c>
      <c r="L9" s="10">
        <v>7</v>
      </c>
      <c r="M9" t="s">
        <v>86</v>
      </c>
      <c r="N9" t="s">
        <v>44</v>
      </c>
      <c r="O9" t="s">
        <v>45</v>
      </c>
      <c r="P9" t="s">
        <v>46</v>
      </c>
      <c r="Q9" t="s">
        <v>47</v>
      </c>
      <c r="R9" t="s">
        <v>48</v>
      </c>
      <c r="S9" t="s">
        <v>49</v>
      </c>
      <c r="T9" t="s">
        <v>50</v>
      </c>
      <c r="U9" t="s">
        <v>51</v>
      </c>
      <c r="V9" s="8">
        <v>0.60990362511996776</v>
      </c>
      <c r="W9" s="8">
        <v>0.88416892817072368</v>
      </c>
      <c r="X9" t="s">
        <v>87</v>
      </c>
      <c r="Y9">
        <v>5290</v>
      </c>
      <c r="Z9" t="str">
        <f>LEFT(A9,FIND(" ",A9&amp;" ")-1)</f>
        <v>Kathryn</v>
      </c>
      <c r="AA9" t="str">
        <f>TRIM(RIGHT(SUBSTITUTE(A9," ",REPT(" ",100)),100))</f>
        <v>Walter</v>
      </c>
      <c r="AB9">
        <v>5</v>
      </c>
      <c r="AC9" t="s">
        <v>53</v>
      </c>
      <c r="AD9" t="s">
        <v>54</v>
      </c>
      <c r="AE9" t="s">
        <v>56</v>
      </c>
      <c r="AF9" t="s">
        <v>56</v>
      </c>
      <c r="AG9" t="s">
        <v>55</v>
      </c>
      <c r="AH9" t="s">
        <v>56</v>
      </c>
      <c r="AI9" t="s">
        <v>55</v>
      </c>
      <c r="AJ9" t="s">
        <v>68</v>
      </c>
      <c r="AK9" s="3">
        <v>45759</v>
      </c>
      <c r="AL9">
        <v>2025</v>
      </c>
      <c r="AM9" t="s">
        <v>55</v>
      </c>
      <c r="AN9">
        <v>88</v>
      </c>
      <c r="AO9">
        <v>80</v>
      </c>
      <c r="AP9">
        <v>-8</v>
      </c>
    </row>
    <row r="10" spans="1:42">
      <c r="A10" t="s">
        <v>88</v>
      </c>
      <c r="B10">
        <v>88110731</v>
      </c>
      <c r="C10" s="2">
        <v>2365166</v>
      </c>
      <c r="D10" s="1">
        <v>44176</v>
      </c>
      <c r="E10">
        <v>4.7</v>
      </c>
      <c r="F10">
        <v>46</v>
      </c>
      <c r="G10" s="9">
        <f>F10/12</f>
        <v>3.8333333333333335</v>
      </c>
      <c r="H10" s="9">
        <v>15</v>
      </c>
      <c r="I10" s="9">
        <v>15</v>
      </c>
      <c r="J10" s="9">
        <f t="shared" si="0"/>
        <v>0</v>
      </c>
      <c r="K10" s="10">
        <v>2022</v>
      </c>
      <c r="L10" s="10">
        <v>3</v>
      </c>
      <c r="M10" t="s">
        <v>89</v>
      </c>
      <c r="N10" t="s">
        <v>90</v>
      </c>
      <c r="O10" t="s">
        <v>45</v>
      </c>
      <c r="P10" t="s">
        <v>46</v>
      </c>
      <c r="Q10" t="s">
        <v>91</v>
      </c>
      <c r="R10" t="s">
        <v>92</v>
      </c>
      <c r="S10" t="s">
        <v>49</v>
      </c>
      <c r="T10" t="s">
        <v>50</v>
      </c>
      <c r="U10" t="s">
        <v>61</v>
      </c>
      <c r="V10" s="8">
        <v>0.96523396957082863</v>
      </c>
      <c r="W10" s="8">
        <v>0.31659662118032827</v>
      </c>
      <c r="X10" t="s">
        <v>93</v>
      </c>
      <c r="Y10">
        <v>6306</v>
      </c>
      <c r="Z10" t="str">
        <f>LEFT(A10,FIND(" ",A10&amp;" ")-1)</f>
        <v>Michael</v>
      </c>
      <c r="AA10" t="str">
        <f>TRIM(RIGHT(SUBSTITUTE(A10," ",REPT(" ",100)),100))</f>
        <v>White</v>
      </c>
      <c r="AB10">
        <v>4</v>
      </c>
      <c r="AC10" t="s">
        <v>53</v>
      </c>
      <c r="AD10" t="s">
        <v>55</v>
      </c>
      <c r="AE10" t="s">
        <v>55</v>
      </c>
      <c r="AF10" t="s">
        <v>55</v>
      </c>
      <c r="AG10" t="s">
        <v>56</v>
      </c>
      <c r="AH10" t="s">
        <v>55</v>
      </c>
      <c r="AI10" t="s">
        <v>56</v>
      </c>
      <c r="AJ10" t="s">
        <v>81</v>
      </c>
      <c r="AK10" s="3">
        <v>45759</v>
      </c>
      <c r="AL10">
        <v>2025</v>
      </c>
      <c r="AM10" t="s">
        <v>56</v>
      </c>
      <c r="AN10">
        <v>88</v>
      </c>
      <c r="AO10">
        <v>80</v>
      </c>
      <c r="AP10">
        <v>-8</v>
      </c>
    </row>
    <row r="11" spans="1:42">
      <c r="A11" t="s">
        <v>94</v>
      </c>
      <c r="B11">
        <v>88112358</v>
      </c>
      <c r="C11" s="2">
        <v>4967405</v>
      </c>
      <c r="D11" s="1">
        <v>44119</v>
      </c>
      <c r="E11">
        <v>4.8</v>
      </c>
      <c r="F11">
        <v>52</v>
      </c>
      <c r="G11" s="9">
        <f>F11/12</f>
        <v>4.333333333333333</v>
      </c>
      <c r="H11" s="9">
        <v>15</v>
      </c>
      <c r="I11" s="9">
        <v>13</v>
      </c>
      <c r="J11" s="9">
        <f t="shared" si="0"/>
        <v>2</v>
      </c>
      <c r="K11" s="10">
        <v>2024</v>
      </c>
      <c r="L11" s="10">
        <v>1</v>
      </c>
      <c r="M11" t="s">
        <v>95</v>
      </c>
      <c r="N11" t="s">
        <v>44</v>
      </c>
      <c r="O11" t="s">
        <v>60</v>
      </c>
      <c r="P11" t="s">
        <v>65</v>
      </c>
      <c r="Q11" t="s">
        <v>96</v>
      </c>
      <c r="R11" t="s">
        <v>97</v>
      </c>
      <c r="S11" t="s">
        <v>49</v>
      </c>
      <c r="T11" t="s">
        <v>50</v>
      </c>
      <c r="U11" t="s">
        <v>51</v>
      </c>
      <c r="V11" s="8">
        <v>0.72331452556178211</v>
      </c>
      <c r="W11" s="8">
        <v>8.3526186775784161E-3</v>
      </c>
      <c r="X11" t="s">
        <v>98</v>
      </c>
      <c r="Y11">
        <v>7040</v>
      </c>
      <c r="Z11" t="str">
        <f>LEFT(A11,FIND(" ",A11&amp;" ")-1)</f>
        <v>Stephen</v>
      </c>
      <c r="AA11" t="str">
        <f>TRIM(RIGHT(SUBSTITUTE(A11," ",REPT(" ",100)),100))</f>
        <v>Levy</v>
      </c>
      <c r="AB11">
        <v>6</v>
      </c>
      <c r="AC11" t="s">
        <v>53</v>
      </c>
      <c r="AD11" t="s">
        <v>55</v>
      </c>
      <c r="AE11" t="s">
        <v>54</v>
      </c>
      <c r="AF11" t="s">
        <v>56</v>
      </c>
      <c r="AG11" t="s">
        <v>56</v>
      </c>
      <c r="AH11" t="s">
        <v>56</v>
      </c>
      <c r="AI11" t="s">
        <v>55</v>
      </c>
      <c r="AJ11" t="s">
        <v>99</v>
      </c>
      <c r="AK11" s="3">
        <v>45759</v>
      </c>
      <c r="AL11">
        <v>2025</v>
      </c>
      <c r="AM11" t="s">
        <v>55</v>
      </c>
      <c r="AN11">
        <v>88</v>
      </c>
      <c r="AO11">
        <v>80</v>
      </c>
      <c r="AP11">
        <v>-8</v>
      </c>
    </row>
    <row r="12" spans="1:42">
      <c r="A12" t="s">
        <v>100</v>
      </c>
      <c r="B12">
        <v>88111615</v>
      </c>
      <c r="C12" s="2">
        <v>3457342</v>
      </c>
      <c r="D12" s="1">
        <v>43676</v>
      </c>
      <c r="E12">
        <v>6</v>
      </c>
      <c r="F12">
        <v>52</v>
      </c>
      <c r="G12" s="9">
        <f>F12/12</f>
        <v>4.333333333333333</v>
      </c>
      <c r="H12" s="9">
        <v>15</v>
      </c>
      <c r="I12" s="9">
        <v>13</v>
      </c>
      <c r="J12" s="9">
        <f t="shared" si="0"/>
        <v>2</v>
      </c>
      <c r="K12" s="10">
        <v>2020</v>
      </c>
      <c r="L12" s="10">
        <v>5</v>
      </c>
      <c r="M12" t="s">
        <v>101</v>
      </c>
      <c r="N12" t="s">
        <v>44</v>
      </c>
      <c r="O12" t="s">
        <v>45</v>
      </c>
      <c r="P12" t="s">
        <v>46</v>
      </c>
      <c r="Q12" t="s">
        <v>96</v>
      </c>
      <c r="R12" t="s">
        <v>97</v>
      </c>
      <c r="S12" t="s">
        <v>49</v>
      </c>
      <c r="T12" t="s">
        <v>50</v>
      </c>
      <c r="U12" t="s">
        <v>61</v>
      </c>
      <c r="V12" s="8">
        <v>0.34306871805405936</v>
      </c>
      <c r="W12" s="8">
        <v>0.67118711272550502</v>
      </c>
      <c r="X12" t="s">
        <v>102</v>
      </c>
      <c r="Y12">
        <v>6243</v>
      </c>
      <c r="Z12" t="str">
        <f>LEFT(A12,FIND(" ",A12&amp;" ")-1)</f>
        <v>Thomas</v>
      </c>
      <c r="AA12" t="str">
        <f>TRIM(RIGHT(SUBSTITUTE(A12," ",REPT(" ",100)),100))</f>
        <v>Larsen</v>
      </c>
      <c r="AB12">
        <v>8</v>
      </c>
      <c r="AC12" t="s">
        <v>53</v>
      </c>
      <c r="AD12" t="s">
        <v>55</v>
      </c>
      <c r="AE12" t="s">
        <v>54</v>
      </c>
      <c r="AF12" t="s">
        <v>54</v>
      </c>
      <c r="AG12" t="s">
        <v>54</v>
      </c>
      <c r="AH12" t="s">
        <v>54</v>
      </c>
      <c r="AI12" t="s">
        <v>56</v>
      </c>
      <c r="AJ12" t="s">
        <v>103</v>
      </c>
      <c r="AK12" s="3">
        <v>45759</v>
      </c>
      <c r="AL12">
        <v>2025</v>
      </c>
      <c r="AM12" t="s">
        <v>56</v>
      </c>
      <c r="AN12">
        <v>88</v>
      </c>
      <c r="AO12">
        <v>80</v>
      </c>
      <c r="AP12">
        <v>-8</v>
      </c>
    </row>
    <row r="13" spans="1:42">
      <c r="A13" t="s">
        <v>104</v>
      </c>
      <c r="B13">
        <v>88117146</v>
      </c>
      <c r="C13" s="2">
        <v>5741165</v>
      </c>
      <c r="D13" s="1">
        <v>42875</v>
      </c>
      <c r="E13">
        <v>8.1999999999999993</v>
      </c>
      <c r="F13">
        <v>57</v>
      </c>
      <c r="G13" s="9">
        <f>F13/12</f>
        <v>4.75</v>
      </c>
      <c r="H13" s="9">
        <v>15</v>
      </c>
      <c r="I13" s="9">
        <v>7</v>
      </c>
      <c r="J13" s="9">
        <f t="shared" si="0"/>
        <v>8</v>
      </c>
      <c r="K13" s="10">
        <v>2022</v>
      </c>
      <c r="L13" s="10">
        <v>3</v>
      </c>
      <c r="M13" t="s">
        <v>105</v>
      </c>
      <c r="N13" t="s">
        <v>44</v>
      </c>
      <c r="O13" t="s">
        <v>60</v>
      </c>
      <c r="P13" t="s">
        <v>65</v>
      </c>
      <c r="Q13" t="s">
        <v>96</v>
      </c>
      <c r="R13" t="s">
        <v>96</v>
      </c>
      <c r="S13" t="s">
        <v>49</v>
      </c>
      <c r="T13" t="s">
        <v>50</v>
      </c>
      <c r="U13" t="s">
        <v>51</v>
      </c>
      <c r="V13" s="8">
        <v>0.29630307724649019</v>
      </c>
      <c r="W13" s="8">
        <v>0.41364113518097223</v>
      </c>
      <c r="X13" t="s">
        <v>106</v>
      </c>
      <c r="Y13">
        <v>606</v>
      </c>
      <c r="Z13" t="str">
        <f>LEFT(A13,FIND(" ",A13&amp;" ")-1)</f>
        <v>Frederick</v>
      </c>
      <c r="AA13" t="str">
        <f>TRIM(RIGHT(SUBSTITUTE(A13," ",REPT(" ",100)),100))</f>
        <v>Martin</v>
      </c>
      <c r="AB13">
        <v>3</v>
      </c>
      <c r="AC13" t="s">
        <v>53</v>
      </c>
      <c r="AD13" t="s">
        <v>56</v>
      </c>
      <c r="AE13" t="s">
        <v>56</v>
      </c>
      <c r="AF13" t="s">
        <v>56</v>
      </c>
      <c r="AG13" t="s">
        <v>56</v>
      </c>
      <c r="AH13" t="s">
        <v>54</v>
      </c>
      <c r="AI13" t="s">
        <v>54</v>
      </c>
      <c r="AJ13" t="s">
        <v>99</v>
      </c>
      <c r="AK13" s="3">
        <v>45759</v>
      </c>
      <c r="AL13">
        <v>2025</v>
      </c>
      <c r="AM13" t="s">
        <v>54</v>
      </c>
      <c r="AN13">
        <v>88</v>
      </c>
      <c r="AO13">
        <v>80</v>
      </c>
      <c r="AP13">
        <v>-8</v>
      </c>
    </row>
    <row r="14" spans="1:42">
      <c r="A14" t="s">
        <v>107</v>
      </c>
      <c r="B14">
        <v>88111899</v>
      </c>
      <c r="C14" s="2">
        <v>5604804</v>
      </c>
      <c r="D14" s="1">
        <v>42304</v>
      </c>
      <c r="E14">
        <v>9.8000000000000007</v>
      </c>
      <c r="F14">
        <v>60</v>
      </c>
      <c r="G14" s="9">
        <f>F14/12</f>
        <v>5</v>
      </c>
      <c r="H14" s="9">
        <v>18</v>
      </c>
      <c r="I14" s="9">
        <v>14</v>
      </c>
      <c r="J14" s="9">
        <f t="shared" si="0"/>
        <v>4</v>
      </c>
      <c r="K14" s="10">
        <v>2025</v>
      </c>
      <c r="L14" s="10">
        <v>0</v>
      </c>
      <c r="M14" t="s">
        <v>108</v>
      </c>
      <c r="N14" t="s">
        <v>109</v>
      </c>
      <c r="O14" t="s">
        <v>60</v>
      </c>
      <c r="P14" t="s">
        <v>65</v>
      </c>
      <c r="Q14" t="s">
        <v>47</v>
      </c>
      <c r="R14" t="s">
        <v>48</v>
      </c>
      <c r="S14" t="s">
        <v>49</v>
      </c>
      <c r="T14" t="s">
        <v>50</v>
      </c>
      <c r="U14" t="s">
        <v>61</v>
      </c>
      <c r="V14" s="8">
        <v>0.30317325612988222</v>
      </c>
      <c r="W14" s="8">
        <v>0.50732469098716138</v>
      </c>
      <c r="X14" t="s">
        <v>110</v>
      </c>
      <c r="Y14">
        <v>5122</v>
      </c>
      <c r="Z14" t="str">
        <f>LEFT(A14,FIND(" ",A14&amp;" ")-1)</f>
        <v>Daniel</v>
      </c>
      <c r="AA14" t="str">
        <f>TRIM(RIGHT(SUBSTITUTE(A14," ",REPT(" ",100)),100))</f>
        <v>Brennan</v>
      </c>
      <c r="AB14">
        <v>8</v>
      </c>
      <c r="AC14" t="s">
        <v>53</v>
      </c>
      <c r="AD14" t="s">
        <v>55</v>
      </c>
      <c r="AE14" t="s">
        <v>54</v>
      </c>
      <c r="AF14" t="s">
        <v>54</v>
      </c>
      <c r="AG14" t="s">
        <v>55</v>
      </c>
      <c r="AH14" t="s">
        <v>55</v>
      </c>
      <c r="AI14" t="s">
        <v>54</v>
      </c>
      <c r="AM14" t="s">
        <v>54</v>
      </c>
      <c r="AN14">
        <v>88</v>
      </c>
      <c r="AO14">
        <v>88</v>
      </c>
      <c r="AP14">
        <v>0</v>
      </c>
    </row>
    <row r="15" spans="1:42">
      <c r="A15" t="s">
        <v>111</v>
      </c>
      <c r="B15">
        <v>88117649</v>
      </c>
      <c r="C15" s="2">
        <v>6284543</v>
      </c>
      <c r="D15" s="1">
        <v>43837</v>
      </c>
      <c r="E15">
        <v>5.6</v>
      </c>
      <c r="F15">
        <v>65</v>
      </c>
      <c r="G15" s="9">
        <f>F15/12</f>
        <v>5.416666666666667</v>
      </c>
      <c r="H15" s="9">
        <v>18</v>
      </c>
      <c r="I15" s="9">
        <v>11</v>
      </c>
      <c r="J15" s="9">
        <f t="shared" si="0"/>
        <v>7</v>
      </c>
      <c r="K15" s="10">
        <v>2024</v>
      </c>
      <c r="L15" s="10">
        <v>1</v>
      </c>
      <c r="M15" t="s">
        <v>112</v>
      </c>
      <c r="N15" t="s">
        <v>44</v>
      </c>
      <c r="O15" t="s">
        <v>60</v>
      </c>
      <c r="P15" t="s">
        <v>46</v>
      </c>
      <c r="Q15" t="s">
        <v>79</v>
      </c>
      <c r="R15" t="s">
        <v>66</v>
      </c>
      <c r="S15" t="s">
        <v>49</v>
      </c>
      <c r="T15" t="s">
        <v>50</v>
      </c>
      <c r="U15" t="s">
        <v>51</v>
      </c>
      <c r="V15" s="8">
        <v>0.20192537002971434</v>
      </c>
      <c r="W15" s="8">
        <v>7.07744728024714E-2</v>
      </c>
      <c r="X15" t="s">
        <v>113</v>
      </c>
      <c r="Y15">
        <v>6909</v>
      </c>
      <c r="Z15" t="str">
        <f>LEFT(A15,FIND(" ",A15&amp;" ")-1)</f>
        <v>Jennifer</v>
      </c>
      <c r="AA15" t="str">
        <f>TRIM(RIGHT(SUBSTITUTE(A15," ",REPT(" ",100)),100))</f>
        <v>Bright</v>
      </c>
      <c r="AB15">
        <v>8</v>
      </c>
      <c r="AC15" t="s">
        <v>53</v>
      </c>
      <c r="AD15" t="s">
        <v>55</v>
      </c>
      <c r="AE15" t="s">
        <v>56</v>
      </c>
      <c r="AF15" t="s">
        <v>54</v>
      </c>
      <c r="AG15" t="s">
        <v>55</v>
      </c>
      <c r="AH15" t="s">
        <v>56</v>
      </c>
      <c r="AI15" t="s">
        <v>56</v>
      </c>
      <c r="AJ15" t="s">
        <v>103</v>
      </c>
      <c r="AK15" s="3">
        <v>45759</v>
      </c>
      <c r="AL15">
        <v>2025</v>
      </c>
      <c r="AM15" t="s">
        <v>56</v>
      </c>
      <c r="AN15">
        <v>88</v>
      </c>
      <c r="AO15">
        <v>88</v>
      </c>
      <c r="AP15">
        <v>0</v>
      </c>
    </row>
    <row r="16" spans="1:42">
      <c r="A16" t="s">
        <v>114</v>
      </c>
      <c r="B16">
        <v>88118299</v>
      </c>
      <c r="C16" s="2">
        <v>2313436</v>
      </c>
      <c r="D16" s="1">
        <v>45377</v>
      </c>
      <c r="E16">
        <v>1.4</v>
      </c>
      <c r="F16">
        <v>69</v>
      </c>
      <c r="G16" s="9">
        <f>F16/12</f>
        <v>5.75</v>
      </c>
      <c r="H16" s="9">
        <v>18</v>
      </c>
      <c r="I16" s="9">
        <v>8</v>
      </c>
      <c r="J16" s="9">
        <f t="shared" si="0"/>
        <v>10</v>
      </c>
      <c r="K16" s="10">
        <v>2019</v>
      </c>
      <c r="L16" s="10">
        <v>6</v>
      </c>
      <c r="M16" t="s">
        <v>115</v>
      </c>
      <c r="N16" t="s">
        <v>44</v>
      </c>
      <c r="O16" t="s">
        <v>60</v>
      </c>
      <c r="P16" t="s">
        <v>46</v>
      </c>
      <c r="Q16" t="s">
        <v>47</v>
      </c>
      <c r="R16" t="s">
        <v>48</v>
      </c>
      <c r="S16" t="s">
        <v>49</v>
      </c>
      <c r="T16" t="s">
        <v>50</v>
      </c>
      <c r="U16" t="s">
        <v>61</v>
      </c>
      <c r="V16" s="8">
        <v>0.52827449389996028</v>
      </c>
      <c r="W16" s="8">
        <v>0.44014394275898894</v>
      </c>
      <c r="X16" t="s">
        <v>116</v>
      </c>
      <c r="Y16">
        <v>4432</v>
      </c>
      <c r="Z16" t="str">
        <f>LEFT(A16,FIND(" ",A16&amp;" ")-1)</f>
        <v>Christopher</v>
      </c>
      <c r="AA16" t="str">
        <f>TRIM(RIGHT(SUBSTITUTE(A16," ",REPT(" ",100)),100))</f>
        <v>Meyer</v>
      </c>
      <c r="AB16">
        <v>8</v>
      </c>
      <c r="AC16" t="s">
        <v>53</v>
      </c>
      <c r="AD16" t="s">
        <v>56</v>
      </c>
      <c r="AE16" t="s">
        <v>56</v>
      </c>
      <c r="AF16" t="s">
        <v>54</v>
      </c>
      <c r="AG16" t="s">
        <v>56</v>
      </c>
      <c r="AH16" t="s">
        <v>55</v>
      </c>
      <c r="AI16" t="s">
        <v>56</v>
      </c>
      <c r="AJ16" t="s">
        <v>117</v>
      </c>
      <c r="AK16" s="3">
        <v>45759</v>
      </c>
      <c r="AL16">
        <v>2025</v>
      </c>
      <c r="AM16" t="s">
        <v>56</v>
      </c>
      <c r="AN16">
        <v>88</v>
      </c>
      <c r="AO16">
        <v>88</v>
      </c>
      <c r="AP16">
        <v>0</v>
      </c>
    </row>
    <row r="17" spans="1:42">
      <c r="A17" t="s">
        <v>118</v>
      </c>
      <c r="B17">
        <v>88114022</v>
      </c>
      <c r="C17" s="2">
        <v>5897019</v>
      </c>
      <c r="D17" s="1">
        <v>43284</v>
      </c>
      <c r="E17">
        <v>7.1</v>
      </c>
      <c r="F17">
        <v>73</v>
      </c>
      <c r="G17" s="9">
        <f>F17/12</f>
        <v>6.083333333333333</v>
      </c>
      <c r="H17" s="9">
        <v>18</v>
      </c>
      <c r="I17" s="9">
        <v>7</v>
      </c>
      <c r="J17" s="9">
        <f t="shared" si="0"/>
        <v>11</v>
      </c>
      <c r="K17" s="10">
        <v>2020</v>
      </c>
      <c r="L17" s="10">
        <v>5</v>
      </c>
      <c r="M17" t="s">
        <v>119</v>
      </c>
      <c r="N17" t="s">
        <v>44</v>
      </c>
      <c r="O17" t="s">
        <v>60</v>
      </c>
      <c r="P17" t="s">
        <v>46</v>
      </c>
      <c r="Q17" t="s">
        <v>120</v>
      </c>
      <c r="R17" t="s">
        <v>121</v>
      </c>
      <c r="S17" t="s">
        <v>49</v>
      </c>
      <c r="T17" t="s">
        <v>50</v>
      </c>
      <c r="U17" t="s">
        <v>51</v>
      </c>
      <c r="V17" s="8">
        <v>0.91687996404472372</v>
      </c>
      <c r="W17" s="8">
        <v>0.86226081889432415</v>
      </c>
      <c r="X17" t="s">
        <v>122</v>
      </c>
      <c r="Y17">
        <v>5752</v>
      </c>
      <c r="Z17" t="str">
        <f>LEFT(A17,FIND(" ",A17&amp;" ")-1)</f>
        <v>Michael</v>
      </c>
      <c r="AA17" t="str">
        <f>TRIM(RIGHT(SUBSTITUTE(A17," ",REPT(" ",100)),100))</f>
        <v>Alexander</v>
      </c>
      <c r="AB17">
        <v>3</v>
      </c>
      <c r="AC17" t="s">
        <v>53</v>
      </c>
      <c r="AD17" t="s">
        <v>55</v>
      </c>
      <c r="AE17" t="s">
        <v>54</v>
      </c>
      <c r="AF17" t="s">
        <v>56</v>
      </c>
      <c r="AG17" t="s">
        <v>54</v>
      </c>
      <c r="AH17" t="s">
        <v>54</v>
      </c>
      <c r="AI17" t="s">
        <v>55</v>
      </c>
      <c r="AJ17" t="s">
        <v>99</v>
      </c>
      <c r="AK17" s="3">
        <v>45759</v>
      </c>
      <c r="AL17">
        <v>2025</v>
      </c>
      <c r="AM17" t="s">
        <v>55</v>
      </c>
      <c r="AN17">
        <v>88</v>
      </c>
      <c r="AO17">
        <v>88</v>
      </c>
      <c r="AP17">
        <v>0</v>
      </c>
    </row>
    <row r="18" spans="1:42">
      <c r="A18" t="s">
        <v>123</v>
      </c>
      <c r="B18">
        <v>88111585</v>
      </c>
      <c r="C18" s="2">
        <v>3007519</v>
      </c>
      <c r="D18" s="1">
        <v>43145</v>
      </c>
      <c r="E18">
        <v>7.5</v>
      </c>
      <c r="F18">
        <v>79</v>
      </c>
      <c r="G18" s="9">
        <f>F18/12</f>
        <v>6.583333333333333</v>
      </c>
      <c r="H18" s="9">
        <v>18</v>
      </c>
      <c r="I18" s="9">
        <v>13</v>
      </c>
      <c r="J18" s="9">
        <f t="shared" si="0"/>
        <v>5</v>
      </c>
      <c r="K18" s="10">
        <v>2020</v>
      </c>
      <c r="L18" s="10">
        <v>5</v>
      </c>
      <c r="M18" t="s">
        <v>124</v>
      </c>
      <c r="N18" t="s">
        <v>44</v>
      </c>
      <c r="O18" t="s">
        <v>45</v>
      </c>
      <c r="P18" t="s">
        <v>46</v>
      </c>
      <c r="Q18" t="s">
        <v>74</v>
      </c>
      <c r="R18" t="s">
        <v>75</v>
      </c>
      <c r="S18" t="s">
        <v>49</v>
      </c>
      <c r="T18" t="s">
        <v>50</v>
      </c>
      <c r="U18" t="s">
        <v>61</v>
      </c>
      <c r="V18" s="8">
        <v>0.12643249667981904</v>
      </c>
      <c r="W18" s="8">
        <v>0.51087254140631688</v>
      </c>
      <c r="X18" t="s">
        <v>125</v>
      </c>
      <c r="Y18">
        <v>9490</v>
      </c>
      <c r="Z18" t="str">
        <f>LEFT(A18,FIND(" ",A18&amp;" ")-1)</f>
        <v>David</v>
      </c>
      <c r="AA18" t="str">
        <f>TRIM(RIGHT(SUBSTITUTE(A18," ",REPT(" ",100)),100))</f>
        <v>Cox</v>
      </c>
      <c r="AB18">
        <v>6</v>
      </c>
      <c r="AC18" t="s">
        <v>53</v>
      </c>
      <c r="AD18" t="s">
        <v>56</v>
      </c>
      <c r="AE18" t="s">
        <v>56</v>
      </c>
      <c r="AF18" t="s">
        <v>54</v>
      </c>
      <c r="AG18" t="s">
        <v>55</v>
      </c>
      <c r="AH18" t="s">
        <v>54</v>
      </c>
      <c r="AI18" t="s">
        <v>54</v>
      </c>
      <c r="AJ18" t="s">
        <v>126</v>
      </c>
      <c r="AK18" s="3">
        <v>45759</v>
      </c>
      <c r="AL18">
        <v>2025</v>
      </c>
      <c r="AM18" t="s">
        <v>54</v>
      </c>
      <c r="AN18">
        <v>88</v>
      </c>
      <c r="AO18">
        <v>88</v>
      </c>
      <c r="AP18">
        <v>0</v>
      </c>
    </row>
    <row r="19" spans="1:42">
      <c r="A19" t="s">
        <v>127</v>
      </c>
      <c r="B19">
        <v>88117487</v>
      </c>
      <c r="C19" s="2">
        <v>7907814</v>
      </c>
      <c r="D19" s="1">
        <v>44958</v>
      </c>
      <c r="E19">
        <v>2.5</v>
      </c>
      <c r="F19">
        <v>79</v>
      </c>
      <c r="G19" s="9">
        <f>F19/12</f>
        <v>6.583333333333333</v>
      </c>
      <c r="H19" s="9">
        <v>18</v>
      </c>
      <c r="I19" s="9">
        <v>8</v>
      </c>
      <c r="J19" s="9">
        <f t="shared" si="0"/>
        <v>10</v>
      </c>
      <c r="K19" s="10">
        <v>2019</v>
      </c>
      <c r="L19" s="10">
        <v>6</v>
      </c>
      <c r="M19" t="s">
        <v>128</v>
      </c>
      <c r="N19" t="s">
        <v>90</v>
      </c>
      <c r="O19" t="s">
        <v>45</v>
      </c>
      <c r="P19" t="s">
        <v>46</v>
      </c>
      <c r="Q19" t="s">
        <v>91</v>
      </c>
      <c r="R19" t="s">
        <v>92</v>
      </c>
      <c r="S19" t="s">
        <v>49</v>
      </c>
      <c r="T19" t="s">
        <v>50</v>
      </c>
      <c r="U19" t="s">
        <v>51</v>
      </c>
      <c r="V19" s="8">
        <v>7.4871276609781878E-2</v>
      </c>
      <c r="W19" s="8">
        <v>0.68628419588212697</v>
      </c>
      <c r="X19" t="s">
        <v>129</v>
      </c>
      <c r="Y19">
        <v>7733</v>
      </c>
      <c r="Z19" t="str">
        <f>LEFT(A19,FIND(" ",A19&amp;" ")-1)</f>
        <v>Bailey</v>
      </c>
      <c r="AA19" t="str">
        <f>TRIM(RIGHT(SUBSTITUTE(A19," ",REPT(" ",100)),100))</f>
        <v>DVM</v>
      </c>
      <c r="AB19">
        <v>3</v>
      </c>
      <c r="AC19" t="s">
        <v>53</v>
      </c>
      <c r="AD19" t="s">
        <v>55</v>
      </c>
      <c r="AE19" t="s">
        <v>54</v>
      </c>
      <c r="AF19" t="s">
        <v>54</v>
      </c>
      <c r="AG19" t="s">
        <v>55</v>
      </c>
      <c r="AH19" t="s">
        <v>56</v>
      </c>
      <c r="AI19" t="s">
        <v>56</v>
      </c>
      <c r="AJ19" t="s">
        <v>126</v>
      </c>
      <c r="AK19" s="3">
        <v>45759</v>
      </c>
      <c r="AL19">
        <v>2025</v>
      </c>
      <c r="AM19" t="s">
        <v>56</v>
      </c>
      <c r="AN19">
        <v>88</v>
      </c>
      <c r="AO19">
        <v>88</v>
      </c>
      <c r="AP19">
        <v>0</v>
      </c>
    </row>
    <row r="20" spans="1:42">
      <c r="A20" t="s">
        <v>130</v>
      </c>
      <c r="B20">
        <v>88119686</v>
      </c>
      <c r="C20" s="2">
        <v>7314969</v>
      </c>
      <c r="D20" s="1">
        <v>44939</v>
      </c>
      <c r="E20">
        <v>2.6</v>
      </c>
      <c r="F20">
        <v>81</v>
      </c>
      <c r="G20" s="9">
        <f>F20/12</f>
        <v>6.75</v>
      </c>
      <c r="H20" s="9">
        <v>18</v>
      </c>
      <c r="I20" s="9">
        <v>11</v>
      </c>
      <c r="J20" s="9">
        <f t="shared" si="0"/>
        <v>7</v>
      </c>
      <c r="K20" s="10">
        <v>2025</v>
      </c>
      <c r="L20" s="10">
        <v>0</v>
      </c>
      <c r="M20" t="s">
        <v>131</v>
      </c>
      <c r="N20" t="s">
        <v>44</v>
      </c>
      <c r="O20" t="s">
        <v>45</v>
      </c>
      <c r="P20" t="s">
        <v>65</v>
      </c>
      <c r="Q20" t="s">
        <v>132</v>
      </c>
      <c r="R20" t="s">
        <v>133</v>
      </c>
      <c r="S20" t="s">
        <v>49</v>
      </c>
      <c r="T20" t="s">
        <v>50</v>
      </c>
      <c r="U20" t="s">
        <v>61</v>
      </c>
      <c r="V20" s="8">
        <v>0.37437889560403892</v>
      </c>
      <c r="W20" s="8">
        <v>0.75258275686339904</v>
      </c>
      <c r="X20" t="s">
        <v>134</v>
      </c>
      <c r="Y20">
        <v>2475</v>
      </c>
      <c r="Z20" t="str">
        <f>LEFT(A20,FIND(" ",A20&amp;" ")-1)</f>
        <v>Casey</v>
      </c>
      <c r="AA20" t="str">
        <f>TRIM(RIGHT(SUBSTITUTE(A20," ",REPT(" ",100)),100))</f>
        <v>Roberts</v>
      </c>
      <c r="AB20">
        <v>6</v>
      </c>
      <c r="AC20" t="s">
        <v>53</v>
      </c>
      <c r="AD20" t="s">
        <v>54</v>
      </c>
      <c r="AE20" t="s">
        <v>56</v>
      </c>
      <c r="AF20" t="s">
        <v>56</v>
      </c>
      <c r="AG20" t="s">
        <v>55</v>
      </c>
      <c r="AH20" t="s">
        <v>54</v>
      </c>
      <c r="AI20" t="s">
        <v>56</v>
      </c>
      <c r="AJ20" t="s">
        <v>103</v>
      </c>
      <c r="AK20" s="3">
        <v>45759</v>
      </c>
      <c r="AL20">
        <v>2025</v>
      </c>
      <c r="AM20" t="s">
        <v>56</v>
      </c>
      <c r="AN20">
        <v>88</v>
      </c>
      <c r="AO20">
        <v>88</v>
      </c>
      <c r="AP20">
        <v>0</v>
      </c>
    </row>
    <row r="21" spans="1:42">
      <c r="A21" t="s">
        <v>135</v>
      </c>
      <c r="B21">
        <v>88111571</v>
      </c>
      <c r="C21" s="2">
        <v>3427775</v>
      </c>
      <c r="D21" s="1">
        <v>42794</v>
      </c>
      <c r="E21">
        <v>8.5</v>
      </c>
      <c r="F21">
        <v>82</v>
      </c>
      <c r="G21" s="9">
        <f>F21/12</f>
        <v>6.833333333333333</v>
      </c>
      <c r="H21" s="9">
        <v>18</v>
      </c>
      <c r="I21" s="9">
        <v>6</v>
      </c>
      <c r="J21" s="9">
        <f t="shared" si="0"/>
        <v>12</v>
      </c>
      <c r="K21" s="10">
        <v>2023</v>
      </c>
      <c r="L21" s="10">
        <v>2</v>
      </c>
      <c r="M21" t="s">
        <v>136</v>
      </c>
      <c r="N21" t="s">
        <v>109</v>
      </c>
      <c r="O21" t="s">
        <v>45</v>
      </c>
      <c r="P21" t="s">
        <v>46</v>
      </c>
      <c r="Q21" t="s">
        <v>79</v>
      </c>
      <c r="R21" t="s">
        <v>66</v>
      </c>
      <c r="S21" t="s">
        <v>49</v>
      </c>
      <c r="T21" t="s">
        <v>50</v>
      </c>
      <c r="U21" t="s">
        <v>51</v>
      </c>
      <c r="V21" s="8">
        <v>0.68080118590449612</v>
      </c>
      <c r="W21" s="8">
        <v>0.90356145692286083</v>
      </c>
      <c r="X21" t="s">
        <v>137</v>
      </c>
      <c r="Y21">
        <v>3915</v>
      </c>
      <c r="Z21" t="str">
        <f>LEFT(A21,FIND(" ",A21&amp;" ")-1)</f>
        <v>Andrew</v>
      </c>
      <c r="AA21" t="str">
        <f>TRIM(RIGHT(SUBSTITUTE(A21," ",REPT(" ",100)),100))</f>
        <v>Oneal</v>
      </c>
      <c r="AB21">
        <v>3</v>
      </c>
      <c r="AC21" t="s">
        <v>53</v>
      </c>
      <c r="AD21" t="s">
        <v>56</v>
      </c>
      <c r="AE21" t="s">
        <v>55</v>
      </c>
      <c r="AF21" t="s">
        <v>55</v>
      </c>
      <c r="AG21" t="s">
        <v>56</v>
      </c>
      <c r="AH21" t="s">
        <v>54</v>
      </c>
      <c r="AI21" t="s">
        <v>56</v>
      </c>
      <c r="AM21" t="s">
        <v>56</v>
      </c>
      <c r="AN21">
        <v>88</v>
      </c>
      <c r="AO21">
        <v>88</v>
      </c>
      <c r="AP21">
        <v>0</v>
      </c>
    </row>
    <row r="22" spans="1:42">
      <c r="A22" t="s">
        <v>138</v>
      </c>
      <c r="B22">
        <v>88117935</v>
      </c>
      <c r="C22" s="2">
        <v>5435390</v>
      </c>
      <c r="D22" s="1">
        <v>43262</v>
      </c>
      <c r="E22">
        <v>7.2</v>
      </c>
      <c r="F22">
        <v>86</v>
      </c>
      <c r="G22" s="9">
        <f>F22/12</f>
        <v>7.166666666666667</v>
      </c>
      <c r="H22" s="9">
        <v>18</v>
      </c>
      <c r="I22" s="9">
        <v>10</v>
      </c>
      <c r="J22" s="9">
        <f t="shared" si="0"/>
        <v>8</v>
      </c>
      <c r="K22" s="10">
        <v>2020</v>
      </c>
      <c r="L22" s="10">
        <v>5</v>
      </c>
      <c r="M22" t="s">
        <v>139</v>
      </c>
      <c r="N22" t="s">
        <v>44</v>
      </c>
      <c r="O22" t="s">
        <v>60</v>
      </c>
      <c r="P22" t="s">
        <v>46</v>
      </c>
      <c r="Q22" t="s">
        <v>120</v>
      </c>
      <c r="R22" t="s">
        <v>121</v>
      </c>
      <c r="S22" t="s">
        <v>49</v>
      </c>
      <c r="T22" t="s">
        <v>50</v>
      </c>
      <c r="U22" t="s">
        <v>61</v>
      </c>
      <c r="V22" s="8">
        <v>0.32838165635318972</v>
      </c>
      <c r="W22" s="8">
        <v>0.21695560075641718</v>
      </c>
      <c r="X22" t="s">
        <v>140</v>
      </c>
      <c r="Y22">
        <v>3766</v>
      </c>
      <c r="Z22" t="str">
        <f>LEFT(A22,FIND(" ",A22&amp;" ")-1)</f>
        <v>Nicole</v>
      </c>
      <c r="AA22" t="str">
        <f>TRIM(RIGHT(SUBSTITUTE(A22," ",REPT(" ",100)),100))</f>
        <v>Warren</v>
      </c>
      <c r="AB22">
        <v>6</v>
      </c>
      <c r="AC22" t="s">
        <v>53</v>
      </c>
      <c r="AD22" t="s">
        <v>54</v>
      </c>
      <c r="AE22" t="s">
        <v>54</v>
      </c>
      <c r="AF22" t="s">
        <v>56</v>
      </c>
      <c r="AG22" t="s">
        <v>54</v>
      </c>
      <c r="AH22" t="s">
        <v>56</v>
      </c>
      <c r="AI22" t="s">
        <v>56</v>
      </c>
      <c r="AJ22" t="s">
        <v>141</v>
      </c>
      <c r="AK22" s="3">
        <v>45759</v>
      </c>
      <c r="AL22">
        <v>2025</v>
      </c>
      <c r="AM22" t="s">
        <v>56</v>
      </c>
      <c r="AN22">
        <v>88</v>
      </c>
      <c r="AO22">
        <v>88</v>
      </c>
      <c r="AP22">
        <v>0</v>
      </c>
    </row>
    <row r="23" spans="1:42">
      <c r="A23" t="s">
        <v>68</v>
      </c>
      <c r="B23">
        <v>88112914</v>
      </c>
      <c r="C23" s="2">
        <v>5138836</v>
      </c>
      <c r="D23" s="1">
        <v>44348</v>
      </c>
      <c r="E23">
        <v>4.2</v>
      </c>
      <c r="F23">
        <v>90</v>
      </c>
      <c r="G23" s="9">
        <f>F23/12</f>
        <v>7.5</v>
      </c>
      <c r="H23" s="9">
        <v>18</v>
      </c>
      <c r="I23" s="9">
        <v>5</v>
      </c>
      <c r="J23" s="9">
        <f t="shared" si="0"/>
        <v>13</v>
      </c>
      <c r="K23" s="10">
        <v>2021</v>
      </c>
      <c r="L23" s="10">
        <v>4</v>
      </c>
      <c r="M23" t="s">
        <v>142</v>
      </c>
      <c r="N23" t="s">
        <v>109</v>
      </c>
      <c r="O23" t="s">
        <v>60</v>
      </c>
      <c r="P23" t="s">
        <v>46</v>
      </c>
      <c r="Q23" t="s">
        <v>132</v>
      </c>
      <c r="R23" t="s">
        <v>133</v>
      </c>
      <c r="S23" t="s">
        <v>49</v>
      </c>
      <c r="T23" t="s">
        <v>50</v>
      </c>
      <c r="U23" t="s">
        <v>51</v>
      </c>
      <c r="V23" s="8">
        <v>0.85746292024291326</v>
      </c>
      <c r="W23" s="8">
        <v>0.32621690560557648</v>
      </c>
      <c r="X23" t="s">
        <v>143</v>
      </c>
      <c r="Y23">
        <v>9943</v>
      </c>
      <c r="Z23" t="str">
        <f>LEFT(A23,FIND(" ",A23&amp;" ")-1)</f>
        <v>Katelyn</v>
      </c>
      <c r="AA23" t="str">
        <f>TRIM(RIGHT(SUBSTITUTE(A23," ",REPT(" ",100)),100))</f>
        <v>Barrett</v>
      </c>
      <c r="AB23">
        <v>4</v>
      </c>
      <c r="AC23" t="s">
        <v>53</v>
      </c>
      <c r="AD23" t="s">
        <v>54</v>
      </c>
      <c r="AE23" t="s">
        <v>54</v>
      </c>
      <c r="AF23" t="s">
        <v>55</v>
      </c>
      <c r="AG23" t="s">
        <v>54</v>
      </c>
      <c r="AH23" t="s">
        <v>56</v>
      </c>
      <c r="AI23" t="s">
        <v>55</v>
      </c>
      <c r="AM23" t="s">
        <v>55</v>
      </c>
      <c r="AN23">
        <v>88</v>
      </c>
      <c r="AO23">
        <v>88</v>
      </c>
      <c r="AP23">
        <v>0</v>
      </c>
    </row>
    <row r="24" spans="1:42">
      <c r="A24" t="s">
        <v>144</v>
      </c>
      <c r="B24">
        <v>88112609</v>
      </c>
      <c r="C24" s="2">
        <v>5393672</v>
      </c>
      <c r="D24" s="1">
        <v>44788</v>
      </c>
      <c r="E24">
        <v>3</v>
      </c>
      <c r="F24">
        <v>92</v>
      </c>
      <c r="G24" s="9">
        <f>F24/12</f>
        <v>7.666666666666667</v>
      </c>
      <c r="H24" s="9">
        <v>18</v>
      </c>
      <c r="I24" s="9">
        <v>10</v>
      </c>
      <c r="J24" s="9">
        <f t="shared" si="0"/>
        <v>8</v>
      </c>
      <c r="K24" s="10">
        <v>2023</v>
      </c>
      <c r="L24" s="10">
        <v>2</v>
      </c>
      <c r="M24" t="s">
        <v>145</v>
      </c>
      <c r="N24" t="s">
        <v>44</v>
      </c>
      <c r="O24" t="s">
        <v>45</v>
      </c>
      <c r="P24" t="s">
        <v>46</v>
      </c>
      <c r="Q24" t="s">
        <v>96</v>
      </c>
      <c r="R24" t="s">
        <v>96</v>
      </c>
      <c r="S24" t="s">
        <v>49</v>
      </c>
      <c r="T24" t="s">
        <v>50</v>
      </c>
      <c r="U24" t="s">
        <v>61</v>
      </c>
      <c r="V24" s="8">
        <v>0.66313753755797278</v>
      </c>
      <c r="W24" s="8">
        <v>0.88449246363297163</v>
      </c>
      <c r="X24" t="s">
        <v>146</v>
      </c>
      <c r="Y24">
        <v>9959</v>
      </c>
      <c r="Z24" t="str">
        <f>LEFT(A24,FIND(" ",A24&amp;" ")-1)</f>
        <v>Rebecca</v>
      </c>
      <c r="AA24" t="str">
        <f>TRIM(RIGHT(SUBSTITUTE(A24," ",REPT(" ",100)),100))</f>
        <v>Weaver</v>
      </c>
      <c r="AB24">
        <v>4</v>
      </c>
      <c r="AC24" t="s">
        <v>53</v>
      </c>
      <c r="AD24" t="s">
        <v>56</v>
      </c>
      <c r="AE24" t="s">
        <v>54</v>
      </c>
      <c r="AF24" t="s">
        <v>54</v>
      </c>
      <c r="AG24" t="s">
        <v>54</v>
      </c>
      <c r="AH24" t="s">
        <v>55</v>
      </c>
      <c r="AI24" t="s">
        <v>55</v>
      </c>
      <c r="AJ24" t="s">
        <v>99</v>
      </c>
      <c r="AK24" s="3">
        <v>45759</v>
      </c>
      <c r="AL24">
        <v>2025</v>
      </c>
      <c r="AM24" t="s">
        <v>55</v>
      </c>
      <c r="AN24">
        <v>88</v>
      </c>
      <c r="AO24">
        <v>64</v>
      </c>
      <c r="AP24">
        <v>-24</v>
      </c>
    </row>
    <row r="25" spans="1:42">
      <c r="A25" t="s">
        <v>147</v>
      </c>
      <c r="B25">
        <v>88116786</v>
      </c>
      <c r="C25" s="2">
        <v>1782949</v>
      </c>
      <c r="D25" s="1">
        <v>44882</v>
      </c>
      <c r="E25">
        <v>2.7</v>
      </c>
      <c r="F25">
        <v>94</v>
      </c>
      <c r="G25" s="9">
        <f>F25/12</f>
        <v>7.833333333333333</v>
      </c>
      <c r="H25" s="9">
        <v>18</v>
      </c>
      <c r="I25" s="9">
        <v>7</v>
      </c>
      <c r="J25" s="9">
        <f t="shared" si="0"/>
        <v>11</v>
      </c>
      <c r="K25" s="10">
        <v>2025</v>
      </c>
      <c r="L25" s="10">
        <v>0</v>
      </c>
      <c r="M25" t="s">
        <v>148</v>
      </c>
      <c r="N25" t="s">
        <v>44</v>
      </c>
      <c r="O25" t="s">
        <v>45</v>
      </c>
      <c r="P25" t="s">
        <v>46</v>
      </c>
      <c r="Q25" t="s">
        <v>96</v>
      </c>
      <c r="R25" t="s">
        <v>75</v>
      </c>
      <c r="S25" t="s">
        <v>49</v>
      </c>
      <c r="T25" t="s">
        <v>50</v>
      </c>
      <c r="U25" t="s">
        <v>51</v>
      </c>
      <c r="V25" s="8">
        <v>0.44016479490526239</v>
      </c>
      <c r="W25" s="8">
        <v>0.22119170661049758</v>
      </c>
      <c r="X25" t="s">
        <v>149</v>
      </c>
      <c r="Y25">
        <v>6014</v>
      </c>
      <c r="Z25" t="str">
        <f>LEFT(A25,FIND(" ",A25&amp;" ")-1)</f>
        <v>Lance</v>
      </c>
      <c r="AA25" t="str">
        <f>TRIM(RIGHT(SUBSTITUTE(A25," ",REPT(" ",100)),100))</f>
        <v>Wells</v>
      </c>
      <c r="AB25">
        <v>8</v>
      </c>
      <c r="AC25" t="s">
        <v>53</v>
      </c>
      <c r="AD25" t="s">
        <v>54</v>
      </c>
      <c r="AE25" t="s">
        <v>55</v>
      </c>
      <c r="AF25" t="s">
        <v>54</v>
      </c>
      <c r="AG25" t="s">
        <v>55</v>
      </c>
      <c r="AH25" t="s">
        <v>54</v>
      </c>
      <c r="AI25" t="s">
        <v>55</v>
      </c>
      <c r="AJ25" t="s">
        <v>141</v>
      </c>
      <c r="AK25" s="3">
        <v>45759</v>
      </c>
      <c r="AL25">
        <v>2025</v>
      </c>
      <c r="AM25" t="s">
        <v>55</v>
      </c>
      <c r="AN25">
        <v>88</v>
      </c>
      <c r="AO25">
        <v>88</v>
      </c>
      <c r="AP25">
        <v>0</v>
      </c>
    </row>
    <row r="26" spans="1:42">
      <c r="A26" t="s">
        <v>150</v>
      </c>
      <c r="B26">
        <v>88112986</v>
      </c>
      <c r="C26" s="2">
        <v>7927443</v>
      </c>
      <c r="D26" s="1">
        <v>43761</v>
      </c>
      <c r="E26">
        <v>5.8</v>
      </c>
      <c r="F26">
        <v>98</v>
      </c>
      <c r="G26" s="9">
        <f>F26/12</f>
        <v>8.1666666666666661</v>
      </c>
      <c r="H26" s="9">
        <v>18</v>
      </c>
      <c r="I26" s="9">
        <v>5</v>
      </c>
      <c r="J26" s="9">
        <f t="shared" si="0"/>
        <v>13</v>
      </c>
      <c r="K26" s="10">
        <v>2018</v>
      </c>
      <c r="L26" s="10">
        <v>7</v>
      </c>
      <c r="M26" t="s">
        <v>151</v>
      </c>
      <c r="N26" t="s">
        <v>44</v>
      </c>
      <c r="O26" t="s">
        <v>60</v>
      </c>
      <c r="P26" t="s">
        <v>46</v>
      </c>
      <c r="Q26" t="s">
        <v>47</v>
      </c>
      <c r="R26" t="s">
        <v>48</v>
      </c>
      <c r="S26" t="s">
        <v>49</v>
      </c>
      <c r="T26" t="s">
        <v>50</v>
      </c>
      <c r="U26" t="s">
        <v>51</v>
      </c>
      <c r="V26" s="8">
        <v>0.92205628210113644</v>
      </c>
      <c r="W26" s="8">
        <v>0.38018432809439739</v>
      </c>
      <c r="X26" t="s">
        <v>152</v>
      </c>
      <c r="Y26">
        <v>878</v>
      </c>
      <c r="Z26" t="str">
        <f>LEFT(A26,FIND(" ",A26&amp;" ")-1)</f>
        <v>Lynn</v>
      </c>
      <c r="AA26" t="str">
        <f>TRIM(RIGHT(SUBSTITUTE(A26," ",REPT(" ",100)),100))</f>
        <v>Nunez</v>
      </c>
      <c r="AB26">
        <v>3</v>
      </c>
      <c r="AC26" t="s">
        <v>53</v>
      </c>
      <c r="AD26" t="s">
        <v>56</v>
      </c>
      <c r="AE26" t="s">
        <v>56</v>
      </c>
      <c r="AF26" t="s">
        <v>56</v>
      </c>
      <c r="AG26" t="s">
        <v>55</v>
      </c>
      <c r="AH26" t="s">
        <v>55</v>
      </c>
      <c r="AI26" t="s">
        <v>54</v>
      </c>
      <c r="AJ26" t="s">
        <v>153</v>
      </c>
      <c r="AK26" s="3">
        <v>45759</v>
      </c>
      <c r="AL26">
        <v>2025</v>
      </c>
      <c r="AM26" t="s">
        <v>54</v>
      </c>
      <c r="AN26">
        <v>88</v>
      </c>
      <c r="AO26">
        <v>88</v>
      </c>
      <c r="AP26">
        <v>0</v>
      </c>
    </row>
    <row r="27" spans="1:42">
      <c r="A27" t="s">
        <v>126</v>
      </c>
      <c r="B27">
        <v>88119196</v>
      </c>
      <c r="C27" s="2">
        <v>2423681</v>
      </c>
      <c r="D27" s="1">
        <v>42312</v>
      </c>
      <c r="E27">
        <v>9.8000000000000007</v>
      </c>
      <c r="F27">
        <v>102</v>
      </c>
      <c r="G27" s="9">
        <f>F27/12</f>
        <v>8.5</v>
      </c>
      <c r="H27" s="9">
        <v>18</v>
      </c>
      <c r="I27" s="9">
        <v>14</v>
      </c>
      <c r="J27" s="9">
        <f t="shared" si="0"/>
        <v>4</v>
      </c>
      <c r="K27" s="10">
        <v>2025</v>
      </c>
      <c r="L27" s="10">
        <v>0</v>
      </c>
      <c r="M27" t="s">
        <v>154</v>
      </c>
      <c r="N27" t="s">
        <v>109</v>
      </c>
      <c r="O27" t="s">
        <v>45</v>
      </c>
      <c r="P27" t="s">
        <v>65</v>
      </c>
      <c r="Q27" t="s">
        <v>74</v>
      </c>
      <c r="R27" t="s">
        <v>75</v>
      </c>
      <c r="S27" t="s">
        <v>49</v>
      </c>
      <c r="T27" t="s">
        <v>50</v>
      </c>
      <c r="U27" t="s">
        <v>61</v>
      </c>
      <c r="V27" s="8">
        <v>0.70958570886226491</v>
      </c>
      <c r="W27" s="8">
        <v>0.69705997235777295</v>
      </c>
      <c r="X27" t="s">
        <v>155</v>
      </c>
      <c r="Y27">
        <v>1637</v>
      </c>
      <c r="Z27" t="str">
        <f>LEFT(A27,FIND(" ",A27&amp;" ")-1)</f>
        <v>Brenda</v>
      </c>
      <c r="AA27" t="str">
        <f>TRIM(RIGHT(SUBSTITUTE(A27," ",REPT(" ",100)),100))</f>
        <v>Blackwell</v>
      </c>
      <c r="AB27">
        <v>8</v>
      </c>
      <c r="AC27" t="s">
        <v>53</v>
      </c>
      <c r="AD27" t="s">
        <v>56</v>
      </c>
      <c r="AE27" t="s">
        <v>55</v>
      </c>
      <c r="AF27" t="s">
        <v>55</v>
      </c>
      <c r="AG27" t="s">
        <v>54</v>
      </c>
      <c r="AH27" t="s">
        <v>55</v>
      </c>
      <c r="AI27" t="s">
        <v>54</v>
      </c>
      <c r="AM27" t="s">
        <v>54</v>
      </c>
      <c r="AN27">
        <v>88</v>
      </c>
      <c r="AO27">
        <v>88</v>
      </c>
      <c r="AP27">
        <v>0</v>
      </c>
    </row>
    <row r="28" spans="1:42">
      <c r="A28" t="s">
        <v>156</v>
      </c>
      <c r="B28">
        <v>88119583</v>
      </c>
      <c r="C28" s="2">
        <v>3568720</v>
      </c>
      <c r="D28" s="1">
        <v>43516</v>
      </c>
      <c r="E28">
        <v>6.5</v>
      </c>
      <c r="F28">
        <v>105</v>
      </c>
      <c r="G28" s="9">
        <f>F28/12</f>
        <v>8.75</v>
      </c>
      <c r="H28" s="9">
        <v>18</v>
      </c>
      <c r="I28" s="9">
        <v>9</v>
      </c>
      <c r="J28" s="9">
        <f t="shared" si="0"/>
        <v>9</v>
      </c>
      <c r="K28" s="10">
        <v>2024</v>
      </c>
      <c r="L28" s="10">
        <v>1</v>
      </c>
      <c r="M28" t="s">
        <v>157</v>
      </c>
      <c r="N28" t="s">
        <v>44</v>
      </c>
      <c r="O28" t="s">
        <v>60</v>
      </c>
      <c r="P28" t="s">
        <v>65</v>
      </c>
      <c r="Q28" t="s">
        <v>96</v>
      </c>
      <c r="R28" t="s">
        <v>96</v>
      </c>
      <c r="S28" t="s">
        <v>49</v>
      </c>
      <c r="T28" t="s">
        <v>50</v>
      </c>
      <c r="U28" t="s">
        <v>61</v>
      </c>
      <c r="V28" s="8">
        <v>0.902143694607351</v>
      </c>
      <c r="W28" s="8">
        <v>0.5890976631349788</v>
      </c>
      <c r="X28" t="s">
        <v>158</v>
      </c>
      <c r="Y28">
        <v>2512</v>
      </c>
      <c r="Z28" t="str">
        <f>LEFT(A28,FIND(" ",A28&amp;" ")-1)</f>
        <v>Lindsey</v>
      </c>
      <c r="AA28" t="str">
        <f>TRIM(RIGHT(SUBSTITUTE(A28," ",REPT(" ",100)),100))</f>
        <v>Sandoval</v>
      </c>
      <c r="AB28">
        <v>5</v>
      </c>
      <c r="AC28" t="s">
        <v>53</v>
      </c>
      <c r="AD28" t="s">
        <v>56</v>
      </c>
      <c r="AE28" t="s">
        <v>56</v>
      </c>
      <c r="AF28" t="s">
        <v>56</v>
      </c>
      <c r="AG28" t="s">
        <v>55</v>
      </c>
      <c r="AH28" t="s">
        <v>54</v>
      </c>
      <c r="AI28" t="s">
        <v>54</v>
      </c>
      <c r="AJ28" t="s">
        <v>81</v>
      </c>
      <c r="AK28" s="3">
        <v>45759</v>
      </c>
      <c r="AL28">
        <v>2025</v>
      </c>
      <c r="AM28" t="s">
        <v>54</v>
      </c>
      <c r="AN28">
        <v>88</v>
      </c>
      <c r="AO28">
        <v>88</v>
      </c>
      <c r="AP28">
        <v>0</v>
      </c>
    </row>
    <row r="29" spans="1:42">
      <c r="A29" t="s">
        <v>159</v>
      </c>
      <c r="B29">
        <v>88119417</v>
      </c>
      <c r="C29" s="2">
        <v>7789151</v>
      </c>
      <c r="D29" s="1">
        <v>44178</v>
      </c>
      <c r="E29">
        <v>4.7</v>
      </c>
      <c r="F29">
        <v>108</v>
      </c>
      <c r="G29" s="9">
        <f>F29/12</f>
        <v>9</v>
      </c>
      <c r="H29" s="9">
        <v>18</v>
      </c>
      <c r="I29" s="9">
        <v>7</v>
      </c>
      <c r="J29" s="9">
        <f t="shared" si="0"/>
        <v>11</v>
      </c>
      <c r="K29" s="10">
        <v>2025</v>
      </c>
      <c r="L29" s="10">
        <v>0</v>
      </c>
      <c r="M29" t="s">
        <v>160</v>
      </c>
      <c r="N29" t="s">
        <v>44</v>
      </c>
      <c r="O29" t="s">
        <v>60</v>
      </c>
      <c r="P29" t="s">
        <v>65</v>
      </c>
      <c r="Q29" t="s">
        <v>79</v>
      </c>
      <c r="R29" t="s">
        <v>66</v>
      </c>
      <c r="S29" t="s">
        <v>49</v>
      </c>
      <c r="T29" t="s">
        <v>50</v>
      </c>
      <c r="U29" t="s">
        <v>51</v>
      </c>
      <c r="V29" s="8">
        <v>9.8930035749189238E-2</v>
      </c>
      <c r="W29" s="8">
        <v>0.50562982604247741</v>
      </c>
      <c r="X29" t="s">
        <v>161</v>
      </c>
      <c r="Y29">
        <v>9735</v>
      </c>
      <c r="Z29" t="str">
        <f>LEFT(A29,FIND(" ",A29&amp;" ")-1)</f>
        <v>Gregory</v>
      </c>
      <c r="AA29" t="str">
        <f>TRIM(RIGHT(SUBSTITUTE(A29," ",REPT(" ",100)),100))</f>
        <v>Johnston</v>
      </c>
      <c r="AB29">
        <v>5</v>
      </c>
      <c r="AC29" t="s">
        <v>53</v>
      </c>
      <c r="AD29" t="s">
        <v>55</v>
      </c>
      <c r="AE29" t="s">
        <v>54</v>
      </c>
      <c r="AF29" t="s">
        <v>56</v>
      </c>
      <c r="AG29" t="s">
        <v>54</v>
      </c>
      <c r="AH29" t="s">
        <v>56</v>
      </c>
      <c r="AI29" t="s">
        <v>56</v>
      </c>
      <c r="AJ29" t="s">
        <v>126</v>
      </c>
      <c r="AK29" s="3">
        <v>45759</v>
      </c>
      <c r="AL29">
        <v>2025</v>
      </c>
      <c r="AM29" t="s">
        <v>56</v>
      </c>
      <c r="AN29">
        <v>88</v>
      </c>
      <c r="AO29">
        <v>88</v>
      </c>
      <c r="AP29">
        <v>0</v>
      </c>
    </row>
    <row r="30" spans="1:42">
      <c r="A30" t="s">
        <v>162</v>
      </c>
      <c r="B30">
        <v>88115532</v>
      </c>
      <c r="C30" s="2">
        <v>7741578</v>
      </c>
      <c r="D30" s="1">
        <v>44213</v>
      </c>
      <c r="E30">
        <v>4.5999999999999996</v>
      </c>
      <c r="F30">
        <v>109</v>
      </c>
      <c r="G30" s="9">
        <f>F30/12</f>
        <v>9.0833333333333339</v>
      </c>
      <c r="H30" s="9">
        <v>18</v>
      </c>
      <c r="I30" s="9">
        <v>9</v>
      </c>
      <c r="J30" s="9">
        <f t="shared" si="0"/>
        <v>9</v>
      </c>
      <c r="K30" s="10">
        <v>2023</v>
      </c>
      <c r="L30" s="10">
        <v>2</v>
      </c>
      <c r="M30" t="s">
        <v>163</v>
      </c>
      <c r="N30" t="s">
        <v>44</v>
      </c>
      <c r="O30" t="s">
        <v>60</v>
      </c>
      <c r="P30" t="s">
        <v>65</v>
      </c>
      <c r="Q30" t="s">
        <v>96</v>
      </c>
      <c r="R30" t="s">
        <v>97</v>
      </c>
      <c r="S30" t="s">
        <v>49</v>
      </c>
      <c r="T30" t="s">
        <v>50</v>
      </c>
      <c r="U30" t="s">
        <v>51</v>
      </c>
      <c r="V30" s="8">
        <v>0.29876885264275987</v>
      </c>
      <c r="W30" s="8">
        <v>0.9787120401256888</v>
      </c>
      <c r="X30" t="s">
        <v>164</v>
      </c>
      <c r="Y30">
        <v>1566</v>
      </c>
      <c r="Z30" t="str">
        <f>LEFT(A30,FIND(" ",A30&amp;" ")-1)</f>
        <v>Andrea</v>
      </c>
      <c r="AA30" t="str">
        <f>TRIM(RIGHT(SUBSTITUTE(A30," ",REPT(" ",100)),100))</f>
        <v>Sutton</v>
      </c>
      <c r="AB30">
        <v>5</v>
      </c>
      <c r="AC30" t="s">
        <v>53</v>
      </c>
      <c r="AD30" t="s">
        <v>55</v>
      </c>
      <c r="AE30" t="s">
        <v>55</v>
      </c>
      <c r="AF30" t="s">
        <v>55</v>
      </c>
      <c r="AG30" t="s">
        <v>56</v>
      </c>
      <c r="AH30" t="s">
        <v>54</v>
      </c>
      <c r="AI30" t="s">
        <v>55</v>
      </c>
      <c r="AJ30" t="s">
        <v>117</v>
      </c>
      <c r="AK30" s="3">
        <v>45759</v>
      </c>
      <c r="AL30">
        <v>2025</v>
      </c>
      <c r="AM30" t="s">
        <v>55</v>
      </c>
      <c r="AN30">
        <v>88</v>
      </c>
      <c r="AO30">
        <v>88</v>
      </c>
      <c r="AP30">
        <v>0</v>
      </c>
    </row>
    <row r="31" spans="1:42">
      <c r="A31" t="s">
        <v>165</v>
      </c>
      <c r="B31">
        <v>88118645</v>
      </c>
      <c r="C31" s="2">
        <v>4435721</v>
      </c>
      <c r="D31" s="1">
        <v>43941</v>
      </c>
      <c r="E31">
        <v>5.3</v>
      </c>
      <c r="F31">
        <v>109</v>
      </c>
      <c r="G31" s="9">
        <f>F31/12</f>
        <v>9.0833333333333339</v>
      </c>
      <c r="H31" s="9">
        <v>18</v>
      </c>
      <c r="I31" s="9">
        <v>9</v>
      </c>
      <c r="J31" s="9">
        <f t="shared" si="0"/>
        <v>9</v>
      </c>
      <c r="K31" s="10">
        <v>2019</v>
      </c>
      <c r="L31" s="10">
        <v>6</v>
      </c>
      <c r="M31" t="s">
        <v>166</v>
      </c>
      <c r="N31" t="s">
        <v>44</v>
      </c>
      <c r="O31" t="s">
        <v>60</v>
      </c>
      <c r="P31" t="s">
        <v>65</v>
      </c>
      <c r="Q31" t="s">
        <v>96</v>
      </c>
      <c r="R31" t="s">
        <v>97</v>
      </c>
      <c r="S31" t="s">
        <v>49</v>
      </c>
      <c r="T31" t="s">
        <v>50</v>
      </c>
      <c r="U31" t="s">
        <v>61</v>
      </c>
      <c r="V31" s="8">
        <v>0.33575491095521071</v>
      </c>
      <c r="W31" s="8">
        <v>0.86913549108664645</v>
      </c>
      <c r="X31" t="s">
        <v>167</v>
      </c>
      <c r="Y31">
        <v>8488</v>
      </c>
      <c r="Z31" t="str">
        <f>LEFT(A31,FIND(" ",A31&amp;" ")-1)</f>
        <v>Scott</v>
      </c>
      <c r="AA31" t="str">
        <f>TRIM(RIGHT(SUBSTITUTE(A31," ",REPT(" ",100)),100))</f>
        <v>Gibson</v>
      </c>
      <c r="AB31">
        <v>5</v>
      </c>
      <c r="AC31" t="s">
        <v>53</v>
      </c>
      <c r="AD31" t="s">
        <v>54</v>
      </c>
      <c r="AE31" t="s">
        <v>56</v>
      </c>
      <c r="AF31" t="s">
        <v>54</v>
      </c>
      <c r="AG31" t="s">
        <v>56</v>
      </c>
      <c r="AH31" t="s">
        <v>56</v>
      </c>
      <c r="AI31" t="s">
        <v>56</v>
      </c>
      <c r="AJ31" t="s">
        <v>126</v>
      </c>
      <c r="AK31" s="3">
        <v>45759</v>
      </c>
      <c r="AL31">
        <v>2025</v>
      </c>
      <c r="AM31" t="s">
        <v>56</v>
      </c>
      <c r="AN31">
        <v>88</v>
      </c>
      <c r="AO31">
        <v>88</v>
      </c>
      <c r="AP31">
        <v>0</v>
      </c>
    </row>
    <row r="32" spans="1:42">
      <c r="A32" t="s">
        <v>168</v>
      </c>
      <c r="B32">
        <v>88117052</v>
      </c>
      <c r="C32" s="2">
        <v>4130157</v>
      </c>
      <c r="D32" s="1">
        <v>43419</v>
      </c>
      <c r="E32">
        <v>6.7</v>
      </c>
      <c r="F32">
        <v>113</v>
      </c>
      <c r="G32" s="9">
        <f>F32/12</f>
        <v>9.4166666666666661</v>
      </c>
      <c r="H32" s="9">
        <v>18</v>
      </c>
      <c r="I32" s="9">
        <v>6</v>
      </c>
      <c r="J32" s="9">
        <f t="shared" si="0"/>
        <v>12</v>
      </c>
      <c r="K32" s="10">
        <v>2023</v>
      </c>
      <c r="L32" s="10">
        <v>2</v>
      </c>
      <c r="M32" t="s">
        <v>169</v>
      </c>
      <c r="N32" t="s">
        <v>44</v>
      </c>
      <c r="O32" t="s">
        <v>45</v>
      </c>
      <c r="P32" t="s">
        <v>65</v>
      </c>
      <c r="Q32" t="s">
        <v>79</v>
      </c>
      <c r="R32" t="s">
        <v>66</v>
      </c>
      <c r="S32" t="s">
        <v>49</v>
      </c>
      <c r="T32" t="s">
        <v>50</v>
      </c>
      <c r="U32" t="s">
        <v>61</v>
      </c>
      <c r="V32" s="8">
        <v>0.38504260005914737</v>
      </c>
      <c r="W32" s="8">
        <v>0.79441553369791673</v>
      </c>
      <c r="X32" t="s">
        <v>170</v>
      </c>
      <c r="Y32">
        <v>6346</v>
      </c>
      <c r="Z32" t="str">
        <f>LEFT(A32,FIND(" ",A32&amp;" ")-1)</f>
        <v>Paige</v>
      </c>
      <c r="AA32" t="str">
        <f>TRIM(RIGHT(SUBSTITUTE(A32," ",REPT(" ",100)),100))</f>
        <v>Lang</v>
      </c>
      <c r="AB32">
        <v>3</v>
      </c>
      <c r="AC32" t="s">
        <v>53</v>
      </c>
      <c r="AD32" t="s">
        <v>55</v>
      </c>
      <c r="AE32" t="s">
        <v>54</v>
      </c>
      <c r="AF32" t="s">
        <v>54</v>
      </c>
      <c r="AG32" t="s">
        <v>56</v>
      </c>
      <c r="AH32" t="s">
        <v>54</v>
      </c>
      <c r="AI32" t="s">
        <v>56</v>
      </c>
      <c r="AJ32" t="s">
        <v>103</v>
      </c>
      <c r="AK32" s="3">
        <v>45759</v>
      </c>
      <c r="AL32">
        <v>2025</v>
      </c>
      <c r="AM32" t="s">
        <v>56</v>
      </c>
      <c r="AN32">
        <v>88</v>
      </c>
      <c r="AO32">
        <v>88</v>
      </c>
      <c r="AP32">
        <v>0</v>
      </c>
    </row>
    <row r="33" spans="1:42">
      <c r="A33" t="s">
        <v>171</v>
      </c>
      <c r="B33">
        <v>88117507</v>
      </c>
      <c r="C33" s="2">
        <v>6936512</v>
      </c>
      <c r="D33" s="1">
        <v>44053</v>
      </c>
      <c r="E33">
        <v>5</v>
      </c>
      <c r="F33">
        <v>114</v>
      </c>
      <c r="G33" s="9">
        <f>F33/12</f>
        <v>9.5</v>
      </c>
      <c r="H33" s="9">
        <v>18</v>
      </c>
      <c r="I33" s="9">
        <v>5</v>
      </c>
      <c r="J33" s="9">
        <f t="shared" si="0"/>
        <v>13</v>
      </c>
      <c r="K33" s="10">
        <v>2018</v>
      </c>
      <c r="L33" s="10">
        <v>7</v>
      </c>
      <c r="M33" t="s">
        <v>172</v>
      </c>
      <c r="N33" t="s">
        <v>44</v>
      </c>
      <c r="O33" t="s">
        <v>60</v>
      </c>
      <c r="P33" t="s">
        <v>46</v>
      </c>
      <c r="Q33" t="s">
        <v>74</v>
      </c>
      <c r="R33" t="s">
        <v>75</v>
      </c>
      <c r="S33" t="s">
        <v>49</v>
      </c>
      <c r="T33" t="s">
        <v>50</v>
      </c>
      <c r="U33" t="s">
        <v>61</v>
      </c>
      <c r="V33" s="8">
        <v>0.19201421620426429</v>
      </c>
      <c r="W33" s="8">
        <v>0.33783874745418729</v>
      </c>
      <c r="X33" t="s">
        <v>173</v>
      </c>
      <c r="Y33">
        <v>2158</v>
      </c>
      <c r="Z33" t="str">
        <f>LEFT(A33,FIND(" ",A33&amp;" ")-1)</f>
        <v>Keith</v>
      </c>
      <c r="AA33" t="str">
        <f>TRIM(RIGHT(SUBSTITUTE(A33," ",REPT(" ",100)),100))</f>
        <v>Jr.</v>
      </c>
      <c r="AB33">
        <v>8</v>
      </c>
      <c r="AC33" t="s">
        <v>53</v>
      </c>
      <c r="AD33" t="s">
        <v>55</v>
      </c>
      <c r="AE33" t="s">
        <v>56</v>
      </c>
      <c r="AF33" t="s">
        <v>55</v>
      </c>
      <c r="AG33" t="s">
        <v>54</v>
      </c>
      <c r="AH33" t="s">
        <v>54</v>
      </c>
      <c r="AI33" t="s">
        <v>55</v>
      </c>
      <c r="AJ33" t="s">
        <v>153</v>
      </c>
      <c r="AK33" s="3">
        <v>45759</v>
      </c>
      <c r="AL33">
        <v>2025</v>
      </c>
      <c r="AM33" t="s">
        <v>55</v>
      </c>
      <c r="AN33">
        <v>88</v>
      </c>
      <c r="AO33">
        <v>88</v>
      </c>
      <c r="AP33">
        <v>0</v>
      </c>
    </row>
    <row r="34" spans="1:42">
      <c r="A34" t="s">
        <v>174</v>
      </c>
      <c r="B34">
        <v>88115921</v>
      </c>
      <c r="C34" s="2">
        <v>2125401</v>
      </c>
      <c r="D34" s="1">
        <v>42589</v>
      </c>
      <c r="E34">
        <v>9</v>
      </c>
      <c r="F34">
        <v>115</v>
      </c>
      <c r="G34" s="9">
        <f>F34/12</f>
        <v>9.5833333333333339</v>
      </c>
      <c r="H34" s="9">
        <v>18</v>
      </c>
      <c r="I34" s="9">
        <v>14</v>
      </c>
      <c r="J34" s="9">
        <f t="shared" si="0"/>
        <v>4</v>
      </c>
      <c r="K34" s="10">
        <v>2019</v>
      </c>
      <c r="L34" s="10">
        <v>6</v>
      </c>
      <c r="M34" t="s">
        <v>175</v>
      </c>
      <c r="N34" t="s">
        <v>44</v>
      </c>
      <c r="O34" t="s">
        <v>45</v>
      </c>
      <c r="P34" t="s">
        <v>46</v>
      </c>
      <c r="Q34" t="s">
        <v>96</v>
      </c>
      <c r="R34" t="s">
        <v>96</v>
      </c>
      <c r="S34" t="s">
        <v>49</v>
      </c>
      <c r="T34" t="s">
        <v>50</v>
      </c>
      <c r="U34" t="s">
        <v>51</v>
      </c>
      <c r="V34" s="8">
        <v>0.97338858219697477</v>
      </c>
      <c r="W34" s="8">
        <v>0.75648188480130274</v>
      </c>
      <c r="X34" t="s">
        <v>176</v>
      </c>
      <c r="Y34">
        <v>8347</v>
      </c>
      <c r="Z34" t="str">
        <f>LEFT(A34,FIND(" ",A34&amp;" ")-1)</f>
        <v>Amber</v>
      </c>
      <c r="AA34" t="str">
        <f>TRIM(RIGHT(SUBSTITUTE(A34," ",REPT(" ",100)),100))</f>
        <v>Adams</v>
      </c>
      <c r="AB34">
        <v>4</v>
      </c>
      <c r="AC34" t="s">
        <v>53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153</v>
      </c>
      <c r="AK34" s="3">
        <v>45759</v>
      </c>
      <c r="AL34">
        <v>2025</v>
      </c>
      <c r="AM34" t="s">
        <v>56</v>
      </c>
      <c r="AN34">
        <v>88</v>
      </c>
      <c r="AO34">
        <v>70</v>
      </c>
      <c r="AP34">
        <v>-18</v>
      </c>
    </row>
    <row r="35" spans="1:42">
      <c r="A35" t="s">
        <v>117</v>
      </c>
      <c r="B35">
        <v>88113706</v>
      </c>
      <c r="C35" s="2">
        <v>7842084</v>
      </c>
      <c r="D35" s="1">
        <v>45420</v>
      </c>
      <c r="E35">
        <v>1.3</v>
      </c>
      <c r="F35">
        <v>115</v>
      </c>
      <c r="G35" s="9">
        <f>F35/12</f>
        <v>9.5833333333333339</v>
      </c>
      <c r="H35" s="9">
        <v>18</v>
      </c>
      <c r="I35" s="9">
        <v>5</v>
      </c>
      <c r="J35" s="9">
        <f t="shared" si="0"/>
        <v>13</v>
      </c>
      <c r="K35" s="10">
        <v>2020</v>
      </c>
      <c r="L35" s="10">
        <v>5</v>
      </c>
      <c r="M35" t="s">
        <v>177</v>
      </c>
      <c r="N35" t="s">
        <v>109</v>
      </c>
      <c r="O35" t="s">
        <v>45</v>
      </c>
      <c r="P35" t="s">
        <v>46</v>
      </c>
      <c r="Q35" t="s">
        <v>74</v>
      </c>
      <c r="R35" t="s">
        <v>75</v>
      </c>
      <c r="S35" t="s">
        <v>49</v>
      </c>
      <c r="T35" t="s">
        <v>50</v>
      </c>
      <c r="U35" t="s">
        <v>61</v>
      </c>
      <c r="V35" s="8">
        <v>0.88955338116277793</v>
      </c>
      <c r="W35" s="8">
        <v>0.66144465379519934</v>
      </c>
      <c r="X35" t="s">
        <v>178</v>
      </c>
      <c r="Y35">
        <v>3313</v>
      </c>
      <c r="Z35" t="str">
        <f>LEFT(A35,FIND(" ",A35&amp;" ")-1)</f>
        <v>Karen</v>
      </c>
      <c r="AA35" t="str">
        <f>TRIM(RIGHT(SUBSTITUTE(A35," ",REPT(" ",100)),100))</f>
        <v>King</v>
      </c>
      <c r="AB35">
        <v>4</v>
      </c>
      <c r="AC35" t="s">
        <v>53</v>
      </c>
      <c r="AD35" t="s">
        <v>54</v>
      </c>
      <c r="AE35" t="s">
        <v>56</v>
      </c>
      <c r="AF35" t="s">
        <v>54</v>
      </c>
      <c r="AG35" t="s">
        <v>54</v>
      </c>
      <c r="AH35" t="s">
        <v>54</v>
      </c>
      <c r="AI35" t="s">
        <v>54</v>
      </c>
      <c r="AM35" t="s">
        <v>54</v>
      </c>
      <c r="AN35">
        <v>88</v>
      </c>
      <c r="AO35">
        <v>70</v>
      </c>
      <c r="AP35">
        <v>-18</v>
      </c>
    </row>
    <row r="36" spans="1:42">
      <c r="A36" t="s">
        <v>179</v>
      </c>
      <c r="B36">
        <v>88118437</v>
      </c>
      <c r="C36" s="2">
        <v>2734836</v>
      </c>
      <c r="D36" s="1">
        <v>45351</v>
      </c>
      <c r="E36">
        <v>1.5</v>
      </c>
      <c r="F36">
        <v>117</v>
      </c>
      <c r="G36" s="9">
        <f>F36/12</f>
        <v>9.75</v>
      </c>
      <c r="H36" s="9">
        <v>18</v>
      </c>
      <c r="I36" s="9">
        <v>8</v>
      </c>
      <c r="J36" s="9">
        <f t="shared" si="0"/>
        <v>10</v>
      </c>
      <c r="K36" s="10">
        <v>2018</v>
      </c>
      <c r="L36" s="10">
        <v>7</v>
      </c>
      <c r="M36" t="s">
        <v>180</v>
      </c>
      <c r="N36" t="s">
        <v>44</v>
      </c>
      <c r="O36" t="s">
        <v>45</v>
      </c>
      <c r="P36" t="s">
        <v>46</v>
      </c>
      <c r="Q36" t="s">
        <v>79</v>
      </c>
      <c r="R36" t="s">
        <v>66</v>
      </c>
      <c r="S36" t="s">
        <v>49</v>
      </c>
      <c r="T36" t="s">
        <v>50</v>
      </c>
      <c r="U36" t="s">
        <v>61</v>
      </c>
      <c r="V36" s="8">
        <v>0.24723096402485467</v>
      </c>
      <c r="W36" s="8">
        <v>0.38274613984031802</v>
      </c>
      <c r="X36" t="s">
        <v>181</v>
      </c>
      <c r="Y36">
        <v>2040</v>
      </c>
      <c r="Z36" t="str">
        <f>LEFT(A36,FIND(" ",A36&amp;" ")-1)</f>
        <v>Karl</v>
      </c>
      <c r="AA36" t="str">
        <f>TRIM(RIGHT(SUBSTITUTE(A36," ",REPT(" ",100)),100))</f>
        <v>Woods</v>
      </c>
      <c r="AB36">
        <v>5</v>
      </c>
      <c r="AC36" t="s">
        <v>53</v>
      </c>
      <c r="AD36" t="s">
        <v>55</v>
      </c>
      <c r="AE36" t="s">
        <v>56</v>
      </c>
      <c r="AF36" t="s">
        <v>54</v>
      </c>
      <c r="AG36" t="s">
        <v>55</v>
      </c>
      <c r="AH36" t="s">
        <v>54</v>
      </c>
      <c r="AI36" t="s">
        <v>55</v>
      </c>
      <c r="AJ36" t="s">
        <v>107</v>
      </c>
      <c r="AK36" s="3">
        <v>45759</v>
      </c>
      <c r="AL36">
        <v>2025</v>
      </c>
      <c r="AM36" t="s">
        <v>55</v>
      </c>
      <c r="AN36">
        <v>88</v>
      </c>
      <c r="AO36">
        <v>70</v>
      </c>
      <c r="AP36">
        <v>-18</v>
      </c>
    </row>
    <row r="37" spans="1:42">
      <c r="A37" t="s">
        <v>182</v>
      </c>
      <c r="B37">
        <v>88118372</v>
      </c>
      <c r="C37" s="2">
        <v>5056733</v>
      </c>
      <c r="D37" s="1">
        <v>43072</v>
      </c>
      <c r="E37">
        <v>7.7</v>
      </c>
      <c r="F37">
        <v>119</v>
      </c>
      <c r="G37" s="9">
        <f>F37/12</f>
        <v>9.9166666666666661</v>
      </c>
      <c r="H37" s="9">
        <v>18</v>
      </c>
      <c r="I37" s="9">
        <v>10</v>
      </c>
      <c r="J37" s="9">
        <f t="shared" si="0"/>
        <v>8</v>
      </c>
      <c r="K37" s="10">
        <v>2018</v>
      </c>
      <c r="L37" s="10">
        <v>7</v>
      </c>
      <c r="M37" t="s">
        <v>183</v>
      </c>
      <c r="N37" t="s">
        <v>44</v>
      </c>
      <c r="O37" t="s">
        <v>45</v>
      </c>
      <c r="P37" t="s">
        <v>46</v>
      </c>
      <c r="Q37" t="s">
        <v>79</v>
      </c>
      <c r="R37" t="s">
        <v>66</v>
      </c>
      <c r="S37" t="s">
        <v>49</v>
      </c>
      <c r="T37" t="s">
        <v>50</v>
      </c>
      <c r="U37" t="s">
        <v>61</v>
      </c>
      <c r="V37" s="8">
        <v>0.56233578314681343</v>
      </c>
      <c r="W37" s="8">
        <v>0.25754770874185939</v>
      </c>
      <c r="X37" t="s">
        <v>184</v>
      </c>
      <c r="Y37">
        <v>7363</v>
      </c>
      <c r="Z37" t="str">
        <f>LEFT(A37,FIND(" ",A37&amp;" ")-1)</f>
        <v>Shannon</v>
      </c>
      <c r="AA37" t="str">
        <f>TRIM(RIGHT(SUBSTITUTE(A37," ",REPT(" ",100)),100))</f>
        <v>Dunlap</v>
      </c>
      <c r="AB37">
        <v>5</v>
      </c>
      <c r="AC37" t="s">
        <v>53</v>
      </c>
      <c r="AD37" t="s">
        <v>56</v>
      </c>
      <c r="AE37" t="s">
        <v>55</v>
      </c>
      <c r="AF37" t="s">
        <v>54</v>
      </c>
      <c r="AG37" t="s">
        <v>56</v>
      </c>
      <c r="AH37" t="s">
        <v>54</v>
      </c>
      <c r="AI37" t="s">
        <v>54</v>
      </c>
      <c r="AJ37" t="s">
        <v>68</v>
      </c>
      <c r="AK37" s="3">
        <v>45759</v>
      </c>
      <c r="AL37">
        <v>2025</v>
      </c>
      <c r="AM37" t="s">
        <v>54</v>
      </c>
      <c r="AN37">
        <v>88</v>
      </c>
      <c r="AO37">
        <v>70</v>
      </c>
      <c r="AP37">
        <v>-18</v>
      </c>
    </row>
    <row r="38" spans="1:42">
      <c r="A38" t="s">
        <v>185</v>
      </c>
      <c r="B38">
        <v>88110800</v>
      </c>
      <c r="C38" s="2">
        <v>3549431</v>
      </c>
      <c r="D38" s="1">
        <v>42905</v>
      </c>
      <c r="E38">
        <v>8.1999999999999993</v>
      </c>
      <c r="F38">
        <v>119</v>
      </c>
      <c r="G38" s="9">
        <f>F38/12</f>
        <v>9.9166666666666661</v>
      </c>
      <c r="H38" s="9">
        <v>18</v>
      </c>
      <c r="I38" s="9">
        <v>6</v>
      </c>
      <c r="J38" s="9">
        <f t="shared" si="0"/>
        <v>12</v>
      </c>
      <c r="K38" s="10">
        <v>2020</v>
      </c>
      <c r="L38" s="10">
        <v>5</v>
      </c>
      <c r="M38" t="s">
        <v>186</v>
      </c>
      <c r="N38" t="s">
        <v>44</v>
      </c>
      <c r="O38" t="s">
        <v>60</v>
      </c>
      <c r="P38" t="s">
        <v>65</v>
      </c>
      <c r="Q38" t="s">
        <v>96</v>
      </c>
      <c r="R38" t="s">
        <v>96</v>
      </c>
      <c r="S38" t="s">
        <v>49</v>
      </c>
      <c r="T38" t="s">
        <v>50</v>
      </c>
      <c r="U38" t="s">
        <v>51</v>
      </c>
      <c r="V38" s="8">
        <v>0.66010557036015882</v>
      </c>
      <c r="W38" s="8">
        <v>0.8185817033411309</v>
      </c>
      <c r="X38" t="s">
        <v>187</v>
      </c>
      <c r="Y38">
        <v>2875</v>
      </c>
      <c r="Z38" t="str">
        <f>LEFT(A38,FIND(" ",A38&amp;" ")-1)</f>
        <v>Brian</v>
      </c>
      <c r="AA38" t="str">
        <f>TRIM(RIGHT(SUBSTITUTE(A38," ",REPT(" ",100)),100))</f>
        <v>Fuentes</v>
      </c>
      <c r="AB38">
        <v>3</v>
      </c>
      <c r="AC38" t="s">
        <v>53</v>
      </c>
      <c r="AD38" t="s">
        <v>55</v>
      </c>
      <c r="AE38" t="s">
        <v>55</v>
      </c>
      <c r="AF38" t="s">
        <v>54</v>
      </c>
      <c r="AG38" t="s">
        <v>56</v>
      </c>
      <c r="AH38" t="s">
        <v>54</v>
      </c>
      <c r="AI38" t="s">
        <v>56</v>
      </c>
      <c r="AJ38" t="s">
        <v>117</v>
      </c>
      <c r="AK38" s="3">
        <v>45759</v>
      </c>
      <c r="AL38">
        <v>2025</v>
      </c>
      <c r="AM38" t="s">
        <v>56</v>
      </c>
      <c r="AN38">
        <v>88</v>
      </c>
      <c r="AO38">
        <v>70</v>
      </c>
      <c r="AP38">
        <v>-18</v>
      </c>
    </row>
    <row r="39" spans="1:42">
      <c r="A39" t="s">
        <v>188</v>
      </c>
      <c r="B39">
        <v>88112596</v>
      </c>
      <c r="C39" s="2">
        <v>3700659</v>
      </c>
      <c r="D39" s="1">
        <v>45162</v>
      </c>
      <c r="E39">
        <v>2</v>
      </c>
      <c r="F39">
        <v>120</v>
      </c>
      <c r="G39" s="9">
        <f>F39/12</f>
        <v>10</v>
      </c>
      <c r="H39" s="9">
        <v>18</v>
      </c>
      <c r="I39" s="9">
        <v>6</v>
      </c>
      <c r="J39" s="9">
        <f t="shared" si="0"/>
        <v>12</v>
      </c>
      <c r="K39" s="10">
        <v>2019</v>
      </c>
      <c r="L39" s="10">
        <v>6</v>
      </c>
      <c r="M39" t="s">
        <v>189</v>
      </c>
      <c r="N39" t="s">
        <v>44</v>
      </c>
      <c r="O39" t="s">
        <v>60</v>
      </c>
      <c r="P39" t="s">
        <v>65</v>
      </c>
      <c r="Q39" t="s">
        <v>132</v>
      </c>
      <c r="R39" t="s">
        <v>133</v>
      </c>
      <c r="S39" t="s">
        <v>49</v>
      </c>
      <c r="T39" t="s">
        <v>50</v>
      </c>
      <c r="U39" t="s">
        <v>51</v>
      </c>
      <c r="V39" s="8">
        <v>0.46610029900607997</v>
      </c>
      <c r="W39" s="8">
        <v>0.56789309984631164</v>
      </c>
      <c r="X39" t="s">
        <v>190</v>
      </c>
      <c r="Y39">
        <v>5140</v>
      </c>
      <c r="Z39" t="str">
        <f>LEFT(A39,FIND(" ",A39&amp;" ")-1)</f>
        <v>Lindsey</v>
      </c>
      <c r="AA39" t="str">
        <f>TRIM(RIGHT(SUBSTITUTE(A39," ",REPT(" ",100)),100))</f>
        <v>Pena</v>
      </c>
      <c r="AB39">
        <v>3</v>
      </c>
      <c r="AC39" t="s">
        <v>53</v>
      </c>
      <c r="AD39" t="s">
        <v>55</v>
      </c>
      <c r="AE39" t="s">
        <v>56</v>
      </c>
      <c r="AF39" t="s">
        <v>55</v>
      </c>
      <c r="AG39" t="s">
        <v>54</v>
      </c>
      <c r="AH39" t="s">
        <v>54</v>
      </c>
      <c r="AI39" t="s">
        <v>56</v>
      </c>
      <c r="AJ39" t="s">
        <v>141</v>
      </c>
      <c r="AK39" s="3">
        <v>45759</v>
      </c>
      <c r="AL39">
        <v>2025</v>
      </c>
      <c r="AM39" t="s">
        <v>56</v>
      </c>
      <c r="AN39">
        <v>88</v>
      </c>
      <c r="AO39">
        <v>70</v>
      </c>
      <c r="AP39">
        <v>-18</v>
      </c>
    </row>
    <row r="40" spans="1:42">
      <c r="A40" t="s">
        <v>191</v>
      </c>
      <c r="B40">
        <v>88111483</v>
      </c>
      <c r="C40" s="2">
        <v>7384511</v>
      </c>
      <c r="D40" s="1">
        <v>44872</v>
      </c>
      <c r="E40">
        <v>2.8</v>
      </c>
      <c r="F40">
        <v>121</v>
      </c>
      <c r="G40" s="9">
        <f>F40/12</f>
        <v>10.083333333333334</v>
      </c>
      <c r="H40" s="9">
        <v>20</v>
      </c>
      <c r="I40" s="9">
        <v>12</v>
      </c>
      <c r="J40" s="9">
        <f t="shared" si="0"/>
        <v>8</v>
      </c>
      <c r="K40" s="10">
        <v>2020</v>
      </c>
      <c r="L40" s="10">
        <v>5</v>
      </c>
      <c r="M40" t="s">
        <v>192</v>
      </c>
      <c r="N40" t="s">
        <v>90</v>
      </c>
      <c r="O40" t="s">
        <v>45</v>
      </c>
      <c r="P40" t="s">
        <v>65</v>
      </c>
      <c r="Q40" t="s">
        <v>91</v>
      </c>
      <c r="R40" t="s">
        <v>92</v>
      </c>
      <c r="S40" t="s">
        <v>49</v>
      </c>
      <c r="T40" t="s">
        <v>50</v>
      </c>
      <c r="U40" t="s">
        <v>61</v>
      </c>
      <c r="V40" s="8">
        <v>8.8931487476727411E-2</v>
      </c>
      <c r="W40" s="8">
        <v>0.18667280163025923</v>
      </c>
      <c r="X40" t="s">
        <v>193</v>
      </c>
      <c r="Y40">
        <v>9198</v>
      </c>
      <c r="Z40" t="str">
        <f>LEFT(A40,FIND(" ",A40&amp;" ")-1)</f>
        <v>April</v>
      </c>
      <c r="AA40" t="str">
        <f>TRIM(RIGHT(SUBSTITUTE(A40," ",REPT(" ",100)),100))</f>
        <v>Reyes</v>
      </c>
      <c r="AB40">
        <v>6</v>
      </c>
      <c r="AC40" t="s">
        <v>53</v>
      </c>
      <c r="AD40" t="s">
        <v>56</v>
      </c>
      <c r="AE40" t="s">
        <v>54</v>
      </c>
      <c r="AF40" t="s">
        <v>55</v>
      </c>
      <c r="AG40" t="s">
        <v>54</v>
      </c>
      <c r="AH40" t="s">
        <v>55</v>
      </c>
      <c r="AI40" t="s">
        <v>55</v>
      </c>
      <c r="AJ40" t="s">
        <v>153</v>
      </c>
      <c r="AK40" s="3">
        <v>45759</v>
      </c>
      <c r="AL40">
        <v>2025</v>
      </c>
      <c r="AM40" t="s">
        <v>55</v>
      </c>
      <c r="AN40">
        <v>88</v>
      </c>
      <c r="AO40">
        <v>70</v>
      </c>
      <c r="AP40">
        <v>-18</v>
      </c>
    </row>
    <row r="41" spans="1:42">
      <c r="A41" t="s">
        <v>194</v>
      </c>
      <c r="B41">
        <v>88114177</v>
      </c>
      <c r="C41" s="2">
        <v>3762153</v>
      </c>
      <c r="D41" s="1">
        <v>42486</v>
      </c>
      <c r="E41">
        <v>9.3000000000000007</v>
      </c>
      <c r="F41">
        <v>125</v>
      </c>
      <c r="G41" s="9">
        <f>F41/12</f>
        <v>10.416666666666666</v>
      </c>
      <c r="H41" s="9">
        <v>20</v>
      </c>
      <c r="I41" s="9">
        <v>7</v>
      </c>
      <c r="J41" s="9">
        <f t="shared" si="0"/>
        <v>13</v>
      </c>
      <c r="K41" s="10">
        <v>2018</v>
      </c>
      <c r="L41" s="10">
        <v>7</v>
      </c>
      <c r="M41" t="s">
        <v>195</v>
      </c>
      <c r="N41" t="s">
        <v>44</v>
      </c>
      <c r="O41" t="s">
        <v>60</v>
      </c>
      <c r="P41" t="s">
        <v>65</v>
      </c>
      <c r="Q41" t="s">
        <v>66</v>
      </c>
      <c r="R41" t="s">
        <v>66</v>
      </c>
      <c r="S41" t="s">
        <v>49</v>
      </c>
      <c r="T41" t="s">
        <v>50</v>
      </c>
      <c r="U41" t="s">
        <v>61</v>
      </c>
      <c r="V41" s="8">
        <v>0.34490247560942089</v>
      </c>
      <c r="W41" s="8">
        <v>0.75080013671665369</v>
      </c>
      <c r="X41" t="s">
        <v>196</v>
      </c>
      <c r="Y41">
        <v>4654</v>
      </c>
      <c r="Z41" t="str">
        <f>LEFT(A41,FIND(" ",A41&amp;" ")-1)</f>
        <v>Melissa</v>
      </c>
      <c r="AA41" t="str">
        <f>TRIM(RIGHT(SUBSTITUTE(A41," ",REPT(" ",100)),100))</f>
        <v>Strickland</v>
      </c>
      <c r="AB41">
        <v>5</v>
      </c>
      <c r="AC41" t="s">
        <v>53</v>
      </c>
      <c r="AD41" t="s">
        <v>55</v>
      </c>
      <c r="AE41" t="s">
        <v>55</v>
      </c>
      <c r="AF41" t="s">
        <v>56</v>
      </c>
      <c r="AG41" t="s">
        <v>55</v>
      </c>
      <c r="AH41" t="s">
        <v>55</v>
      </c>
      <c r="AI41" t="s">
        <v>56</v>
      </c>
      <c r="AJ41" t="s">
        <v>107</v>
      </c>
      <c r="AK41" s="3">
        <v>45759</v>
      </c>
      <c r="AL41">
        <v>2025</v>
      </c>
      <c r="AM41" t="s">
        <v>56</v>
      </c>
      <c r="AN41">
        <v>88</v>
      </c>
      <c r="AO41">
        <v>70</v>
      </c>
      <c r="AP41">
        <v>-18</v>
      </c>
    </row>
    <row r="42" spans="1:42">
      <c r="A42" t="s">
        <v>57</v>
      </c>
      <c r="B42">
        <v>88110350</v>
      </c>
      <c r="C42" s="2">
        <v>3077949</v>
      </c>
      <c r="D42" s="1">
        <v>43609</v>
      </c>
      <c r="E42">
        <v>6.2</v>
      </c>
      <c r="F42">
        <v>127</v>
      </c>
      <c r="G42" s="9">
        <f>F42/12</f>
        <v>10.583333333333334</v>
      </c>
      <c r="H42" s="9">
        <v>20</v>
      </c>
      <c r="I42" s="9">
        <v>10</v>
      </c>
      <c r="J42" s="9">
        <f t="shared" si="0"/>
        <v>10</v>
      </c>
      <c r="K42" s="10">
        <v>2024</v>
      </c>
      <c r="L42" s="10">
        <v>1</v>
      </c>
      <c r="M42" t="s">
        <v>197</v>
      </c>
      <c r="N42" t="s">
        <v>109</v>
      </c>
      <c r="O42" t="s">
        <v>60</v>
      </c>
      <c r="P42" t="s">
        <v>46</v>
      </c>
      <c r="Q42" t="s">
        <v>74</v>
      </c>
      <c r="R42" t="s">
        <v>198</v>
      </c>
      <c r="S42" t="s">
        <v>49</v>
      </c>
      <c r="T42" t="s">
        <v>50</v>
      </c>
      <c r="U42" t="s">
        <v>51</v>
      </c>
      <c r="V42" s="8">
        <v>0.98327527943258741</v>
      </c>
      <c r="W42" s="8">
        <v>0.59758229390268747</v>
      </c>
      <c r="X42" t="s">
        <v>199</v>
      </c>
      <c r="Y42">
        <v>371</v>
      </c>
      <c r="Z42" t="str">
        <f>LEFT(A42,FIND(" ",A42&amp;" ")-1)</f>
        <v>Noah</v>
      </c>
      <c r="AA42" t="str">
        <f>TRIM(RIGHT(SUBSTITUTE(A42," ",REPT(" ",100)),100))</f>
        <v>Garcia</v>
      </c>
      <c r="AB42">
        <v>3</v>
      </c>
      <c r="AC42" t="s">
        <v>53</v>
      </c>
      <c r="AD42" t="s">
        <v>54</v>
      </c>
      <c r="AE42" t="s">
        <v>55</v>
      </c>
      <c r="AF42" t="s">
        <v>56</v>
      </c>
      <c r="AG42" t="s">
        <v>56</v>
      </c>
      <c r="AH42" t="s">
        <v>54</v>
      </c>
      <c r="AI42" t="s">
        <v>54</v>
      </c>
      <c r="AM42" t="s">
        <v>54</v>
      </c>
      <c r="AN42">
        <v>88</v>
      </c>
      <c r="AO42">
        <v>70</v>
      </c>
      <c r="AP42">
        <v>-18</v>
      </c>
    </row>
    <row r="43" spans="1:42">
      <c r="A43" t="s">
        <v>200</v>
      </c>
      <c r="B43">
        <v>88112442</v>
      </c>
      <c r="C43" s="2">
        <v>5650905</v>
      </c>
      <c r="D43" s="1">
        <v>43200</v>
      </c>
      <c r="E43">
        <v>7.3</v>
      </c>
      <c r="F43">
        <v>130</v>
      </c>
      <c r="G43" s="9">
        <f>F43/12</f>
        <v>10.833333333333334</v>
      </c>
      <c r="H43" s="9">
        <v>20</v>
      </c>
      <c r="I43" s="9">
        <v>8</v>
      </c>
      <c r="J43" s="9">
        <f t="shared" si="0"/>
        <v>12</v>
      </c>
      <c r="K43" s="10">
        <v>2022</v>
      </c>
      <c r="L43" s="10">
        <v>3</v>
      </c>
      <c r="M43" t="s">
        <v>201</v>
      </c>
      <c r="N43" t="s">
        <v>44</v>
      </c>
      <c r="O43" t="s">
        <v>60</v>
      </c>
      <c r="P43" t="s">
        <v>46</v>
      </c>
      <c r="Q43" t="s">
        <v>132</v>
      </c>
      <c r="R43" t="s">
        <v>133</v>
      </c>
      <c r="S43" t="s">
        <v>49</v>
      </c>
      <c r="T43" t="s">
        <v>50</v>
      </c>
      <c r="U43" t="s">
        <v>61</v>
      </c>
      <c r="V43" s="8">
        <v>0.63470303814929807</v>
      </c>
      <c r="W43" s="8">
        <v>4.5141752991070039E-2</v>
      </c>
      <c r="X43" t="s">
        <v>202</v>
      </c>
      <c r="Y43">
        <v>6735</v>
      </c>
      <c r="Z43" t="str">
        <f>LEFT(A43,FIND(" ",A43&amp;" ")-1)</f>
        <v>Jillian</v>
      </c>
      <c r="AA43" t="str">
        <f>TRIM(RIGHT(SUBSTITUTE(A43," ",REPT(" ",100)),100))</f>
        <v>Ellis</v>
      </c>
      <c r="AB43">
        <v>4</v>
      </c>
      <c r="AC43" t="s">
        <v>53</v>
      </c>
      <c r="AD43" t="s">
        <v>56</v>
      </c>
      <c r="AE43" t="s">
        <v>54</v>
      </c>
      <c r="AF43" t="s">
        <v>54</v>
      </c>
      <c r="AG43" t="s">
        <v>54</v>
      </c>
      <c r="AH43" t="s">
        <v>56</v>
      </c>
      <c r="AI43" t="s">
        <v>54</v>
      </c>
      <c r="AJ43" t="s">
        <v>126</v>
      </c>
      <c r="AK43" s="3">
        <v>45759</v>
      </c>
      <c r="AL43">
        <v>2025</v>
      </c>
      <c r="AM43" t="s">
        <v>54</v>
      </c>
      <c r="AN43">
        <v>88</v>
      </c>
      <c r="AO43">
        <v>70</v>
      </c>
      <c r="AP43">
        <v>-18</v>
      </c>
    </row>
    <row r="44" spans="1:42">
      <c r="A44" t="s">
        <v>203</v>
      </c>
      <c r="B44">
        <v>88115670</v>
      </c>
      <c r="C44" s="2">
        <v>6047037</v>
      </c>
      <c r="D44" s="1">
        <v>42650</v>
      </c>
      <c r="E44">
        <v>8.9</v>
      </c>
      <c r="F44">
        <v>140</v>
      </c>
      <c r="G44" s="9">
        <f>F44/12</f>
        <v>11.666666666666666</v>
      </c>
      <c r="H44" s="9">
        <v>20</v>
      </c>
      <c r="I44" s="9">
        <v>14</v>
      </c>
      <c r="J44" s="9">
        <f t="shared" si="0"/>
        <v>6</v>
      </c>
      <c r="K44" s="10">
        <v>2023</v>
      </c>
      <c r="L44" s="10">
        <v>2</v>
      </c>
      <c r="M44" t="s">
        <v>204</v>
      </c>
      <c r="N44" t="s">
        <v>44</v>
      </c>
      <c r="O44" t="s">
        <v>60</v>
      </c>
      <c r="P44" t="s">
        <v>65</v>
      </c>
      <c r="Q44" t="s">
        <v>74</v>
      </c>
      <c r="R44" t="s">
        <v>75</v>
      </c>
      <c r="S44" t="s">
        <v>49</v>
      </c>
      <c r="T44" t="s">
        <v>50</v>
      </c>
      <c r="U44" t="s">
        <v>61</v>
      </c>
      <c r="V44" s="8">
        <v>0.65213721810632996</v>
      </c>
      <c r="W44" s="8">
        <v>0.94062578458770618</v>
      </c>
      <c r="X44" t="s">
        <v>205</v>
      </c>
      <c r="Y44">
        <v>747</v>
      </c>
      <c r="Z44" t="str">
        <f>LEFT(A44,FIND(" ",A44&amp;" ")-1)</f>
        <v>Danielle</v>
      </c>
      <c r="AA44" t="str">
        <f>TRIM(RIGHT(SUBSTITUTE(A44," ",REPT(" ",100)),100))</f>
        <v>Baker</v>
      </c>
      <c r="AB44">
        <v>8</v>
      </c>
      <c r="AC44" t="s">
        <v>53</v>
      </c>
      <c r="AD44" t="s">
        <v>54</v>
      </c>
      <c r="AE44" t="s">
        <v>56</v>
      </c>
      <c r="AF44" t="s">
        <v>55</v>
      </c>
      <c r="AG44" t="s">
        <v>56</v>
      </c>
      <c r="AH44" t="s">
        <v>55</v>
      </c>
      <c r="AI44" t="s">
        <v>54</v>
      </c>
      <c r="AJ44" t="s">
        <v>103</v>
      </c>
      <c r="AK44" s="3">
        <v>45759</v>
      </c>
      <c r="AL44">
        <v>2025</v>
      </c>
      <c r="AM44" t="s">
        <v>54</v>
      </c>
      <c r="AN44">
        <v>88</v>
      </c>
      <c r="AO44">
        <v>70</v>
      </c>
      <c r="AP44">
        <v>-18</v>
      </c>
    </row>
    <row r="45" spans="1:42">
      <c r="A45" t="s">
        <v>206</v>
      </c>
      <c r="B45">
        <v>88119776</v>
      </c>
      <c r="C45" s="2">
        <v>3730973</v>
      </c>
      <c r="D45" s="1">
        <v>42909</v>
      </c>
      <c r="E45">
        <v>8.1</v>
      </c>
      <c r="F45">
        <v>143</v>
      </c>
      <c r="G45" s="9">
        <f>F45/12</f>
        <v>11.916666666666666</v>
      </c>
      <c r="H45" s="9">
        <v>20</v>
      </c>
      <c r="I45" s="9">
        <v>12</v>
      </c>
      <c r="J45" s="9">
        <f t="shared" si="0"/>
        <v>8</v>
      </c>
      <c r="K45" s="10">
        <v>2023</v>
      </c>
      <c r="L45" s="10">
        <v>2</v>
      </c>
      <c r="M45" t="s">
        <v>163</v>
      </c>
      <c r="N45" t="s">
        <v>44</v>
      </c>
      <c r="O45" t="s">
        <v>60</v>
      </c>
      <c r="P45" t="s">
        <v>46</v>
      </c>
      <c r="Q45" t="s">
        <v>74</v>
      </c>
      <c r="R45" t="s">
        <v>75</v>
      </c>
      <c r="S45" t="s">
        <v>49</v>
      </c>
      <c r="T45" t="s">
        <v>50</v>
      </c>
      <c r="U45" t="s">
        <v>51</v>
      </c>
      <c r="V45" s="8">
        <v>0.70692993319046304</v>
      </c>
      <c r="W45" s="8">
        <v>0.12191726709940931</v>
      </c>
      <c r="X45" t="s">
        <v>207</v>
      </c>
      <c r="Y45">
        <v>77</v>
      </c>
      <c r="Z45" t="str">
        <f>LEFT(A45,FIND(" ",A45&amp;" ")-1)</f>
        <v>Kristen</v>
      </c>
      <c r="AA45" t="str">
        <f>TRIM(RIGHT(SUBSTITUTE(A45," ",REPT(" ",100)),100))</f>
        <v>Kerr</v>
      </c>
      <c r="AB45">
        <v>4</v>
      </c>
      <c r="AC45" t="s">
        <v>53</v>
      </c>
      <c r="AD45" t="s">
        <v>56</v>
      </c>
      <c r="AE45" t="s">
        <v>55</v>
      </c>
      <c r="AF45" t="s">
        <v>54</v>
      </c>
      <c r="AG45" t="s">
        <v>56</v>
      </c>
      <c r="AH45" t="s">
        <v>54</v>
      </c>
      <c r="AI45" t="s">
        <v>55</v>
      </c>
      <c r="AJ45" t="s">
        <v>99</v>
      </c>
      <c r="AK45" s="3">
        <v>45759</v>
      </c>
      <c r="AL45">
        <v>2025</v>
      </c>
      <c r="AM45" t="s">
        <v>55</v>
      </c>
      <c r="AN45">
        <v>88</v>
      </c>
      <c r="AO45">
        <v>70</v>
      </c>
      <c r="AP45">
        <v>-18</v>
      </c>
    </row>
    <row r="46" spans="1:42">
      <c r="A46" t="s">
        <v>208</v>
      </c>
      <c r="B46">
        <v>88116242</v>
      </c>
      <c r="C46" s="2">
        <v>7737234</v>
      </c>
      <c r="D46" s="1">
        <v>44356</v>
      </c>
      <c r="E46">
        <v>4.2</v>
      </c>
      <c r="F46">
        <v>147</v>
      </c>
      <c r="G46" s="9">
        <f>F46/12</f>
        <v>12.25</v>
      </c>
      <c r="H46" s="9">
        <v>20</v>
      </c>
      <c r="I46" s="9">
        <v>7</v>
      </c>
      <c r="J46" s="9">
        <f t="shared" si="0"/>
        <v>13</v>
      </c>
      <c r="K46" s="10">
        <v>2018</v>
      </c>
      <c r="L46" s="10">
        <v>7</v>
      </c>
      <c r="M46" t="s">
        <v>209</v>
      </c>
      <c r="N46" t="s">
        <v>44</v>
      </c>
      <c r="O46" t="s">
        <v>45</v>
      </c>
      <c r="P46" t="s">
        <v>46</v>
      </c>
      <c r="Q46" t="s">
        <v>96</v>
      </c>
      <c r="R46" t="s">
        <v>97</v>
      </c>
      <c r="S46" t="s">
        <v>49</v>
      </c>
      <c r="T46" t="s">
        <v>50</v>
      </c>
      <c r="U46" t="s">
        <v>61</v>
      </c>
      <c r="V46" s="8">
        <v>0.10593443251210877</v>
      </c>
      <c r="W46" s="8">
        <v>0.3789853296203235</v>
      </c>
      <c r="X46" t="s">
        <v>210</v>
      </c>
      <c r="Y46">
        <v>9283</v>
      </c>
      <c r="Z46" t="str">
        <f>LEFT(A46,FIND(" ",A46&amp;" ")-1)</f>
        <v>Mary</v>
      </c>
      <c r="AA46" t="str">
        <f>TRIM(RIGHT(SUBSTITUTE(A46," ",REPT(" ",100)),100))</f>
        <v>Moody</v>
      </c>
      <c r="AB46">
        <v>7</v>
      </c>
      <c r="AC46" t="s">
        <v>53</v>
      </c>
      <c r="AD46" t="s">
        <v>55</v>
      </c>
      <c r="AE46" t="s">
        <v>55</v>
      </c>
      <c r="AF46" t="s">
        <v>55</v>
      </c>
      <c r="AG46" t="s">
        <v>54</v>
      </c>
      <c r="AH46" t="s">
        <v>55</v>
      </c>
      <c r="AI46" t="s">
        <v>54</v>
      </c>
      <c r="AJ46" t="s">
        <v>141</v>
      </c>
      <c r="AK46" s="3">
        <v>45759</v>
      </c>
      <c r="AL46">
        <v>2025</v>
      </c>
      <c r="AM46" t="s">
        <v>54</v>
      </c>
      <c r="AN46">
        <v>88</v>
      </c>
      <c r="AO46">
        <v>70</v>
      </c>
      <c r="AP46">
        <v>-18</v>
      </c>
    </row>
    <row r="47" spans="1:42">
      <c r="A47" t="s">
        <v>103</v>
      </c>
      <c r="B47">
        <v>88114620</v>
      </c>
      <c r="C47" s="2">
        <v>7716053</v>
      </c>
      <c r="D47" s="1">
        <v>44621</v>
      </c>
      <c r="E47">
        <v>3.5</v>
      </c>
      <c r="F47">
        <v>148</v>
      </c>
      <c r="G47" s="9">
        <f>F47/12</f>
        <v>12.333333333333334</v>
      </c>
      <c r="H47" s="9">
        <v>20</v>
      </c>
      <c r="I47" s="9">
        <v>9</v>
      </c>
      <c r="J47" s="9">
        <f t="shared" si="0"/>
        <v>11</v>
      </c>
      <c r="K47" s="10">
        <v>2025</v>
      </c>
      <c r="L47" s="10">
        <v>0</v>
      </c>
      <c r="M47" t="s">
        <v>211</v>
      </c>
      <c r="N47" t="s">
        <v>109</v>
      </c>
      <c r="O47" t="s">
        <v>45</v>
      </c>
      <c r="P47" t="s">
        <v>65</v>
      </c>
      <c r="Q47" t="s">
        <v>74</v>
      </c>
      <c r="R47" t="s">
        <v>75</v>
      </c>
      <c r="S47" t="s">
        <v>49</v>
      </c>
      <c r="T47" t="s">
        <v>50</v>
      </c>
      <c r="U47" t="s">
        <v>51</v>
      </c>
      <c r="V47" s="8">
        <v>0.59780520984410646</v>
      </c>
      <c r="W47" s="8">
        <v>0.27771066041288039</v>
      </c>
      <c r="X47" t="s">
        <v>212</v>
      </c>
      <c r="Y47">
        <v>2169</v>
      </c>
      <c r="Z47" t="str">
        <f>LEFT(A47,FIND(" ",A47&amp;" ")-1)</f>
        <v>Joseph</v>
      </c>
      <c r="AA47" t="str">
        <f>TRIM(RIGHT(SUBSTITUTE(A47," ",REPT(" ",100)),100))</f>
        <v>Mendoza</v>
      </c>
      <c r="AB47">
        <v>6</v>
      </c>
      <c r="AC47" t="s">
        <v>53</v>
      </c>
      <c r="AD47" t="s">
        <v>55</v>
      </c>
      <c r="AE47" t="s">
        <v>54</v>
      </c>
      <c r="AF47" t="s">
        <v>54</v>
      </c>
      <c r="AG47" t="s">
        <v>55</v>
      </c>
      <c r="AH47" t="s">
        <v>55</v>
      </c>
      <c r="AI47" t="s">
        <v>55</v>
      </c>
      <c r="AM47" t="s">
        <v>55</v>
      </c>
      <c r="AN47">
        <v>88</v>
      </c>
      <c r="AO47">
        <v>70</v>
      </c>
      <c r="AP47">
        <v>-18</v>
      </c>
    </row>
    <row r="48" spans="1:42">
      <c r="A48" t="s">
        <v>153</v>
      </c>
      <c r="B48">
        <v>88110848</v>
      </c>
      <c r="C48" s="2">
        <v>2297266</v>
      </c>
      <c r="D48" s="1">
        <v>45409</v>
      </c>
      <c r="E48">
        <v>1.3</v>
      </c>
      <c r="F48">
        <v>156</v>
      </c>
      <c r="G48" s="9">
        <f>F48/12</f>
        <v>13</v>
      </c>
      <c r="H48" s="9">
        <v>20</v>
      </c>
      <c r="I48" s="9">
        <v>6</v>
      </c>
      <c r="J48" s="9">
        <f t="shared" si="0"/>
        <v>14</v>
      </c>
      <c r="K48" s="10">
        <v>2022</v>
      </c>
      <c r="L48" s="10">
        <v>3</v>
      </c>
      <c r="M48" t="s">
        <v>213</v>
      </c>
      <c r="N48" t="s">
        <v>109</v>
      </c>
      <c r="O48" t="s">
        <v>60</v>
      </c>
      <c r="P48" t="s">
        <v>46</v>
      </c>
      <c r="Q48" t="s">
        <v>74</v>
      </c>
      <c r="R48" t="s">
        <v>198</v>
      </c>
      <c r="S48" t="s">
        <v>49</v>
      </c>
      <c r="T48" t="s">
        <v>50</v>
      </c>
      <c r="U48" t="s">
        <v>51</v>
      </c>
      <c r="V48" s="8">
        <v>5.9520879811205019E-2</v>
      </c>
      <c r="W48" s="8">
        <v>1.8584343299980266E-2</v>
      </c>
      <c r="X48" t="s">
        <v>214</v>
      </c>
      <c r="Y48">
        <v>150</v>
      </c>
      <c r="Z48" t="str">
        <f>LEFT(A48,FIND(" ",A48&amp;" ")-1)</f>
        <v>Crystal</v>
      </c>
      <c r="AA48" t="str">
        <f>TRIM(RIGHT(SUBSTITUTE(A48," ",REPT(" ",100)),100))</f>
        <v>Hall</v>
      </c>
      <c r="AB48">
        <v>8</v>
      </c>
      <c r="AC48" t="s">
        <v>53</v>
      </c>
      <c r="AD48" t="s">
        <v>56</v>
      </c>
      <c r="AE48" t="s">
        <v>54</v>
      </c>
      <c r="AF48" t="s">
        <v>55</v>
      </c>
      <c r="AG48" t="s">
        <v>56</v>
      </c>
      <c r="AH48" t="s">
        <v>55</v>
      </c>
      <c r="AI48" t="s">
        <v>54</v>
      </c>
      <c r="AM48" t="s">
        <v>54</v>
      </c>
      <c r="AN48">
        <v>88</v>
      </c>
      <c r="AO48">
        <v>70</v>
      </c>
      <c r="AP48">
        <v>-18</v>
      </c>
    </row>
    <row r="49" spans="1:42">
      <c r="A49" t="s">
        <v>81</v>
      </c>
      <c r="B49">
        <v>88119268</v>
      </c>
      <c r="C49" s="2">
        <v>1990585</v>
      </c>
      <c r="D49" s="1">
        <v>45772</v>
      </c>
      <c r="E49">
        <v>0.3</v>
      </c>
      <c r="F49">
        <v>157</v>
      </c>
      <c r="G49" s="9">
        <f>F49/12</f>
        <v>13.083333333333334</v>
      </c>
      <c r="H49" s="9">
        <v>20</v>
      </c>
      <c r="I49" s="9">
        <v>8</v>
      </c>
      <c r="J49" s="9">
        <f t="shared" si="0"/>
        <v>12</v>
      </c>
      <c r="K49" s="10">
        <v>2022</v>
      </c>
      <c r="L49" s="10">
        <v>3</v>
      </c>
      <c r="M49" t="s">
        <v>215</v>
      </c>
      <c r="N49" t="s">
        <v>109</v>
      </c>
      <c r="O49" t="s">
        <v>45</v>
      </c>
      <c r="P49" t="s">
        <v>65</v>
      </c>
      <c r="Q49" t="s">
        <v>96</v>
      </c>
      <c r="R49" t="s">
        <v>96</v>
      </c>
      <c r="S49" t="s">
        <v>49</v>
      </c>
      <c r="T49" t="s">
        <v>50</v>
      </c>
      <c r="U49" t="s">
        <v>51</v>
      </c>
      <c r="V49" s="8">
        <v>0.57159470540756285</v>
      </c>
      <c r="W49" s="8">
        <v>0.87979117049694189</v>
      </c>
      <c r="X49" t="s">
        <v>216</v>
      </c>
      <c r="Y49">
        <v>3559</v>
      </c>
      <c r="Z49" t="str">
        <f>LEFT(A49,FIND(" ",A49&amp;" ")-1)</f>
        <v>Melissa</v>
      </c>
      <c r="AA49" t="str">
        <f>TRIM(RIGHT(SUBSTITUTE(A49," ",REPT(" ",100)),100))</f>
        <v>Jackson</v>
      </c>
      <c r="AB49">
        <v>3</v>
      </c>
      <c r="AC49" t="s">
        <v>53</v>
      </c>
      <c r="AD49" t="s">
        <v>54</v>
      </c>
      <c r="AE49" t="s">
        <v>56</v>
      </c>
      <c r="AF49" t="s">
        <v>56</v>
      </c>
      <c r="AG49" t="s">
        <v>54</v>
      </c>
      <c r="AH49" t="s">
        <v>56</v>
      </c>
      <c r="AI49" t="s">
        <v>56</v>
      </c>
      <c r="AM49" t="s">
        <v>56</v>
      </c>
      <c r="AN49">
        <v>88</v>
      </c>
      <c r="AO49">
        <v>70</v>
      </c>
      <c r="AP49">
        <v>-18</v>
      </c>
    </row>
    <row r="50" spans="1:42">
      <c r="A50" t="s">
        <v>217</v>
      </c>
      <c r="B50">
        <v>88112062</v>
      </c>
      <c r="C50" s="2">
        <v>1710810</v>
      </c>
      <c r="D50" s="1">
        <v>42332</v>
      </c>
      <c r="E50">
        <v>9.6999999999999993</v>
      </c>
      <c r="F50">
        <v>160</v>
      </c>
      <c r="G50" s="9">
        <f>F50/12</f>
        <v>13.333333333333334</v>
      </c>
      <c r="H50" s="9">
        <v>20</v>
      </c>
      <c r="I50" s="9">
        <v>15</v>
      </c>
      <c r="J50" s="9">
        <f t="shared" si="0"/>
        <v>5</v>
      </c>
      <c r="K50" s="10">
        <v>2020</v>
      </c>
      <c r="L50" s="10">
        <v>5</v>
      </c>
      <c r="M50" t="s">
        <v>218</v>
      </c>
      <c r="N50" t="s">
        <v>44</v>
      </c>
      <c r="O50" t="s">
        <v>45</v>
      </c>
      <c r="P50" t="s">
        <v>46</v>
      </c>
      <c r="Q50" t="s">
        <v>74</v>
      </c>
      <c r="R50" t="s">
        <v>75</v>
      </c>
      <c r="S50" t="s">
        <v>49</v>
      </c>
      <c r="T50" t="s">
        <v>50</v>
      </c>
      <c r="U50" t="s">
        <v>61</v>
      </c>
      <c r="V50" s="8">
        <v>0.72114693976739275</v>
      </c>
      <c r="W50" s="8">
        <v>0.33734989409194849</v>
      </c>
      <c r="X50" t="s">
        <v>219</v>
      </c>
      <c r="Y50">
        <v>1405</v>
      </c>
      <c r="Z50" t="str">
        <f>LEFT(A50,FIND(" ",A50&amp;" ")-1)</f>
        <v>Jonathan</v>
      </c>
      <c r="AA50" t="str">
        <f>TRIM(RIGHT(SUBSTITUTE(A50," ",REPT(" ",100)),100))</f>
        <v>Smith</v>
      </c>
      <c r="AB50">
        <v>4</v>
      </c>
      <c r="AC50" t="s">
        <v>53</v>
      </c>
      <c r="AD50" t="s">
        <v>56</v>
      </c>
      <c r="AE50" t="s">
        <v>54</v>
      </c>
      <c r="AF50" t="s">
        <v>54</v>
      </c>
      <c r="AG50" t="s">
        <v>54</v>
      </c>
      <c r="AH50" t="s">
        <v>56</v>
      </c>
      <c r="AI50" t="s">
        <v>54</v>
      </c>
      <c r="AJ50" t="s">
        <v>153</v>
      </c>
      <c r="AK50" s="3">
        <v>45759</v>
      </c>
      <c r="AL50">
        <v>2025</v>
      </c>
      <c r="AM50" t="s">
        <v>54</v>
      </c>
      <c r="AN50">
        <v>88</v>
      </c>
      <c r="AO50">
        <v>70</v>
      </c>
      <c r="AP50">
        <v>-18</v>
      </c>
    </row>
    <row r="51" spans="1:42">
      <c r="A51" t="s">
        <v>220</v>
      </c>
      <c r="B51">
        <v>88111841</v>
      </c>
      <c r="C51" s="2">
        <v>3274488</v>
      </c>
      <c r="D51" s="1">
        <v>43360</v>
      </c>
      <c r="E51">
        <v>6.9</v>
      </c>
      <c r="F51">
        <v>161</v>
      </c>
      <c r="G51" s="9">
        <f>F51/12</f>
        <v>13.416666666666666</v>
      </c>
      <c r="H51" s="9">
        <v>20</v>
      </c>
      <c r="I51" s="9">
        <v>9</v>
      </c>
      <c r="J51" s="9">
        <f t="shared" si="0"/>
        <v>11</v>
      </c>
      <c r="K51" s="10">
        <v>2019</v>
      </c>
      <c r="L51" s="10">
        <v>6</v>
      </c>
      <c r="M51" t="s">
        <v>221</v>
      </c>
      <c r="N51" t="s">
        <v>44</v>
      </c>
      <c r="O51" t="s">
        <v>60</v>
      </c>
      <c r="P51" t="s">
        <v>65</v>
      </c>
      <c r="Q51" t="s">
        <v>132</v>
      </c>
      <c r="R51" t="s">
        <v>133</v>
      </c>
      <c r="S51" t="s">
        <v>49</v>
      </c>
      <c r="T51" t="s">
        <v>50</v>
      </c>
      <c r="U51" t="s">
        <v>61</v>
      </c>
      <c r="V51" s="8">
        <v>2.5599045733262105E-2</v>
      </c>
      <c r="W51" s="8">
        <v>3.8049981442174974E-2</v>
      </c>
      <c r="X51" t="s">
        <v>222</v>
      </c>
      <c r="Y51">
        <v>122</v>
      </c>
      <c r="Z51" t="str">
        <f>LEFT(A51,FIND(" ",A51&amp;" ")-1)</f>
        <v>Edward</v>
      </c>
      <c r="AA51" t="str">
        <f>TRIM(RIGHT(SUBSTITUTE(A51," ",REPT(" ",100)),100))</f>
        <v>Martinez</v>
      </c>
      <c r="AB51">
        <v>6</v>
      </c>
      <c r="AC51" t="s">
        <v>53</v>
      </c>
      <c r="AD51" t="s">
        <v>55</v>
      </c>
      <c r="AE51" t="s">
        <v>56</v>
      </c>
      <c r="AF51" t="s">
        <v>56</v>
      </c>
      <c r="AG51" t="s">
        <v>54</v>
      </c>
      <c r="AH51" t="s">
        <v>56</v>
      </c>
      <c r="AI51" t="s">
        <v>55</v>
      </c>
      <c r="AJ51" t="s">
        <v>57</v>
      </c>
      <c r="AK51" s="3">
        <v>45759</v>
      </c>
      <c r="AL51">
        <v>2025</v>
      </c>
      <c r="AM51" t="s">
        <v>55</v>
      </c>
      <c r="AN51">
        <v>88</v>
      </c>
      <c r="AO51">
        <v>70</v>
      </c>
      <c r="AP51">
        <v>-18</v>
      </c>
    </row>
    <row r="52" spans="1:42">
      <c r="A52" t="s">
        <v>223</v>
      </c>
      <c r="B52">
        <v>88119301</v>
      </c>
      <c r="C52" s="2">
        <v>4859766</v>
      </c>
      <c r="D52" s="1">
        <v>45775</v>
      </c>
      <c r="E52">
        <v>0.3</v>
      </c>
      <c r="F52">
        <v>161</v>
      </c>
      <c r="G52" s="9">
        <f>F52/12</f>
        <v>13.416666666666666</v>
      </c>
      <c r="H52" s="9">
        <v>20</v>
      </c>
      <c r="I52" s="9">
        <v>10</v>
      </c>
      <c r="J52" s="9">
        <f t="shared" si="0"/>
        <v>10</v>
      </c>
      <c r="K52" s="10">
        <v>2020</v>
      </c>
      <c r="L52" s="10">
        <v>5</v>
      </c>
      <c r="M52" t="s">
        <v>186</v>
      </c>
      <c r="N52" t="s">
        <v>44</v>
      </c>
      <c r="O52" t="s">
        <v>60</v>
      </c>
      <c r="P52" t="s">
        <v>46</v>
      </c>
      <c r="Q52" t="s">
        <v>120</v>
      </c>
      <c r="R52" t="s">
        <v>121</v>
      </c>
      <c r="S52" t="s">
        <v>49</v>
      </c>
      <c r="T52" t="s">
        <v>50</v>
      </c>
      <c r="U52" t="s">
        <v>51</v>
      </c>
      <c r="V52" s="8">
        <v>0.72143580626835679</v>
      </c>
      <c r="W52" s="8">
        <v>0.89194984006216349</v>
      </c>
      <c r="X52" t="s">
        <v>224</v>
      </c>
      <c r="Y52">
        <v>2502</v>
      </c>
      <c r="Z52" t="str">
        <f>LEFT(A52,FIND(" ",A52&amp;" ")-1)</f>
        <v>Amanda</v>
      </c>
      <c r="AA52" t="str">
        <f>TRIM(RIGHT(SUBSTITUTE(A52," ",REPT(" ",100)),100))</f>
        <v>Thomas</v>
      </c>
      <c r="AB52">
        <v>8</v>
      </c>
      <c r="AC52" t="s">
        <v>53</v>
      </c>
      <c r="AD52" t="s">
        <v>54</v>
      </c>
      <c r="AE52" t="s">
        <v>54</v>
      </c>
      <c r="AF52" t="s">
        <v>56</v>
      </c>
      <c r="AG52" t="s">
        <v>55</v>
      </c>
      <c r="AH52" t="s">
        <v>55</v>
      </c>
      <c r="AI52" t="s">
        <v>56</v>
      </c>
      <c r="AJ52" t="s">
        <v>117</v>
      </c>
      <c r="AK52" s="3">
        <v>45759</v>
      </c>
      <c r="AL52">
        <v>2025</v>
      </c>
      <c r="AM52" t="s">
        <v>56</v>
      </c>
      <c r="AN52">
        <v>88</v>
      </c>
      <c r="AO52">
        <v>70</v>
      </c>
      <c r="AP52">
        <v>-18</v>
      </c>
    </row>
    <row r="53" spans="1:42">
      <c r="A53" t="s">
        <v>225</v>
      </c>
      <c r="B53">
        <v>88118143</v>
      </c>
      <c r="C53" s="2">
        <v>5522221</v>
      </c>
      <c r="D53" s="1">
        <v>43715</v>
      </c>
      <c r="E53">
        <v>5.9</v>
      </c>
      <c r="F53">
        <v>164</v>
      </c>
      <c r="G53" s="9">
        <f>F53/12</f>
        <v>13.666666666666666</v>
      </c>
      <c r="H53" s="9">
        <v>20</v>
      </c>
      <c r="I53" s="9">
        <v>14</v>
      </c>
      <c r="J53" s="9">
        <f t="shared" si="0"/>
        <v>6</v>
      </c>
      <c r="K53" s="10">
        <v>2022</v>
      </c>
      <c r="L53" s="10">
        <v>3</v>
      </c>
      <c r="M53" t="s">
        <v>226</v>
      </c>
      <c r="N53" t="s">
        <v>44</v>
      </c>
      <c r="O53" t="s">
        <v>45</v>
      </c>
      <c r="P53" t="s">
        <v>65</v>
      </c>
      <c r="Q53" t="s">
        <v>74</v>
      </c>
      <c r="R53" t="s">
        <v>198</v>
      </c>
      <c r="S53" t="s">
        <v>49</v>
      </c>
      <c r="T53" t="s">
        <v>50</v>
      </c>
      <c r="U53" t="s">
        <v>51</v>
      </c>
      <c r="V53" s="8">
        <v>0.53274082104225207</v>
      </c>
      <c r="W53" s="8">
        <v>0.283658051291799</v>
      </c>
      <c r="X53" t="s">
        <v>227</v>
      </c>
      <c r="Y53">
        <v>3291</v>
      </c>
      <c r="Z53" t="str">
        <f>LEFT(A53,FIND(" ",A53&amp;" ")-1)</f>
        <v>Benjamin</v>
      </c>
      <c r="AA53" t="str">
        <f>TRIM(RIGHT(SUBSTITUTE(A53," ",REPT(" ",100)),100))</f>
        <v>Mendoza</v>
      </c>
      <c r="AB53">
        <v>6</v>
      </c>
      <c r="AC53" t="s">
        <v>53</v>
      </c>
      <c r="AD53" t="s">
        <v>55</v>
      </c>
      <c r="AE53" t="s">
        <v>55</v>
      </c>
      <c r="AF53" t="s">
        <v>55</v>
      </c>
      <c r="AG53" t="s">
        <v>55</v>
      </c>
      <c r="AH53" t="s">
        <v>55</v>
      </c>
      <c r="AI53" t="s">
        <v>54</v>
      </c>
      <c r="AJ53" t="s">
        <v>81</v>
      </c>
      <c r="AK53" s="3">
        <v>45759</v>
      </c>
      <c r="AL53">
        <v>2025</v>
      </c>
      <c r="AM53" t="s">
        <v>54</v>
      </c>
      <c r="AN53">
        <v>88</v>
      </c>
      <c r="AO53">
        <v>70</v>
      </c>
      <c r="AP53">
        <v>-18</v>
      </c>
    </row>
    <row r="54" spans="1:42">
      <c r="A54" t="s">
        <v>228</v>
      </c>
      <c r="B54">
        <v>88112773</v>
      </c>
      <c r="C54" s="2">
        <v>4033470</v>
      </c>
      <c r="D54" s="1">
        <v>44598</v>
      </c>
      <c r="E54">
        <v>3.5</v>
      </c>
      <c r="F54">
        <v>167</v>
      </c>
      <c r="G54" s="9">
        <f>F54/12</f>
        <v>13.916666666666666</v>
      </c>
      <c r="H54" s="9">
        <v>20</v>
      </c>
      <c r="I54" s="9">
        <v>8</v>
      </c>
      <c r="J54" s="9">
        <f t="shared" si="0"/>
        <v>12</v>
      </c>
      <c r="K54" s="10">
        <v>2022</v>
      </c>
      <c r="L54" s="10">
        <v>3</v>
      </c>
      <c r="M54" t="s">
        <v>229</v>
      </c>
      <c r="N54" t="s">
        <v>44</v>
      </c>
      <c r="O54" t="s">
        <v>45</v>
      </c>
      <c r="P54" t="s">
        <v>65</v>
      </c>
      <c r="Q54" t="s">
        <v>47</v>
      </c>
      <c r="R54" t="s">
        <v>48</v>
      </c>
      <c r="S54" t="s">
        <v>49</v>
      </c>
      <c r="T54" t="s">
        <v>50</v>
      </c>
      <c r="U54" t="s">
        <v>61</v>
      </c>
      <c r="V54" s="8">
        <v>0.30791097802258049</v>
      </c>
      <c r="W54" s="8">
        <v>0.81387324807028749</v>
      </c>
      <c r="X54" t="s">
        <v>230</v>
      </c>
      <c r="Y54">
        <v>5879</v>
      </c>
      <c r="Z54" t="str">
        <f>LEFT(A54,FIND(" ",A54&amp;" ")-1)</f>
        <v>Kimberly</v>
      </c>
      <c r="AA54" t="str">
        <f>TRIM(RIGHT(SUBSTITUTE(A54," ",REPT(" ",100)),100))</f>
        <v>Scott</v>
      </c>
      <c r="AB54">
        <v>6</v>
      </c>
      <c r="AC54" t="s">
        <v>53</v>
      </c>
      <c r="AD54" t="s">
        <v>54</v>
      </c>
      <c r="AE54" t="s">
        <v>55</v>
      </c>
      <c r="AF54" t="s">
        <v>55</v>
      </c>
      <c r="AG54" t="s">
        <v>54</v>
      </c>
      <c r="AH54" t="s">
        <v>56</v>
      </c>
      <c r="AI54" t="s">
        <v>56</v>
      </c>
      <c r="AJ54" t="s">
        <v>153</v>
      </c>
      <c r="AK54" s="3">
        <v>45759</v>
      </c>
      <c r="AL54">
        <v>2025</v>
      </c>
      <c r="AM54" t="s">
        <v>56</v>
      </c>
      <c r="AN54">
        <v>88</v>
      </c>
      <c r="AO54">
        <v>70</v>
      </c>
      <c r="AP54">
        <v>-18</v>
      </c>
    </row>
    <row r="55" spans="1:42">
      <c r="A55" t="s">
        <v>231</v>
      </c>
      <c r="B55">
        <v>88113942</v>
      </c>
      <c r="C55" s="2">
        <v>5910618</v>
      </c>
      <c r="D55" s="1">
        <v>44218</v>
      </c>
      <c r="E55">
        <v>4.5999999999999996</v>
      </c>
      <c r="F55">
        <v>184</v>
      </c>
      <c r="G55" s="9">
        <f>F55/12</f>
        <v>15.333333333333334</v>
      </c>
      <c r="H55" s="9">
        <v>22</v>
      </c>
      <c r="I55" s="9">
        <v>12</v>
      </c>
      <c r="J55" s="9">
        <f t="shared" si="0"/>
        <v>10</v>
      </c>
      <c r="K55" s="10">
        <v>2018</v>
      </c>
      <c r="L55" s="10">
        <v>7</v>
      </c>
      <c r="M55" t="s">
        <v>232</v>
      </c>
      <c r="N55" t="s">
        <v>44</v>
      </c>
      <c r="O55" t="s">
        <v>45</v>
      </c>
      <c r="P55" t="s">
        <v>46</v>
      </c>
      <c r="Q55" t="s">
        <v>120</v>
      </c>
      <c r="R55" t="s">
        <v>121</v>
      </c>
      <c r="S55" t="s">
        <v>49</v>
      </c>
      <c r="T55" t="s">
        <v>50</v>
      </c>
      <c r="U55" t="s">
        <v>61</v>
      </c>
      <c r="V55" s="8">
        <v>4.9276624167377325E-2</v>
      </c>
      <c r="W55" s="8">
        <v>0.32257946812833838</v>
      </c>
      <c r="X55" t="s">
        <v>233</v>
      </c>
      <c r="Y55">
        <v>6889</v>
      </c>
      <c r="Z55" t="str">
        <f>LEFT(A55,FIND(" ",A55&amp;" ")-1)</f>
        <v>Jason</v>
      </c>
      <c r="AA55" t="str">
        <f>TRIM(RIGHT(SUBSTITUTE(A55," ",REPT(" ",100)),100))</f>
        <v>Soto</v>
      </c>
      <c r="AB55">
        <v>7</v>
      </c>
      <c r="AC55" t="s">
        <v>53</v>
      </c>
      <c r="AD55" t="s">
        <v>54</v>
      </c>
      <c r="AE55" t="s">
        <v>55</v>
      </c>
      <c r="AF55" t="s">
        <v>55</v>
      </c>
      <c r="AG55" t="s">
        <v>55</v>
      </c>
      <c r="AH55" t="s">
        <v>54</v>
      </c>
      <c r="AI55" t="s">
        <v>54</v>
      </c>
      <c r="AJ55" t="s">
        <v>135</v>
      </c>
      <c r="AK55" s="3">
        <v>45759</v>
      </c>
      <c r="AL55">
        <v>2025</v>
      </c>
      <c r="AM55" t="s">
        <v>54</v>
      </c>
      <c r="AN55">
        <v>88</v>
      </c>
      <c r="AO55">
        <v>70</v>
      </c>
      <c r="AP55">
        <v>-18</v>
      </c>
    </row>
    <row r="56" spans="1:42">
      <c r="A56" t="s">
        <v>234</v>
      </c>
      <c r="B56">
        <v>88114550</v>
      </c>
      <c r="C56" s="2">
        <v>2458807</v>
      </c>
      <c r="D56" s="1">
        <v>42628</v>
      </c>
      <c r="E56">
        <v>8.9</v>
      </c>
      <c r="F56">
        <v>185</v>
      </c>
      <c r="G56" s="9">
        <f>F56/12</f>
        <v>15.416666666666666</v>
      </c>
      <c r="H56" s="9">
        <v>22</v>
      </c>
      <c r="I56" s="9">
        <v>5</v>
      </c>
      <c r="J56" s="9">
        <f t="shared" si="0"/>
        <v>17</v>
      </c>
      <c r="K56" s="10">
        <v>2024</v>
      </c>
      <c r="L56" s="10">
        <v>1</v>
      </c>
      <c r="M56" t="s">
        <v>235</v>
      </c>
      <c r="N56" t="s">
        <v>44</v>
      </c>
      <c r="O56" t="s">
        <v>60</v>
      </c>
      <c r="P56" t="s">
        <v>65</v>
      </c>
      <c r="Q56" t="s">
        <v>96</v>
      </c>
      <c r="R56" t="s">
        <v>97</v>
      </c>
      <c r="S56" t="s">
        <v>49</v>
      </c>
      <c r="T56" t="s">
        <v>50</v>
      </c>
      <c r="U56" t="s">
        <v>61</v>
      </c>
      <c r="V56" s="8">
        <v>0.92269006533137898</v>
      </c>
      <c r="W56" s="8">
        <v>0.74977534467458806</v>
      </c>
      <c r="X56" t="s">
        <v>236</v>
      </c>
      <c r="Y56">
        <v>2469</v>
      </c>
      <c r="Z56" t="str">
        <f>LEFT(A56,FIND(" ",A56&amp;" ")-1)</f>
        <v>Keith</v>
      </c>
      <c r="AA56" t="str">
        <f>TRIM(RIGHT(SUBSTITUTE(A56," ",REPT(" ",100)),100))</f>
        <v>Ortega</v>
      </c>
      <c r="AB56">
        <v>4</v>
      </c>
      <c r="AC56" t="s">
        <v>53</v>
      </c>
      <c r="AD56" t="s">
        <v>54</v>
      </c>
      <c r="AE56" t="s">
        <v>54</v>
      </c>
      <c r="AF56" t="s">
        <v>56</v>
      </c>
      <c r="AG56" t="s">
        <v>56</v>
      </c>
      <c r="AH56" t="s">
        <v>55</v>
      </c>
      <c r="AI56" t="s">
        <v>54</v>
      </c>
      <c r="AJ56" t="s">
        <v>81</v>
      </c>
      <c r="AK56" s="3">
        <v>45759</v>
      </c>
      <c r="AL56">
        <v>2025</v>
      </c>
      <c r="AM56" t="s">
        <v>54</v>
      </c>
      <c r="AN56">
        <v>88</v>
      </c>
      <c r="AO56">
        <v>70</v>
      </c>
      <c r="AP56">
        <v>-18</v>
      </c>
    </row>
    <row r="57" spans="1:42">
      <c r="A57" t="s">
        <v>237</v>
      </c>
      <c r="B57">
        <v>88119537</v>
      </c>
      <c r="C57" s="2">
        <v>3308674</v>
      </c>
      <c r="D57" s="1">
        <v>44425</v>
      </c>
      <c r="E57">
        <v>4</v>
      </c>
      <c r="F57">
        <v>185</v>
      </c>
      <c r="G57" s="9">
        <f>F57/12</f>
        <v>15.416666666666666</v>
      </c>
      <c r="H57" s="9">
        <v>22</v>
      </c>
      <c r="I57" s="9">
        <v>6</v>
      </c>
      <c r="J57" s="9">
        <f t="shared" si="0"/>
        <v>16</v>
      </c>
      <c r="K57" s="10">
        <v>2025</v>
      </c>
      <c r="L57" s="10">
        <v>0</v>
      </c>
      <c r="M57" t="s">
        <v>238</v>
      </c>
      <c r="N57" t="s">
        <v>44</v>
      </c>
      <c r="O57" t="s">
        <v>45</v>
      </c>
      <c r="P57" t="s">
        <v>65</v>
      </c>
      <c r="Q57" t="s">
        <v>74</v>
      </c>
      <c r="R57" t="s">
        <v>198</v>
      </c>
      <c r="S57" t="s">
        <v>49</v>
      </c>
      <c r="T57" t="s">
        <v>50</v>
      </c>
      <c r="U57" t="s">
        <v>61</v>
      </c>
      <c r="V57" s="8">
        <v>0.20986355399299239</v>
      </c>
      <c r="W57" s="8">
        <v>0.5697607243062951</v>
      </c>
      <c r="X57" t="s">
        <v>239</v>
      </c>
      <c r="Y57">
        <v>502</v>
      </c>
      <c r="Z57" t="str">
        <f>LEFT(A57,FIND(" ",A57&amp;" ")-1)</f>
        <v>Laura</v>
      </c>
      <c r="AA57" t="str">
        <f>TRIM(RIGHT(SUBSTITUTE(A57," ",REPT(" ",100)),100))</f>
        <v>Davis</v>
      </c>
      <c r="AB57">
        <v>6</v>
      </c>
      <c r="AC57" t="s">
        <v>53</v>
      </c>
      <c r="AD57" t="s">
        <v>54</v>
      </c>
      <c r="AE57" t="s">
        <v>55</v>
      </c>
      <c r="AF57" t="s">
        <v>54</v>
      </c>
      <c r="AG57" t="s">
        <v>54</v>
      </c>
      <c r="AH57" t="s">
        <v>55</v>
      </c>
      <c r="AI57" t="s">
        <v>56</v>
      </c>
      <c r="AJ57" t="s">
        <v>107</v>
      </c>
      <c r="AK57" s="3">
        <v>45759</v>
      </c>
      <c r="AL57">
        <v>2025</v>
      </c>
      <c r="AM57" t="s">
        <v>56</v>
      </c>
      <c r="AN57">
        <v>88</v>
      </c>
      <c r="AO57">
        <v>70</v>
      </c>
      <c r="AP57">
        <v>-18</v>
      </c>
    </row>
    <row r="58" spans="1:42">
      <c r="A58" t="s">
        <v>240</v>
      </c>
      <c r="B58">
        <v>88119860</v>
      </c>
      <c r="C58" s="2">
        <v>2491153</v>
      </c>
      <c r="D58" s="1">
        <v>44255</v>
      </c>
      <c r="E58">
        <v>4.5</v>
      </c>
      <c r="F58">
        <v>186</v>
      </c>
      <c r="G58" s="9">
        <f>F58/12</f>
        <v>15.5</v>
      </c>
      <c r="H58" s="9">
        <v>22</v>
      </c>
      <c r="I58" s="9">
        <v>10</v>
      </c>
      <c r="J58" s="9">
        <f t="shared" si="0"/>
        <v>12</v>
      </c>
      <c r="K58" s="10">
        <v>2023</v>
      </c>
      <c r="L58" s="10">
        <v>2</v>
      </c>
      <c r="M58" t="s">
        <v>241</v>
      </c>
      <c r="N58" t="s">
        <v>44</v>
      </c>
      <c r="O58" t="s">
        <v>60</v>
      </c>
      <c r="P58" t="s">
        <v>65</v>
      </c>
      <c r="Q58" t="s">
        <v>47</v>
      </c>
      <c r="R58" t="s">
        <v>48</v>
      </c>
      <c r="S58" t="s">
        <v>49</v>
      </c>
      <c r="T58" t="s">
        <v>50</v>
      </c>
      <c r="U58" t="s">
        <v>51</v>
      </c>
      <c r="V58" s="8">
        <v>0.4793763219168814</v>
      </c>
      <c r="W58" s="8">
        <v>0.8692076797042515</v>
      </c>
      <c r="X58" t="s">
        <v>242</v>
      </c>
      <c r="Y58">
        <v>9800</v>
      </c>
      <c r="Z58" t="str">
        <f>LEFT(A58,FIND(" ",A58&amp;" ")-1)</f>
        <v>Marcus</v>
      </c>
      <c r="AA58" t="str">
        <f>TRIM(RIGHT(SUBSTITUTE(A58," ",REPT(" ",100)),100))</f>
        <v>Garcia</v>
      </c>
      <c r="AB58">
        <v>5</v>
      </c>
      <c r="AC58" t="s">
        <v>53</v>
      </c>
      <c r="AD58" t="s">
        <v>56</v>
      </c>
      <c r="AE58" t="s">
        <v>56</v>
      </c>
      <c r="AF58" t="s">
        <v>56</v>
      </c>
      <c r="AG58" t="s">
        <v>54</v>
      </c>
      <c r="AH58" t="s">
        <v>55</v>
      </c>
      <c r="AI58" t="s">
        <v>55</v>
      </c>
      <c r="AJ58" t="s">
        <v>117</v>
      </c>
      <c r="AK58" s="3">
        <v>45759</v>
      </c>
      <c r="AL58">
        <v>2025</v>
      </c>
      <c r="AM58" t="s">
        <v>55</v>
      </c>
      <c r="AN58">
        <v>88</v>
      </c>
      <c r="AO58">
        <v>70</v>
      </c>
      <c r="AP58">
        <v>-18</v>
      </c>
    </row>
    <row r="59" spans="1:42">
      <c r="A59" t="s">
        <v>243</v>
      </c>
      <c r="B59">
        <v>88116949</v>
      </c>
      <c r="C59" s="2">
        <v>3245233</v>
      </c>
      <c r="D59" s="1">
        <v>45069</v>
      </c>
      <c r="E59">
        <v>2.2000000000000002</v>
      </c>
      <c r="F59">
        <v>186</v>
      </c>
      <c r="G59" s="9">
        <f>F59/12</f>
        <v>15.5</v>
      </c>
      <c r="H59" s="9">
        <v>22</v>
      </c>
      <c r="I59" s="9">
        <v>8</v>
      </c>
      <c r="J59" s="9">
        <f t="shared" si="0"/>
        <v>14</v>
      </c>
      <c r="K59" s="10">
        <v>2023</v>
      </c>
      <c r="L59" s="10">
        <v>2</v>
      </c>
      <c r="M59" t="s">
        <v>244</v>
      </c>
      <c r="N59" t="s">
        <v>44</v>
      </c>
      <c r="O59" t="s">
        <v>45</v>
      </c>
      <c r="P59" t="s">
        <v>46</v>
      </c>
      <c r="Q59" t="s">
        <v>74</v>
      </c>
      <c r="R59" t="s">
        <v>75</v>
      </c>
      <c r="S59" t="s">
        <v>49</v>
      </c>
      <c r="T59" t="s">
        <v>50</v>
      </c>
      <c r="U59" t="s">
        <v>51</v>
      </c>
      <c r="V59" s="8">
        <v>0.82231142859679363</v>
      </c>
      <c r="W59" s="8">
        <v>0.37159695829805828</v>
      </c>
      <c r="X59" t="s">
        <v>245</v>
      </c>
      <c r="Y59">
        <v>4706</v>
      </c>
      <c r="Z59" t="str">
        <f>LEFT(A59,FIND(" ",A59&amp;" ")-1)</f>
        <v>Sierra</v>
      </c>
      <c r="AA59" t="str">
        <f>TRIM(RIGHT(SUBSTITUTE(A59," ",REPT(" ",100)),100))</f>
        <v>Fry</v>
      </c>
      <c r="AB59">
        <v>4</v>
      </c>
      <c r="AC59" t="s">
        <v>53</v>
      </c>
      <c r="AD59" t="s">
        <v>54</v>
      </c>
      <c r="AE59" t="s">
        <v>55</v>
      </c>
      <c r="AF59" t="s">
        <v>56</v>
      </c>
      <c r="AG59" t="s">
        <v>56</v>
      </c>
      <c r="AH59" t="s">
        <v>55</v>
      </c>
      <c r="AI59" t="s">
        <v>54</v>
      </c>
      <c r="AJ59" t="s">
        <v>57</v>
      </c>
      <c r="AK59" s="3">
        <v>45759</v>
      </c>
      <c r="AL59">
        <v>2025</v>
      </c>
      <c r="AM59" t="s">
        <v>54</v>
      </c>
      <c r="AN59">
        <v>88</v>
      </c>
      <c r="AO59">
        <v>70</v>
      </c>
      <c r="AP59">
        <v>-18</v>
      </c>
    </row>
    <row r="60" spans="1:42">
      <c r="A60" t="s">
        <v>246</v>
      </c>
      <c r="B60">
        <v>88117203</v>
      </c>
      <c r="C60" s="2">
        <v>3825624</v>
      </c>
      <c r="D60" s="1">
        <v>44505</v>
      </c>
      <c r="E60">
        <v>3.8</v>
      </c>
      <c r="F60">
        <v>186</v>
      </c>
      <c r="G60" s="9">
        <f>F60/12</f>
        <v>15.5</v>
      </c>
      <c r="H60" s="9">
        <v>22</v>
      </c>
      <c r="I60" s="9">
        <v>5</v>
      </c>
      <c r="J60" s="9">
        <f t="shared" si="0"/>
        <v>17</v>
      </c>
      <c r="K60" s="10">
        <v>2020</v>
      </c>
      <c r="L60" s="10">
        <v>5</v>
      </c>
      <c r="M60" t="s">
        <v>247</v>
      </c>
      <c r="N60" t="s">
        <v>90</v>
      </c>
      <c r="O60" t="s">
        <v>60</v>
      </c>
      <c r="P60" t="s">
        <v>65</v>
      </c>
      <c r="Q60" t="s">
        <v>91</v>
      </c>
      <c r="R60" t="s">
        <v>92</v>
      </c>
      <c r="S60" t="s">
        <v>49</v>
      </c>
      <c r="T60" t="s">
        <v>50</v>
      </c>
      <c r="U60" t="s">
        <v>61</v>
      </c>
      <c r="V60" s="8">
        <v>0.78281526438360827</v>
      </c>
      <c r="W60" s="8">
        <v>0.25928792799733846</v>
      </c>
      <c r="X60" t="s">
        <v>248</v>
      </c>
      <c r="Y60">
        <v>940</v>
      </c>
      <c r="Z60" t="str">
        <f>LEFT(A60,FIND(" ",A60&amp;" ")-1)</f>
        <v>Kevin</v>
      </c>
      <c r="AA60" t="str">
        <f>TRIM(RIGHT(SUBSTITUTE(A60," ",REPT(" ",100)),100))</f>
        <v>Hernandez</v>
      </c>
      <c r="AB60">
        <v>3</v>
      </c>
      <c r="AC60" t="s">
        <v>53</v>
      </c>
      <c r="AD60" t="s">
        <v>55</v>
      </c>
      <c r="AE60" t="s">
        <v>54</v>
      </c>
      <c r="AF60" t="s">
        <v>54</v>
      </c>
      <c r="AG60" t="s">
        <v>56</v>
      </c>
      <c r="AH60" t="s">
        <v>54</v>
      </c>
      <c r="AI60" t="s">
        <v>55</v>
      </c>
      <c r="AJ60" t="s">
        <v>135</v>
      </c>
      <c r="AK60" s="3">
        <v>45759</v>
      </c>
      <c r="AL60">
        <v>2025</v>
      </c>
      <c r="AM60" t="s">
        <v>55</v>
      </c>
      <c r="AN60">
        <v>88</v>
      </c>
      <c r="AO60">
        <v>70</v>
      </c>
      <c r="AP60">
        <v>-18</v>
      </c>
    </row>
    <row r="61" spans="1:42">
      <c r="A61" t="s">
        <v>249</v>
      </c>
      <c r="B61">
        <v>88111828</v>
      </c>
      <c r="C61" s="2">
        <v>6431382</v>
      </c>
      <c r="D61" s="1">
        <v>43630</v>
      </c>
      <c r="E61">
        <v>6.2</v>
      </c>
      <c r="F61">
        <v>187</v>
      </c>
      <c r="G61" s="9">
        <f>F61/12</f>
        <v>15.583333333333334</v>
      </c>
      <c r="H61" s="9">
        <v>22</v>
      </c>
      <c r="I61" s="9">
        <v>8</v>
      </c>
      <c r="J61" s="9">
        <f t="shared" si="0"/>
        <v>14</v>
      </c>
      <c r="K61" s="10">
        <v>2018</v>
      </c>
      <c r="L61" s="10">
        <v>7</v>
      </c>
      <c r="M61" t="s">
        <v>250</v>
      </c>
      <c r="N61" t="s">
        <v>44</v>
      </c>
      <c r="O61" t="s">
        <v>60</v>
      </c>
      <c r="P61" t="s">
        <v>65</v>
      </c>
      <c r="Q61" t="s">
        <v>96</v>
      </c>
      <c r="R61" t="s">
        <v>97</v>
      </c>
      <c r="S61" t="s">
        <v>49</v>
      </c>
      <c r="T61" t="s">
        <v>50</v>
      </c>
      <c r="U61" t="s">
        <v>61</v>
      </c>
      <c r="V61" s="8">
        <v>0.8149873223288755</v>
      </c>
      <c r="W61" s="8">
        <v>0.40881353187002289</v>
      </c>
      <c r="X61" t="s">
        <v>251</v>
      </c>
      <c r="Y61">
        <v>667</v>
      </c>
      <c r="Z61" t="str">
        <f>LEFT(A61,FIND(" ",A61&amp;" ")-1)</f>
        <v>Brian</v>
      </c>
      <c r="AA61" t="str">
        <f>TRIM(RIGHT(SUBSTITUTE(A61," ",REPT(" ",100)),100))</f>
        <v>Mcpherson</v>
      </c>
      <c r="AB61">
        <v>4</v>
      </c>
      <c r="AC61" t="s">
        <v>53</v>
      </c>
      <c r="AD61" t="s">
        <v>55</v>
      </c>
      <c r="AE61" t="s">
        <v>54</v>
      </c>
      <c r="AF61" t="s">
        <v>55</v>
      </c>
      <c r="AG61" t="s">
        <v>56</v>
      </c>
      <c r="AH61" t="s">
        <v>55</v>
      </c>
      <c r="AI61" t="s">
        <v>56</v>
      </c>
      <c r="AJ61" t="s">
        <v>135</v>
      </c>
      <c r="AK61" s="3">
        <v>45759</v>
      </c>
      <c r="AL61">
        <v>2025</v>
      </c>
      <c r="AM61" t="s">
        <v>56</v>
      </c>
      <c r="AN61">
        <v>88</v>
      </c>
      <c r="AO61">
        <v>70</v>
      </c>
      <c r="AP61">
        <v>-18</v>
      </c>
    </row>
    <row r="62" spans="1:42">
      <c r="A62" t="s">
        <v>252</v>
      </c>
      <c r="B62">
        <v>88119830</v>
      </c>
      <c r="C62" s="2">
        <v>4739398</v>
      </c>
      <c r="D62" s="1">
        <v>45744</v>
      </c>
      <c r="E62">
        <v>0.4</v>
      </c>
      <c r="F62">
        <v>187</v>
      </c>
      <c r="G62" s="9">
        <f>F62/12</f>
        <v>15.583333333333334</v>
      </c>
      <c r="H62" s="9">
        <v>22</v>
      </c>
      <c r="I62" s="9">
        <v>14</v>
      </c>
      <c r="J62" s="9">
        <f t="shared" si="0"/>
        <v>8</v>
      </c>
      <c r="K62" s="10">
        <v>2022</v>
      </c>
      <c r="L62" s="10">
        <v>3</v>
      </c>
      <c r="M62" t="s">
        <v>253</v>
      </c>
      <c r="N62" t="s">
        <v>44</v>
      </c>
      <c r="O62" t="s">
        <v>45</v>
      </c>
      <c r="P62" t="s">
        <v>46</v>
      </c>
      <c r="Q62" t="s">
        <v>79</v>
      </c>
      <c r="R62" t="s">
        <v>66</v>
      </c>
      <c r="S62" t="s">
        <v>49</v>
      </c>
      <c r="T62" t="s">
        <v>50</v>
      </c>
      <c r="U62" t="s">
        <v>51</v>
      </c>
      <c r="V62" s="8">
        <v>0.52353865530852428</v>
      </c>
      <c r="W62" s="8">
        <v>0.50049618683527175</v>
      </c>
      <c r="X62" t="s">
        <v>254</v>
      </c>
      <c r="Y62">
        <v>637</v>
      </c>
      <c r="Z62" t="str">
        <f>LEFT(A62,FIND(" ",A62&amp;" ")-1)</f>
        <v>William</v>
      </c>
      <c r="AA62" t="str">
        <f>TRIM(RIGHT(SUBSTITUTE(A62," ",REPT(" ",100)),100))</f>
        <v>Gonzalez</v>
      </c>
      <c r="AB62">
        <v>5</v>
      </c>
      <c r="AC62" t="s">
        <v>53</v>
      </c>
      <c r="AD62" t="s">
        <v>55</v>
      </c>
      <c r="AE62" t="s">
        <v>55</v>
      </c>
      <c r="AF62" t="s">
        <v>56</v>
      </c>
      <c r="AG62" t="s">
        <v>54</v>
      </c>
      <c r="AH62" t="s">
        <v>54</v>
      </c>
      <c r="AI62" t="s">
        <v>56</v>
      </c>
      <c r="AJ62" t="s">
        <v>126</v>
      </c>
      <c r="AK62" s="3">
        <v>45759</v>
      </c>
      <c r="AL62">
        <v>2025</v>
      </c>
      <c r="AM62" t="s">
        <v>56</v>
      </c>
      <c r="AN62">
        <v>88</v>
      </c>
      <c r="AO62">
        <v>70</v>
      </c>
      <c r="AP62">
        <v>-18</v>
      </c>
    </row>
    <row r="63" spans="1:42">
      <c r="A63" t="s">
        <v>255</v>
      </c>
      <c r="B63">
        <v>88110635</v>
      </c>
      <c r="C63" s="2">
        <v>4732871</v>
      </c>
      <c r="D63" s="1">
        <v>45853</v>
      </c>
      <c r="E63">
        <v>0.1</v>
      </c>
      <c r="F63">
        <v>188</v>
      </c>
      <c r="G63" s="9">
        <f>F63/12</f>
        <v>15.666666666666666</v>
      </c>
      <c r="H63" s="9">
        <v>22</v>
      </c>
      <c r="I63" s="9">
        <v>7</v>
      </c>
      <c r="J63" s="9">
        <f t="shared" si="0"/>
        <v>15</v>
      </c>
      <c r="K63" s="10">
        <v>2018</v>
      </c>
      <c r="L63" s="10">
        <v>7</v>
      </c>
      <c r="M63" t="s">
        <v>256</v>
      </c>
      <c r="N63" t="s">
        <v>44</v>
      </c>
      <c r="O63" t="s">
        <v>45</v>
      </c>
      <c r="P63" t="s">
        <v>65</v>
      </c>
      <c r="Q63" t="s">
        <v>74</v>
      </c>
      <c r="R63" t="s">
        <v>198</v>
      </c>
      <c r="S63" t="s">
        <v>49</v>
      </c>
      <c r="T63" t="s">
        <v>50</v>
      </c>
      <c r="U63" t="s">
        <v>61</v>
      </c>
      <c r="V63" s="8">
        <v>3.4562116612532057E-3</v>
      </c>
      <c r="W63" s="8">
        <v>0.30857316304050708</v>
      </c>
      <c r="X63" t="s">
        <v>257</v>
      </c>
      <c r="Y63">
        <v>4736</v>
      </c>
      <c r="Z63" t="str">
        <f>LEFT(A63,FIND(" ",A63&amp;" ")-1)</f>
        <v>Jacob</v>
      </c>
      <c r="AA63" t="str">
        <f>TRIM(RIGHT(SUBSTITUTE(A63," ",REPT(" ",100)),100))</f>
        <v>Ware</v>
      </c>
      <c r="AB63">
        <v>6</v>
      </c>
      <c r="AC63" t="s">
        <v>53</v>
      </c>
      <c r="AD63" t="s">
        <v>54</v>
      </c>
      <c r="AE63" t="s">
        <v>55</v>
      </c>
      <c r="AF63" t="s">
        <v>54</v>
      </c>
      <c r="AG63" t="s">
        <v>54</v>
      </c>
      <c r="AH63" t="s">
        <v>56</v>
      </c>
      <c r="AI63" t="s">
        <v>56</v>
      </c>
      <c r="AJ63" t="s">
        <v>135</v>
      </c>
      <c r="AK63" s="3">
        <v>45759</v>
      </c>
      <c r="AL63">
        <v>2025</v>
      </c>
      <c r="AM63" t="s">
        <v>56</v>
      </c>
      <c r="AN63">
        <v>88</v>
      </c>
      <c r="AO63">
        <v>70</v>
      </c>
      <c r="AP63">
        <v>-18</v>
      </c>
    </row>
    <row r="64" spans="1:42">
      <c r="A64" t="s">
        <v>258</v>
      </c>
      <c r="B64">
        <v>88110805</v>
      </c>
      <c r="C64" s="2">
        <v>7943689</v>
      </c>
      <c r="D64" s="1">
        <v>45348</v>
      </c>
      <c r="E64">
        <v>12</v>
      </c>
      <c r="F64">
        <v>190</v>
      </c>
      <c r="G64" s="9">
        <f>F64/12</f>
        <v>15.833333333333334</v>
      </c>
      <c r="H64" s="9">
        <v>22</v>
      </c>
      <c r="I64" s="9">
        <v>14</v>
      </c>
      <c r="J64" s="9">
        <f t="shared" si="0"/>
        <v>8</v>
      </c>
      <c r="K64" s="10">
        <v>2025</v>
      </c>
      <c r="L64" s="10">
        <v>0</v>
      </c>
      <c r="M64" t="s">
        <v>259</v>
      </c>
      <c r="N64" t="s">
        <v>44</v>
      </c>
      <c r="O64" t="s">
        <v>45</v>
      </c>
      <c r="P64" t="s">
        <v>46</v>
      </c>
      <c r="Q64" t="s">
        <v>74</v>
      </c>
      <c r="R64" t="s">
        <v>198</v>
      </c>
      <c r="S64" t="s">
        <v>49</v>
      </c>
      <c r="T64" t="s">
        <v>50</v>
      </c>
      <c r="U64" t="s">
        <v>51</v>
      </c>
      <c r="V64" s="8">
        <v>0.62018010349044495</v>
      </c>
      <c r="W64" s="8">
        <v>0.52689578118149027</v>
      </c>
      <c r="X64" t="s">
        <v>260</v>
      </c>
      <c r="Y64">
        <v>8413</v>
      </c>
      <c r="Z64" t="str">
        <f>LEFT(A64,FIND(" ",A64&amp;" ")-1)</f>
        <v>Calvin</v>
      </c>
      <c r="AA64" t="str">
        <f>TRIM(RIGHT(SUBSTITUTE(A64," ",REPT(" ",100)),100))</f>
        <v>Hunter</v>
      </c>
      <c r="AB64">
        <v>6</v>
      </c>
      <c r="AC64" t="s">
        <v>53</v>
      </c>
      <c r="AD64" t="s">
        <v>54</v>
      </c>
      <c r="AE64" t="s">
        <v>54</v>
      </c>
      <c r="AF64" t="s">
        <v>56</v>
      </c>
      <c r="AG64" t="s">
        <v>56</v>
      </c>
      <c r="AH64" t="s">
        <v>54</v>
      </c>
      <c r="AI64" t="s">
        <v>56</v>
      </c>
      <c r="AJ64" t="s">
        <v>81</v>
      </c>
      <c r="AK64" s="3">
        <v>45759</v>
      </c>
      <c r="AL64">
        <v>2025</v>
      </c>
      <c r="AM64" t="s">
        <v>56</v>
      </c>
      <c r="AN64">
        <v>88</v>
      </c>
      <c r="AO64">
        <v>70</v>
      </c>
      <c r="AP64">
        <v>-18</v>
      </c>
    </row>
    <row r="65" spans="1:42">
      <c r="A65" t="s">
        <v>261</v>
      </c>
      <c r="B65">
        <v>88115817</v>
      </c>
      <c r="C65" s="2">
        <v>7052412</v>
      </c>
      <c r="D65" s="1">
        <v>43916</v>
      </c>
      <c r="E65">
        <v>5.4</v>
      </c>
      <c r="F65">
        <v>197</v>
      </c>
      <c r="G65" s="9">
        <f>F65/12</f>
        <v>16.416666666666668</v>
      </c>
      <c r="H65" s="9">
        <v>22</v>
      </c>
      <c r="I65" s="9">
        <v>6</v>
      </c>
      <c r="J65" s="9">
        <f t="shared" si="0"/>
        <v>16</v>
      </c>
      <c r="K65" s="10">
        <v>2024</v>
      </c>
      <c r="L65" s="10">
        <v>1</v>
      </c>
      <c r="M65" t="s">
        <v>262</v>
      </c>
      <c r="N65" t="s">
        <v>44</v>
      </c>
      <c r="O65" t="s">
        <v>60</v>
      </c>
      <c r="P65" t="s">
        <v>65</v>
      </c>
      <c r="Q65" t="s">
        <v>120</v>
      </c>
      <c r="R65" t="s">
        <v>121</v>
      </c>
      <c r="S65" t="s">
        <v>49</v>
      </c>
      <c r="T65" t="s">
        <v>50</v>
      </c>
      <c r="U65" t="s">
        <v>61</v>
      </c>
      <c r="V65" s="8">
        <v>0.86230237578461677</v>
      </c>
      <c r="W65" s="8">
        <v>0.36002159417402846</v>
      </c>
      <c r="X65" t="s">
        <v>263</v>
      </c>
      <c r="Y65">
        <v>7419</v>
      </c>
      <c r="Z65" t="str">
        <f>LEFT(A65,FIND(" ",A65&amp;" ")-1)</f>
        <v>Ralph</v>
      </c>
      <c r="AA65" t="str">
        <f>TRIM(RIGHT(SUBSTITUTE(A65," ",REPT(" ",100)),100))</f>
        <v>Porter</v>
      </c>
      <c r="AB65">
        <v>8</v>
      </c>
      <c r="AC65" t="s">
        <v>53</v>
      </c>
      <c r="AD65" t="s">
        <v>56</v>
      </c>
      <c r="AE65" t="s">
        <v>56</v>
      </c>
      <c r="AF65" t="s">
        <v>56</v>
      </c>
      <c r="AG65" t="s">
        <v>55</v>
      </c>
      <c r="AH65" t="s">
        <v>55</v>
      </c>
      <c r="AI65" t="s">
        <v>55</v>
      </c>
      <c r="AJ65" t="s">
        <v>126</v>
      </c>
      <c r="AK65" s="3">
        <v>45759</v>
      </c>
      <c r="AL65">
        <v>2025</v>
      </c>
      <c r="AM65" t="s">
        <v>55</v>
      </c>
      <c r="AN65">
        <v>88</v>
      </c>
      <c r="AO65">
        <v>70</v>
      </c>
      <c r="AP65">
        <v>-18</v>
      </c>
    </row>
    <row r="66" spans="1:42">
      <c r="A66" t="s">
        <v>141</v>
      </c>
      <c r="B66">
        <v>88117206</v>
      </c>
      <c r="C66" s="2">
        <v>3847873</v>
      </c>
      <c r="D66" s="1">
        <v>43294</v>
      </c>
      <c r="E66">
        <v>7.1</v>
      </c>
      <c r="F66">
        <v>203</v>
      </c>
      <c r="G66" s="9">
        <f>F66/12</f>
        <v>16.916666666666668</v>
      </c>
      <c r="H66" s="9">
        <v>22</v>
      </c>
      <c r="I66" s="9">
        <v>13</v>
      </c>
      <c r="J66" s="9">
        <f t="shared" si="0"/>
        <v>9</v>
      </c>
      <c r="K66" s="10">
        <v>2022</v>
      </c>
      <c r="L66" s="10">
        <v>3</v>
      </c>
      <c r="M66" t="s">
        <v>264</v>
      </c>
      <c r="N66" t="s">
        <v>109</v>
      </c>
      <c r="O66" t="s">
        <v>60</v>
      </c>
      <c r="P66" t="s">
        <v>46</v>
      </c>
      <c r="Q66" t="s">
        <v>79</v>
      </c>
      <c r="R66" t="s">
        <v>66</v>
      </c>
      <c r="S66" t="s">
        <v>49</v>
      </c>
      <c r="T66" t="s">
        <v>50</v>
      </c>
      <c r="U66" t="s">
        <v>61</v>
      </c>
      <c r="V66" s="8">
        <v>0.31321773763283745</v>
      </c>
      <c r="W66" s="8">
        <v>0.7750183415751617</v>
      </c>
      <c r="X66" t="s">
        <v>265</v>
      </c>
      <c r="Y66">
        <v>8151</v>
      </c>
      <c r="Z66" t="str">
        <f>LEFT(A66,FIND(" ",A66&amp;" ")-1)</f>
        <v>Timothy</v>
      </c>
      <c r="AA66" t="str">
        <f>TRIM(RIGHT(SUBSTITUTE(A66," ",REPT(" ",100)),100))</f>
        <v>Phillips</v>
      </c>
      <c r="AB66">
        <v>8</v>
      </c>
      <c r="AC66" t="s">
        <v>53</v>
      </c>
      <c r="AD66" t="s">
        <v>55</v>
      </c>
      <c r="AE66" t="s">
        <v>54</v>
      </c>
      <c r="AF66" t="s">
        <v>54</v>
      </c>
      <c r="AG66" t="s">
        <v>55</v>
      </c>
      <c r="AH66" t="s">
        <v>55</v>
      </c>
      <c r="AI66" t="s">
        <v>56</v>
      </c>
      <c r="AM66" t="s">
        <v>56</v>
      </c>
      <c r="AN66">
        <v>88</v>
      </c>
      <c r="AO66">
        <v>70</v>
      </c>
      <c r="AP66">
        <v>-18</v>
      </c>
    </row>
    <row r="67" spans="1:42">
      <c r="A67" t="s">
        <v>266</v>
      </c>
      <c r="B67">
        <v>88116131</v>
      </c>
      <c r="C67" s="2">
        <v>6798925</v>
      </c>
      <c r="D67" s="1">
        <v>43805</v>
      </c>
      <c r="E67">
        <v>5.7</v>
      </c>
      <c r="F67">
        <v>205</v>
      </c>
      <c r="G67" s="9">
        <f>F67/12</f>
        <v>17.083333333333332</v>
      </c>
      <c r="H67" s="9">
        <v>22</v>
      </c>
      <c r="I67" s="9">
        <v>5</v>
      </c>
      <c r="J67" s="9">
        <f t="shared" ref="J67:J101" si="1">H67-I67</f>
        <v>17</v>
      </c>
      <c r="K67" s="10">
        <v>2021</v>
      </c>
      <c r="L67" s="10">
        <v>4</v>
      </c>
      <c r="M67" t="s">
        <v>166</v>
      </c>
      <c r="N67" t="s">
        <v>44</v>
      </c>
      <c r="O67" t="s">
        <v>60</v>
      </c>
      <c r="P67" t="s">
        <v>65</v>
      </c>
      <c r="Q67" t="s">
        <v>74</v>
      </c>
      <c r="R67" t="s">
        <v>75</v>
      </c>
      <c r="S67" t="s">
        <v>49</v>
      </c>
      <c r="T67" t="s">
        <v>50</v>
      </c>
      <c r="U67" t="s">
        <v>61</v>
      </c>
      <c r="V67" s="8">
        <v>0.33274300773275833</v>
      </c>
      <c r="W67" s="8">
        <v>0.15488860709848029</v>
      </c>
      <c r="X67" t="s">
        <v>267</v>
      </c>
      <c r="Y67">
        <v>618</v>
      </c>
      <c r="Z67" t="str">
        <f>LEFT(A67,FIND(" ",A67&amp;" ")-1)</f>
        <v>Miss</v>
      </c>
      <c r="AA67" t="str">
        <f>TRIM(RIGHT(SUBSTITUTE(A67," ",REPT(" ",100)),100))</f>
        <v>Gomez</v>
      </c>
      <c r="AB67">
        <v>3</v>
      </c>
      <c r="AC67" t="s">
        <v>53</v>
      </c>
      <c r="AD67" t="s">
        <v>55</v>
      </c>
      <c r="AE67" t="s">
        <v>55</v>
      </c>
      <c r="AF67" t="s">
        <v>55</v>
      </c>
      <c r="AG67" t="s">
        <v>56</v>
      </c>
      <c r="AH67" t="s">
        <v>56</v>
      </c>
      <c r="AI67" t="s">
        <v>55</v>
      </c>
      <c r="AJ67" t="s">
        <v>117</v>
      </c>
      <c r="AK67" s="3">
        <v>45759</v>
      </c>
      <c r="AL67">
        <v>2025</v>
      </c>
      <c r="AM67" t="s">
        <v>55</v>
      </c>
      <c r="AN67">
        <v>88</v>
      </c>
      <c r="AO67">
        <v>70</v>
      </c>
      <c r="AP67">
        <v>-18</v>
      </c>
    </row>
    <row r="68" spans="1:42">
      <c r="A68" t="s">
        <v>268</v>
      </c>
      <c r="B68">
        <v>88110169</v>
      </c>
      <c r="C68" s="2">
        <v>3455514</v>
      </c>
      <c r="D68" s="1">
        <v>43581</v>
      </c>
      <c r="E68">
        <v>6.3</v>
      </c>
      <c r="F68">
        <v>209</v>
      </c>
      <c r="G68" s="9">
        <f>F68/12</f>
        <v>17.416666666666668</v>
      </c>
      <c r="H68" s="9">
        <v>22</v>
      </c>
      <c r="I68" s="9">
        <v>7</v>
      </c>
      <c r="J68" s="9">
        <f t="shared" si="1"/>
        <v>15</v>
      </c>
      <c r="K68" s="10">
        <v>2018</v>
      </c>
      <c r="L68" s="10">
        <v>7</v>
      </c>
      <c r="M68" t="s">
        <v>269</v>
      </c>
      <c r="N68" t="s">
        <v>44</v>
      </c>
      <c r="O68" t="s">
        <v>60</v>
      </c>
      <c r="P68" t="s">
        <v>65</v>
      </c>
      <c r="Q68" t="s">
        <v>120</v>
      </c>
      <c r="R68" t="s">
        <v>121</v>
      </c>
      <c r="S68" t="s">
        <v>49</v>
      </c>
      <c r="T68" t="s">
        <v>50</v>
      </c>
      <c r="U68" t="s">
        <v>61</v>
      </c>
      <c r="V68" s="8">
        <v>0.80556363155562072</v>
      </c>
      <c r="W68" s="8">
        <v>0.94179909346062596</v>
      </c>
      <c r="X68" t="s">
        <v>270</v>
      </c>
      <c r="Y68">
        <v>4564</v>
      </c>
      <c r="Z68" t="str">
        <f>LEFT(A68,FIND(" ",A68&amp;" ")-1)</f>
        <v>Claire</v>
      </c>
      <c r="AA68" t="str">
        <f>TRIM(RIGHT(SUBSTITUTE(A68," ",REPT(" ",100)),100))</f>
        <v>Hines</v>
      </c>
      <c r="AB68">
        <v>7</v>
      </c>
      <c r="AC68" t="s">
        <v>53</v>
      </c>
      <c r="AD68" t="s">
        <v>56</v>
      </c>
      <c r="AE68" t="s">
        <v>54</v>
      </c>
      <c r="AF68" t="s">
        <v>54</v>
      </c>
      <c r="AG68" t="s">
        <v>55</v>
      </c>
      <c r="AH68" t="s">
        <v>55</v>
      </c>
      <c r="AI68" t="s">
        <v>55</v>
      </c>
      <c r="AJ68" t="s">
        <v>107</v>
      </c>
      <c r="AK68" s="3">
        <v>45759</v>
      </c>
      <c r="AL68">
        <v>2025</v>
      </c>
      <c r="AM68" t="s">
        <v>55</v>
      </c>
      <c r="AN68">
        <v>88</v>
      </c>
      <c r="AO68">
        <v>70</v>
      </c>
      <c r="AP68">
        <v>-18</v>
      </c>
    </row>
    <row r="69" spans="1:42">
      <c r="A69" t="s">
        <v>271</v>
      </c>
      <c r="B69">
        <v>88112946</v>
      </c>
      <c r="C69" s="2">
        <v>3254836</v>
      </c>
      <c r="D69" s="1">
        <v>44146</v>
      </c>
      <c r="E69">
        <v>4.8</v>
      </c>
      <c r="F69">
        <v>210</v>
      </c>
      <c r="G69" s="9">
        <f>F69/12</f>
        <v>17.5</v>
      </c>
      <c r="H69" s="9">
        <v>22</v>
      </c>
      <c r="I69" s="9">
        <v>12</v>
      </c>
      <c r="J69" s="9">
        <f t="shared" si="1"/>
        <v>10</v>
      </c>
      <c r="K69" s="10">
        <v>2020</v>
      </c>
      <c r="L69" s="10">
        <v>5</v>
      </c>
      <c r="M69" t="s">
        <v>272</v>
      </c>
      <c r="N69" t="s">
        <v>44</v>
      </c>
      <c r="O69" t="s">
        <v>45</v>
      </c>
      <c r="P69" t="s">
        <v>46</v>
      </c>
      <c r="Q69" t="s">
        <v>132</v>
      </c>
      <c r="R69" t="s">
        <v>133</v>
      </c>
      <c r="S69" t="s">
        <v>49</v>
      </c>
      <c r="T69" t="s">
        <v>50</v>
      </c>
      <c r="U69" t="s">
        <v>51</v>
      </c>
      <c r="V69" s="8">
        <v>0.44438217687243553</v>
      </c>
      <c r="W69" s="8">
        <v>0.46563966229839593</v>
      </c>
      <c r="X69" t="s">
        <v>273</v>
      </c>
      <c r="Y69">
        <v>5395</v>
      </c>
      <c r="Z69" t="str">
        <f>LEFT(A69,FIND(" ",A69&amp;" ")-1)</f>
        <v>Juan</v>
      </c>
      <c r="AA69" t="str">
        <f>TRIM(RIGHT(SUBSTITUTE(A69," ",REPT(" ",100)),100))</f>
        <v>Hernandez</v>
      </c>
      <c r="AB69">
        <v>7</v>
      </c>
      <c r="AC69" t="s">
        <v>53</v>
      </c>
      <c r="AD69" t="s">
        <v>56</v>
      </c>
      <c r="AE69" t="s">
        <v>55</v>
      </c>
      <c r="AF69" t="s">
        <v>55</v>
      </c>
      <c r="AG69" t="s">
        <v>55</v>
      </c>
      <c r="AH69" t="s">
        <v>54</v>
      </c>
      <c r="AI69" t="s">
        <v>55</v>
      </c>
      <c r="AJ69" t="s">
        <v>81</v>
      </c>
      <c r="AK69" s="3">
        <v>45759</v>
      </c>
      <c r="AL69">
        <v>2025</v>
      </c>
      <c r="AM69" t="s">
        <v>55</v>
      </c>
      <c r="AN69">
        <v>88</v>
      </c>
      <c r="AO69">
        <v>70</v>
      </c>
      <c r="AP69">
        <v>-18</v>
      </c>
    </row>
    <row r="70" spans="1:42">
      <c r="A70" t="s">
        <v>274</v>
      </c>
      <c r="B70">
        <v>88110843</v>
      </c>
      <c r="C70" s="2">
        <v>3793003</v>
      </c>
      <c r="D70" s="1">
        <v>45601</v>
      </c>
      <c r="E70">
        <v>0.8</v>
      </c>
      <c r="F70">
        <v>215</v>
      </c>
      <c r="G70" s="9">
        <f>F70/12</f>
        <v>17.916666666666668</v>
      </c>
      <c r="H70" s="9">
        <v>22</v>
      </c>
      <c r="I70" s="9">
        <v>8</v>
      </c>
      <c r="J70" s="9">
        <f t="shared" si="1"/>
        <v>14</v>
      </c>
      <c r="K70" s="10">
        <v>2024</v>
      </c>
      <c r="L70" s="10">
        <v>1</v>
      </c>
      <c r="M70" t="s">
        <v>259</v>
      </c>
      <c r="N70" t="s">
        <v>44</v>
      </c>
      <c r="O70" t="s">
        <v>45</v>
      </c>
      <c r="P70" t="s">
        <v>46</v>
      </c>
      <c r="Q70" t="s">
        <v>120</v>
      </c>
      <c r="R70" t="s">
        <v>121</v>
      </c>
      <c r="S70" t="s">
        <v>49</v>
      </c>
      <c r="T70" t="s">
        <v>50</v>
      </c>
      <c r="U70" t="s">
        <v>61</v>
      </c>
      <c r="V70" s="8">
        <v>0.93756276548497552</v>
      </c>
      <c r="W70" s="8">
        <v>0.63051118179698773</v>
      </c>
      <c r="X70" t="s">
        <v>275</v>
      </c>
      <c r="Y70">
        <v>2341</v>
      </c>
      <c r="Z70" t="str">
        <f>LEFT(A70,FIND(" ",A70&amp;" ")-1)</f>
        <v>Susan</v>
      </c>
      <c r="AA70" t="str">
        <f>TRIM(RIGHT(SUBSTITUTE(A70," ",REPT(" ",100)),100))</f>
        <v>Savage</v>
      </c>
      <c r="AB70">
        <v>5</v>
      </c>
      <c r="AC70" t="s">
        <v>53</v>
      </c>
      <c r="AD70" t="s">
        <v>55</v>
      </c>
      <c r="AE70" t="s">
        <v>56</v>
      </c>
      <c r="AF70" t="s">
        <v>54</v>
      </c>
      <c r="AG70" t="s">
        <v>55</v>
      </c>
      <c r="AH70" t="s">
        <v>56</v>
      </c>
      <c r="AI70" t="s">
        <v>55</v>
      </c>
      <c r="AJ70" t="s">
        <v>107</v>
      </c>
      <c r="AK70" s="3">
        <v>45759</v>
      </c>
      <c r="AL70">
        <v>2025</v>
      </c>
      <c r="AM70" t="s">
        <v>55</v>
      </c>
      <c r="AN70">
        <v>88</v>
      </c>
      <c r="AO70">
        <v>70</v>
      </c>
      <c r="AP70">
        <v>-18</v>
      </c>
    </row>
    <row r="71" spans="1:42">
      <c r="A71" t="s">
        <v>276</v>
      </c>
      <c r="B71">
        <v>88114119</v>
      </c>
      <c r="C71" s="2">
        <v>3920377</v>
      </c>
      <c r="D71" s="1">
        <v>44191</v>
      </c>
      <c r="E71">
        <v>4.5999999999999996</v>
      </c>
      <c r="F71">
        <v>219</v>
      </c>
      <c r="G71" s="9">
        <f>F71/12</f>
        <v>18.25</v>
      </c>
      <c r="H71" s="9">
        <v>22</v>
      </c>
      <c r="I71" s="9">
        <v>11</v>
      </c>
      <c r="J71" s="9">
        <f t="shared" si="1"/>
        <v>11</v>
      </c>
      <c r="K71" s="10">
        <v>2021</v>
      </c>
      <c r="L71" s="10">
        <v>4</v>
      </c>
      <c r="M71" t="s">
        <v>277</v>
      </c>
      <c r="N71" t="s">
        <v>44</v>
      </c>
      <c r="O71" t="s">
        <v>60</v>
      </c>
      <c r="P71" t="s">
        <v>46</v>
      </c>
      <c r="Q71" t="s">
        <v>74</v>
      </c>
      <c r="R71" t="s">
        <v>75</v>
      </c>
      <c r="S71" t="s">
        <v>49</v>
      </c>
      <c r="T71" t="s">
        <v>50</v>
      </c>
      <c r="U71" t="s">
        <v>61</v>
      </c>
      <c r="V71" s="8">
        <v>0.18951318285009822</v>
      </c>
      <c r="W71" s="8">
        <v>0.58399413142453227</v>
      </c>
      <c r="X71" t="s">
        <v>278</v>
      </c>
      <c r="Y71">
        <v>1970</v>
      </c>
      <c r="Z71" t="str">
        <f>LEFT(A71,FIND(" ",A71&amp;" ")-1)</f>
        <v>Jody</v>
      </c>
      <c r="AA71" t="str">
        <f>TRIM(RIGHT(SUBSTITUTE(A71," ",REPT(" ",100)),100))</f>
        <v>Rice</v>
      </c>
      <c r="AB71">
        <v>3</v>
      </c>
      <c r="AC71" t="s">
        <v>53</v>
      </c>
      <c r="AD71" t="s">
        <v>54</v>
      </c>
      <c r="AE71" t="s">
        <v>55</v>
      </c>
      <c r="AF71" t="s">
        <v>55</v>
      </c>
      <c r="AG71" t="s">
        <v>56</v>
      </c>
      <c r="AH71" t="s">
        <v>54</v>
      </c>
      <c r="AI71" t="s">
        <v>54</v>
      </c>
      <c r="AJ71" t="s">
        <v>81</v>
      </c>
      <c r="AK71" s="3">
        <v>45759</v>
      </c>
      <c r="AL71">
        <v>2025</v>
      </c>
      <c r="AM71" t="s">
        <v>54</v>
      </c>
      <c r="AN71">
        <v>88</v>
      </c>
      <c r="AO71">
        <v>70</v>
      </c>
      <c r="AP71">
        <v>-18</v>
      </c>
    </row>
    <row r="72" spans="1:42">
      <c r="A72" t="s">
        <v>279</v>
      </c>
      <c r="B72">
        <v>88111101</v>
      </c>
      <c r="C72" s="2">
        <v>7780241</v>
      </c>
      <c r="D72" s="1">
        <v>43361</v>
      </c>
      <c r="E72">
        <v>6.9</v>
      </c>
      <c r="F72">
        <v>221</v>
      </c>
      <c r="G72" s="9">
        <f>F72/12</f>
        <v>18.416666666666668</v>
      </c>
      <c r="H72" s="9">
        <v>22</v>
      </c>
      <c r="I72" s="9">
        <v>5</v>
      </c>
      <c r="J72" s="9">
        <f t="shared" si="1"/>
        <v>17</v>
      </c>
      <c r="K72" s="10">
        <v>2018</v>
      </c>
      <c r="L72" s="10">
        <v>7</v>
      </c>
      <c r="M72" t="s">
        <v>280</v>
      </c>
      <c r="N72" t="s">
        <v>44</v>
      </c>
      <c r="O72" t="s">
        <v>60</v>
      </c>
      <c r="P72" t="s">
        <v>65</v>
      </c>
      <c r="Q72" t="s">
        <v>74</v>
      </c>
      <c r="R72" t="s">
        <v>75</v>
      </c>
      <c r="S72" t="s">
        <v>49</v>
      </c>
      <c r="T72" t="s">
        <v>50</v>
      </c>
      <c r="U72" t="s">
        <v>51</v>
      </c>
      <c r="V72" s="8">
        <v>0.57535783684745112</v>
      </c>
      <c r="W72" s="8">
        <v>0.60290603154054201</v>
      </c>
      <c r="X72" t="s">
        <v>281</v>
      </c>
      <c r="Y72">
        <v>596</v>
      </c>
      <c r="Z72" t="str">
        <f>LEFT(A72,FIND(" ",A72&amp;" ")-1)</f>
        <v>Michael</v>
      </c>
      <c r="AA72" t="str">
        <f>TRIM(RIGHT(SUBSTITUTE(A72," ",REPT(" ",100)),100))</f>
        <v>Perez</v>
      </c>
      <c r="AB72">
        <v>6</v>
      </c>
      <c r="AC72" t="s">
        <v>53</v>
      </c>
      <c r="AD72" t="s">
        <v>54</v>
      </c>
      <c r="AE72" t="s">
        <v>54</v>
      </c>
      <c r="AF72" t="s">
        <v>55</v>
      </c>
      <c r="AG72" t="s">
        <v>54</v>
      </c>
      <c r="AH72" t="s">
        <v>56</v>
      </c>
      <c r="AI72" t="s">
        <v>56</v>
      </c>
      <c r="AJ72" t="s">
        <v>107</v>
      </c>
      <c r="AK72" s="3">
        <v>45759</v>
      </c>
      <c r="AL72">
        <v>2025</v>
      </c>
      <c r="AM72" t="s">
        <v>56</v>
      </c>
      <c r="AN72">
        <v>88</v>
      </c>
      <c r="AO72">
        <v>70</v>
      </c>
      <c r="AP72">
        <v>-18</v>
      </c>
    </row>
    <row r="73" spans="1:42">
      <c r="A73" t="s">
        <v>282</v>
      </c>
      <c r="B73">
        <v>88119114</v>
      </c>
      <c r="C73" s="2">
        <v>3772317</v>
      </c>
      <c r="D73" s="1">
        <v>44220</v>
      </c>
      <c r="E73">
        <v>4.5999999999999996</v>
      </c>
      <c r="F73">
        <v>226</v>
      </c>
      <c r="G73" s="9">
        <f>F73/12</f>
        <v>18.833333333333332</v>
      </c>
      <c r="H73" s="9">
        <v>22</v>
      </c>
      <c r="I73" s="9">
        <v>9</v>
      </c>
      <c r="J73" s="9">
        <f t="shared" si="1"/>
        <v>13</v>
      </c>
      <c r="K73" s="10">
        <v>2023</v>
      </c>
      <c r="L73" s="10">
        <v>2</v>
      </c>
      <c r="M73" t="s">
        <v>283</v>
      </c>
      <c r="N73" t="s">
        <v>90</v>
      </c>
      <c r="O73" t="s">
        <v>60</v>
      </c>
      <c r="P73" t="s">
        <v>65</v>
      </c>
      <c r="Q73" t="s">
        <v>91</v>
      </c>
      <c r="R73" t="s">
        <v>92</v>
      </c>
      <c r="S73" t="s">
        <v>49</v>
      </c>
      <c r="T73" t="s">
        <v>50</v>
      </c>
      <c r="U73" t="s">
        <v>51</v>
      </c>
      <c r="V73" s="8">
        <v>0.80997396972099944</v>
      </c>
      <c r="W73" s="8">
        <v>0.70241460339920381</v>
      </c>
      <c r="X73" t="s">
        <v>284</v>
      </c>
      <c r="Y73">
        <v>9203</v>
      </c>
      <c r="Z73" t="str">
        <f>LEFT(A73,FIND(" ",A73&amp;" ")-1)</f>
        <v>Amanda</v>
      </c>
      <c r="AA73" t="str">
        <f>TRIM(RIGHT(SUBSTITUTE(A73," ",REPT(" ",100)),100))</f>
        <v>Jones</v>
      </c>
      <c r="AB73">
        <v>3</v>
      </c>
      <c r="AC73" t="s">
        <v>53</v>
      </c>
      <c r="AD73" t="s">
        <v>56</v>
      </c>
      <c r="AE73" t="s">
        <v>54</v>
      </c>
      <c r="AF73" t="s">
        <v>55</v>
      </c>
      <c r="AG73" t="s">
        <v>56</v>
      </c>
      <c r="AH73" t="s">
        <v>55</v>
      </c>
      <c r="AI73" t="s">
        <v>55</v>
      </c>
      <c r="AJ73" t="s">
        <v>68</v>
      </c>
      <c r="AK73" s="3">
        <v>45759</v>
      </c>
      <c r="AL73">
        <v>2025</v>
      </c>
      <c r="AM73" t="s">
        <v>55</v>
      </c>
      <c r="AN73">
        <v>88</v>
      </c>
      <c r="AO73">
        <v>70</v>
      </c>
      <c r="AP73">
        <v>-18</v>
      </c>
    </row>
    <row r="74" spans="1:42">
      <c r="A74" t="s">
        <v>285</v>
      </c>
      <c r="B74">
        <v>88117558</v>
      </c>
      <c r="C74" s="2">
        <v>3743867</v>
      </c>
      <c r="D74" s="1">
        <v>44156</v>
      </c>
      <c r="E74">
        <v>4.7</v>
      </c>
      <c r="F74">
        <v>227</v>
      </c>
      <c r="G74" s="9">
        <f>F74/12</f>
        <v>18.916666666666668</v>
      </c>
      <c r="H74" s="9">
        <v>22</v>
      </c>
      <c r="I74" s="9">
        <v>9</v>
      </c>
      <c r="J74" s="9">
        <f t="shared" si="1"/>
        <v>13</v>
      </c>
      <c r="K74" s="10">
        <v>2018</v>
      </c>
      <c r="L74" s="10">
        <v>7</v>
      </c>
      <c r="M74" t="s">
        <v>286</v>
      </c>
      <c r="N74" t="s">
        <v>44</v>
      </c>
      <c r="O74" t="s">
        <v>45</v>
      </c>
      <c r="P74" t="s">
        <v>46</v>
      </c>
      <c r="Q74" t="s">
        <v>132</v>
      </c>
      <c r="R74" t="s">
        <v>133</v>
      </c>
      <c r="S74" t="s">
        <v>49</v>
      </c>
      <c r="T74" t="s">
        <v>50</v>
      </c>
      <c r="U74" t="s">
        <v>61</v>
      </c>
      <c r="V74" s="8">
        <v>0.93468495151214415</v>
      </c>
      <c r="W74" s="8">
        <v>0.64204023370103536</v>
      </c>
      <c r="X74" t="s">
        <v>287</v>
      </c>
      <c r="Y74">
        <v>3773</v>
      </c>
      <c r="Z74" t="str">
        <f>LEFT(A74,FIND(" ",A74&amp;" ")-1)</f>
        <v>Andrew</v>
      </c>
      <c r="AA74" t="str">
        <f>TRIM(RIGHT(SUBSTITUTE(A74," ",REPT(" ",100)),100))</f>
        <v>Pollard</v>
      </c>
      <c r="AB74">
        <v>3</v>
      </c>
      <c r="AC74" t="s">
        <v>53</v>
      </c>
      <c r="AD74" t="s">
        <v>56</v>
      </c>
      <c r="AE74" t="s">
        <v>56</v>
      </c>
      <c r="AF74" t="s">
        <v>55</v>
      </c>
      <c r="AG74" t="s">
        <v>54</v>
      </c>
      <c r="AH74" t="s">
        <v>55</v>
      </c>
      <c r="AI74" t="s">
        <v>56</v>
      </c>
      <c r="AJ74" t="s">
        <v>141</v>
      </c>
      <c r="AK74" s="3">
        <v>45759</v>
      </c>
      <c r="AL74">
        <v>2025</v>
      </c>
      <c r="AM74" t="s">
        <v>56</v>
      </c>
      <c r="AN74">
        <v>88</v>
      </c>
      <c r="AO74">
        <v>70</v>
      </c>
      <c r="AP74">
        <v>-18</v>
      </c>
    </row>
    <row r="75" spans="1:42">
      <c r="A75" t="s">
        <v>288</v>
      </c>
      <c r="B75">
        <v>88111313</v>
      </c>
      <c r="C75" s="2">
        <v>1541576</v>
      </c>
      <c r="D75" s="1">
        <v>44993</v>
      </c>
      <c r="E75">
        <v>2.4</v>
      </c>
      <c r="F75">
        <v>228</v>
      </c>
      <c r="G75" s="9">
        <f>F75/12</f>
        <v>19</v>
      </c>
      <c r="H75" s="9">
        <v>22</v>
      </c>
      <c r="I75" s="9">
        <v>7</v>
      </c>
      <c r="J75" s="9">
        <f t="shared" si="1"/>
        <v>15</v>
      </c>
      <c r="K75" s="10">
        <v>2023</v>
      </c>
      <c r="L75" s="10">
        <v>2</v>
      </c>
      <c r="M75" t="s">
        <v>289</v>
      </c>
      <c r="N75" t="s">
        <v>44</v>
      </c>
      <c r="O75" t="s">
        <v>60</v>
      </c>
      <c r="P75" t="s">
        <v>65</v>
      </c>
      <c r="Q75" t="s">
        <v>290</v>
      </c>
      <c r="R75" t="s">
        <v>133</v>
      </c>
      <c r="S75" t="s">
        <v>49</v>
      </c>
      <c r="T75" t="s">
        <v>50</v>
      </c>
      <c r="U75" t="s">
        <v>61</v>
      </c>
      <c r="V75" s="8">
        <v>0.99847778254679165</v>
      </c>
      <c r="W75" s="8">
        <v>0.1431705863109346</v>
      </c>
      <c r="X75" t="s">
        <v>291</v>
      </c>
      <c r="Y75">
        <v>8459</v>
      </c>
      <c r="Z75" t="str">
        <f>LEFT(A75,FIND(" ",A75&amp;" ")-1)</f>
        <v>William</v>
      </c>
      <c r="AA75" t="str">
        <f>TRIM(RIGHT(SUBSTITUTE(A75," ",REPT(" ",100)),100))</f>
        <v>Mejia</v>
      </c>
      <c r="AB75">
        <v>3</v>
      </c>
      <c r="AC75" t="s">
        <v>53</v>
      </c>
      <c r="AD75" t="s">
        <v>56</v>
      </c>
      <c r="AE75" t="s">
        <v>56</v>
      </c>
      <c r="AF75" t="s">
        <v>54</v>
      </c>
      <c r="AG75" t="s">
        <v>55</v>
      </c>
      <c r="AH75" t="s">
        <v>55</v>
      </c>
      <c r="AI75" t="s">
        <v>55</v>
      </c>
      <c r="AJ75" t="s">
        <v>153</v>
      </c>
      <c r="AK75" s="3">
        <v>45759</v>
      </c>
      <c r="AL75">
        <v>2025</v>
      </c>
      <c r="AM75" t="s">
        <v>55</v>
      </c>
      <c r="AN75">
        <v>88</v>
      </c>
      <c r="AO75">
        <v>70</v>
      </c>
      <c r="AP75">
        <v>-18</v>
      </c>
    </row>
    <row r="76" spans="1:42">
      <c r="A76" t="s">
        <v>292</v>
      </c>
      <c r="B76">
        <v>88112742</v>
      </c>
      <c r="C76" s="2">
        <v>7693180</v>
      </c>
      <c r="D76" s="1">
        <v>42390</v>
      </c>
      <c r="E76">
        <v>9.6</v>
      </c>
      <c r="F76">
        <v>232</v>
      </c>
      <c r="G76" s="9">
        <f>F76/12</f>
        <v>19.333333333333332</v>
      </c>
      <c r="H76" s="9">
        <v>22</v>
      </c>
      <c r="I76" s="9">
        <v>10</v>
      </c>
      <c r="J76" s="9">
        <f t="shared" si="1"/>
        <v>12</v>
      </c>
      <c r="K76" s="10">
        <v>2019</v>
      </c>
      <c r="L76" s="10">
        <v>6</v>
      </c>
      <c r="M76" t="s">
        <v>293</v>
      </c>
      <c r="N76" t="s">
        <v>44</v>
      </c>
      <c r="O76" t="s">
        <v>45</v>
      </c>
      <c r="P76" t="s">
        <v>46</v>
      </c>
      <c r="Q76" t="s">
        <v>96</v>
      </c>
      <c r="R76" t="s">
        <v>97</v>
      </c>
      <c r="S76" t="s">
        <v>49</v>
      </c>
      <c r="T76" t="s">
        <v>50</v>
      </c>
      <c r="U76" t="s">
        <v>61</v>
      </c>
      <c r="V76" s="8">
        <v>0.66954933327680688</v>
      </c>
      <c r="W76" s="8">
        <v>0.70526724995304202</v>
      </c>
      <c r="X76" t="s">
        <v>294</v>
      </c>
      <c r="Y76">
        <v>5568</v>
      </c>
      <c r="Z76" t="str">
        <f>LEFT(A76,FIND(" ",A76&amp;" ")-1)</f>
        <v>Jacqueline</v>
      </c>
      <c r="AA76" t="str">
        <f>TRIM(RIGHT(SUBSTITUTE(A76," ",REPT(" ",100)),100))</f>
        <v>Trevino</v>
      </c>
      <c r="AB76">
        <v>3</v>
      </c>
      <c r="AC76" t="s">
        <v>53</v>
      </c>
      <c r="AD76" t="s">
        <v>56</v>
      </c>
      <c r="AE76" t="s">
        <v>54</v>
      </c>
      <c r="AF76" t="s">
        <v>54</v>
      </c>
      <c r="AG76" t="s">
        <v>56</v>
      </c>
      <c r="AH76" t="s">
        <v>54</v>
      </c>
      <c r="AI76" t="s">
        <v>54</v>
      </c>
      <c r="AJ76" t="s">
        <v>153</v>
      </c>
      <c r="AK76" s="3">
        <v>45759</v>
      </c>
      <c r="AL76">
        <v>2025</v>
      </c>
      <c r="AM76" t="s">
        <v>54</v>
      </c>
      <c r="AN76">
        <v>88</v>
      </c>
      <c r="AO76">
        <v>70</v>
      </c>
      <c r="AP76">
        <v>-18</v>
      </c>
    </row>
    <row r="77" spans="1:42">
      <c r="A77" t="s">
        <v>295</v>
      </c>
      <c r="B77">
        <v>88111293</v>
      </c>
      <c r="C77" s="2">
        <v>1613419</v>
      </c>
      <c r="D77" s="1">
        <v>44679</v>
      </c>
      <c r="E77">
        <v>3.3</v>
      </c>
      <c r="F77">
        <v>235</v>
      </c>
      <c r="G77" s="9">
        <f>F77/12</f>
        <v>19.583333333333332</v>
      </c>
      <c r="H77" s="9">
        <v>22</v>
      </c>
      <c r="I77" s="9">
        <v>9</v>
      </c>
      <c r="J77" s="9">
        <f t="shared" si="1"/>
        <v>13</v>
      </c>
      <c r="K77" s="10">
        <v>2023</v>
      </c>
      <c r="L77" s="10">
        <v>2</v>
      </c>
      <c r="M77" t="s">
        <v>296</v>
      </c>
      <c r="N77" t="s">
        <v>44</v>
      </c>
      <c r="O77" t="s">
        <v>60</v>
      </c>
      <c r="P77" t="s">
        <v>46</v>
      </c>
      <c r="Q77" t="s">
        <v>79</v>
      </c>
      <c r="R77" t="s">
        <v>66</v>
      </c>
      <c r="S77" t="s">
        <v>49</v>
      </c>
      <c r="T77" t="s">
        <v>50</v>
      </c>
      <c r="U77" t="s">
        <v>51</v>
      </c>
      <c r="V77" s="8">
        <v>0.29771947044877933</v>
      </c>
      <c r="W77" s="8">
        <v>0.55448554604208489</v>
      </c>
      <c r="X77" t="s">
        <v>297</v>
      </c>
      <c r="Y77">
        <v>938</v>
      </c>
      <c r="Z77" t="str">
        <f>LEFT(A77,FIND(" ",A77&amp;" ")-1)</f>
        <v>Sydney</v>
      </c>
      <c r="AA77" t="str">
        <f>TRIM(RIGHT(SUBSTITUTE(A77," ",REPT(" ",100)),100))</f>
        <v>Evans</v>
      </c>
      <c r="AB77">
        <v>3</v>
      </c>
      <c r="AC77" t="s">
        <v>53</v>
      </c>
      <c r="AD77" t="s">
        <v>55</v>
      </c>
      <c r="AE77" t="s">
        <v>54</v>
      </c>
      <c r="AF77" t="s">
        <v>54</v>
      </c>
      <c r="AG77" t="s">
        <v>56</v>
      </c>
      <c r="AH77" t="s">
        <v>54</v>
      </c>
      <c r="AI77" t="s">
        <v>56</v>
      </c>
      <c r="AJ77" t="s">
        <v>107</v>
      </c>
      <c r="AK77" s="3">
        <v>45759</v>
      </c>
      <c r="AL77">
        <v>2025</v>
      </c>
      <c r="AM77" t="s">
        <v>56</v>
      </c>
      <c r="AN77">
        <v>88</v>
      </c>
      <c r="AO77">
        <v>70</v>
      </c>
      <c r="AP77">
        <v>-18</v>
      </c>
    </row>
    <row r="78" spans="1:42">
      <c r="A78" t="s">
        <v>298</v>
      </c>
      <c r="B78">
        <v>88116732</v>
      </c>
      <c r="C78" s="2">
        <v>5244429</v>
      </c>
      <c r="D78" s="1">
        <v>44993</v>
      </c>
      <c r="E78">
        <v>2.4</v>
      </c>
      <c r="F78">
        <v>238</v>
      </c>
      <c r="G78" s="9">
        <f>F78/12</f>
        <v>19.833333333333332</v>
      </c>
      <c r="H78" s="9">
        <v>22</v>
      </c>
      <c r="I78" s="9">
        <v>12</v>
      </c>
      <c r="J78" s="9">
        <f t="shared" si="1"/>
        <v>10</v>
      </c>
      <c r="K78" s="10">
        <v>2022</v>
      </c>
      <c r="L78" s="10">
        <v>3</v>
      </c>
      <c r="M78" t="s">
        <v>299</v>
      </c>
      <c r="N78" t="s">
        <v>44</v>
      </c>
      <c r="O78" t="s">
        <v>60</v>
      </c>
      <c r="P78" t="s">
        <v>65</v>
      </c>
      <c r="Q78" t="s">
        <v>74</v>
      </c>
      <c r="R78" t="s">
        <v>75</v>
      </c>
      <c r="S78" t="s">
        <v>49</v>
      </c>
      <c r="T78" t="s">
        <v>50</v>
      </c>
      <c r="U78" t="s">
        <v>51</v>
      </c>
      <c r="V78" s="8">
        <v>0.18384916949135588</v>
      </c>
      <c r="W78" s="8">
        <v>0.84044266980544891</v>
      </c>
      <c r="X78" t="s">
        <v>300</v>
      </c>
      <c r="Y78">
        <v>1688</v>
      </c>
      <c r="Z78" t="str">
        <f>LEFT(A78,FIND(" ",A78&amp;" ")-1)</f>
        <v>Lauren</v>
      </c>
      <c r="AA78" t="str">
        <f>TRIM(RIGHT(SUBSTITUTE(A78," ",REPT(" ",100)),100))</f>
        <v>Williams</v>
      </c>
      <c r="AB78">
        <v>3</v>
      </c>
      <c r="AC78" t="s">
        <v>53</v>
      </c>
      <c r="AD78" t="s">
        <v>56</v>
      </c>
      <c r="AE78" t="s">
        <v>56</v>
      </c>
      <c r="AF78" t="s">
        <v>55</v>
      </c>
      <c r="AG78" t="s">
        <v>54</v>
      </c>
      <c r="AH78" t="s">
        <v>56</v>
      </c>
      <c r="AI78" t="s">
        <v>56</v>
      </c>
      <c r="AJ78" t="s">
        <v>99</v>
      </c>
      <c r="AK78" s="3">
        <v>45759</v>
      </c>
      <c r="AL78">
        <v>2025</v>
      </c>
      <c r="AM78" t="s">
        <v>56</v>
      </c>
      <c r="AN78">
        <v>88</v>
      </c>
      <c r="AO78">
        <v>70</v>
      </c>
      <c r="AP78">
        <v>-18</v>
      </c>
    </row>
    <row r="79" spans="1:42">
      <c r="A79" t="s">
        <v>301</v>
      </c>
      <c r="B79">
        <v>88118460</v>
      </c>
      <c r="C79" s="2">
        <v>7145685</v>
      </c>
      <c r="D79" s="1">
        <v>44677</v>
      </c>
      <c r="E79">
        <v>3.3</v>
      </c>
      <c r="F79">
        <v>239</v>
      </c>
      <c r="G79" s="9">
        <f>F79/12</f>
        <v>19.916666666666668</v>
      </c>
      <c r="H79" s="9">
        <v>22</v>
      </c>
      <c r="I79" s="9">
        <v>6</v>
      </c>
      <c r="J79" s="9">
        <f t="shared" si="1"/>
        <v>16</v>
      </c>
      <c r="K79" s="10">
        <v>2023</v>
      </c>
      <c r="L79" s="10">
        <v>2</v>
      </c>
      <c r="M79" t="s">
        <v>302</v>
      </c>
      <c r="N79" t="s">
        <v>44</v>
      </c>
      <c r="O79" t="s">
        <v>60</v>
      </c>
      <c r="P79" t="s">
        <v>65</v>
      </c>
      <c r="Q79" t="s">
        <v>47</v>
      </c>
      <c r="R79" t="s">
        <v>48</v>
      </c>
      <c r="S79" t="s">
        <v>49</v>
      </c>
      <c r="T79" t="s">
        <v>50</v>
      </c>
      <c r="U79" t="s">
        <v>51</v>
      </c>
      <c r="V79" s="8">
        <v>0.69896067429825159</v>
      </c>
      <c r="W79" s="8">
        <v>0.78808606610073384</v>
      </c>
      <c r="X79" t="s">
        <v>303</v>
      </c>
      <c r="Y79">
        <v>3101</v>
      </c>
      <c r="Z79" t="str">
        <f>LEFT(A79,FIND(" ",A79&amp;" ")-1)</f>
        <v>Janice</v>
      </c>
      <c r="AA79" t="str">
        <f>TRIM(RIGHT(SUBSTITUTE(A79," ",REPT(" ",100)),100))</f>
        <v>Stout</v>
      </c>
      <c r="AB79">
        <v>8</v>
      </c>
      <c r="AC79" t="s">
        <v>53</v>
      </c>
      <c r="AD79" t="s">
        <v>54</v>
      </c>
      <c r="AE79" t="s">
        <v>54</v>
      </c>
      <c r="AF79" t="s">
        <v>54</v>
      </c>
      <c r="AG79" t="s">
        <v>56</v>
      </c>
      <c r="AH79" t="s">
        <v>56</v>
      </c>
      <c r="AI79" t="s">
        <v>56</v>
      </c>
      <c r="AJ79" t="s">
        <v>126</v>
      </c>
      <c r="AK79" s="3">
        <v>45759</v>
      </c>
      <c r="AL79">
        <v>2025</v>
      </c>
      <c r="AM79" t="s">
        <v>56</v>
      </c>
      <c r="AN79">
        <v>88</v>
      </c>
      <c r="AO79">
        <v>70</v>
      </c>
      <c r="AP79">
        <v>-18</v>
      </c>
    </row>
    <row r="80" spans="1:42">
      <c r="A80" t="s">
        <v>304</v>
      </c>
      <c r="B80">
        <v>88113981</v>
      </c>
      <c r="C80" s="2">
        <v>1692644</v>
      </c>
      <c r="D80" s="1">
        <v>45560</v>
      </c>
      <c r="E80">
        <v>0.9</v>
      </c>
      <c r="F80">
        <v>240</v>
      </c>
      <c r="G80" s="9">
        <f>F80/12</f>
        <v>20</v>
      </c>
      <c r="H80" s="9">
        <v>22</v>
      </c>
      <c r="I80" s="9">
        <v>11</v>
      </c>
      <c r="J80" s="9">
        <f t="shared" si="1"/>
        <v>11</v>
      </c>
      <c r="K80" s="10">
        <v>2018</v>
      </c>
      <c r="L80" s="10">
        <v>7</v>
      </c>
      <c r="M80" t="s">
        <v>83</v>
      </c>
      <c r="N80" t="s">
        <v>44</v>
      </c>
      <c r="O80" t="s">
        <v>45</v>
      </c>
      <c r="P80" t="s">
        <v>46</v>
      </c>
      <c r="Q80" t="s">
        <v>47</v>
      </c>
      <c r="R80" t="s">
        <v>48</v>
      </c>
      <c r="S80" t="s">
        <v>49</v>
      </c>
      <c r="T80" t="s">
        <v>50</v>
      </c>
      <c r="U80" t="s">
        <v>51</v>
      </c>
      <c r="V80" s="8">
        <v>0.19824572289694675</v>
      </c>
      <c r="W80" s="8">
        <v>0.74167304881125862</v>
      </c>
      <c r="X80" t="s">
        <v>305</v>
      </c>
      <c r="Y80">
        <v>7716</v>
      </c>
      <c r="Z80" t="str">
        <f>LEFT(A80,FIND(" ",A80&amp;" ")-1)</f>
        <v>Rachel</v>
      </c>
      <c r="AA80" t="str">
        <f>TRIM(RIGHT(SUBSTITUTE(A80," ",REPT(" ",100)),100))</f>
        <v>Castillo</v>
      </c>
      <c r="AB80">
        <v>8</v>
      </c>
      <c r="AC80" t="s">
        <v>53</v>
      </c>
      <c r="AD80" t="s">
        <v>55</v>
      </c>
      <c r="AE80" t="s">
        <v>54</v>
      </c>
      <c r="AF80" t="s">
        <v>54</v>
      </c>
      <c r="AG80" t="s">
        <v>54</v>
      </c>
      <c r="AH80" t="s">
        <v>56</v>
      </c>
      <c r="AI80" t="s">
        <v>55</v>
      </c>
      <c r="AJ80" t="s">
        <v>103</v>
      </c>
      <c r="AK80" s="3">
        <v>45759</v>
      </c>
      <c r="AL80">
        <v>2025</v>
      </c>
      <c r="AM80" t="s">
        <v>55</v>
      </c>
      <c r="AN80">
        <v>88</v>
      </c>
      <c r="AO80">
        <v>70</v>
      </c>
      <c r="AP80">
        <v>-18</v>
      </c>
    </row>
    <row r="81" spans="1:42">
      <c r="A81" t="s">
        <v>306</v>
      </c>
      <c r="B81">
        <v>88110745</v>
      </c>
      <c r="C81" s="2">
        <v>4820955</v>
      </c>
      <c r="D81" s="1">
        <v>43224</v>
      </c>
      <c r="E81">
        <v>7.3</v>
      </c>
      <c r="F81">
        <v>242</v>
      </c>
      <c r="G81" s="9">
        <f>F81/12</f>
        <v>20.166666666666668</v>
      </c>
      <c r="H81" s="9">
        <v>26</v>
      </c>
      <c r="I81" s="9">
        <v>10</v>
      </c>
      <c r="J81" s="9">
        <f t="shared" si="1"/>
        <v>16</v>
      </c>
      <c r="K81" s="10">
        <v>2023</v>
      </c>
      <c r="L81" s="10">
        <v>2</v>
      </c>
      <c r="M81" t="s">
        <v>307</v>
      </c>
      <c r="N81" t="s">
        <v>44</v>
      </c>
      <c r="O81" t="s">
        <v>60</v>
      </c>
      <c r="P81" t="s">
        <v>65</v>
      </c>
      <c r="Q81" t="s">
        <v>132</v>
      </c>
      <c r="R81" t="s">
        <v>133</v>
      </c>
      <c r="S81" t="s">
        <v>49</v>
      </c>
      <c r="T81" t="s">
        <v>50</v>
      </c>
      <c r="U81" t="s">
        <v>51</v>
      </c>
      <c r="V81" s="8">
        <v>6.1745091673871211E-2</v>
      </c>
      <c r="W81" s="8">
        <v>0.26788443170961873</v>
      </c>
      <c r="X81" t="s">
        <v>308</v>
      </c>
      <c r="Y81">
        <v>8630</v>
      </c>
      <c r="Z81" t="str">
        <f>LEFT(A81,FIND(" ",A81&amp;" ")-1)</f>
        <v>Alison</v>
      </c>
      <c r="AA81" t="str">
        <f>TRIM(RIGHT(SUBSTITUTE(A81," ",REPT(" ",100)),100))</f>
        <v>Anderson</v>
      </c>
      <c r="AB81">
        <v>8</v>
      </c>
      <c r="AC81" t="s">
        <v>53</v>
      </c>
      <c r="AD81" t="s">
        <v>54</v>
      </c>
      <c r="AE81" t="s">
        <v>54</v>
      </c>
      <c r="AF81" t="s">
        <v>54</v>
      </c>
      <c r="AG81" t="s">
        <v>56</v>
      </c>
      <c r="AH81" t="s">
        <v>54</v>
      </c>
      <c r="AI81" t="s">
        <v>55</v>
      </c>
      <c r="AJ81" t="s">
        <v>81</v>
      </c>
      <c r="AK81" s="3">
        <v>45759</v>
      </c>
      <c r="AL81">
        <v>2025</v>
      </c>
      <c r="AM81" t="s">
        <v>55</v>
      </c>
      <c r="AN81">
        <v>88</v>
      </c>
      <c r="AO81">
        <v>70</v>
      </c>
      <c r="AP81">
        <v>-18</v>
      </c>
    </row>
    <row r="82" spans="1:42">
      <c r="A82" t="s">
        <v>309</v>
      </c>
      <c r="B82">
        <v>88111144</v>
      </c>
      <c r="C82" s="2">
        <v>2104581</v>
      </c>
      <c r="D82" s="1">
        <v>44653</v>
      </c>
      <c r="E82">
        <v>3.4</v>
      </c>
      <c r="F82">
        <v>247</v>
      </c>
      <c r="G82" s="9">
        <f>F82/12</f>
        <v>20.583333333333332</v>
      </c>
      <c r="H82" s="9">
        <v>26</v>
      </c>
      <c r="I82" s="9">
        <v>9</v>
      </c>
      <c r="J82" s="9">
        <f t="shared" si="1"/>
        <v>17</v>
      </c>
      <c r="K82" s="10">
        <v>2018</v>
      </c>
      <c r="L82" s="10">
        <v>7</v>
      </c>
      <c r="M82" t="s">
        <v>145</v>
      </c>
      <c r="N82" t="s">
        <v>44</v>
      </c>
      <c r="O82" t="s">
        <v>60</v>
      </c>
      <c r="P82" t="s">
        <v>46</v>
      </c>
      <c r="Q82" t="s">
        <v>96</v>
      </c>
      <c r="R82" t="s">
        <v>96</v>
      </c>
      <c r="S82" t="s">
        <v>49</v>
      </c>
      <c r="T82" t="s">
        <v>50</v>
      </c>
      <c r="U82" t="s">
        <v>61</v>
      </c>
      <c r="V82" s="8">
        <v>8.1801960832870835E-2</v>
      </c>
      <c r="W82" s="8">
        <v>0.78421078335610661</v>
      </c>
      <c r="X82" t="s">
        <v>310</v>
      </c>
      <c r="Y82">
        <v>7919</v>
      </c>
      <c r="Z82" t="str">
        <f>LEFT(A82,FIND(" ",A82&amp;" ")-1)</f>
        <v>Carlos</v>
      </c>
      <c r="AA82" t="str">
        <f>TRIM(RIGHT(SUBSTITUTE(A82," ",REPT(" ",100)),100))</f>
        <v>Moran</v>
      </c>
      <c r="AB82">
        <v>4</v>
      </c>
      <c r="AC82" t="s">
        <v>53</v>
      </c>
      <c r="AD82" t="s">
        <v>54</v>
      </c>
      <c r="AE82" t="s">
        <v>55</v>
      </c>
      <c r="AF82" t="s">
        <v>55</v>
      </c>
      <c r="AG82" t="s">
        <v>55</v>
      </c>
      <c r="AH82" t="s">
        <v>55</v>
      </c>
      <c r="AI82" t="s">
        <v>54</v>
      </c>
      <c r="AJ82" t="s">
        <v>57</v>
      </c>
      <c r="AK82" s="3">
        <v>45759</v>
      </c>
      <c r="AL82">
        <v>2025</v>
      </c>
      <c r="AM82" t="s">
        <v>54</v>
      </c>
      <c r="AN82">
        <v>88</v>
      </c>
      <c r="AO82">
        <v>70</v>
      </c>
      <c r="AP82">
        <v>-18</v>
      </c>
    </row>
    <row r="83" spans="1:42">
      <c r="A83" t="s">
        <v>311</v>
      </c>
      <c r="B83">
        <v>88118153</v>
      </c>
      <c r="C83" s="2">
        <v>7521989</v>
      </c>
      <c r="D83" s="1">
        <v>43093</v>
      </c>
      <c r="E83">
        <v>7.6</v>
      </c>
      <c r="F83">
        <v>248</v>
      </c>
      <c r="G83" s="9">
        <f>F83/12</f>
        <v>20.666666666666668</v>
      </c>
      <c r="H83" s="9">
        <v>26</v>
      </c>
      <c r="I83" s="9">
        <v>13</v>
      </c>
      <c r="J83" s="9">
        <f t="shared" si="1"/>
        <v>13</v>
      </c>
      <c r="K83" s="10">
        <v>2023</v>
      </c>
      <c r="L83" s="10">
        <v>2</v>
      </c>
      <c r="M83" t="s">
        <v>312</v>
      </c>
      <c r="N83" t="s">
        <v>44</v>
      </c>
      <c r="O83" t="s">
        <v>60</v>
      </c>
      <c r="P83" t="s">
        <v>65</v>
      </c>
      <c r="Q83" t="s">
        <v>132</v>
      </c>
      <c r="R83" t="s">
        <v>133</v>
      </c>
      <c r="S83" t="s">
        <v>49</v>
      </c>
      <c r="T83" t="s">
        <v>50</v>
      </c>
      <c r="U83" t="s">
        <v>61</v>
      </c>
      <c r="V83" s="8">
        <v>0.91552483940903673</v>
      </c>
      <c r="W83" s="8">
        <v>0.36918626587965375</v>
      </c>
      <c r="X83" t="s">
        <v>313</v>
      </c>
      <c r="Y83">
        <v>1052</v>
      </c>
      <c r="Z83" t="str">
        <f>LEFT(A83,FIND(" ",A83&amp;" ")-1)</f>
        <v>Amber</v>
      </c>
      <c r="AA83" t="str">
        <f>TRIM(RIGHT(SUBSTITUTE(A83," ",REPT(" ",100)),100))</f>
        <v>Webster</v>
      </c>
      <c r="AB83">
        <v>5</v>
      </c>
      <c r="AC83" t="s">
        <v>53</v>
      </c>
      <c r="AD83" t="s">
        <v>56</v>
      </c>
      <c r="AE83" t="s">
        <v>54</v>
      </c>
      <c r="AF83" t="s">
        <v>56</v>
      </c>
      <c r="AG83" t="s">
        <v>54</v>
      </c>
      <c r="AH83" t="s">
        <v>55</v>
      </c>
      <c r="AI83" t="s">
        <v>56</v>
      </c>
      <c r="AJ83" t="s">
        <v>141</v>
      </c>
      <c r="AK83" s="3">
        <v>45759</v>
      </c>
      <c r="AL83">
        <v>2025</v>
      </c>
      <c r="AM83" t="s">
        <v>56</v>
      </c>
      <c r="AN83">
        <v>88</v>
      </c>
      <c r="AO83">
        <v>70</v>
      </c>
      <c r="AP83">
        <v>-18</v>
      </c>
    </row>
    <row r="84" spans="1:42">
      <c r="A84" t="s">
        <v>314</v>
      </c>
      <c r="B84">
        <v>88113518</v>
      </c>
      <c r="C84" s="2">
        <v>7537429</v>
      </c>
      <c r="D84" s="1">
        <v>45466</v>
      </c>
      <c r="E84">
        <v>1.1000000000000001</v>
      </c>
      <c r="F84">
        <v>248</v>
      </c>
      <c r="G84" s="9">
        <f>F84/12</f>
        <v>20.666666666666668</v>
      </c>
      <c r="H84" s="9">
        <v>26</v>
      </c>
      <c r="I84" s="9">
        <v>11</v>
      </c>
      <c r="J84" s="9">
        <f t="shared" si="1"/>
        <v>15</v>
      </c>
      <c r="K84" s="10">
        <v>2022</v>
      </c>
      <c r="L84" s="10">
        <v>3</v>
      </c>
      <c r="M84" t="s">
        <v>315</v>
      </c>
      <c r="N84" t="s">
        <v>90</v>
      </c>
      <c r="O84" t="s">
        <v>60</v>
      </c>
      <c r="P84" t="s">
        <v>46</v>
      </c>
      <c r="Q84" t="s">
        <v>91</v>
      </c>
      <c r="R84" t="s">
        <v>92</v>
      </c>
      <c r="S84" t="s">
        <v>49</v>
      </c>
      <c r="T84" t="s">
        <v>50</v>
      </c>
      <c r="U84" t="s">
        <v>51</v>
      </c>
      <c r="V84" s="8">
        <v>0.94749047722859547</v>
      </c>
      <c r="W84" s="8">
        <v>0.4130013192839791</v>
      </c>
      <c r="X84" t="s">
        <v>316</v>
      </c>
      <c r="Y84">
        <v>7840</v>
      </c>
      <c r="Z84" t="str">
        <f>LEFT(A84,FIND(" ",A84&amp;" ")-1)</f>
        <v>Tiffany</v>
      </c>
      <c r="AA84" t="str">
        <f>TRIM(RIGHT(SUBSTITUTE(A84," ",REPT(" ",100)),100))</f>
        <v>Huang</v>
      </c>
      <c r="AB84">
        <v>3</v>
      </c>
      <c r="AC84" t="s">
        <v>53</v>
      </c>
      <c r="AD84" t="s">
        <v>55</v>
      </c>
      <c r="AE84" t="s">
        <v>54</v>
      </c>
      <c r="AF84" t="s">
        <v>55</v>
      </c>
      <c r="AG84" t="s">
        <v>55</v>
      </c>
      <c r="AH84" t="s">
        <v>55</v>
      </c>
      <c r="AI84" t="s">
        <v>55</v>
      </c>
      <c r="AJ84" t="s">
        <v>107</v>
      </c>
      <c r="AK84" s="3">
        <v>45759</v>
      </c>
      <c r="AL84">
        <v>2025</v>
      </c>
      <c r="AM84" t="s">
        <v>55</v>
      </c>
      <c r="AN84">
        <v>88</v>
      </c>
      <c r="AO84">
        <v>70</v>
      </c>
      <c r="AP84">
        <v>-18</v>
      </c>
    </row>
    <row r="85" spans="1:42">
      <c r="A85" t="s">
        <v>317</v>
      </c>
      <c r="B85">
        <v>88114704</v>
      </c>
      <c r="C85" s="2">
        <v>3165378</v>
      </c>
      <c r="D85" s="1">
        <v>43233</v>
      </c>
      <c r="E85">
        <v>7.3</v>
      </c>
      <c r="F85">
        <v>250</v>
      </c>
      <c r="G85" s="9">
        <f>F85/12</f>
        <v>20.833333333333332</v>
      </c>
      <c r="H85" s="9">
        <v>26</v>
      </c>
      <c r="I85" s="9">
        <v>14</v>
      </c>
      <c r="J85" s="9">
        <f t="shared" si="1"/>
        <v>12</v>
      </c>
      <c r="K85" s="10">
        <v>2020</v>
      </c>
      <c r="L85" s="10">
        <v>5</v>
      </c>
      <c r="M85" t="s">
        <v>318</v>
      </c>
      <c r="N85" t="s">
        <v>44</v>
      </c>
      <c r="O85" t="s">
        <v>60</v>
      </c>
      <c r="P85" t="s">
        <v>46</v>
      </c>
      <c r="Q85" t="s">
        <v>132</v>
      </c>
      <c r="R85" t="s">
        <v>133</v>
      </c>
      <c r="S85" t="s">
        <v>49</v>
      </c>
      <c r="T85" t="s">
        <v>50</v>
      </c>
      <c r="U85" t="s">
        <v>51</v>
      </c>
      <c r="V85" s="8">
        <v>0.1012239109790295</v>
      </c>
      <c r="W85" s="8">
        <v>0.63404846666603043</v>
      </c>
      <c r="X85" t="s">
        <v>319</v>
      </c>
      <c r="Y85">
        <v>976</v>
      </c>
      <c r="Z85" t="str">
        <f>LEFT(A85,FIND(" ",A85&amp;" ")-1)</f>
        <v>Penny</v>
      </c>
      <c r="AA85" t="str">
        <f>TRIM(RIGHT(SUBSTITUTE(A85," ",REPT(" ",100)),100))</f>
        <v>Crawford</v>
      </c>
      <c r="AB85">
        <v>3</v>
      </c>
      <c r="AC85" t="s">
        <v>53</v>
      </c>
      <c r="AD85" t="s">
        <v>54</v>
      </c>
      <c r="AE85" t="s">
        <v>54</v>
      </c>
      <c r="AF85" t="s">
        <v>56</v>
      </c>
      <c r="AG85" t="s">
        <v>56</v>
      </c>
      <c r="AH85" t="s">
        <v>56</v>
      </c>
      <c r="AI85" t="s">
        <v>55</v>
      </c>
      <c r="AJ85" t="s">
        <v>68</v>
      </c>
      <c r="AK85" s="3">
        <v>45759</v>
      </c>
      <c r="AL85">
        <v>2025</v>
      </c>
      <c r="AM85" t="s">
        <v>55</v>
      </c>
      <c r="AN85">
        <v>88</v>
      </c>
      <c r="AO85">
        <v>70</v>
      </c>
      <c r="AP85">
        <v>-18</v>
      </c>
    </row>
    <row r="86" spans="1:42">
      <c r="A86" t="s">
        <v>320</v>
      </c>
      <c r="B86">
        <v>88110041</v>
      </c>
      <c r="C86" s="2">
        <v>4288670</v>
      </c>
      <c r="D86" s="1">
        <v>43849</v>
      </c>
      <c r="E86">
        <v>5.6</v>
      </c>
      <c r="F86">
        <v>252</v>
      </c>
      <c r="G86" s="9">
        <f>F86/12</f>
        <v>21</v>
      </c>
      <c r="H86" s="9">
        <v>26</v>
      </c>
      <c r="I86" s="9">
        <v>13</v>
      </c>
      <c r="J86" s="9">
        <f t="shared" si="1"/>
        <v>13</v>
      </c>
      <c r="K86" s="10">
        <v>2023</v>
      </c>
      <c r="L86" s="10">
        <v>2</v>
      </c>
      <c r="M86" t="s">
        <v>321</v>
      </c>
      <c r="N86" t="s">
        <v>44</v>
      </c>
      <c r="O86" t="s">
        <v>45</v>
      </c>
      <c r="P86" t="s">
        <v>65</v>
      </c>
      <c r="Q86" t="s">
        <v>132</v>
      </c>
      <c r="R86" t="s">
        <v>133</v>
      </c>
      <c r="S86" t="s">
        <v>49</v>
      </c>
      <c r="T86" t="s">
        <v>50</v>
      </c>
      <c r="U86" t="s">
        <v>51</v>
      </c>
      <c r="V86" s="8">
        <v>0.70707570903899808</v>
      </c>
      <c r="W86" s="8">
        <v>0.1162967317847674</v>
      </c>
      <c r="X86" t="s">
        <v>322</v>
      </c>
      <c r="Y86">
        <v>9497</v>
      </c>
      <c r="Z86" t="str">
        <f>LEFT(A86,FIND(" ",A86&amp;" ")-1)</f>
        <v>Adam</v>
      </c>
      <c r="AA86" t="str">
        <f>TRIM(RIGHT(SUBSTITUTE(A86," ",REPT(" ",100)),100))</f>
        <v>Jenkins</v>
      </c>
      <c r="AB86">
        <v>5</v>
      </c>
      <c r="AC86" t="s">
        <v>53</v>
      </c>
      <c r="AD86" t="s">
        <v>54</v>
      </c>
      <c r="AE86" t="s">
        <v>54</v>
      </c>
      <c r="AF86" t="s">
        <v>55</v>
      </c>
      <c r="AG86" t="s">
        <v>54</v>
      </c>
      <c r="AH86" t="s">
        <v>55</v>
      </c>
      <c r="AI86" t="s">
        <v>55</v>
      </c>
      <c r="AJ86" t="s">
        <v>117</v>
      </c>
      <c r="AK86" s="3">
        <v>45759</v>
      </c>
      <c r="AL86">
        <v>2025</v>
      </c>
      <c r="AM86" t="s">
        <v>55</v>
      </c>
      <c r="AN86">
        <v>88</v>
      </c>
      <c r="AO86">
        <v>70</v>
      </c>
      <c r="AP86">
        <v>-18</v>
      </c>
    </row>
    <row r="87" spans="1:42">
      <c r="A87" t="s">
        <v>323</v>
      </c>
      <c r="B87">
        <v>88117368</v>
      </c>
      <c r="C87" s="2">
        <v>3894562</v>
      </c>
      <c r="D87" s="1">
        <v>43882</v>
      </c>
      <c r="E87">
        <v>5.5</v>
      </c>
      <c r="F87">
        <v>254</v>
      </c>
      <c r="G87" s="9">
        <f>F87/12</f>
        <v>21.166666666666668</v>
      </c>
      <c r="H87" s="9">
        <v>26</v>
      </c>
      <c r="I87" s="9">
        <v>9</v>
      </c>
      <c r="J87" s="9">
        <f t="shared" si="1"/>
        <v>17</v>
      </c>
      <c r="K87" s="10">
        <v>2024</v>
      </c>
      <c r="L87" s="10">
        <v>1</v>
      </c>
      <c r="M87" t="s">
        <v>324</v>
      </c>
      <c r="N87" t="s">
        <v>44</v>
      </c>
      <c r="O87" t="s">
        <v>60</v>
      </c>
      <c r="P87" t="s">
        <v>65</v>
      </c>
      <c r="Q87" t="s">
        <v>132</v>
      </c>
      <c r="R87" t="s">
        <v>133</v>
      </c>
      <c r="S87" t="s">
        <v>49</v>
      </c>
      <c r="T87" t="s">
        <v>50</v>
      </c>
      <c r="U87" t="s">
        <v>61</v>
      </c>
      <c r="V87" s="8">
        <v>0.72064929443133408</v>
      </c>
      <c r="W87" s="8">
        <v>0.77335979380872022</v>
      </c>
      <c r="X87" t="s">
        <v>325</v>
      </c>
      <c r="Y87">
        <v>6305</v>
      </c>
      <c r="Z87" t="str">
        <f>LEFT(A87,FIND(" ",A87&amp;" ")-1)</f>
        <v>Isaac</v>
      </c>
      <c r="AA87" t="str">
        <f>TRIM(RIGHT(SUBSTITUTE(A87," ",REPT(" ",100)),100))</f>
        <v>Buck</v>
      </c>
      <c r="AB87">
        <v>4</v>
      </c>
      <c r="AC87" t="s">
        <v>53</v>
      </c>
      <c r="AD87" t="s">
        <v>56</v>
      </c>
      <c r="AE87" t="s">
        <v>54</v>
      </c>
      <c r="AF87" t="s">
        <v>55</v>
      </c>
      <c r="AG87" t="s">
        <v>56</v>
      </c>
      <c r="AH87" t="s">
        <v>55</v>
      </c>
      <c r="AI87" t="s">
        <v>54</v>
      </c>
      <c r="AJ87" t="s">
        <v>57</v>
      </c>
      <c r="AK87" s="3">
        <v>45759</v>
      </c>
      <c r="AL87">
        <v>2025</v>
      </c>
      <c r="AM87" t="s">
        <v>54</v>
      </c>
      <c r="AN87">
        <v>88</v>
      </c>
      <c r="AO87">
        <v>70</v>
      </c>
      <c r="AP87">
        <v>-18</v>
      </c>
    </row>
    <row r="88" spans="1:42">
      <c r="A88" t="s">
        <v>326</v>
      </c>
      <c r="B88">
        <v>88119962</v>
      </c>
      <c r="C88" s="2">
        <v>5925498</v>
      </c>
      <c r="D88" s="1">
        <v>44251</v>
      </c>
      <c r="E88">
        <v>4.5</v>
      </c>
      <c r="F88">
        <v>261</v>
      </c>
      <c r="G88" s="9">
        <f>F88/12</f>
        <v>21.75</v>
      </c>
      <c r="H88" s="9">
        <v>26</v>
      </c>
      <c r="I88" s="9">
        <v>6</v>
      </c>
      <c r="J88" s="9">
        <f t="shared" si="1"/>
        <v>20</v>
      </c>
      <c r="K88" s="10">
        <v>2022</v>
      </c>
      <c r="L88" s="10">
        <v>3</v>
      </c>
      <c r="M88" t="s">
        <v>327</v>
      </c>
      <c r="N88" t="s">
        <v>44</v>
      </c>
      <c r="O88" t="s">
        <v>45</v>
      </c>
      <c r="P88" t="s">
        <v>46</v>
      </c>
      <c r="Q88" t="s">
        <v>74</v>
      </c>
      <c r="R88" t="s">
        <v>198</v>
      </c>
      <c r="S88" t="s">
        <v>49</v>
      </c>
      <c r="T88" t="s">
        <v>50</v>
      </c>
      <c r="U88" t="s">
        <v>51</v>
      </c>
      <c r="V88" s="8">
        <v>6.3189764848203822E-3</v>
      </c>
      <c r="W88" s="8">
        <v>0.50454168479216333</v>
      </c>
      <c r="X88" t="s">
        <v>328</v>
      </c>
      <c r="Y88">
        <v>8544</v>
      </c>
      <c r="Z88" t="str">
        <f>LEFT(A88,FIND(" ",A88&amp;" ")-1)</f>
        <v>Sara</v>
      </c>
      <c r="AA88" t="str">
        <f>TRIM(RIGHT(SUBSTITUTE(A88," ",REPT(" ",100)),100))</f>
        <v>Williams</v>
      </c>
      <c r="AB88">
        <v>6</v>
      </c>
      <c r="AC88" t="s">
        <v>53</v>
      </c>
      <c r="AD88" t="s">
        <v>56</v>
      </c>
      <c r="AE88" t="s">
        <v>55</v>
      </c>
      <c r="AF88" t="s">
        <v>54</v>
      </c>
      <c r="AG88" t="s">
        <v>55</v>
      </c>
      <c r="AH88" t="s">
        <v>56</v>
      </c>
      <c r="AI88" t="s">
        <v>55</v>
      </c>
      <c r="AJ88" t="s">
        <v>57</v>
      </c>
      <c r="AK88" s="3">
        <v>45759</v>
      </c>
      <c r="AL88">
        <v>2025</v>
      </c>
      <c r="AM88" t="s">
        <v>55</v>
      </c>
      <c r="AN88">
        <v>88</v>
      </c>
      <c r="AO88">
        <v>70</v>
      </c>
      <c r="AP88">
        <v>-18</v>
      </c>
    </row>
    <row r="89" spans="1:42">
      <c r="A89" t="s">
        <v>329</v>
      </c>
      <c r="B89">
        <v>88116202</v>
      </c>
      <c r="C89" s="2">
        <v>1774326</v>
      </c>
      <c r="D89" s="1">
        <v>43186</v>
      </c>
      <c r="E89">
        <v>7.4</v>
      </c>
      <c r="F89">
        <v>263</v>
      </c>
      <c r="G89" s="9">
        <f>F89/12</f>
        <v>21.916666666666668</v>
      </c>
      <c r="H89" s="9">
        <v>26</v>
      </c>
      <c r="I89" s="9">
        <v>10</v>
      </c>
      <c r="J89" s="9">
        <f t="shared" si="1"/>
        <v>16</v>
      </c>
      <c r="K89" s="10">
        <v>2021</v>
      </c>
      <c r="L89" s="10">
        <v>4</v>
      </c>
      <c r="M89" t="s">
        <v>259</v>
      </c>
      <c r="N89" t="s">
        <v>44</v>
      </c>
      <c r="O89" t="s">
        <v>45</v>
      </c>
      <c r="P89" t="s">
        <v>65</v>
      </c>
      <c r="Q89" t="s">
        <v>96</v>
      </c>
      <c r="R89" t="s">
        <v>97</v>
      </c>
      <c r="S89" t="s">
        <v>49</v>
      </c>
      <c r="T89" t="s">
        <v>50</v>
      </c>
      <c r="U89" t="s">
        <v>51</v>
      </c>
      <c r="V89" s="8">
        <v>0.27154419308479671</v>
      </c>
      <c r="W89" s="8">
        <v>0.1785658732223695</v>
      </c>
      <c r="X89" t="s">
        <v>330</v>
      </c>
      <c r="Y89">
        <v>9515</v>
      </c>
      <c r="Z89" t="str">
        <f>LEFT(A89,FIND(" ",A89&amp;" ")-1)</f>
        <v>Kathryn</v>
      </c>
      <c r="AA89" t="str">
        <f>TRIM(RIGHT(SUBSTITUTE(A89," ",REPT(" ",100)),100))</f>
        <v>Green</v>
      </c>
      <c r="AB89">
        <v>7</v>
      </c>
      <c r="AC89" t="s">
        <v>53</v>
      </c>
      <c r="AD89" t="s">
        <v>56</v>
      </c>
      <c r="AE89" t="s">
        <v>56</v>
      </c>
      <c r="AF89" t="s">
        <v>55</v>
      </c>
      <c r="AG89" t="s">
        <v>55</v>
      </c>
      <c r="AH89" t="s">
        <v>56</v>
      </c>
      <c r="AI89" t="s">
        <v>55</v>
      </c>
      <c r="AJ89" t="s">
        <v>68</v>
      </c>
      <c r="AK89" s="3">
        <v>45759</v>
      </c>
      <c r="AL89">
        <v>2025</v>
      </c>
      <c r="AM89" t="s">
        <v>55</v>
      </c>
      <c r="AN89">
        <v>88</v>
      </c>
      <c r="AO89">
        <v>70</v>
      </c>
      <c r="AP89">
        <v>-18</v>
      </c>
    </row>
    <row r="90" spans="1:42">
      <c r="A90" t="s">
        <v>99</v>
      </c>
      <c r="B90">
        <v>88110452</v>
      </c>
      <c r="C90" s="2">
        <v>4559918</v>
      </c>
      <c r="D90" s="1">
        <v>42559</v>
      </c>
      <c r="E90">
        <v>9.1</v>
      </c>
      <c r="F90">
        <v>263</v>
      </c>
      <c r="G90" s="9">
        <f>F90/12</f>
        <v>21.916666666666668</v>
      </c>
      <c r="H90" s="9">
        <v>26</v>
      </c>
      <c r="I90" s="9">
        <v>10</v>
      </c>
      <c r="J90" s="9">
        <f t="shared" si="1"/>
        <v>16</v>
      </c>
      <c r="K90" s="10">
        <v>2023</v>
      </c>
      <c r="L90" s="10">
        <v>2</v>
      </c>
      <c r="M90" t="s">
        <v>331</v>
      </c>
      <c r="N90" t="s">
        <v>109</v>
      </c>
      <c r="O90" t="s">
        <v>45</v>
      </c>
      <c r="P90" t="s">
        <v>65</v>
      </c>
      <c r="Q90" t="s">
        <v>47</v>
      </c>
      <c r="R90" t="s">
        <v>48</v>
      </c>
      <c r="S90" t="s">
        <v>49</v>
      </c>
      <c r="T90" t="s">
        <v>50</v>
      </c>
      <c r="U90" t="s">
        <v>51</v>
      </c>
      <c r="V90" s="8">
        <v>0.12467479924164238</v>
      </c>
      <c r="W90" s="8">
        <v>0.47450670223248692</v>
      </c>
      <c r="X90" t="s">
        <v>332</v>
      </c>
      <c r="Y90">
        <v>3604</v>
      </c>
      <c r="Z90" t="str">
        <f>LEFT(A90,FIND(" ",A90&amp;" ")-1)</f>
        <v>Frank</v>
      </c>
      <c r="AA90" t="str">
        <f>TRIM(RIGHT(SUBSTITUTE(A90," ",REPT(" ",100)),100))</f>
        <v>Watkins</v>
      </c>
      <c r="AB90">
        <v>7</v>
      </c>
      <c r="AC90" t="s">
        <v>53</v>
      </c>
      <c r="AD90" t="s">
        <v>55</v>
      </c>
      <c r="AE90" t="s">
        <v>55</v>
      </c>
      <c r="AF90" t="s">
        <v>54</v>
      </c>
      <c r="AG90" t="s">
        <v>56</v>
      </c>
      <c r="AH90" t="s">
        <v>56</v>
      </c>
      <c r="AI90" t="s">
        <v>56</v>
      </c>
      <c r="AM90" t="s">
        <v>56</v>
      </c>
      <c r="AN90">
        <v>88</v>
      </c>
      <c r="AO90">
        <v>70</v>
      </c>
      <c r="AP90">
        <v>-18</v>
      </c>
    </row>
    <row r="91" spans="1:42">
      <c r="A91" t="s">
        <v>333</v>
      </c>
      <c r="B91">
        <v>88117854</v>
      </c>
      <c r="C91" s="2">
        <v>1704812</v>
      </c>
      <c r="D91" s="1">
        <v>44770</v>
      </c>
      <c r="E91">
        <v>3</v>
      </c>
      <c r="F91">
        <v>264</v>
      </c>
      <c r="G91" s="9">
        <f>F91/12</f>
        <v>22</v>
      </c>
      <c r="H91" s="9">
        <v>26</v>
      </c>
      <c r="I91" s="9">
        <v>9</v>
      </c>
      <c r="J91" s="9">
        <f t="shared" si="1"/>
        <v>17</v>
      </c>
      <c r="K91" s="10">
        <v>2023</v>
      </c>
      <c r="L91" s="10">
        <v>2</v>
      </c>
      <c r="M91" t="s">
        <v>334</v>
      </c>
      <c r="N91" t="s">
        <v>44</v>
      </c>
      <c r="O91" t="s">
        <v>60</v>
      </c>
      <c r="P91" t="s">
        <v>46</v>
      </c>
      <c r="Q91" t="s">
        <v>91</v>
      </c>
      <c r="R91" t="s">
        <v>75</v>
      </c>
      <c r="S91" t="s">
        <v>49</v>
      </c>
      <c r="T91" t="s">
        <v>50</v>
      </c>
      <c r="U91" t="s">
        <v>61</v>
      </c>
      <c r="V91" s="8">
        <v>0.99150282162086711</v>
      </c>
      <c r="W91" s="8">
        <v>0.76213325886330219</v>
      </c>
      <c r="X91" t="s">
        <v>335</v>
      </c>
      <c r="Y91">
        <v>3230</v>
      </c>
      <c r="Z91" t="str">
        <f>LEFT(A91,FIND(" ",A91&amp;" ")-1)</f>
        <v>Daniel</v>
      </c>
      <c r="AA91" t="str">
        <f>TRIM(RIGHT(SUBSTITUTE(A91," ",REPT(" ",100)),100))</f>
        <v>Scott</v>
      </c>
      <c r="AB91">
        <v>8</v>
      </c>
      <c r="AC91" t="s">
        <v>53</v>
      </c>
      <c r="AD91" t="s">
        <v>56</v>
      </c>
      <c r="AE91" t="s">
        <v>54</v>
      </c>
      <c r="AF91" t="s">
        <v>56</v>
      </c>
      <c r="AG91" t="s">
        <v>56</v>
      </c>
      <c r="AH91" t="s">
        <v>54</v>
      </c>
      <c r="AI91" t="s">
        <v>56</v>
      </c>
      <c r="AJ91" t="s">
        <v>103</v>
      </c>
      <c r="AK91" s="3">
        <v>45759</v>
      </c>
      <c r="AL91">
        <v>2025</v>
      </c>
      <c r="AM91" t="s">
        <v>56</v>
      </c>
      <c r="AN91">
        <v>88</v>
      </c>
      <c r="AO91">
        <v>70</v>
      </c>
      <c r="AP91">
        <v>-18</v>
      </c>
    </row>
    <row r="92" spans="1:42">
      <c r="A92" t="s">
        <v>336</v>
      </c>
      <c r="B92">
        <v>88113717</v>
      </c>
      <c r="C92" s="2">
        <v>6302942</v>
      </c>
      <c r="D92" s="1">
        <v>42422</v>
      </c>
      <c r="E92">
        <v>9.5</v>
      </c>
      <c r="F92">
        <v>266</v>
      </c>
      <c r="G92" s="9">
        <f>F92/12</f>
        <v>22.166666666666668</v>
      </c>
      <c r="H92" s="9">
        <v>26</v>
      </c>
      <c r="I92" s="9">
        <v>7</v>
      </c>
      <c r="J92" s="9">
        <f t="shared" si="1"/>
        <v>19</v>
      </c>
      <c r="K92" s="10">
        <v>2020</v>
      </c>
      <c r="L92" s="10">
        <v>5</v>
      </c>
      <c r="M92" t="s">
        <v>337</v>
      </c>
      <c r="N92" t="s">
        <v>44</v>
      </c>
      <c r="O92" t="s">
        <v>45</v>
      </c>
      <c r="P92" t="s">
        <v>46</v>
      </c>
      <c r="Q92" t="s">
        <v>74</v>
      </c>
      <c r="R92" t="s">
        <v>198</v>
      </c>
      <c r="S92" t="s">
        <v>49</v>
      </c>
      <c r="T92" t="s">
        <v>50</v>
      </c>
      <c r="U92" t="s">
        <v>51</v>
      </c>
      <c r="V92" s="8">
        <v>0.580911453296168</v>
      </c>
      <c r="W92" s="8">
        <v>0.29006587363881853</v>
      </c>
      <c r="X92" t="s">
        <v>338</v>
      </c>
      <c r="Y92">
        <v>2916</v>
      </c>
      <c r="Z92" t="str">
        <f>LEFT(A92,FIND(" ",A92&amp;" ")-1)</f>
        <v>Debra</v>
      </c>
      <c r="AA92" t="str">
        <f>TRIM(RIGHT(SUBSTITUTE(A92," ",REPT(" ",100)),100))</f>
        <v>Warren</v>
      </c>
      <c r="AB92">
        <v>8</v>
      </c>
      <c r="AC92" t="s">
        <v>53</v>
      </c>
      <c r="AD92" t="s">
        <v>56</v>
      </c>
      <c r="AE92" t="s">
        <v>56</v>
      </c>
      <c r="AF92" t="s">
        <v>54</v>
      </c>
      <c r="AG92" t="s">
        <v>54</v>
      </c>
      <c r="AH92" t="s">
        <v>55</v>
      </c>
      <c r="AI92" t="s">
        <v>54</v>
      </c>
      <c r="AJ92" t="s">
        <v>117</v>
      </c>
      <c r="AK92" s="3">
        <v>45759</v>
      </c>
      <c r="AL92">
        <v>2025</v>
      </c>
      <c r="AM92" t="s">
        <v>54</v>
      </c>
      <c r="AN92">
        <v>88</v>
      </c>
      <c r="AO92">
        <v>70</v>
      </c>
      <c r="AP92">
        <v>-18</v>
      </c>
    </row>
    <row r="93" spans="1:42">
      <c r="A93" t="s">
        <v>339</v>
      </c>
      <c r="B93">
        <v>88110196</v>
      </c>
      <c r="C93" s="2">
        <v>6338858</v>
      </c>
      <c r="D93" s="1">
        <v>44675</v>
      </c>
      <c r="E93">
        <v>3.3</v>
      </c>
      <c r="F93">
        <v>268</v>
      </c>
      <c r="G93" s="9">
        <f>F93/12</f>
        <v>22.333333333333332</v>
      </c>
      <c r="H93" s="9">
        <v>26</v>
      </c>
      <c r="I93" s="9">
        <v>9</v>
      </c>
      <c r="J93" s="9">
        <f t="shared" si="1"/>
        <v>17</v>
      </c>
      <c r="K93" s="10">
        <v>2022</v>
      </c>
      <c r="L93" s="10">
        <v>3</v>
      </c>
      <c r="M93" t="s">
        <v>340</v>
      </c>
      <c r="N93" t="s">
        <v>90</v>
      </c>
      <c r="O93" t="s">
        <v>45</v>
      </c>
      <c r="P93" t="s">
        <v>65</v>
      </c>
      <c r="Q93" t="s">
        <v>91</v>
      </c>
      <c r="R93" t="s">
        <v>92</v>
      </c>
      <c r="S93" t="s">
        <v>49</v>
      </c>
      <c r="T93" t="s">
        <v>50</v>
      </c>
      <c r="U93" t="s">
        <v>61</v>
      </c>
      <c r="V93" s="8">
        <v>0.80306874959851682</v>
      </c>
      <c r="W93" s="8">
        <v>0.61589052272663347</v>
      </c>
      <c r="X93" t="s">
        <v>341</v>
      </c>
      <c r="Y93">
        <v>311</v>
      </c>
      <c r="Z93" t="str">
        <f>LEFT(A93,FIND(" ",A93&amp;" ")-1)</f>
        <v>Dr.</v>
      </c>
      <c r="AA93" t="str">
        <f>TRIM(RIGHT(SUBSTITUTE(A93," ",REPT(" ",100)),100))</f>
        <v>DDS</v>
      </c>
      <c r="AB93">
        <v>6</v>
      </c>
      <c r="AC93" t="s">
        <v>53</v>
      </c>
      <c r="AD93" t="s">
        <v>54</v>
      </c>
      <c r="AE93" t="s">
        <v>55</v>
      </c>
      <c r="AF93" t="s">
        <v>54</v>
      </c>
      <c r="AG93" t="s">
        <v>55</v>
      </c>
      <c r="AH93" t="s">
        <v>54</v>
      </c>
      <c r="AI93" t="s">
        <v>55</v>
      </c>
      <c r="AJ93" t="s">
        <v>57</v>
      </c>
      <c r="AK93" s="3">
        <v>45759</v>
      </c>
      <c r="AL93">
        <v>2025</v>
      </c>
      <c r="AM93" t="s">
        <v>55</v>
      </c>
      <c r="AN93">
        <v>88</v>
      </c>
      <c r="AO93">
        <v>88</v>
      </c>
      <c r="AP93">
        <v>0</v>
      </c>
    </row>
    <row r="94" spans="1:42">
      <c r="A94" t="s">
        <v>342</v>
      </c>
      <c r="B94">
        <v>88119622</v>
      </c>
      <c r="C94" s="2">
        <v>3420946</v>
      </c>
      <c r="D94" s="1">
        <v>44295</v>
      </c>
      <c r="E94">
        <v>4.3</v>
      </c>
      <c r="F94">
        <v>269</v>
      </c>
      <c r="G94" s="9">
        <f>F94/12</f>
        <v>22.416666666666668</v>
      </c>
      <c r="H94" s="9">
        <v>26</v>
      </c>
      <c r="I94" s="9">
        <v>7</v>
      </c>
      <c r="J94" s="9">
        <f t="shared" si="1"/>
        <v>19</v>
      </c>
      <c r="K94" s="10">
        <v>2023</v>
      </c>
      <c r="L94" s="10">
        <v>2</v>
      </c>
      <c r="M94" t="s">
        <v>343</v>
      </c>
      <c r="N94" t="s">
        <v>90</v>
      </c>
      <c r="O94" t="s">
        <v>45</v>
      </c>
      <c r="P94" t="s">
        <v>65</v>
      </c>
      <c r="Q94" t="s">
        <v>91</v>
      </c>
      <c r="R94" t="s">
        <v>92</v>
      </c>
      <c r="S94" t="s">
        <v>49</v>
      </c>
      <c r="T94" t="s">
        <v>50</v>
      </c>
      <c r="U94" t="s">
        <v>61</v>
      </c>
      <c r="V94" s="8">
        <v>0.98578297853702102</v>
      </c>
      <c r="W94" s="8">
        <v>0.15283677548217944</v>
      </c>
      <c r="X94" t="s">
        <v>344</v>
      </c>
      <c r="Y94">
        <v>7098</v>
      </c>
      <c r="Z94" t="str">
        <f>LEFT(A94,FIND(" ",A94&amp;" ")-1)</f>
        <v>Jennifer</v>
      </c>
      <c r="AA94" t="str">
        <f>TRIM(RIGHT(SUBSTITUTE(A94," ",REPT(" ",100)),100))</f>
        <v>Martinez</v>
      </c>
      <c r="AB94">
        <v>4</v>
      </c>
      <c r="AC94" t="s">
        <v>53</v>
      </c>
      <c r="AD94" t="s">
        <v>56</v>
      </c>
      <c r="AE94" t="s">
        <v>56</v>
      </c>
      <c r="AF94" t="s">
        <v>54</v>
      </c>
      <c r="AG94" t="s">
        <v>54</v>
      </c>
      <c r="AH94" t="s">
        <v>56</v>
      </c>
      <c r="AI94" t="s">
        <v>54</v>
      </c>
      <c r="AJ94" t="s">
        <v>141</v>
      </c>
      <c r="AK94" s="3">
        <v>45759</v>
      </c>
      <c r="AL94">
        <v>2025</v>
      </c>
      <c r="AM94" t="s">
        <v>54</v>
      </c>
      <c r="AN94">
        <v>88</v>
      </c>
      <c r="AO94">
        <v>88</v>
      </c>
      <c r="AP94">
        <v>0</v>
      </c>
    </row>
    <row r="95" spans="1:42">
      <c r="A95" t="s">
        <v>345</v>
      </c>
      <c r="B95">
        <v>88115798</v>
      </c>
      <c r="C95" s="2">
        <v>7539269</v>
      </c>
      <c r="D95" s="1">
        <v>43880</v>
      </c>
      <c r="E95">
        <v>5.5</v>
      </c>
      <c r="F95">
        <v>272</v>
      </c>
      <c r="G95" s="9">
        <f>F95/12</f>
        <v>22.666666666666668</v>
      </c>
      <c r="H95" s="9">
        <v>26</v>
      </c>
      <c r="I95" s="9">
        <v>11</v>
      </c>
      <c r="J95" s="9">
        <f t="shared" si="1"/>
        <v>15</v>
      </c>
      <c r="K95" s="10">
        <v>2025</v>
      </c>
      <c r="L95" s="10">
        <v>0</v>
      </c>
      <c r="M95" t="s">
        <v>346</v>
      </c>
      <c r="N95" t="s">
        <v>44</v>
      </c>
      <c r="O95" t="s">
        <v>45</v>
      </c>
      <c r="P95" t="s">
        <v>65</v>
      </c>
      <c r="Q95" t="s">
        <v>96</v>
      </c>
      <c r="R95" t="s">
        <v>96</v>
      </c>
      <c r="S95" t="s">
        <v>49</v>
      </c>
      <c r="T95" t="s">
        <v>50</v>
      </c>
      <c r="U95" t="s">
        <v>61</v>
      </c>
      <c r="V95" s="8">
        <v>0.14263120788238259</v>
      </c>
      <c r="W95" s="8">
        <v>0.57290026287001461</v>
      </c>
      <c r="X95" t="s">
        <v>347</v>
      </c>
      <c r="Y95">
        <v>9307</v>
      </c>
      <c r="Z95" t="str">
        <f>LEFT(A95,FIND(" ",A95&amp;" ")-1)</f>
        <v>Danielle</v>
      </c>
      <c r="AA95" t="str">
        <f>TRIM(RIGHT(SUBSTITUTE(A95," ",REPT(" ",100)),100))</f>
        <v>Leach</v>
      </c>
      <c r="AB95">
        <v>8</v>
      </c>
      <c r="AC95" t="s">
        <v>53</v>
      </c>
      <c r="AD95" t="s">
        <v>54</v>
      </c>
      <c r="AE95" t="s">
        <v>54</v>
      </c>
      <c r="AF95" t="s">
        <v>54</v>
      </c>
      <c r="AG95" t="s">
        <v>55</v>
      </c>
      <c r="AH95" t="s">
        <v>55</v>
      </c>
      <c r="AI95" t="s">
        <v>54</v>
      </c>
      <c r="AJ95" t="s">
        <v>103</v>
      </c>
      <c r="AK95" s="3">
        <v>45759</v>
      </c>
      <c r="AL95">
        <v>2025</v>
      </c>
      <c r="AM95" t="s">
        <v>54</v>
      </c>
      <c r="AN95">
        <v>88</v>
      </c>
      <c r="AO95">
        <v>88</v>
      </c>
      <c r="AP95">
        <v>0</v>
      </c>
    </row>
    <row r="96" spans="1:42">
      <c r="A96" t="s">
        <v>348</v>
      </c>
      <c r="B96">
        <v>88113849</v>
      </c>
      <c r="C96" s="2">
        <v>7152767</v>
      </c>
      <c r="D96" s="1">
        <v>42937</v>
      </c>
      <c r="E96">
        <v>8.1</v>
      </c>
      <c r="F96">
        <v>282</v>
      </c>
      <c r="G96" s="9">
        <f>F96/12</f>
        <v>23.5</v>
      </c>
      <c r="H96" s="9">
        <v>26</v>
      </c>
      <c r="I96" s="9">
        <v>9</v>
      </c>
      <c r="J96" s="9">
        <f t="shared" si="1"/>
        <v>17</v>
      </c>
      <c r="K96" s="10">
        <v>2024</v>
      </c>
      <c r="L96" s="10">
        <v>1</v>
      </c>
      <c r="M96" t="s">
        <v>349</v>
      </c>
      <c r="N96" t="s">
        <v>44</v>
      </c>
      <c r="O96" t="s">
        <v>45</v>
      </c>
      <c r="P96" t="s">
        <v>65</v>
      </c>
      <c r="Q96" t="s">
        <v>120</v>
      </c>
      <c r="R96" t="s">
        <v>121</v>
      </c>
      <c r="S96" t="s">
        <v>49</v>
      </c>
      <c r="T96" t="s">
        <v>50</v>
      </c>
      <c r="U96" t="s">
        <v>51</v>
      </c>
      <c r="V96" s="8">
        <v>0.9778673271845294</v>
      </c>
      <c r="W96" s="8">
        <v>0.64642663310055604</v>
      </c>
      <c r="X96" t="s">
        <v>350</v>
      </c>
      <c r="Y96">
        <v>993</v>
      </c>
      <c r="Z96" t="str">
        <f>LEFT(A96,FIND(" ",A96&amp;" ")-1)</f>
        <v>Justin</v>
      </c>
      <c r="AA96" t="str">
        <f>TRIM(RIGHT(SUBSTITUTE(A96," ",REPT(" ",100)),100))</f>
        <v>Ruiz</v>
      </c>
      <c r="AB96">
        <v>6</v>
      </c>
      <c r="AC96" t="s">
        <v>53</v>
      </c>
      <c r="AD96" t="s">
        <v>56</v>
      </c>
      <c r="AE96" t="s">
        <v>56</v>
      </c>
      <c r="AF96" t="s">
        <v>55</v>
      </c>
      <c r="AG96" t="s">
        <v>55</v>
      </c>
      <c r="AH96" t="s">
        <v>56</v>
      </c>
      <c r="AI96" t="s">
        <v>54</v>
      </c>
      <c r="AJ96" t="s">
        <v>107</v>
      </c>
      <c r="AK96" s="3">
        <v>45759</v>
      </c>
      <c r="AL96">
        <v>2025</v>
      </c>
      <c r="AM96" t="s">
        <v>54</v>
      </c>
      <c r="AN96">
        <v>88</v>
      </c>
      <c r="AO96">
        <v>88</v>
      </c>
      <c r="AP96">
        <v>0</v>
      </c>
    </row>
    <row r="97" spans="1:42">
      <c r="A97" t="s">
        <v>351</v>
      </c>
      <c r="B97">
        <v>88118115</v>
      </c>
      <c r="C97" s="2">
        <v>3474635</v>
      </c>
      <c r="D97" s="1">
        <v>44338</v>
      </c>
      <c r="E97">
        <v>4.2</v>
      </c>
      <c r="F97">
        <v>283</v>
      </c>
      <c r="G97" s="9">
        <f>F97/12</f>
        <v>23.583333333333332</v>
      </c>
      <c r="H97" s="9">
        <v>26</v>
      </c>
      <c r="I97" s="9">
        <v>13</v>
      </c>
      <c r="J97" s="9">
        <f t="shared" si="1"/>
        <v>13</v>
      </c>
      <c r="K97" s="10">
        <v>2020</v>
      </c>
      <c r="L97" s="10">
        <v>5</v>
      </c>
      <c r="M97" t="s">
        <v>186</v>
      </c>
      <c r="N97" t="s">
        <v>44</v>
      </c>
      <c r="O97" t="s">
        <v>60</v>
      </c>
      <c r="P97" t="s">
        <v>46</v>
      </c>
      <c r="Q97" t="s">
        <v>96</v>
      </c>
      <c r="R97" t="s">
        <v>97</v>
      </c>
      <c r="S97" t="s">
        <v>49</v>
      </c>
      <c r="T97" t="s">
        <v>50</v>
      </c>
      <c r="U97" t="s">
        <v>61</v>
      </c>
      <c r="V97" s="8">
        <v>0.34822518849334683</v>
      </c>
      <c r="W97" s="8">
        <v>0.45620618848984262</v>
      </c>
      <c r="X97" t="s">
        <v>352</v>
      </c>
      <c r="Y97">
        <v>1697</v>
      </c>
      <c r="Z97" t="str">
        <f>LEFT(A97,FIND(" ",A97&amp;" ")-1)</f>
        <v>Tara</v>
      </c>
      <c r="AA97" t="str">
        <f>TRIM(RIGHT(SUBSTITUTE(A97," ",REPT(" ",100)),100))</f>
        <v>Nelson</v>
      </c>
      <c r="AB97">
        <v>8</v>
      </c>
      <c r="AC97" t="s">
        <v>53</v>
      </c>
      <c r="AD97" t="s">
        <v>56</v>
      </c>
      <c r="AE97" t="s">
        <v>55</v>
      </c>
      <c r="AF97" t="s">
        <v>55</v>
      </c>
      <c r="AG97" t="s">
        <v>56</v>
      </c>
      <c r="AH97" t="s">
        <v>56</v>
      </c>
      <c r="AI97" t="s">
        <v>54</v>
      </c>
      <c r="AJ97" t="s">
        <v>141</v>
      </c>
      <c r="AK97" s="3">
        <v>45759</v>
      </c>
      <c r="AL97">
        <v>2025</v>
      </c>
      <c r="AM97" t="s">
        <v>54</v>
      </c>
      <c r="AN97">
        <v>88</v>
      </c>
      <c r="AO97">
        <v>88</v>
      </c>
      <c r="AP97">
        <v>0</v>
      </c>
    </row>
    <row r="98" spans="1:42">
      <c r="A98" t="s">
        <v>353</v>
      </c>
      <c r="B98">
        <v>88119100</v>
      </c>
      <c r="C98" s="2">
        <v>3743403</v>
      </c>
      <c r="D98" s="1">
        <v>45492</v>
      </c>
      <c r="E98">
        <v>1.1000000000000001</v>
      </c>
      <c r="F98">
        <v>283</v>
      </c>
      <c r="G98" s="9">
        <f>F98/12</f>
        <v>23.583333333333332</v>
      </c>
      <c r="H98" s="9">
        <v>26</v>
      </c>
      <c r="I98" s="9">
        <v>5</v>
      </c>
      <c r="J98" s="9">
        <f t="shared" si="1"/>
        <v>21</v>
      </c>
      <c r="K98" s="10">
        <v>2020</v>
      </c>
      <c r="L98" s="10">
        <v>5</v>
      </c>
      <c r="M98" t="s">
        <v>354</v>
      </c>
      <c r="N98" t="s">
        <v>90</v>
      </c>
      <c r="O98" t="s">
        <v>45</v>
      </c>
      <c r="P98" t="s">
        <v>65</v>
      </c>
      <c r="Q98" t="s">
        <v>91</v>
      </c>
      <c r="R98" t="s">
        <v>92</v>
      </c>
      <c r="S98" t="s">
        <v>49</v>
      </c>
      <c r="T98" t="s">
        <v>50</v>
      </c>
      <c r="U98" t="s">
        <v>61</v>
      </c>
      <c r="V98" s="8">
        <v>0.64112367015864324</v>
      </c>
      <c r="W98" s="8">
        <v>0.48893337490847388</v>
      </c>
      <c r="X98" t="s">
        <v>355</v>
      </c>
      <c r="Y98">
        <v>4648</v>
      </c>
      <c r="Z98" t="str">
        <f>LEFT(A98,FIND(" ",A98&amp;" ")-1)</f>
        <v>Sarah</v>
      </c>
      <c r="AA98" t="str">
        <f>TRIM(RIGHT(SUBSTITUTE(A98," ",REPT(" ",100)),100))</f>
        <v>Anderson</v>
      </c>
      <c r="AB98">
        <v>7</v>
      </c>
      <c r="AC98" t="s">
        <v>53</v>
      </c>
      <c r="AD98" t="s">
        <v>55</v>
      </c>
      <c r="AE98" t="s">
        <v>56</v>
      </c>
      <c r="AF98" t="s">
        <v>55</v>
      </c>
      <c r="AG98" t="s">
        <v>55</v>
      </c>
      <c r="AH98" t="s">
        <v>55</v>
      </c>
      <c r="AI98" t="s">
        <v>55</v>
      </c>
      <c r="AJ98" t="s">
        <v>99</v>
      </c>
      <c r="AK98" s="3">
        <v>45759</v>
      </c>
      <c r="AL98">
        <v>2025</v>
      </c>
      <c r="AM98" t="s">
        <v>55</v>
      </c>
      <c r="AN98">
        <v>88</v>
      </c>
      <c r="AO98">
        <v>88</v>
      </c>
      <c r="AP98">
        <v>0</v>
      </c>
    </row>
    <row r="99" spans="1:42">
      <c r="A99" t="s">
        <v>356</v>
      </c>
      <c r="B99">
        <v>88114748</v>
      </c>
      <c r="C99" s="2">
        <v>6360723</v>
      </c>
      <c r="D99" s="1">
        <v>44518</v>
      </c>
      <c r="E99">
        <v>3.7</v>
      </c>
      <c r="F99">
        <v>284</v>
      </c>
      <c r="G99" s="9">
        <f>F99/12</f>
        <v>23.666666666666668</v>
      </c>
      <c r="H99" s="9">
        <v>26</v>
      </c>
      <c r="I99" s="9">
        <v>8</v>
      </c>
      <c r="J99" s="9">
        <f t="shared" si="1"/>
        <v>18</v>
      </c>
      <c r="K99" s="10">
        <v>2024</v>
      </c>
      <c r="L99" s="10">
        <v>1</v>
      </c>
      <c r="M99" t="s">
        <v>357</v>
      </c>
      <c r="N99" t="s">
        <v>44</v>
      </c>
      <c r="O99" t="s">
        <v>60</v>
      </c>
      <c r="P99" t="s">
        <v>65</v>
      </c>
      <c r="Q99" t="s">
        <v>96</v>
      </c>
      <c r="R99" t="s">
        <v>97</v>
      </c>
      <c r="S99" t="s">
        <v>49</v>
      </c>
      <c r="T99" t="s">
        <v>50</v>
      </c>
      <c r="U99" t="s">
        <v>51</v>
      </c>
      <c r="V99" s="8">
        <v>0.23317181972930212</v>
      </c>
      <c r="W99" s="8">
        <v>0.28696035368573147</v>
      </c>
      <c r="X99" t="s">
        <v>358</v>
      </c>
      <c r="Y99">
        <v>5180</v>
      </c>
      <c r="Z99" t="str">
        <f>LEFT(A99,FIND(" ",A99&amp;" ")-1)</f>
        <v>Nicholas</v>
      </c>
      <c r="AA99" t="str">
        <f>TRIM(RIGHT(SUBSTITUTE(A99," ",REPT(" ",100)),100))</f>
        <v>Fowler</v>
      </c>
      <c r="AB99">
        <v>7</v>
      </c>
      <c r="AC99" t="s">
        <v>53</v>
      </c>
      <c r="AD99" t="s">
        <v>54</v>
      </c>
      <c r="AE99" t="s">
        <v>54</v>
      </c>
      <c r="AF99" t="s">
        <v>55</v>
      </c>
      <c r="AG99" t="s">
        <v>55</v>
      </c>
      <c r="AH99" t="s">
        <v>54</v>
      </c>
      <c r="AI99" t="s">
        <v>56</v>
      </c>
      <c r="AJ99" t="s">
        <v>99</v>
      </c>
      <c r="AK99" s="3">
        <v>45759</v>
      </c>
      <c r="AL99">
        <v>2025</v>
      </c>
      <c r="AM99" t="s">
        <v>56</v>
      </c>
      <c r="AN99">
        <v>88</v>
      </c>
      <c r="AO99">
        <v>88</v>
      </c>
      <c r="AP99">
        <v>0</v>
      </c>
    </row>
    <row r="100" spans="1:42">
      <c r="A100" t="s">
        <v>359</v>
      </c>
      <c r="B100">
        <v>88117639</v>
      </c>
      <c r="C100" s="2">
        <v>2300755</v>
      </c>
      <c r="D100" s="1">
        <v>43944</v>
      </c>
      <c r="E100">
        <v>5.3</v>
      </c>
      <c r="F100">
        <v>288</v>
      </c>
      <c r="G100" s="9">
        <f>F100/12</f>
        <v>24</v>
      </c>
      <c r="H100" s="9">
        <v>26</v>
      </c>
      <c r="I100" s="9">
        <v>10</v>
      </c>
      <c r="J100" s="9">
        <f t="shared" si="1"/>
        <v>16</v>
      </c>
      <c r="K100" s="10">
        <v>2020</v>
      </c>
      <c r="L100" s="10">
        <v>5</v>
      </c>
      <c r="M100" t="s">
        <v>360</v>
      </c>
      <c r="N100" t="s">
        <v>44</v>
      </c>
      <c r="O100" t="s">
        <v>60</v>
      </c>
      <c r="P100" t="s">
        <v>65</v>
      </c>
      <c r="Q100" t="s">
        <v>74</v>
      </c>
      <c r="R100" t="s">
        <v>198</v>
      </c>
      <c r="S100" t="s">
        <v>49</v>
      </c>
      <c r="T100" t="s">
        <v>50</v>
      </c>
      <c r="U100" t="s">
        <v>51</v>
      </c>
      <c r="V100" s="8">
        <v>0.34198922910142471</v>
      </c>
      <c r="W100" s="8">
        <v>1.1979913626316563E-3</v>
      </c>
      <c r="X100" t="s">
        <v>361</v>
      </c>
      <c r="Y100">
        <v>251</v>
      </c>
      <c r="Z100" t="str">
        <f>LEFT(A100,FIND(" ",A100&amp;" ")-1)</f>
        <v>Linda</v>
      </c>
      <c r="AA100" t="str">
        <f>TRIM(RIGHT(SUBSTITUTE(A100," ",REPT(" ",100)),100))</f>
        <v>Alvarado</v>
      </c>
      <c r="AB100">
        <v>8</v>
      </c>
      <c r="AC100" t="s">
        <v>53</v>
      </c>
      <c r="AD100" t="s">
        <v>54</v>
      </c>
      <c r="AE100" t="s">
        <v>55</v>
      </c>
      <c r="AF100" t="s">
        <v>55</v>
      </c>
      <c r="AG100" t="s">
        <v>55</v>
      </c>
      <c r="AH100" t="s">
        <v>56</v>
      </c>
      <c r="AI100" t="s">
        <v>56</v>
      </c>
      <c r="AJ100" t="s">
        <v>153</v>
      </c>
      <c r="AK100" s="3">
        <v>45759</v>
      </c>
      <c r="AL100">
        <v>2025</v>
      </c>
      <c r="AM100" t="s">
        <v>56</v>
      </c>
      <c r="AN100">
        <v>88</v>
      </c>
      <c r="AO100">
        <v>88</v>
      </c>
      <c r="AP100">
        <v>0</v>
      </c>
    </row>
    <row r="101" spans="1:42">
      <c r="A101" t="s">
        <v>362</v>
      </c>
      <c r="B101">
        <v>88119476</v>
      </c>
      <c r="C101" s="2">
        <v>2583026</v>
      </c>
      <c r="D101" s="1">
        <v>43018</v>
      </c>
      <c r="E101">
        <v>7.8</v>
      </c>
      <c r="F101">
        <v>290</v>
      </c>
      <c r="G101" s="9">
        <f>F101/12</f>
        <v>24.166666666666668</v>
      </c>
      <c r="H101" s="9">
        <v>26</v>
      </c>
      <c r="I101" s="9">
        <v>5</v>
      </c>
      <c r="J101" s="9">
        <f t="shared" si="1"/>
        <v>21</v>
      </c>
      <c r="K101" s="10">
        <v>2023</v>
      </c>
      <c r="L101" s="10">
        <v>2</v>
      </c>
      <c r="M101" t="s">
        <v>363</v>
      </c>
      <c r="N101" t="s">
        <v>44</v>
      </c>
      <c r="O101" t="s">
        <v>60</v>
      </c>
      <c r="P101" t="s">
        <v>46</v>
      </c>
      <c r="Q101" t="s">
        <v>47</v>
      </c>
      <c r="R101" t="s">
        <v>48</v>
      </c>
      <c r="S101" t="s">
        <v>49</v>
      </c>
      <c r="T101" t="s">
        <v>50</v>
      </c>
      <c r="U101" t="s">
        <v>61</v>
      </c>
      <c r="V101" s="8">
        <v>0.32585784378317306</v>
      </c>
      <c r="W101" s="8">
        <v>0.50090017061912173</v>
      </c>
      <c r="X101" t="s">
        <v>364</v>
      </c>
      <c r="Y101">
        <v>6441</v>
      </c>
      <c r="Z101" t="str">
        <f>LEFT(A101,FIND(" ",A101&amp;" ")-1)</f>
        <v>Jose</v>
      </c>
      <c r="AA101" t="str">
        <f>TRIM(RIGHT(SUBSTITUTE(A101," ",REPT(" ",100)),100))</f>
        <v>Webster</v>
      </c>
      <c r="AB101">
        <v>7</v>
      </c>
      <c r="AC101" t="s">
        <v>53</v>
      </c>
      <c r="AD101" t="s">
        <v>54</v>
      </c>
      <c r="AE101" t="s">
        <v>55</v>
      </c>
      <c r="AF101" t="s">
        <v>54</v>
      </c>
      <c r="AG101" t="s">
        <v>55</v>
      </c>
      <c r="AH101" t="s">
        <v>55</v>
      </c>
      <c r="AI101" t="s">
        <v>55</v>
      </c>
      <c r="AJ101" t="s">
        <v>141</v>
      </c>
      <c r="AK101" s="3">
        <v>45759</v>
      </c>
      <c r="AL101">
        <v>2025</v>
      </c>
      <c r="AM101" t="s">
        <v>55</v>
      </c>
      <c r="AN101">
        <v>88</v>
      </c>
      <c r="AO101">
        <v>88</v>
      </c>
      <c r="AP101">
        <v>0</v>
      </c>
    </row>
    <row r="102" spans="1:42" ht="15">
      <c r="A102" t="s">
        <v>365</v>
      </c>
      <c r="B102">
        <v>80753737</v>
      </c>
      <c r="C102" s="2">
        <v>1500000</v>
      </c>
      <c r="D102" s="12">
        <v>43018</v>
      </c>
      <c r="E102" s="11">
        <v>7.8</v>
      </c>
      <c r="F102">
        <v>290</v>
      </c>
      <c r="G102">
        <v>24.2</v>
      </c>
      <c r="H102">
        <v>26</v>
      </c>
      <c r="I102">
        <v>5</v>
      </c>
      <c r="J102">
        <v>21</v>
      </c>
      <c r="K102">
        <v>2023</v>
      </c>
      <c r="L102">
        <v>2</v>
      </c>
      <c r="M102" t="s">
        <v>366</v>
      </c>
      <c r="N102" t="s">
        <v>90</v>
      </c>
      <c r="O102" t="s">
        <v>60</v>
      </c>
      <c r="P102" t="s">
        <v>46</v>
      </c>
      <c r="Q102" t="s">
        <v>132</v>
      </c>
      <c r="R102" t="s">
        <v>133</v>
      </c>
      <c r="S102" t="s">
        <v>49</v>
      </c>
      <c r="T102" t="s">
        <v>50</v>
      </c>
      <c r="U102" t="s">
        <v>51</v>
      </c>
      <c r="V102" s="13">
        <v>0.35</v>
      </c>
      <c r="W102" s="13">
        <v>0.5</v>
      </c>
      <c r="X102" s="14" t="s">
        <v>367</v>
      </c>
      <c r="Y102">
        <v>6442</v>
      </c>
      <c r="Z102" t="s">
        <v>368</v>
      </c>
      <c r="AA102" t="s">
        <v>369</v>
      </c>
      <c r="AB102">
        <v>3</v>
      </c>
      <c r="AC102" t="s">
        <v>53</v>
      </c>
      <c r="AD102" t="s">
        <v>54</v>
      </c>
      <c r="AE102" t="s">
        <v>55</v>
      </c>
      <c r="AF102" t="s">
        <v>54</v>
      </c>
      <c r="AG102" t="s">
        <v>55</v>
      </c>
      <c r="AH102" t="s">
        <v>55</v>
      </c>
      <c r="AI102" t="s">
        <v>55</v>
      </c>
      <c r="AJ102" t="s">
        <v>141</v>
      </c>
      <c r="AK102" s="3">
        <v>45759</v>
      </c>
      <c r="AL102">
        <v>2025</v>
      </c>
      <c r="AM102" t="s">
        <v>55</v>
      </c>
      <c r="AN102">
        <v>88</v>
      </c>
      <c r="AO102">
        <v>88</v>
      </c>
      <c r="AP102">
        <v>0</v>
      </c>
    </row>
    <row r="103" spans="1:42" ht="15">
      <c r="A103" t="s">
        <v>370</v>
      </c>
      <c r="B103">
        <v>88888799</v>
      </c>
      <c r="C103" s="2">
        <v>2000000</v>
      </c>
      <c r="D103" s="12">
        <v>43018</v>
      </c>
      <c r="E103">
        <v>7.8</v>
      </c>
      <c r="F103">
        <v>300</v>
      </c>
      <c r="G103">
        <v>25.2</v>
      </c>
      <c r="H103">
        <v>24</v>
      </c>
      <c r="I103">
        <v>3</v>
      </c>
      <c r="J103">
        <v>21</v>
      </c>
      <c r="K103">
        <v>2022</v>
      </c>
      <c r="L103">
        <v>4</v>
      </c>
      <c r="M103" t="s">
        <v>366</v>
      </c>
      <c r="N103" t="s">
        <v>44</v>
      </c>
      <c r="O103" t="s">
        <v>60</v>
      </c>
      <c r="P103" t="s">
        <v>46</v>
      </c>
      <c r="Q103" t="s">
        <v>132</v>
      </c>
      <c r="R103" t="s">
        <v>133</v>
      </c>
      <c r="S103" t="s">
        <v>49</v>
      </c>
      <c r="T103" t="s">
        <v>50</v>
      </c>
      <c r="U103" t="s">
        <v>51</v>
      </c>
      <c r="V103" s="13">
        <v>0.3</v>
      </c>
      <c r="W103" s="13">
        <v>0.5</v>
      </c>
      <c r="X103" s="14" t="s">
        <v>371</v>
      </c>
      <c r="Y103">
        <v>6443</v>
      </c>
      <c r="Z103" t="s">
        <v>372</v>
      </c>
      <c r="AA103" t="s">
        <v>373</v>
      </c>
      <c r="AB103">
        <v>3</v>
      </c>
      <c r="AC103" t="s">
        <v>53</v>
      </c>
      <c r="AD103" t="s">
        <v>54</v>
      </c>
      <c r="AE103" t="s">
        <v>55</v>
      </c>
      <c r="AF103" t="s">
        <v>54</v>
      </c>
      <c r="AG103" t="s">
        <v>55</v>
      </c>
      <c r="AH103" t="s">
        <v>55</v>
      </c>
      <c r="AI103" t="s">
        <v>55</v>
      </c>
      <c r="AJ103" t="s">
        <v>141</v>
      </c>
      <c r="AK103" s="3">
        <v>45759</v>
      </c>
      <c r="AL103">
        <v>2025</v>
      </c>
      <c r="AM103" t="s">
        <v>55</v>
      </c>
      <c r="AN103">
        <v>88</v>
      </c>
      <c r="AO103">
        <v>88</v>
      </c>
      <c r="AP103">
        <v>0</v>
      </c>
    </row>
    <row r="104" spans="1:42" ht="15"/>
    <row r="105" spans="1:42" ht="15"/>
  </sheetData>
  <autoFilter ref="A1:AM101" xr:uid="{00000000-0001-0000-0000-000000000000}">
    <sortState xmlns:xlrd2="http://schemas.microsoft.com/office/spreadsheetml/2017/richdata2" ref="A2:AM101">
      <sortCondition ref="G1:G101"/>
    </sortState>
  </autoFilter>
  <hyperlinks>
    <hyperlink ref="X102" r:id="rId1" xr:uid="{B7E83B29-3F3F-4737-9705-AEB941A23569}"/>
    <hyperlink ref="X103" r:id="rId2" xr:uid="{9BE541C3-6C95-48B5-95A3-C591D23B7B78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Bilguun Munkhbayar</dc:creator>
  <cp:keywords/>
  <dc:description/>
  <cp:lastModifiedBy/>
  <cp:revision/>
  <dcterms:created xsi:type="dcterms:W3CDTF">2025-08-12T01:11:47Z</dcterms:created>
  <dcterms:modified xsi:type="dcterms:W3CDTF">2025-09-11T02:39:45Z</dcterms:modified>
  <cp:category/>
  <cp:contentStatus/>
</cp:coreProperties>
</file>